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en_skoroszyt"/>
  <mc:AlternateContent xmlns:mc="http://schemas.openxmlformats.org/markup-compatibility/2006">
    <mc:Choice Requires="x15">
      <x15ac:absPath xmlns:x15ac="http://schemas.microsoft.com/office/spreadsheetml/2010/11/ac" url="Z:\GRUPA ROBOCZA\Grupa Robocza ds. KSOW\GR KSOW_2024\1. Uchwały nr 76, 77_tryb obiegowy\6. Uchwała nr 77_PO 2024-2025_po akceptacji członków\"/>
    </mc:Choice>
  </mc:AlternateContent>
  <xr:revisionPtr revIDLastSave="0" documentId="13_ncr:1_{F654370A-EC8E-4D0C-B7A3-D8EE34579BA1}" xr6:coauthVersionLast="47" xr6:coauthVersionMax="47" xr10:uidLastSave="{00000000-0000-0000-0000-000000000000}"/>
  <bookViews>
    <workbookView xWindow="-120" yWindow="-120" windowWidth="29040" windowHeight="15840" tabRatio="851"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26"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24" r:id="rId17"/>
    <sheet name="MRiRW" sheetId="23" r:id="rId18"/>
    <sheet name="ARiMR" sheetId="20" r:id="rId19"/>
  </sheets>
  <definedNames>
    <definedName name="_xlnm.Print_Area" localSheetId="5">'SW łódzkiego'!$A$1:$S$10</definedName>
    <definedName name="_xlnm.Print_Area" localSheetId="6">'SW małopolskiego'!$A$3:$S$5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Q13" i="11"/>
  <c r="Q13" i="26"/>
  <c r="R13" i="26"/>
  <c r="Q8" i="26"/>
  <c r="S13" i="26" l="1"/>
  <c r="Q19" i="24"/>
  <c r="S19" i="24" s="1"/>
  <c r="R13" i="16" l="1"/>
  <c r="Q13" i="16"/>
  <c r="R13" i="15"/>
  <c r="Q13" i="15"/>
  <c r="R13" i="14"/>
  <c r="Q13" i="14"/>
  <c r="R16" i="13"/>
  <c r="Q16" i="13"/>
  <c r="Q26" i="12"/>
  <c r="Q15" i="10"/>
  <c r="S15" i="10" s="1"/>
  <c r="Q13" i="22"/>
  <c r="Q14" i="6"/>
  <c r="R14" i="7"/>
  <c r="Q14" i="7"/>
  <c r="R13" i="4"/>
  <c r="Q13" i="4"/>
  <c r="Q14" i="5"/>
  <c r="P14" i="5"/>
  <c r="R15" i="2"/>
  <c r="Q15" i="2"/>
  <c r="R15" i="3"/>
  <c r="Q15" i="3"/>
  <c r="R18" i="23"/>
  <c r="Q18" i="23"/>
  <c r="D23" i="1" s="1"/>
  <c r="D25" i="1" s="1"/>
  <c r="S18" i="23" l="1"/>
  <c r="R10" i="20"/>
  <c r="Q10" i="20"/>
  <c r="S26" i="12" l="1"/>
  <c r="R14" i="6"/>
  <c r="S14" i="6" l="1"/>
  <c r="S16" i="13" l="1"/>
  <c r="S15" i="2" l="1"/>
  <c r="S15" i="3"/>
  <c r="R14" i="5"/>
  <c r="S13" i="16" l="1"/>
  <c r="S13" i="4"/>
  <c r="S10" i="20"/>
  <c r="S13" i="11"/>
  <c r="S13" i="14"/>
  <c r="R13" i="22"/>
  <c r="S14" i="7" l="1"/>
  <c r="S13" i="22" l="1"/>
  <c r="S13" i="15" l="1"/>
</calcChain>
</file>

<file path=xl/sharedStrings.xml><?xml version="1.0" encoding="utf-8"?>
<sst xmlns="http://schemas.openxmlformats.org/spreadsheetml/2006/main" count="2151" uniqueCount="901">
  <si>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</si>
  <si>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</si>
  <si>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</si>
  <si>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</si>
  <si>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</si>
  <si>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</si>
  <si>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</si>
  <si>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</si>
  <si>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</si>
  <si>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</si>
  <si>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</si>
  <si>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</si>
  <si>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</si>
  <si>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</si>
  <si>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</si>
  <si>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</si>
  <si>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</si>
  <si>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</si>
  <si>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</si>
  <si>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</si>
  <si>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</si>
  <si>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</si>
  <si>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</si>
  <si>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</si>
  <si>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</si>
  <si>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</si>
  <si>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</si>
  <si>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</si>
  <si>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</si>
  <si>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</si>
  <si>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</si>
  <si>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</si>
  <si>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</si>
  <si>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</si>
  <si>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</si>
  <si>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</si>
  <si>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</si>
  <si>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</si>
  <si>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</si>
  <si>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</si>
  <si>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</si>
  <si>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</si>
  <si>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</si>
  <si>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</si>
  <si>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</si>
  <si>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</si>
  <si>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</si>
  <si>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</si>
  <si>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</si>
  <si>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</si>
  <si>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</si>
  <si>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</si>
  <si>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</si>
  <si>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</si>
  <si>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</si>
  <si>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</si>
  <si>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</si>
  <si>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Razem</t>
  </si>
  <si>
    <t>Promowanie włączenia społecznego, zmniejszenia ubóstwa oraz rozwoju gospodarczego na obszarach wiejskich</t>
  </si>
  <si>
    <t>Upowszechnianie wiedzy ogólnej i szczegółowej na temat PROW 2014-2020, rezultatów jego realizacji oraz informowanie o wkładzie UE w realizację PROW 2014-2020</t>
  </si>
  <si>
    <t>-</t>
  </si>
  <si>
    <t>I-IV</t>
  </si>
  <si>
    <t>n/d</t>
  </si>
  <si>
    <t>Ułatwienie transferu wiedzy i innowacji w rolnictwie i leśnictwie oraz na obszarach wiejskich
Wspieranie organizacji łańcucha żywnościowego
Promowanie włączenia społecznego, zmniejszenia ubóstwa oraz rozwoju gospodarczego na obszarach wiejskich</t>
  </si>
  <si>
    <t>Strona internetowa</t>
  </si>
  <si>
    <t>II-IV</t>
  </si>
  <si>
    <t>r</t>
  </si>
  <si>
    <t>Upowszechnianie wiedzy ogólnej i szczegółowej na temat PROW 2014-2020, rezultatów jego realizacji oraz informowanie o wkładzie UE w realizację PROW 2014-2020.</t>
  </si>
  <si>
    <t xml:space="preserve"> Promowanie włączenia społecznego, zmniejszenia ubóstwa oraz rozwoju gospodarczego na obszarach wiejskich</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</si>
  <si>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</si>
  <si>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</si>
  <si>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Potencjalni beneficjenci, beneficjenci, instytucje zaangażowane pośrednio we wdrażanie programu</t>
  </si>
  <si>
    <t>Budżet PT PROW 2014-2020 operacji 
(brutto w zł)</t>
  </si>
  <si>
    <t>Promowanie włączenia społecznego, zmniejszenia ubóstwa oraz rozwoju gospodarczego na obszarach wiejskich.</t>
  </si>
  <si>
    <t>1</t>
  </si>
  <si>
    <t>III</t>
  </si>
  <si>
    <t>Potencjalni beneficjenci i beneficjenci</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</si>
  <si>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</si>
  <si>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</si>
  <si>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</si>
  <si>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</si>
  <si>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</si>
  <si>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</si>
  <si>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</si>
  <si>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Współpraca Departamentu Rozwoju Obszarów Wiejskich  ze środkami masowego przekazu</t>
  </si>
  <si>
    <t>Audycje, programy w radio i telewizji</t>
  </si>
  <si>
    <t>ARiMR</t>
  </si>
  <si>
    <t>Organizacja szkolenia dla pracowników punktów informacyjnych i doradców</t>
  </si>
  <si>
    <t>Pracownicy punktów informacyjnych</t>
  </si>
  <si>
    <t>Samorząd Województwa Dolnośląskiego</t>
  </si>
  <si>
    <t>Zapewnienie informacji pracownikom punktów informacyjnych, PIFE oraz doradcom i LGD</t>
  </si>
  <si>
    <t>Organizacja szkoleń dla potencjalnych beneficjentów i beneficjentów</t>
  </si>
  <si>
    <t>Organizacja stoisk informacyjno-promocyjnych PROW 2014-2020</t>
  </si>
  <si>
    <t>Organizacja spotkań informacyjno-promocyjnych w siedzibie Departamentu Rozwoju Obszarów Wiejskich oraz stoisk informacyjno-promocyjnych dla potencjalnych beneficjentów i beneficjentów</t>
  </si>
  <si>
    <t xml:space="preserve">Upowszechnianie wiedzy ogólnej i szczegółowej na temat PROW 2014-2020, rezultatów jego realizacji oraz informowanie o wkładzie UE w realizację PROW 2014-2020
</t>
  </si>
  <si>
    <t>Samorząd Województwa Lubelskiego</t>
  </si>
  <si>
    <t>Zwiększenie świadomości i wiedzy wśród potencjalnych beneficjentów/ beneficjentów PROW 2014-2020; Poszerzenie grupy zainteresowanych PROW 2014-2020; Przełamanie negatywnych stereotypów dotyczących życia na obszarach wiejskich;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</si>
  <si>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</si>
  <si>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Szkolenia
Spotkania
Uczestnicy szkoleń i spotkań</t>
  </si>
  <si>
    <t>Liczba</t>
  </si>
  <si>
    <t>Kwota</t>
  </si>
  <si>
    <t>Samorząd Województwa Lubuskiego</t>
  </si>
  <si>
    <t>Liczba operacji</t>
  </si>
  <si>
    <t>Kwota operacji</t>
  </si>
  <si>
    <t>Samorząd Województwa Kujawsko - Pomorskiego</t>
  </si>
  <si>
    <t>Samorząd Województwa Łódzkiego</t>
  </si>
  <si>
    <t>Samorząd Województwa Małopolskiego</t>
  </si>
  <si>
    <t>Samorząd Województwa Pomorskiego</t>
  </si>
  <si>
    <t>Samorząd Województwa Śląskiego</t>
  </si>
  <si>
    <t>Samorząd Województwa Warmińsko-Mazurskiego</t>
  </si>
  <si>
    <t>Samorząd Województwa Wielkopolskiego</t>
  </si>
  <si>
    <t>Samorząd Województwa Mazowieckiego</t>
  </si>
  <si>
    <t>Ułatwienie transferu wiedzy i innowacji w rolnictwie i leśnictwie oraz na obszarach wiejskich
Promowanie włączenia społecznego, zmniejszenia ubóstwa oraz rozwoju gospodarczego na obszarach wiejskich</t>
  </si>
  <si>
    <t>punkty informacyjne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</si>
  <si>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</si>
  <si>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30 000
15 000</t>
  </si>
  <si>
    <t>20/1500</t>
  </si>
  <si>
    <t>Przekazywanie informacji nt. PROW 2014-2020 poprzez sieć punktów PIFE</t>
  </si>
  <si>
    <t>Liczba udzielonych konsultacji</t>
  </si>
  <si>
    <t>Beneficjenci, potencjalni beneficjenci PROW 2014 - 2020</t>
  </si>
  <si>
    <t>6000</t>
  </si>
  <si>
    <t>Podniesienie jakości wdrażania PROW; 
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</si>
  <si>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 Zapewnienie informacji o nowym okresie programowania 2021 - 2027</t>
  </si>
  <si>
    <t xml:space="preserve">Promocja PROW poprzez stronę internetową </t>
  </si>
  <si>
    <t>Strona internetowa dedykowana PROW 2014 -2020</t>
  </si>
  <si>
    <t>Liczba użytkowników strony internetowej</t>
  </si>
  <si>
    <t>Ogół społeczeństwa, potencjalni beneficjenci PROW 2014 - 2020</t>
  </si>
  <si>
    <t>Podniesienie jakości wdrażania PROW Informowanie społeczeństwa i potencjalnych beneficjentów o polityce rozwoju obszarów wiejskich i wsparciu finansowym</t>
  </si>
  <si>
    <t>Współpraca z mediami</t>
  </si>
  <si>
    <t>Przygotowanie i przekazanie informacji w ramach PROW 2014-2020 do biura prasowego</t>
  </si>
  <si>
    <t>100</t>
  </si>
  <si>
    <t>Podniesienie jakości wdrażania PROW; Informowanie społeczeństwa i potencjalnych beneficjentów o polityce rozwoju obszarów wiejskich i wsparciu finansowym</t>
  </si>
  <si>
    <t xml:space="preserve">Punkt informacyjny </t>
  </si>
  <si>
    <t>Konferencja</t>
  </si>
  <si>
    <t>Szkolenie</t>
  </si>
  <si>
    <t>II-III</t>
  </si>
  <si>
    <t>Potencjalni beneficjenci, beneficjenci, ogół społeczeństwa</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</si>
  <si>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</si>
  <si>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</si>
  <si>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2014-2021</t>
  </si>
  <si>
    <t>Szkolenia/seminaria/inne formy szkoleniowe</t>
  </si>
  <si>
    <t>Beneficjenci/potencjalni beneficjenci</t>
  </si>
  <si>
    <t xml:space="preserve">Podniesienie jakości wdrażania PROW Informowanie społeczeństwa i potencjalnych beneficjentów o polityce rozwoju obszarów wiejskich i wsparciu finansowym. 
</t>
  </si>
  <si>
    <t xml:space="preserve">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</si>
  <si>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</si>
  <si>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2014-2023</t>
  </si>
  <si>
    <t xml:space="preserve">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</si>
  <si>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2014-2024</t>
  </si>
  <si>
    <t>Beneficjenci/potencjalni beneficjenci, ogół społeczeństwa</t>
  </si>
  <si>
    <t>Upowszechnianie wiedzy ogólnej i szczegółowej na temat PROW 2014-2020, rezultatów jego realizacji oraz informowanie o wkładzie UE w realizację PROW 2014-2025</t>
  </si>
  <si>
    <t>Podniesienie jakości wdrażania PROW;
Informowanie społeczeństwa i potencjalnych beneficjentów o polityce rozwoju obszarów wiejskich i wsparciu finansowym.</t>
  </si>
  <si>
    <t xml:space="preserve">  Upowszechnianie wiedzy ogólnej i szczegółowej na temat PROW 2014-2020, rezultatów jego realizacji oraz informowanie o wkładzie UE w realizację PROW 2014-2020.</t>
  </si>
  <si>
    <t>2.</t>
  </si>
  <si>
    <t xml:space="preserve"> Podniesienie jakości wdrażania PROW;
 Informowanie społeczeństwa i potencjalnych beneficjentów o polityce rozwoju obszarów wiejskich i wsparciu finansowym.
</t>
  </si>
  <si>
    <t xml:space="preserve">Prowadzenie punktów informacyjnych PROW 2014-2020 w woj. podlaskim, w tym przekazywanie informacji o PROW 2014 - 2020 pracownikom punktów informacyjnych oraz podmiotom doradczym (w tym LGD)       </t>
  </si>
  <si>
    <t>Szkolenia/ inne formy szkoleniowe dla pracowników punktów informacyjnych i doradców;  Punkty informacyjne PROW 2014-2020</t>
  </si>
  <si>
    <t>Beneficjenci PROW 2014-2020, potencjalni beneficjenci, doradcy, pracownicy punktów informacyjnych, podmioty uczestniczące we wdrażaniu PROW 2014-2020</t>
  </si>
  <si>
    <t xml:space="preserve"> Podniesienie jakości wdrażania PROW;
Informowanie społeczeństwa i potencjalnych beneficjentów o polityce rozwoju obszarów wiejskich i wsparciu finansowym.
</t>
  </si>
  <si>
    <t>Wsparcie działań informacyjno-promocyjnych PROW 2014-2020 na obszarze woj. podlaskiego - Terenowe punkty informacyjne</t>
  </si>
  <si>
    <t>Terenowe punkty informacyjne PROW podczas wydarzeń plenerowych</t>
  </si>
  <si>
    <t xml:space="preserve">Udzielone konsultacje w punkcie informacyjnym PROW 2014 - 2020
/Łączny koszt wykonanych materiałów promocyjnych
</t>
  </si>
  <si>
    <t xml:space="preserve">Ogół społeczeństwa, potencjalni beneficjenci, beneficjenci, 
media
</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</si>
  <si>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</si>
  <si>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wsparciu finansowym.</t>
  </si>
  <si>
    <t xml:space="preserve"> Upowszechnianie wiedzy ogólnej i szczegółowej na temat PROW 2014-2020, rezultatów jego realizacji oraz informowanie o wkładzie UE w realizację PROW 2014-2020.</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</si>
  <si>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</si>
  <si>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</si>
  <si>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Konkurs</t>
  </si>
  <si>
    <t xml:space="preserve">Ułatwienie transferu wiedzy i innowacji w rolnictwie i leśnictwie oraz na obszarach wiejskich, Promowanie włączenia społecznego, zmniejszenia ubóstwa oraz rozwoju gospodarczego 
na obszarach wiejskich
</t>
  </si>
  <si>
    <t>Liczba artykułów w Internecie</t>
  </si>
  <si>
    <t>Podniesienie jakości wdrażania PROW; 
Informowanie społeczeństwa i potencjalnych beneficjentów o polityce rozwoju obszarów wiejskich i o możliwości finansowania</t>
  </si>
  <si>
    <t>Samorząd Województwa Opolskiego</t>
  </si>
  <si>
    <t>Samorząd Województwa Podlaskiego</t>
  </si>
  <si>
    <t>Punkt informacyjny (kontakt bezpośredni, telefoniczny, elektroniczny)</t>
  </si>
  <si>
    <t>Samorząd Województwa Świętokrzyskiego</t>
  </si>
  <si>
    <t>Samorząd Województwa Zachodniopomorskiego</t>
  </si>
  <si>
    <t>Samorząd Województwa  Podkarpackiego</t>
  </si>
  <si>
    <t>2</t>
  </si>
  <si>
    <t>1000</t>
  </si>
  <si>
    <t xml:space="preserve"> </t>
  </si>
  <si>
    <t>Szkolenia (2), spotkania (4)</t>
  </si>
  <si>
    <t>Zapewnienie informacji o nowym okresie programowania 2023-2027</t>
  </si>
  <si>
    <t>ND</t>
  </si>
  <si>
    <t>2/1000</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</si>
  <si>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</si>
  <si>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</si>
  <si>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</si>
  <si>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11"/>
        <color theme="1"/>
        <rFont val="Calibri"/>
        <family val="2"/>
        <charset val="238"/>
        <scheme val="minor"/>
      </rPr>
      <t>Podstawowe usługi i odnowa wsi na obszarach wiejskich</t>
    </r>
    <r>
      <rPr>
        <sz val="11"/>
        <color theme="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color theme="1"/>
        <rFont val="Calibri"/>
        <family val="2"/>
        <charset val="238"/>
        <scheme val="minor"/>
      </rPr>
      <t xml:space="preserve">Wsparcie na utworzenie i funkcjonowanie krajowej sieci obszarów wiejskich. </t>
    </r>
  </si>
  <si>
    <r>
      <rPr>
        <b/>
        <sz val="11"/>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1"/>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</si>
  <si>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1"/>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</si>
  <si>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r>
      <rPr>
        <b/>
        <sz val="11"/>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11"/>
        <color theme="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</si>
  <si>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color theme="1"/>
        <rFont val="Calibri"/>
        <family val="2"/>
        <charset val="238"/>
        <scheme val="minor"/>
      </rPr>
      <t>Podstawowe usługi i odnowa wsi na obszarach wiejskich</t>
    </r>
    <r>
      <rPr>
        <sz val="11"/>
        <color theme="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color theme="1"/>
        <rFont val="Calibri"/>
        <family val="2"/>
        <charset val="238"/>
        <scheme val="minor"/>
      </rPr>
      <t>Wsparcie dla rozwoju lokalnego w ramach inicjatywy LEADER (RLKS - rozwój lokalny kierowany przez społeczność)</t>
    </r>
    <r>
      <rPr>
        <sz val="11"/>
        <color theme="1"/>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color theme="1"/>
        <rFont val="Calibri"/>
        <family val="2"/>
        <charset val="238"/>
        <scheme val="minor"/>
      </rPr>
      <t xml:space="preserve">Wsparcie na utworzenie i funkcjonowanie krajowej sieci obszarów wiejskich   </t>
    </r>
    <r>
      <rPr>
        <sz val="11"/>
        <color theme="1"/>
        <rFont val="Calibri"/>
        <family val="2"/>
        <charset val="238"/>
        <scheme val="minor"/>
      </rPr>
      <t xml:space="preserve">                                                                                                                                                                                                                         </t>
    </r>
  </si>
  <si>
    <r>
      <rPr>
        <b/>
        <sz val="11"/>
        <color theme="1"/>
        <rFont val="Calibri"/>
        <family val="2"/>
        <charset val="238"/>
        <scheme val="minor"/>
      </rPr>
      <t xml:space="preserve"> Podstawowe usługi i odnowa wsi na obszarach wiejskich</t>
    </r>
    <r>
      <rPr>
        <sz val="11"/>
        <color theme="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color theme="1"/>
        <rFont val="Calibri"/>
        <family val="2"/>
        <charset val="238"/>
        <scheme val="minor"/>
      </rPr>
      <t xml:space="preserve"> </t>
    </r>
  </si>
  <si>
    <t>Promocja PROW poprzez przeprowadzenie kampanii reklamowej w Internecie i telewizji</t>
  </si>
  <si>
    <r>
      <t>Dwuletni plan operacyjny Krajowej Sieci Obszarów Wiejskich na lata 2024-2025 w zakresie działania 8 "</t>
    </r>
    <r>
      <rPr>
        <sz val="11"/>
        <color theme="1"/>
        <rFont val="Calibri"/>
        <family val="2"/>
        <charset val="238"/>
        <scheme val="minor"/>
      </rPr>
      <t>Plan komunikacyjny</t>
    </r>
    <r>
      <rPr>
        <i/>
        <sz val="11"/>
        <color theme="1"/>
        <rFont val="Calibri"/>
        <family val="2"/>
        <charset val="238"/>
        <scheme val="minor"/>
      </rPr>
      <t xml:space="preserve"> </t>
    </r>
    <r>
      <rPr>
        <sz val="11"/>
        <color theme="1"/>
        <rFont val="Calibri"/>
        <family val="2"/>
        <charset val="238"/>
        <scheme val="minor"/>
      </rPr>
      <t>PROW 2014-2020"</t>
    </r>
    <r>
      <rPr>
        <sz val="11"/>
        <color theme="1"/>
        <rFont val="Calibri"/>
        <family val="2"/>
        <scheme val="minor"/>
      </rPr>
      <t>.</t>
    </r>
  </si>
  <si>
    <t>SUMA 2024 + 2025</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</si>
  <si>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o aktywizacji.
</t>
    </r>
    <r>
      <rPr>
        <b/>
        <sz val="9"/>
        <rFont val="Calibri"/>
        <family val="2"/>
        <charset val="238"/>
        <scheme val="minor"/>
      </rPr>
      <t>Wsparcie na utworzenie i funkcjonowanie krajowej sieci obszarów wiejskich.</t>
    </r>
  </si>
  <si>
    <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</si>
  <si>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Prowadzenie działań na stronie internetowej prow.podlaskie.eu 
poprzez publikację aktualnych informacji i dokumentów dot. 
Programu oraz Współpraca ze środkami masowego przekazu.  </t>
  </si>
  <si>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</si>
  <si>
    <t>Strona internetowa, audycje w radio</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</si>
  <si>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</si>
  <si>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</si>
  <si>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sz val="9"/>
        <rFont val="Calibri"/>
        <family val="2"/>
        <charset val="238"/>
        <scheme val="minor"/>
      </rPr>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r>
    <r>
      <rPr>
        <i/>
        <sz val="9"/>
        <rFont val="Calibri"/>
        <family val="2"/>
        <charset val="238"/>
        <scheme val="minor"/>
      </rPr>
      <t xml:space="preserve">
</t>
    </r>
  </si>
  <si>
    <t>Udzielone konsultacje w punkcie informacyjnym PROW 2014-2020  Uczestnicy szkoleń/ innych form szkoleniowych dla pracowników punktów informacyjnych i doradców</t>
  </si>
  <si>
    <t xml:space="preserve">
120/
8</t>
  </si>
  <si>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-Wsparcie na wdrażanie operacji w ramach strategii lokalnego rozwoju kierowanego przez społeczność.</t>
    </r>
    <r>
      <rPr>
        <b/>
        <sz val="9"/>
        <rFont val="Calibri"/>
        <family val="2"/>
        <charset val="238"/>
        <scheme val="minor"/>
      </rPr>
      <t xml:space="preserve">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</si>
  <si>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</si>
  <si>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</si>
  <si>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</si>
  <si>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</si>
  <si>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Cykl spotkań informacyjno-szkoleniowych potencjalnym beneficjentom i beneficjentom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</si>
  <si>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</si>
  <si>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3/ 150</t>
  </si>
  <si>
    <t>Potencjalni beneficjenci/beneficjenci oraz podmioty zaangażowane we wdrażanie PROW 2014-2020</t>
  </si>
  <si>
    <t xml:space="preserve">Plan operacyjny KSOW na lata 2024-2025 dla działania 8 Plan komunikacyjny - Agencja Restrukturyzacji i Modernizacji Rolnictwa - listopad 2023 r. </t>
  </si>
  <si>
    <t>Szkolenia/ Seminaria/ Warsztaty</t>
  </si>
  <si>
    <r>
      <rPr>
        <b/>
        <sz val="9"/>
        <color theme="1"/>
        <rFont val="Calibri"/>
        <family val="2"/>
        <charset val="238"/>
        <scheme val="minor"/>
      </rPr>
      <t xml:space="preserve">dot. nowego okresu programowania - Planu Strategicznego dla Wspólnej Polityki Rolnej
na lata 2023-2027. 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                          </t>
    </r>
    <r>
      <rPr>
        <b/>
        <sz val="9"/>
        <color theme="1"/>
        <rFont val="Calibri"/>
        <family val="2"/>
        <charset val="238"/>
        <scheme val="minor"/>
      </rPr>
      <t>Wsparcie dla rozwoju lokalnego w ramach inicjatywy LEADER (RLKS - rozwój lokalny kierowany przez społeczność)</t>
    </r>
    <r>
      <rPr>
        <sz val="9"/>
        <color theme="1"/>
        <rFont val="Calibri"/>
        <family val="2"/>
        <charset val="238"/>
        <scheme val="minor"/>
      </rPr>
      <t xml:space="preserve">
- Wsparcie na wdrażanie operacji w ramach strategii rozwoju lokalnego kierowanego przez społeczność,
- Wsparcie na rzecz kosztów bieżących i aktywizacji</t>
    </r>
  </si>
  <si>
    <t>1. Szkolenia / seminaria informacyjne
2. Uczestnicy szkoleń/ seminariów informacyjnych</t>
  </si>
  <si>
    <t>2/100</t>
  </si>
  <si>
    <t>1/ 
30</t>
  </si>
  <si>
    <t xml:space="preserve">1. Imprezy regionalne o charakterze rolniczym
/2. Uczestnicy imprez regionalnych o charakterze rolniczym
</t>
  </si>
  <si>
    <t>1. Szkolenie dla pracowników punktów informacyjnych i doradców
2. Uczestnicy szkoleń dla pracowników punktów informacyjnych i doradców</t>
  </si>
  <si>
    <t>Zwiększenie świadomości i wiedzy wśród potencjalnych beneficjentów/ beneficjentów PROW 2014-2020;  Przełamanie negatywnych stereotypów dotyczących życia na obszarach wiejskich;</t>
  </si>
  <si>
    <t>20
3000
5
2000
20000</t>
  </si>
  <si>
    <t>1. Seminaria informacyjne
2. Uczestnicy seminariów informacyjnych
3. Imprezy lokalne o charakterze rolniczym
4. Uczestnicy imprez lokalnych o charakterze rolniczym
5. Materiały promocyjne</t>
  </si>
  <si>
    <t>1. Odwiedziny strony internetowej
/ 2.Unikalni użytkownicy strony internetowej</t>
  </si>
  <si>
    <t>1. Audycja, programy w radio i telewizji, 2.Słuchalność/ oglądalność audycji i programów</t>
  </si>
  <si>
    <t>4
0
300</t>
  </si>
  <si>
    <t>Celem przeprowadzenia kampanii promocyjnej w Internecie i telewizji,  jest pokazanie efektów działań związanych z realizacją PROW 2014-2020, wzrost świadomości mieszkańców Małopolski nt. PROW, wzrost świadomości społeczeństwa co do polityki rozwoju obszarów wiejskich oraz zachęcenie kolejnych potencjalnych beneficjentów do skorzystania z środków unijnych.</t>
  </si>
  <si>
    <t xml:space="preserve">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</si>
  <si>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Informowanie społeczeństwa i potencjalnych beneficjentów o polityce rozwoju obszarów wiejskich i wsparciu finansowym. 
</t>
  </si>
  <si>
    <t>Kampania informacyjno-promocyjna dotycząca działań realizowanych w ramach podejścia Leader</t>
  </si>
  <si>
    <t>Celem kampanii będzie zaprezentowanie efektów działalności pomorskich lokalnych grup działania (LGD) w ramach PROW 2014-2020 oraz poinformowanie o zakresie i obszarze działań w ramach nowej perspektywy PS WPR 2023-2027. Operacja zakłada opracowanie i wydanie cyklu artykułów w prasie o zasięgu regionalnym oraz na informacyjnych lokalnych portalach internetowych, w których to przedstawieni zostaną pomorskie beneficjenci, którzy dzięki PROW 2014-2020 pozyskali środki  na aktywizację lokalnych społeczności, w tym na na otwarcie i rozwój działalności gospodarczych, promocję turystyki, produktów lokalnych, dziedzictwa kulturowego itp. Ponadto  przedstawiony zostanie zakres i obszar działania lokalnych grup działania wybranych do realizacji PS WPR 2023-2027. Wskazanie korzyści wynikających z wykorzystania środków unijnych wzmocni przekaz w zakresie możliwości ubiegania się o dofinansowanie w nowym okresie programowania.</t>
  </si>
  <si>
    <t>Kampania prasowa /Artykuły</t>
  </si>
  <si>
    <t xml:space="preserve">Łączna liczba artykułów w prasie i w internecie </t>
  </si>
  <si>
    <t xml:space="preserve">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</si>
  <si>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Informowanie społeczeństwa i potencjalnych beneficjentów o polityce rozwoju obszarów wiejskich i wsparciu finansowym. </t>
  </si>
  <si>
    <t>Działania informacyjne na stronie internetowej i w mediach społecznościowych</t>
  </si>
  <si>
    <t>Operacja obejmuje zadania związane z prowadzeniem strony internetowej DPROW UMWP oraz umieszczaniem informacji w mediach społecznościowych i ma na celu przekazanie bieżących  informacji na temat działań realizowanych przez Samorząd Województwa Pomorskiego (SWP) w ramach PROW 2014-2020 oraz informacji  dotyczących nowego okresu programowania - PS WPR 2023-2027.</t>
  </si>
  <si>
    <t>Strony internetowe / media społecznościowe</t>
  </si>
  <si>
    <t xml:space="preserve">Liczba stron internetowych </t>
  </si>
  <si>
    <t>ogół społeczeństwa, beneficjenci, potencjalni beneficjenci</t>
  </si>
  <si>
    <t>Łączna liczba unikalnych użytkowników strony internetowej</t>
  </si>
  <si>
    <t>4 000</t>
  </si>
  <si>
    <t>Łączna liczba odwiedzin strony internetowej</t>
  </si>
  <si>
    <t>10 000</t>
  </si>
  <si>
    <t>Liczba wykorzystanych narzędzi (mediów społecznościowych)</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</si>
  <si>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</si>
  <si>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Operacja ma na celu przekazanie szczegółowej informacji na temat działań realizowanych przez SW w ramch PROW oraz informacji o nowym okresie programowania 2023-2027. Kontakt z beneficjentami i potencjanymi beneficjentami pozwoli na uzyskanie przez osoby zainteresowane niezbędnych informacji w powyższym zakresie.  </t>
  </si>
  <si>
    <t>beneficjenci, potencjalni beneficjenci</t>
  </si>
  <si>
    <t>Podniesienie jakości wdrażania PROW   Informowanie społeczeństwa i potencjalnych beneficjentów o polityce rozwoju obszarów wiejskich i wsparciu finansowym. 
Wspieranie innowacji w rolnictwie, produkcji żywności, leśnictwie i na obszarach wiejskich.</t>
  </si>
  <si>
    <t xml:space="preserve">Spotkania informacyjne i szkoleniowe  </t>
  </si>
  <si>
    <t>Operacja będzie miała na celu przekazanie beneficjentom niezbędnej wiedzy dot. m.in. rozliczenia operacji, na które otrzymali dofinansowanie w ramach PROW 2014-2020 oraz zapewnienie informacji na temat nowego okresu programowania.</t>
  </si>
  <si>
    <t>Łączna  liczba form szkoleniowych (szkolenia/seminaria/inne formy szkoleniowe) dla potencjalnych beneficjentów i beneficjentów</t>
  </si>
  <si>
    <t>Łączna liczba uczestników form szkoleniowych</t>
  </si>
  <si>
    <t xml:space="preserve">
Promowanie włączenia społecznego, zmniejszenia ubóstwa oraz rozwoju gospodar-czego na obszarach wiejskich</t>
  </si>
  <si>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9"/>
        <rFont val="Calibri"/>
        <family val="2"/>
        <charset val="238"/>
        <scheme val="minor"/>
      </rPr>
      <t>Działania dotyczące nowego okresu programowania PS WPR 2023-2027</t>
    </r>
  </si>
  <si>
    <t>Konferencja dla pomorskich lokalnych grup działania</t>
  </si>
  <si>
    <t>Operacja będzie miała na celu przekazanie informacji na temat wybranych do realizacji lokalnych strategii rozwoju lokalnego kierowanego przez społeczność w ramach nowej perspektywy finansowej PS WPR 2023-2027. Podczas spotkania zostaną podpisane umowy na realizację strategii, przekazane informacje o założonych celach i planowanych działaniach w ramach podejścia Leader (w ramach nowej perspektywy) oraz zaprezentowane efekty i dotychczasowe doświadczenia pomorskich LGD funkcjonujących w ramach PROW 2014-2020.</t>
  </si>
  <si>
    <t>Liczba konferencji</t>
  </si>
  <si>
    <t>przedstwiciele pomorskich loklanych grup działania</t>
  </si>
  <si>
    <t>Liczba uczestników konferencji</t>
  </si>
  <si>
    <t>50</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</si>
  <si>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</si>
  <si>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t>
    </r>
  </si>
  <si>
    <t xml:space="preserve">Konkurs na najlepszy projekt unijny zrealizowany ze środków PROW 2014-2020 </t>
  </si>
  <si>
    <t xml:space="preserve">Celem operacji będzie przedstawienie korzyści płynących z wykorzystania funduszy unijnych na obszarach wiejskich województwa pomorskiego oraz promocja PROW. Konkurs skierowany będzie do beneficjentów, którzy otrzymali dofinansowanie ze środków PROW 2014-2020 w ramach działań wdrażanych przez SWP oraz do ogółu społeczeństwa - których zadaniem będzie wybranie najciekawszych projektów wpływających na jakość życia, rozwój gospodarczy, życie społeczne, kulturowe itp. obszarów wiejskich województwa pomorskiego.  </t>
  </si>
  <si>
    <t xml:space="preserve">Liczba konkursów </t>
  </si>
  <si>
    <t xml:space="preserve">BeneficjenciPROW 2014-2020, ogół społeczeństwa </t>
  </si>
  <si>
    <t>Liczba uczestników konkursów</t>
  </si>
  <si>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</si>
  <si>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</si>
  <si>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t>Pomorska baza dobrych praktyk PROW</t>
  </si>
  <si>
    <t>Celem operacji będzie identyfikacja, prezentacja i promocja efektów wdrażania PROW poprzez kontynuację rozszerzenia bazy dobrych praktyk na stronie internetowej UMWP oraz zainspirowanie odbiorców przykładami ludzi bądź instytucji, które dzięki wsparciu ze środków PROW zrealizowały ciekawe projekty. W ramach zadania zaplanowano również wykonanie i wyeksponowanie zdjęć dokumentujących projekty uznane za dobre przykłady, co wpłynie na wzmocnienie przekazu o korzyściach wynikających z wykorzystania środków unijnych w ramach PROW.</t>
  </si>
  <si>
    <t>Zakładka na stronie internetowej</t>
  </si>
  <si>
    <t>Liczba odwiedzin zakładki na  stronie internetowej</t>
  </si>
  <si>
    <t>500</t>
  </si>
  <si>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</si>
  <si>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  
</t>
    </r>
  </si>
  <si>
    <t>Regionalna impreza plenerowa promująca efekty PROW 2014-2020</t>
  </si>
  <si>
    <t xml:space="preserve">Celem operacji będzie przedstawienie osiągniętych w województwie pomorskim efektów wdrażania działań w ramach PROW 2014-2020 oraz zachęcenie kolejnych potencjalnych beneficjentów do realizacji zadań na rzecz rozwoju obszarów wiejskich. Ideą wydarzenia plenerowego promującego PROW 2014-2020 jest również podsumowanie kończącego się okresu programowania oraz wskazanie mieszkańcom województwa pomorskiego osiągniętych korzyści z otrzymanego wsparcia poprzez bezpośredni udział w wydarzeniu  i prezentację projektów przygotowane przez beneficjentów PROW, organizację stoisk informacyjnych, stoisk prezentujących pomorskie LGD.  Prezentacja efektów w formie wydarzenia promującego PROW 2014-2020 przyczyni się do upowszechnienia wiedzy na temat pozyskiwania wsparcia z Programu Rozwoju Obszarów Wiejskich i kształtowania pozytywnego wizerunku Unii Europejskiej w Polsce. </t>
  </si>
  <si>
    <t>Impreza regionalna</t>
  </si>
  <si>
    <t>Liczba imprez regionalnych</t>
  </si>
  <si>
    <t>Beneficjenci/potencjalni beneficjenci/ogół społeczeństwa, mieszkańcy województwa pomorskiego</t>
  </si>
  <si>
    <t xml:space="preserve">Liczba uczestników imprezy regionalnej </t>
  </si>
  <si>
    <r>
      <rPr>
        <sz val="11"/>
        <rFont val="Calibri"/>
        <family val="2"/>
        <charset val="238"/>
        <scheme val="minor"/>
      </rPr>
      <t xml:space="preserve">                
</t>
    </r>
    <r>
      <rPr>
        <b/>
        <sz val="11"/>
        <rFont val="Calibri"/>
        <family val="2"/>
        <charset val="238"/>
        <scheme val="minor"/>
      </rPr>
      <t>Wsparcie na rozwój lokalny kierowany przez społeczność w ramach LEADER:</t>
    </r>
    <r>
      <rPr>
        <sz val="11"/>
        <rFont val="Calibri"/>
        <family val="2"/>
        <charset val="238"/>
        <scheme val="minor"/>
      </rPr>
      <t xml:space="preserve">
 - Wsparcie na  wdrażanie operacji w ramach strategii lokalnego rozwoju kierowanego przez społeczność,
 - Przygotowanie i realizacja działań w zakresie współpracy z lokalną grupą  działania                                                                                                                         </t>
    </r>
    <r>
      <rPr>
        <b/>
        <sz val="11"/>
        <rFont val="Calibri"/>
        <family val="2"/>
        <charset val="238"/>
        <scheme val="minor"/>
      </rPr>
      <t>Działania dotyczące nowego okresu programowania PS WPR 2023-2027</t>
    </r>
  </si>
  <si>
    <r>
      <rPr>
        <b/>
        <sz val="1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1"/>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                                                                </t>
    </r>
  </si>
  <si>
    <r>
      <t xml:space="preserve">Inwestycje w środki trwałe: 
</t>
    </r>
    <r>
      <rPr>
        <sz val="11"/>
        <rFont val="Calibri"/>
        <family val="2"/>
        <charset val="238"/>
        <scheme val="minor"/>
      </rPr>
      <t xml:space="preserve">-Wsparcie na inwestycje związane z rozwojem, modernizacją i dostosowywaniem rolnictwa i leśnictwa </t>
    </r>
    <r>
      <rPr>
        <b/>
        <sz val="11"/>
        <rFont val="Calibri"/>
        <family val="2"/>
        <charset val="238"/>
        <scheme val="minor"/>
      </rPr>
      <t xml:space="preserve">                              
  Podstawowe usługi i odnowa wsi na obszarach wiejskich:
 </t>
    </r>
    <r>
      <rPr>
        <sz val="11"/>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11"/>
        <rFont val="Calibri"/>
        <family val="2"/>
        <charset val="238"/>
        <scheme val="minor"/>
      </rPr>
      <t xml:space="preserve">
Wsparcie na rozwój lokalny kierowany przez społeczność w ramach LEADER:                                      </t>
    </r>
    <r>
      <rPr>
        <sz val="11"/>
        <rFont val="Calibri"/>
        <family val="2"/>
        <charset val="238"/>
        <scheme val="minor"/>
      </rPr>
      <t>- Wsparcie przygotowawcze</t>
    </r>
    <r>
      <rPr>
        <b/>
        <sz val="11"/>
        <rFont val="Calibri"/>
        <family val="2"/>
        <charset val="238"/>
        <scheme val="minor"/>
      </rPr>
      <t xml:space="preserve">
 </t>
    </r>
    <r>
      <rPr>
        <sz val="11"/>
        <rFont val="Calibri"/>
        <family val="2"/>
        <charset val="238"/>
        <scheme val="minor"/>
      </rPr>
      <t xml:space="preserve">- Wsparcie na  wdrażanie operacji w ramach strategii lokalnego rozwoju kierowanego przez społeczność,
 - Przygotowanie i realizacja działań w zakresie współpracy z lokalną grupą działania                             - Wsparcie na rzecz kosztów bieżących i aktywizacji                                                                                                                       </t>
    </r>
    <r>
      <rPr>
        <b/>
        <sz val="11"/>
        <rFont val="Calibri"/>
        <family val="2"/>
        <charset val="238"/>
        <scheme val="minor"/>
      </rPr>
      <t>Działania dotyczące nowego okresu programowania PS WPR 2023-2027</t>
    </r>
  </si>
  <si>
    <r>
      <rPr>
        <b/>
        <sz val="1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</si>
  <si>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r>
      <t xml:space="preserve">Inwestycje w środki trwałe: 
</t>
    </r>
    <r>
      <rPr>
        <sz val="11"/>
        <rFont val="Calibri"/>
        <family val="2"/>
        <charset val="238"/>
        <scheme val="minor"/>
      </rPr>
      <t xml:space="preserve">-Wsparcie na inwestycje związane z rozwojem, modernizacją i dostosowywaniem rolnictwa i leśnictwa    </t>
    </r>
    <r>
      <rPr>
        <b/>
        <sz val="11"/>
        <rFont val="Calibri"/>
        <family val="2"/>
        <charset val="238"/>
        <scheme val="minor"/>
      </rPr>
      <t xml:space="preserve">                           
  Podstawowe usługi i odnowa wsi na obszarach wiejskich:
 </t>
    </r>
    <r>
      <rPr>
        <sz val="11"/>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11"/>
        <rFont val="Calibri"/>
        <family val="2"/>
        <charset val="238"/>
        <scheme val="minor"/>
      </rPr>
      <t xml:space="preserve">            
Wsparcie na rozwój lokalny kierowany przez społeczność w ramach LEADER                                       :- </t>
    </r>
    <r>
      <rPr>
        <sz val="11"/>
        <rFont val="Calibri"/>
        <family val="2"/>
        <charset val="238"/>
        <scheme val="minor"/>
      </rPr>
      <t>Wsparcie przygotowawcze</t>
    </r>
    <r>
      <rPr>
        <b/>
        <sz val="11"/>
        <rFont val="Calibri"/>
        <family val="2"/>
        <charset val="238"/>
        <scheme val="minor"/>
      </rPr>
      <t xml:space="preserve">
 -</t>
    </r>
    <r>
      <rPr>
        <sz val="11"/>
        <rFont val="Calibri"/>
        <family val="2"/>
        <charset val="238"/>
        <scheme val="minor"/>
      </rPr>
      <t xml:space="preserve"> Wsparcie na  wdrażanie operacji w ramach strategii lokalnego rozwoju kierowanego przez społeczność,
 - Przygotowanie i realizacja działań w zakresie współpracy z lokalną grupą działania                             - Wsparcie na rzecz kosztów bieżących i aktywizacji  </t>
    </r>
    <r>
      <rPr>
        <sz val="11"/>
        <color rgb="FFFF0000"/>
        <rFont val="Calibri"/>
        <family val="2"/>
        <charset val="238"/>
        <scheme val="minor"/>
      </rPr>
      <t xml:space="preserve">   </t>
    </r>
    <r>
      <rPr>
        <sz val="11"/>
        <rFont val="Calibri"/>
        <family val="2"/>
        <charset val="238"/>
        <scheme val="minor"/>
      </rPr>
      <t xml:space="preserve">                                                                                                                    </t>
    </r>
    <r>
      <rPr>
        <b/>
        <sz val="11"/>
        <rFont val="Calibri"/>
        <family val="2"/>
        <charset val="238"/>
        <scheme val="minor"/>
      </rPr>
      <t>Działania dotyczące nowego okresu programowania PS WPR 2023-2027</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</si>
  <si>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</si>
  <si>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Inwestycje w środki trwałe: </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 xml:space="preserve">  Podstawowe usługi i odnowa wsi na obszarach wiejskich:</t>
    </r>
    <r>
      <rPr>
        <sz val="11"/>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11"/>
        <rFont val="Calibri"/>
        <family val="2"/>
        <charset val="238"/>
        <scheme val="minor"/>
      </rPr>
      <t>Wsparcie na rozwój lokalny kierowany przez społeczność w ramach LEADER:</t>
    </r>
    <r>
      <rPr>
        <sz val="11"/>
        <rFont val="Calibri"/>
        <family val="2"/>
        <charset val="238"/>
        <scheme val="minor"/>
      </rPr>
      <t xml:space="preserve">
 - Wsparcie na  wdrażanie operacji w ramach strategii lokalnego rozwoju kierowanego przez społeczność,
 - Przygotowanie i realizacja działań w zakresie współpracy z lokalną grupą działania                                                                                                                       </t>
    </r>
    <r>
      <rPr>
        <b/>
        <sz val="11"/>
        <rFont val="Calibri"/>
        <family val="2"/>
        <charset val="238"/>
        <scheme val="minor"/>
      </rPr>
      <t>Działania dotyczące nowego okresu programowania PS WPR 2023-2027</t>
    </r>
  </si>
  <si>
    <r>
      <rPr>
        <b/>
        <sz val="1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</si>
  <si>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 xml:space="preserve">Ułatwienie transferu wiedzy i innowacji w rolnictwie i leśnictwie oraz na obszarach wiejskich; 
</t>
  </si>
  <si>
    <r>
      <rPr>
        <b/>
        <sz val="8"/>
        <color theme="1"/>
        <rFont val="Calibri"/>
        <family val="2"/>
        <charset val="238"/>
        <scheme val="minor"/>
      </rPr>
      <t>Inwestycje w środki trwałe</t>
    </r>
    <r>
      <rPr>
        <sz val="8"/>
        <color theme="1"/>
        <rFont val="Calibri"/>
        <family val="2"/>
        <charset val="238"/>
        <scheme val="minor"/>
      </rPr>
      <t xml:space="preserve">
 - Wsparcie na inwestycje w infrastrukturę związane z rozwojem, modernizacją i dostosowywaniem rolnictwa i leśnictwa
</t>
    </r>
    <r>
      <rPr>
        <b/>
        <sz val="8"/>
        <color theme="1"/>
        <rFont val="Calibri"/>
        <family val="2"/>
        <charset val="238"/>
        <scheme val="minor"/>
      </rPr>
      <t xml:space="preserve"> Podstawowe usługi i odnowa wsi na obszarach wiejskich</t>
    </r>
    <r>
      <rPr>
        <sz val="8"/>
        <color theme="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color theme="1"/>
        <rFont val="Calibri"/>
        <family val="2"/>
        <charset val="238"/>
        <scheme val="minor"/>
      </rPr>
      <t>Wsparcie dla rozwoju lokalnego w ramach inicjatywy LEADER (RLKS – rozwój lokalny kierowany przez społeczność)</t>
    </r>
    <r>
      <rPr>
        <sz val="8"/>
        <color theme="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</si>
  <si>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t xml:space="preserve">Podniesienie jakości wdrażania PROW;
Informowanie społeczeństwa i potencjalnych beneficjentów o polityce rozwoju obszarów wiejskich i wsparciu finansowym
</t>
  </si>
  <si>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</si>
  <si>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</si>
  <si>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</si>
  <si>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</si>
  <si>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Liczba udzielonych konsultacji w ramach punktu informacyjnego w 2024 r.
Liczba udzielonych konsultacji w ramach punktu informacyjnego w 2025 r.</t>
  </si>
  <si>
    <t>5 000
2 500</t>
  </si>
  <si>
    <t>Ogół społeczeństwa, beneficjenci i potencjalni beneficjenci PROW 2014-2020</t>
  </si>
  <si>
    <t>I-II</t>
  </si>
  <si>
    <t xml:space="preserve">Ułatwienie transferu wiedzy i innowacji w rolnictwie i leśnictwie oraz na obszarach wiejskich;
</t>
  </si>
  <si>
    <r>
      <rPr>
        <b/>
        <sz val="8"/>
        <color theme="1"/>
        <rFont val="Calibri"/>
        <family val="2"/>
        <charset val="238"/>
        <scheme val="minor"/>
      </rPr>
      <t>Inwestycje w środki trwałe</t>
    </r>
    <r>
      <rPr>
        <sz val="8"/>
        <color theme="1"/>
        <rFont val="Calibri"/>
        <family val="2"/>
        <charset val="238"/>
        <scheme val="minor"/>
      </rPr>
      <t xml:space="preserve">
 - Wsparcie na inwestycje w infrastrukturę związane z rozwojem, modernizacją i dostosowywaniem rolnictwa i leśnictwa
</t>
    </r>
    <r>
      <rPr>
        <b/>
        <sz val="8"/>
        <color theme="1"/>
        <rFont val="Calibri"/>
        <family val="2"/>
        <charset val="238"/>
        <scheme val="minor"/>
      </rPr>
      <t xml:space="preserve"> Podstawowe usługi i odnowa wsi na obszarach wiejskich</t>
    </r>
    <r>
      <rPr>
        <sz val="8"/>
        <color theme="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color theme="1"/>
        <rFont val="Calibri"/>
        <family val="2"/>
        <charset val="238"/>
        <scheme val="minor"/>
      </rPr>
      <t>Wsparcie dla rozwoju lokalnego w ramach inicjatywy LEADER (RLKS – rozwój lokalny kierowany przez społeczność)</t>
    </r>
    <r>
      <rPr>
        <sz val="8"/>
        <color theme="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</si>
  <si>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</si>
  <si>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</si>
  <si>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</si>
  <si>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</si>
  <si>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5 000
3 000
2 500
1 500
</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</si>
  <si>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</si>
  <si>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</si>
  <si>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</si>
  <si>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</si>
  <si>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targi, wystawy, imprezy lokalne, regionalne, krajowe i międzynarodowe, terenowe punkty informacyjne</t>
  </si>
  <si>
    <t xml:space="preserve">Targi, wystawy, imprezy lokalne, regionalne, krajowe i międzynarodowe w 2024 r.
Liczba udzielonych konsultacji w 2024 r.
Targi, wystawy, imprezy lokalne, regionalne, krajowe i międzynarodowe w 2025 r.
Liczba udzielonych konsultacji w 2025 r.
</t>
  </si>
  <si>
    <t xml:space="preserve">15 
200
10
100
</t>
  </si>
  <si>
    <t>Ogół społeczeństwa, beneficjenci i potencjalni beneficjenci oraz osoby zainteresowane rozwojem obszarów wiejskich</t>
  </si>
  <si>
    <t>Ułatwienie transferu wiedzy i innowacji w rolnictwie i leśnictwie oraz na obszarach wiejskich</t>
  </si>
  <si>
    <t>dot. nowego okresu programowania - Planu Strategicznego dla Wspólnej Polityki Rolnej na lata 2023-2027</t>
  </si>
  <si>
    <r>
      <rPr>
        <b/>
        <sz val="8"/>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</si>
  <si>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Zapewnienie informacji o nowym okresie programowania 2021-2027</t>
  </si>
  <si>
    <t>Szkolenie dla Lokalnych Grup Działania z terenu Województwa Łódzkiego</t>
  </si>
  <si>
    <t>Spotkanie informacyjne/
szkolenie</t>
  </si>
  <si>
    <t xml:space="preserve">Liczba spotkań informacyjnych/szkoleń 
Liczba uczestników spotkań informacyjnych/szkoleń 
</t>
  </si>
  <si>
    <t>1
60</t>
  </si>
  <si>
    <t>I-III</t>
  </si>
  <si>
    <t>Ułatwienie transferu wiedzy i innowacji w rolnictwie i leśnictwie oraz na obszarach wiejskich;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</si>
  <si>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</si>
  <si>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 </t>
    </r>
    <r>
      <rPr>
        <sz val="8"/>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</si>
  <si>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Konferencja podsumowująca wdrażanie działań delegowanych PROW 2014-2020 </t>
  </si>
  <si>
    <t>Liczba konferencji
Liczba uczestników konferencji</t>
  </si>
  <si>
    <t xml:space="preserve">1
100 </t>
  </si>
  <si>
    <t>Beneficjenci i potencjalni beneficjenci, LGD, instytucje pośrednio zaangażowane we wdrażanie Programu, przedstawiciele mediów</t>
  </si>
  <si>
    <t>Informowanie społeczeństwa i potencjalnych beneficjentów o polityce rozwoju obszarów wiejskich i wsparciu finansowym</t>
  </si>
  <si>
    <t>Upowszechnianie w regionalnej rozgłośni telewizyjnej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</si>
  <si>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</si>
  <si>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Kampania informacyjna w mediach (telewizja)
Audycja telewizyjna: 10</t>
  </si>
  <si>
    <t xml:space="preserve">Audycje telewizyjne </t>
  </si>
  <si>
    <t>Ogół Społeczeństwa</t>
  </si>
  <si>
    <t xml:space="preserve"> Zapewnienie odpowiedniej wizualizacji PROW 2014-2020</t>
  </si>
  <si>
    <t>Informacja i promocja o PROW 2014-2020 poprzez zapewnienie odpowiedniej wizualizacji Programu podczas wydarzeń związanych z wspieraniem obszarów wiejskich.</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</si>
  <si>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włączenie społeczne, zmniejszającego ubóstwo oraz rozwój gospodarczy na obszarach wiejskich.  Realizacja operacji umożliwiać będzie pewną, aktualną  i przejrzystą informację o PROW 2014-2020 dla ogółu interesariuszy oraz promowanie Programu. </t>
  </si>
  <si>
    <t xml:space="preserve">Formy realizacji operacji: - spotkania, konferencje,
- targi, wystawy, imprezy o charakterze rolniczym,
- materiały promocyjne. 
Prowadzenie działań informacyjnych i promocyjnych odbywać się będzie podczas m.in.: międzynarodowych, ogólnopolskich, regionalnych lub lokalnych imprez o charakterze rolniczym, targów, wystaw, imprez plenerowych, festynów wiejskich, w ramach współpracy punktu informacyjnego PROW 2014-2020 z Punktami Informacyjnymi Funduszy Europejskich.  Informacja i reklama Programu odbywać się będzie także podczas spotkań, konferencji oraz w ramach różnych konkursów promujących Program.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</si>
  <si>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i międzynarodowe / Łączny koszt wykonanych materiałów promocyjnych</t>
  </si>
  <si>
    <t xml:space="preserve"> 15 /130 000,00</t>
  </si>
  <si>
    <t>ogół społeczeństwa</t>
  </si>
  <si>
    <t xml:space="preserve">I-IV </t>
  </si>
  <si>
    <t>Upowszechnianie wiedzy ogólnej i szczegółowej na temat PROW 2014-2020, rezulta-tów jego realizacji oraz informowanie o wkładzie UE w realizację PROW 2014-2020</t>
  </si>
  <si>
    <t>Informowanie i promocja Programu Rozwoju Obszarów Wiejskich na lata 2014-2020 poprzez prowadzenie punktu informacyjnego i jego doposażenie w materiały informacyjno- promocyjne.</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</si>
  <si>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t>
  </si>
  <si>
    <t>Narzędzie komunikacji: Prowadzenie punktu informacyjnego poprzez doposażenie w materiały informacyjne identyfikujące markę PROW 2014-2020 oraz materiały promocyjne.
W zakresie operacji planuje się prowadzenie punktu informacyjnego PROW 2014-2020 funkcjonującego w sposób stały w godzinach pracy urzędu oraz w formie doraźnej  w ramach stoiska informacyjnego, podczas imprez, szkoleń, spotkań poświęconych rolnictwu i obszarom wiejskim, a także innych wydarzeń promujących fundusze europejskie na terenie Urzędu.
Ponadto w punktach informacyjnych dystrybuowane będą materiały promocyjne oraz kalendarze/terminarze.</t>
  </si>
  <si>
    <t>Udzielone konsultacje w punkcie informacyjnym PROW 2014-2020/
Łączny koszt wykonanych materiałów promocyjnych</t>
  </si>
  <si>
    <t xml:space="preserve"> Upowszechnianie wiedzy ogólnej i szczegółowej na temat PROW 2014-2020, rezultatów jego realizacji oraz informowanie o wkładzie UE w realizację PROW 2014-2020</t>
  </si>
  <si>
    <t>Informowanie i promocja o Programie Rozwoju Obszarów Wiejskich na lata 2014 -2020 poprzez stronę internetową.</t>
  </si>
  <si>
    <t>Przekazanie informacji dotyczących PROW 2014- 2020, realizowanych projektów, możliwości aplikowania, warunków i trybu przyznawania pomocy.</t>
  </si>
  <si>
    <t>Prowadzenie strony internetowej</t>
  </si>
  <si>
    <t>Łączna liczba artykułów opublikowanych w  internecie/ 
Koszty artykułów opublikowanych w  internecie</t>
  </si>
  <si>
    <t>20/3000</t>
  </si>
  <si>
    <t xml:space="preserve">
Promowanie włączenia społecznego, zmniejszenia ubóstwa oraz rozwoju gospodarczego na obszarach wiejskich.</t>
  </si>
  <si>
    <t>Spotkanie szkoleniowe dot. nowego okresu programowania.</t>
  </si>
  <si>
    <t>Planowana operacja będzie miała na celu przekazanie Lokalnym Grupom Działania, beneficjentom PROW 2014-2020 oraz potencjalnym beneficjentow PS WPR 2023-2027 niezbędnej i bieżącej wiedzy związanej z wdrażaniem kolejnego okresu programowania. Szkolenia mają na celu dostarczenie praktycznej wiedzy i udzielania wsparcia merytorycznego w zakresie realizacji operacji na obszarach wiejskich.</t>
  </si>
  <si>
    <t>Spotkanie informacyjno - szkoleniowe</t>
  </si>
  <si>
    <t>liczba spotkań/liczba uczestników spotkań</t>
  </si>
  <si>
    <t>1/150</t>
  </si>
  <si>
    <t>Beneficjenci/potencjalni beneficjenci/Lokalne Grupy Działania</t>
  </si>
  <si>
    <t>Promocja PROW 2014 – 2020 w regionalnych rozgłośniach radiowych.</t>
  </si>
  <si>
    <t xml:space="preserve">Celem działania jest zapewnienie  za pomocą ogólnodostępnego nośnika jakim są media informacji efektów wdrażania PROW 2014-2020 na terenie województwa podkarpackiego oraz działaniach realizowanych przez Jednostkę Regionalną KSOW. </t>
  </si>
  <si>
    <t>Kampania informacyjna w radio</t>
  </si>
  <si>
    <t>Audycje radiowe</t>
  </si>
  <si>
    <t>nd</t>
  </si>
  <si>
    <t xml:space="preserve">Podniesienie jakości wdrażania PROW,
Informowanie społeczeństwa i potencjalnych beneficjentów o polityce rozwoju obszarów wiejskich i wsparciu finansowym
</t>
  </si>
  <si>
    <t xml:space="preserve">Upowszechnienie wiedzy ogólnej i szczegółowej na temat PROW 2014-2020, rezultatów jego realizacji oraz informowanie o wkładzie UE w realizację PROW 2014-2020
</t>
  </si>
  <si>
    <t xml:space="preserve">Organizacja spotkań 
i konferencji </t>
  </si>
  <si>
    <t xml:space="preserve">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 Promowanie włączenia społecznego, zmniejszenia ubóstwa oraz rozwoju gospodarczego na obszarach wiejskich.
Dzięki podejmowanym działaniom (organizacja spotkań informacyjno-konsultacyjnych) podniesiona zostanie jakość składanych wniosków, w tym zapewnienie informacji dotyczących warunków i trybu przyznawania pomocy, co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 beneficjenci/potencjalni beneficjenci będą wymieniać się wiedzą i doświadczeniem, dzięki czemu ww. cele strategii komunikacji PROW 2014-2020 zostaną osiągnięte. Ponadto na spotkaniach będą poruszane zagadnienia dotyczące nowego okresu programowania 2023-2027.
Planowana konferencja ma na celu podsumowanie wdrażania działań Programu Rozwoju Obszarów Wiejskich 2014-2020 w województwie opolskim. Przedstawione zostaną m.in. informacje  o wdrażanych działaniach  PROW 2014-2020, efekty wdrażania PROW 2014-2020 na podstawie rozliczonych wniosków o płatność, przykłady „dobrych praktyk” oraz wprowadzenie do nowego okresu programowania na lata 2023-2027 w zakresie wdrażanych interwencji.. 
 </t>
  </si>
  <si>
    <t xml:space="preserve">Spotkania
Konferencje
</t>
  </si>
  <si>
    <t xml:space="preserve">10
1
</t>
  </si>
  <si>
    <t xml:space="preserve">Instytucje zaangażowane pośrednio we wdrażanie Programu: Lokalne Grupy Działania oraz potencjalni beneficjenci i bene-ficjenci PROW 2014-2020 </t>
  </si>
  <si>
    <t>Uczestnictwo w imprezach o charakterze wystawienniczym</t>
  </si>
  <si>
    <t xml:space="preserve">Planowane imprezy o charakterze wystawienniczym o tematyce rozwoju obszarów wiejskich przyczynią się przede wszystkim do zwiększenia poziomu wiedzy dotyczącej PROW 2014-2020 oraz efektów jego wdrażania, wzrostu rozpoznawalności Programu oraz nabycie wiedzy o nowym okresie programowania 2023-2027, co przyczyni się do zwiększenia udziału zainteresowanych w ramach priorytetu: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i PS WPR 2023-2027 dla ogółu interesariuszy oraz promowane będą Programy, jako instrumenty wspierające rozwój obszarów wiejskich w Polsce. 
Poprzez promocję efektów osiągniętych podczas wdrażania projektów w ramach PROW 2014-2020 budowany będzie pozytywny wizerunek wsi jako miejsca zamieszkania.
Umożliwienie dostępu do informacji na temat PROW 2014-2020 i PS WPR 2023-2027 poprzez bezpośredni kontakt ze specjalistą – pracownikiem Departamentu Rozwoju Obszarów Wiejskich daje możliwość zadawania pytań, zapewni przekazanie celowanej informacji potencjalnym beneficjentom/beneficjentom, co jednocześnie zapewni:
zwiększenie poziomu wiedzy ogólnej i szczegółowej dotyczącej PROW 2014-2020 i PS WPR 2023-2027, w tym zapewnienie informacji dotyczących warunków i trybu przyznawania pomocy, dla potencjalnych beneficjentów w zakresie praktycznej wiedzy i umiejętności o sposobie przygotowania wniosków oraz dla beneficjentów w zakresie przygotowania wniosków o płatność, 
zbudowanie i utrzymanie wysokiej rozpoznawalności PROW 2014-2020 i PS WPR 2023-2027 na tle innych programów oraz funduszy europejskich, zmianę w świadomości mieszkańców kraju funkcjonowania Programów jako Programów głównie lub wyłącznie wspierającego rolni-ków/rolnictwo, poszerzenie grupy zainteresowanych, dotarcie z przekazem do grup nastawionych niechętnie lub krytycznie do FE (w tym PROW), przełamanie negatywnych stereotypów dotyczących życia na obszarach wiejskich.
</t>
  </si>
  <si>
    <t>Imprezy regionalne</t>
  </si>
  <si>
    <t>Ogół społeczeństwa, instytucje zaangażowane pośrednio we wdrażanie Programu, potencjalni beneficjenci i beneficjenci PROW 2014-2020</t>
  </si>
  <si>
    <t xml:space="preserve">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</si>
  <si>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</si>
  <si>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 xml:space="preserve">Publikacja aktualnych informacji w internecie </t>
  </si>
  <si>
    <t xml:space="preserve">Najważniejszym działaniem jest przekazywanie ogółowi społeczeństwa, potencjalnym bene-ficjentom/ beneficjentom, instytucjom zaangażowanym pośrednio we wdrażanie PROW 2014-2020 oraz przedstawicielom mediów, wiedzy ogólnej na temat Programów PROW 2014-2020 i PS WPR 2023-2027, informowanie o rezultatach PROW 2014-2020, o wkładzie Wspólnoty podmiotów zaangażowanych w jego realizację, a także zapewnienie odpowiedniej wizualizacji Programu. Ponadto stawia się również za cel upowszechnianie szczegółowych informacji dotyczących warunków i zasad udzielania pomocy w ramach PROW 2014-2020 oraz informacji na temat nowej perspektywy 2023-2027.
Cele operacji realizują priorytet PROW, cel KSOW oraz są zgodne z celami zamierzonymi do osiągnięcia w ramach operacji z celem głównym i szczegółowym określonym w Strategii. Zamieszczanie informacji na stronie internetowej Samorządu Województwa Opolskiego, portalu społecznościowym Facebook i promocja postów na wskazanej platformie przyczynia się do poprawy sytuacji, a mianowicie szybki dostęp i nieograniczona pojemność Internetu pozwala na szybkie dostarczanie i odbieranie informacji.
</t>
  </si>
  <si>
    <t xml:space="preserve">Portal społecznościowy Facebook – profil poświęcony tematyce PROW - promocja postów,
Strona internetowa (zakładka).
</t>
  </si>
  <si>
    <t>Media społecznościowe
Strony internetowe</t>
  </si>
  <si>
    <t>1
1</t>
  </si>
  <si>
    <t>Potencjalni beneficjenci i beneficjenci PROW 2014-2020, instytucje zaangażowane pośrednio we wdrażanie Programu.</t>
  </si>
  <si>
    <t xml:space="preserve">Podniesienie jakości wdrażania PROW;
Informowanie społeczeństwa i potencjalnych beneficjentów o polityce rozwoju obszarów wiejskich i wsparciu finansowym
</t>
  </si>
  <si>
    <t xml:space="preserve">W wyniku realizacji operacji w punkcie informacyjnym grupa docelowa pozyska niezbędne informacje nt. zasad i warunków pozyskania środków w ramach PROW 2014-2020 i PS WPR 2023-2027. Potencjalnym beneficjentom/ beneficjentom Programów zostanie przekazana szczegółowa informacja dotyczących warunków i zasad udzielania pomocy. Istotnym zadaniem punktu informacyjnego jest również upowszechnienie wiedzy ogólnej na temat Programów, informowanie o rezultatach Programów, zbudowanie i utrzymanie wysokiej rozpoznawalności PROW 2014-2020 i PS WPR 2024-2027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</si>
  <si>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Punkt informacyjny PROW 2014-2020 i PS WPR 2023-2027</t>
  </si>
  <si>
    <t>Udzielone konsultacje w punkcie informacyjnym PROW 2014-2020 i PS WPR 2023-2027</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</si>
  <si>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</si>
  <si>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</si>
  <si>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</si>
  <si>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t>1.	Upowszechnianie wiedzy ogólnej i szczegółowej na temat PROW 2014-2020, rezultatów jego realizacji oraz informowanie o wkładzie UE w realizację PROW 2014-2020</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</si>
  <si>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</si>
  <si>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</si>
  <si>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</si>
  <si>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</si>
  <si>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</si>
  <si>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</si>
  <si>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Szkolenia informacyjne dla potencjalnych beneficjentów i beneficjentów/ Liczba przeszkolonych potencjalnych wnioskodawców</t>
  </si>
  <si>
    <t>2/ 120</t>
  </si>
  <si>
    <t>Beneficjenci działań wdrażanych przez Samorząd Województwa</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</si>
  <si>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</si>
  <si>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t>Stoisko informacyjno-promocyjne PROW/KSOW podczas imprezy plenerowej</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</si>
  <si>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</si>
  <si>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informacyjne</t>
  </si>
  <si>
    <t>Impreza regionalna plenerowa
Szacunkowa liczba osób, którym udzielono informacji dot. PROW 2014 – 2020</t>
  </si>
  <si>
    <t>2/ 130</t>
  </si>
  <si>
    <t>Ogół społeczeństwa, potencjalni beneficjenci, beneficjenci</t>
  </si>
  <si>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</si>
  <si>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</si>
  <si>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Zapewnienie informacji pracownikom punktów informacyjnych PROW 2014-2010, PIFE oraz podmiotom doradczym i LGD</t>
  </si>
  <si>
    <t>Cykl szkoleń/spotkań z lokalnymi grupami działania</t>
  </si>
  <si>
    <t>W wyniku realizacji operacji przeszkolonych zostanie kilkudziesięciu (planowane są 3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</si>
  <si>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</si>
  <si>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1/30</t>
  </si>
  <si>
    <t>Pracownicy i przedstawiciele zachodniopomorskich LGD</t>
  </si>
  <si>
    <t>Konferencja dot. dotychczasowego stanu wdrażania PROW 2014-2020 oraz planów na nowy okres programowania</t>
  </si>
  <si>
    <t>W konferencji weźmie udział co najmniej 160 beneficjentów Programu. W wyniku realizacji operacji zaproszeni uczestnicy będą mieli możliwość nawiązania wzajemnych kontaktów i wymiany doświadczeń, co przyczyni się do lepszego wdrażania Programu w następnych latach.</t>
  </si>
  <si>
    <t>konferencja</t>
  </si>
  <si>
    <t>Liczba konferencji/ liczba uczestników konferencji</t>
  </si>
  <si>
    <t>2/ 160</t>
  </si>
  <si>
    <t>Potencjalni beneficjenci, beneficjenci, instytucje zaangażowane pośrednio we wdrażanie Programu</t>
  </si>
  <si>
    <t>Podniesienie jakości wdrażania PROW</t>
  </si>
  <si>
    <t xml:space="preserve"> Zapewnienie informacji pracownikom punktów informacyjnych, PIFE oraz doradcom i LGD</t>
  </si>
  <si>
    <t>Szkolenie dla pracowników punktów informacyjnych i doradców</t>
  </si>
  <si>
    <t>szkolenie</t>
  </si>
  <si>
    <t>Liczba szkoleń/liczba uczestników szkoleń</t>
  </si>
  <si>
    <t>1/15</t>
  </si>
  <si>
    <t>Pracownicy punktów informacyjnych i doradcy</t>
  </si>
  <si>
    <t xml:space="preserve"> - Podniesienie jakości wdrażania PROW
 - Informowanie społeczeństwa i potencjalnych beneficjentów o polityce rozwoju obszarów wiejskich i wsparciu finansowym,
- Wspieranie innowacji w rolnictwie, produkcji żywności, leśnictwie i na obszarach wiejskich</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</si>
  <si>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</si>
  <si>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t>1. Upowszechnianie wiedzy ogólnej i szczegółowej na temat PROW 2014-2020, rezultatów jego realizacji oraz informowanie o wkładzie UE w realizację PROW 2014-2020</t>
  </si>
  <si>
    <t>Główny Punkt Informacyjny funduszy europejskich UMWZ</t>
  </si>
  <si>
    <t>W wyniku realizacji operacji nastąpi wzrost świadomości i wiedzy potencjalnych beneficjentów z zakresu działań wdrażanych w ramach PROW 2014 - 2020.</t>
  </si>
  <si>
    <t>Punkt informacyjny oraz materiały informacyjno-promocyjne</t>
  </si>
  <si>
    <t>Udzielone konsultacje w punkcie informacyjnym, Łączny koszt wykonanych materiałów promocyjnych, Liczba materiałów informacyjno - promocyjnych</t>
  </si>
  <si>
    <t>Potencjalni beneficjenci PROW 2014-2020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</si>
  <si>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</si>
  <si>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</si>
  <si>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</si>
  <si>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t>Kampania informacyjno-promocyjna PROW 2014-2020 w internecie</t>
  </si>
  <si>
    <t xml:space="preserve">W wyniku realizacji operacji nastąpi znaczący wzrost świadomości i wiedzy beneficjentów o warunkach i zasadach udzielania pomocy w ramach działań samorządowych PROW 2014 -2020. </t>
  </si>
  <si>
    <t>Internet</t>
  </si>
  <si>
    <t xml:space="preserve">1. Unikalni użytkownicy strony internetowej 2. Liczba odwiedzin strony internetowej  3. Liczba forów internetowych, mediów społecznościowych
4. Liczba unikalnych użytkowników forów internetowych, mediów społecznościowych
5. Liczba odwiedzin forów internetowych, mediów społecznościowych
</t>
  </si>
  <si>
    <t>50000/120000/2/20000/40000</t>
  </si>
  <si>
    <t>Potencjalni beneficjenci, beneficjenci, ogół społeczeństwa.</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</si>
  <si>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</si>
  <si>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</si>
  <si>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t xml:space="preserve">Kampania promocyjna dot. PROW 2014-2020 </t>
  </si>
  <si>
    <t>Film promocyjny</t>
  </si>
  <si>
    <t xml:space="preserve">Produkcja  filmu i jego emisja  w internecie/
Koszt emisji filmu w internecie/
Słuchalność/oglądalność filmu/ spotów (liczba wyświetleń filmu/spotów w internecie) </t>
  </si>
  <si>
    <t>1/75000/50000</t>
  </si>
  <si>
    <t xml:space="preserve">Beneficjenci/potencjalni beneficjenci, ogół społeczeństwa </t>
  </si>
  <si>
    <t>Podstawowe usługi i odnowa wsi na obszarach wiejskich. Wsparcie inwestycji w tworzenie, ulepszanie i rozwijanie podstawowych usług lokalnych dla ludności wiejskiej, w tym rekreacji i kultury, i powiązanej infrastruktury</t>
  </si>
  <si>
    <t>Spotkanie z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</si>
  <si>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</si>
  <si>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t>
  </si>
  <si>
    <t xml:space="preserve"> 1/30  </t>
  </si>
  <si>
    <t>Przedstawiciele LGD</t>
  </si>
  <si>
    <t>I - IV</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</si>
  <si>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</si>
  <si>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 xml:space="preserve">Wykorzystanie: 1)TV, 2)radio, 3)prasa  jako skutecznego narzędzia przekazu </t>
  </si>
  <si>
    <t xml:space="preserve">1)Liczba emisji 2) Liczba audycji                                                                3) liczba artykułów </t>
  </si>
  <si>
    <t>1) 3                                       2) 3                                        3) 3</t>
  </si>
  <si>
    <t xml:space="preserve"> Beneficjenci oraz potencjalni beneficjenci. Grupa odbiorców uprawnionych do korzystania ze środków finansowych w ramach PROW 2014-2020.</t>
  </si>
  <si>
    <t>Informowanie o PROW na lata 2014-2020 w punkcie informacyjnym</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</si>
  <si>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</si>
  <si>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Kontakt bezpośredni</t>
  </si>
  <si>
    <t>Uczestnicy
Przedsięwzięcia, w których zostanie utworzony punkt informacyjny PROW
Liczba udzielonych informacji 
Element wizualizacji-ścianka reklamowa PROW-KSOW
Materiały informacyjne</t>
  </si>
  <si>
    <t xml:space="preserve">Operacja adresowana jest do beneficjentów oraz potencjalnych beneficjentów. Grupa odbiorców uprawnionych do korzystania ze środków finansowych w ramach PROW 2014-2020 (np.: mieszkańcy obszarów wiejskich). </t>
  </si>
  <si>
    <t xml:space="preserve">Informowanie o PROW 2014-2020 na stronie internetowej 
</t>
  </si>
  <si>
    <t>Liczba wejść na stronę</t>
  </si>
  <si>
    <t>Operacja adresowana jest do beneficjentów oraz potencjalnych beneficjentów. Grupa odbiorców uprawnionych do korzystania ze środków finansowych w ramach PROW 2014-2020.</t>
  </si>
  <si>
    <t>liczba uczestników/liczba konferencji</t>
  </si>
  <si>
    <t>150/5</t>
  </si>
  <si>
    <t>Beneficjenci PROW 2014-2020</t>
  </si>
  <si>
    <r>
      <rPr>
        <b/>
        <sz val="11"/>
        <rFont val="Calibri"/>
        <family val="2"/>
        <charset val="238"/>
        <scheme val="minor"/>
      </rPr>
      <t>Z</t>
    </r>
    <r>
      <rPr>
        <sz val="11"/>
        <rFont val="Calibri"/>
        <family val="2"/>
        <charset val="238"/>
        <scheme val="minor"/>
      </rPr>
      <t>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</si>
  <si>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Zapewnienie pewnej, aktualnej i przejrzystej informacji o PROW 2014-2020 dla ogółu interesariuszy oraz promowanie Programu, jako instrumentu wspierającego rozwój rolnictwa i obszarów wiejskich w Polsce</t>
    </r>
    <r>
      <rPr>
        <b/>
        <sz val="11"/>
        <rFont val="Calibri"/>
        <family val="2"/>
        <charset val="238"/>
        <scheme val="minor"/>
      </rPr>
      <t xml:space="preserve">
</t>
    </r>
    <r>
      <rPr>
        <sz val="11"/>
        <rFont val="Calibri"/>
        <family val="2"/>
        <charset val="238"/>
        <scheme val="minor"/>
      </rPr>
      <t xml:space="preserve"> zbudowanie i utrzymanie wysokiej rozpoznawalności EFRROW i PROW 2014-2020 na tle innych programów oraz funduszy europejskich</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</si>
  <si>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 zbudowanie i utrzymanie wysokiej rozpoznawalności EFRROW i PROW 2014-2020 na tle innych programów oraz funduszy europejskich</t>
    </r>
  </si>
  <si>
    <r>
      <rPr>
        <sz val="11"/>
        <rFont val="Calibri"/>
        <family val="2"/>
        <charset val="238"/>
        <scheme val="minor"/>
      </rPr>
      <t>1. kalendarze -30 000 zł        2. materiały  promocyjno - informacyjne-</t>
    </r>
    <r>
      <rPr>
        <sz val="11"/>
        <color rgb="FFFF0000"/>
        <rFont val="Calibri"/>
        <family val="2"/>
        <charset val="238"/>
        <scheme val="minor"/>
      </rPr>
      <t xml:space="preserve">  </t>
    </r>
    <r>
      <rPr>
        <sz val="11"/>
        <rFont val="Calibri"/>
        <family val="2"/>
        <charset val="238"/>
        <scheme val="minor"/>
      </rPr>
      <t xml:space="preserve">90 000 zł      </t>
    </r>
    <r>
      <rPr>
        <sz val="11"/>
        <color rgb="FFFF0000"/>
        <rFont val="Calibri"/>
        <family val="2"/>
        <charset val="238"/>
        <scheme val="minor"/>
      </rPr>
      <t xml:space="preserve">                       </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</si>
  <si>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c) zbudowanie i utrzymanie wysokiej rozpoznawalności EFRROW i PROW 2014-2020 na tle innych programów oraz funduszy europejskich</t>
    </r>
  </si>
  <si>
    <t>Podniesienie jakości wdrażania PROW, Informowanie społeczeństwa i potencjalnych beneficjentów o polityce rozwoju obszarów wiejskich i wsparciu finansowym</t>
  </si>
  <si>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
</t>
    </r>
  </si>
  <si>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</si>
  <si>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</si>
  <si>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t>Działania prowadzone poprzez stronę internetową w 2024 i 2025 roku</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</si>
  <si>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</si>
  <si>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Odwiedziny strony internetowej</t>
  </si>
  <si>
    <t>16335</t>
  </si>
  <si>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</si>
  <si>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</si>
  <si>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</si>
  <si>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</si>
  <si>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</si>
  <si>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Udzielone konsultacje w punkcie informacyjnym PROW 2014-2020, Materiały promocyjne</t>
  </si>
  <si>
    <t>3 500/
100 000zł</t>
  </si>
  <si>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</si>
  <si>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</si>
  <si>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</si>
  <si>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</si>
  <si>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informacyjno-promocyjne (8 filmów)
Reklama w radiu (5 spotów)</t>
  </si>
  <si>
    <t>Spot w telewizji
Oglądalność spotów
Spot w radiu
Słuchalność spotów</t>
  </si>
  <si>
    <t>10/140 000
76 936
49/20 000
90 000</t>
  </si>
  <si>
    <t>Ogół społeczeństwa</t>
  </si>
  <si>
    <t>II,III,IV</t>
  </si>
  <si>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</si>
  <si>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</si>
  <si>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Spotkania informacyjno-szkoleniowe z Lokalnymi Grupami Działania </t>
  </si>
  <si>
    <t xml:space="preserve">Zwiększenie poziomu wiedzy nt. prawidłowej realizacji zadań w ramach PROW 2014-2020.     </t>
  </si>
  <si>
    <t>2 spotkania informacyjno-szkoleniowe</t>
  </si>
  <si>
    <t>Szkolenia/
Uczestnicy szkoleń</t>
  </si>
  <si>
    <t xml:space="preserve">2/60
</t>
  </si>
  <si>
    <t>Członkowie zarządu i pracownicy LGD Województwa Świętokrzyskiego</t>
  </si>
  <si>
    <t>III, IV</t>
  </si>
  <si>
    <t>Zwiększenie rentowności gospodarstw i konkurencyjność. 
Promowanie włączenia społecznego, zmniejszenia ubóstwa oraz rozwoju gospodarczego na obszarach wiejskich</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</si>
  <si>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</si>
  <si>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</si>
  <si>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 xml:space="preserve">Celem operacji jest przekazanie informacji o Programie, rezultatach PROW 2014-2020 oraz przykładach zrealizowanych operacji w ramach Programu.  </t>
  </si>
  <si>
    <t>Ogół społeczeństwa, Beneficjenci i potencjalni beneficjenci</t>
  </si>
  <si>
    <t>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</si>
  <si>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</si>
  <si>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t>
    </r>
    <r>
      <rPr>
        <sz val="9"/>
        <rFont val="Calibri"/>
        <family val="2"/>
        <charset val="238"/>
        <scheme val="minor"/>
      </rPr>
      <t xml:space="preserve">uwidocznienie roli Wspólnoty we współfinansowaniu rozwoju obszarów wiejskich w Polsce,
</t>
    </r>
  </si>
  <si>
    <t>Przekazanie wiedzy ogólnej i szczegółowej dotyczącej PROW 2014 – 2020 beneficjentom, potencjalnym beneficjentom.</t>
  </si>
  <si>
    <t>Punkt informacyjny (informacje udzielane są przez pracowników Departamentu Terenów Wiejskich zajmujących się PROW)</t>
  </si>
  <si>
    <t>Udzielone konsultacje w punkcie informacyjnym PROW 2014-2020</t>
  </si>
  <si>
    <t>Potencjalni beneficjenci i beneficjenci PROW</t>
  </si>
  <si>
    <t>1. Ułatwienie transferu wiedzy i innowacji w rolnictwie i leśnictwie oraz na obszarach wiejskich</t>
  </si>
  <si>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</si>
  <si>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Przekazanie wiedzy ogólnej i szczegółowej dotyczącej PROW 2014 – 2020 beneficjentom, potencjalnym beneficjentom i ogółowi społeczeństwa.</t>
  </si>
  <si>
    <t>Liczba odwiedzin strony
Liczba unikalnych użytkowników strony</t>
  </si>
  <si>
    <t>Ogół społeczeństwa, Potencjalni beneficjenci i beneficjenci PROW</t>
  </si>
  <si>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t>
    </r>
    <r>
      <rPr>
        <b/>
        <sz val="9"/>
        <color theme="1"/>
        <rFont val="Calibri"/>
        <family val="2"/>
        <charset val="238"/>
        <scheme val="minor"/>
      </rPr>
      <t>-</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</si>
  <si>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</si>
  <si>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Odwiedziny strony internetowej
Unikalni użytkownicy strony internetowej</t>
  </si>
  <si>
    <t>Film promujący PROW 2014-2020 w 2024 roku</t>
  </si>
  <si>
    <t>Punkt informacyjny w 2024 roku</t>
  </si>
  <si>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t>
    </r>
    <r>
      <rPr>
        <sz val="9"/>
        <rFont val="Calibri"/>
        <family val="2"/>
        <charset val="238"/>
        <scheme val="minor"/>
      </rPr>
      <t xml:space="preserve">uwidocznienie roli Wspólnoty we współfinansowaniu rozwoju obszarów wiejskich w Polsce,
</t>
    </r>
  </si>
  <si>
    <t xml:space="preserve">Celem operacji jest przedstawienie efektów wdrażania działań w ramach PROW 2014-2020 województwie śląskim oraz zachęcenie  potencjalnych beneficjentów do realizacji zadań na rzecz rozwoju obszarów wiejskich. Realizacja filmu promocyjnego ma na celu  wskazanie mieszkańcom województwa śląskiego osiągniętych korzyści z otrzymanego wsparcia. Prezentacja efektów w formie filmu promującego PROW 2014-2020 przyczyni się do upowszechnienia wiedzy na temat pozyskiwania wsparcia z Programu Rozwoju Obszarów Wiejskich i kształtowania pozytywnego wizerunku Unii Europejskiej w Polsce. </t>
  </si>
  <si>
    <t>Strona internetowa dot. PROW 2014-2020 w 2024 roku</t>
  </si>
  <si>
    <t>15 000
6 000</t>
  </si>
  <si>
    <t>Konferencja podsumowująca PROW 2014-2020</t>
  </si>
  <si>
    <t>Dwudniowa konferencja</t>
  </si>
  <si>
    <t>1. Ułatwienie transferu wiedzy i innowacji w rolnictwie i leśnictwie oraz na obszarach wiejskich 6. Promowanie włączenia społecznego, zmniejszenia ubóstwa oraz rozwoju gospodarczego na obszarach wiejskich</t>
  </si>
  <si>
    <r>
      <t xml:space="preserve">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</si>
  <si>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Punkt informacyjny w 2025 roku</t>
  </si>
  <si>
    <t>Konferencja, Uczestnicy konferencji</t>
  </si>
  <si>
    <t>1/50</t>
  </si>
  <si>
    <t>Podsumowanie PROW 2014-2020 w  województwie     śląskim</t>
  </si>
  <si>
    <t>FILM</t>
  </si>
  <si>
    <t xml:space="preserve">
2. Zwiększenie rentowności gospodarstw i konkurencyjność
6. Promowanie włączenia społecznego, zmniejszenia ubóstwa oraz rozwoju gospodarczego na obszarach wiejskich</t>
  </si>
  <si>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uwidocznienie roli Wspólnoty we współfinansowaniu rozwoju obszarów wiejskich w Polsce, - zbudowanie i utrzymanie wysokiej rozpoznawalności EFRROW i PROW 2014-2020 na tle innych programów oraz funduszy europejskich
</t>
    </r>
  </si>
  <si>
    <t xml:space="preserve">Celem operacji jest przedstawienie końcowych efektów wdrażania działań w ramach PROW 2014-2020 województwie śląskim oraz zachęcenie  potencjalnych beneficjentów do realizacji zadań na rzecz rozwoju obszarów wiejskich. Realizacja filmu ma na celu  wskazanie mieszkańcom województwa śląskiego osiągniętych korzyści z otrzymanego wsparcia. Prezentacja efektów w formie filmu PROW 2014-2020 przyczyni się do upowszechnienia wiedzy na temat pozyskiwania wsparcia z Programu Rozwoju Obszarów Wiejskich i kształtowania pozytywnego wizerunku Unii Europejskiej w Polsce. </t>
  </si>
  <si>
    <t>Produkcja filmu
Liczba stron internetowych, 
Odwiedziny strony internetowej,
Liczba wykorzystanych narzędzi (mediów społecznościowych)
Odwiedziny mediów społecznościowych</t>
  </si>
  <si>
    <t>1
1
5 000
3
20 000</t>
  </si>
  <si>
    <t>Strona internetowa dot. PROW 2014-2020 w 2025 roku</t>
  </si>
  <si>
    <t>10 000
6 000</t>
  </si>
  <si>
    <t>Liczba stron internetowych</t>
  </si>
  <si>
    <t>Podniesienie jakości wdrażania PROW, Informowanie społeczeństwa i potencjalnych beneficjentów o polityce rozwoju ob-szarów wiejskich i wsparciu finansowym</t>
  </si>
  <si>
    <t>Kontakt telefoniczny, osobisty lub mailowy/listowny;
Materiały informacyjno-promocyjne: drukowane i gadżety</t>
  </si>
  <si>
    <t>Szkolenie/spotkanie</t>
  </si>
  <si>
    <t>Liczba szkoleń/spotkań
Liczba uczestników</t>
  </si>
  <si>
    <t>Kampania informacyjna w mediach (prasa, Internet, radio, telewizja)</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</si>
  <si>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</si>
  <si>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Artykuły w prasie, artykuły na portalach internetowych, spoty lub wywiady radiowe, reportaże telewizyjne</t>
  </si>
  <si>
    <t>Ogół społeczeństwa, potencjalni beneficjenci, beneficjenci, 
media</t>
  </si>
  <si>
    <t>Prowadzenie działań na stronie internetowej dprow.umww.pl – publikacja aktualnych informacji i dokumentów dotyczących PROW 2014-2020</t>
  </si>
  <si>
    <t>Beneficjenci i potencjalni beneficjenci PROW 2014-2020 w</t>
  </si>
  <si>
    <t>Beneficjenci i potencjalni beneficjenci PROW 2014-2020 w
województwie wielkopolskim, ogół społeczeństwa, media</t>
  </si>
  <si>
    <t>1. Upowszechnianie wiedzy ogólnej i szczegółowej na temat PROW 2014-2020, rezultatów jego realizacji oraz informowanie o wkładzie UE w realizację PROW 2014-2020. 5. 5.	Zapewnienie informacji o nowym okresie programowania 2023-2027</t>
  </si>
  <si>
    <t>Celem realizacji operacji jest zapewnienie odpowiedniego narzędzia internetowego, które bę-dzie rzetelnym źródłem informacji i dokumentów dotyczących możliwości realizacji projektów i wdrażania PROW 2014-2020 oraz PS WPR 2023-2027 w województwie wielkopolskim. 
Ponadto celem operacji jest zwiększenie świadomości społeczeństwa na temat roli i znacze-nia Programu, rozpowszechnienie wizualnej marki ww. programów oraz wkładu Wspólnoty w rozwój rolnictwa i obszarów wiejskich w Polsce.</t>
  </si>
  <si>
    <t xml:space="preserve">Pełnienie roli punktu informacyjnego Programu Rozwoju 
Obszarów Wiejskich 2014-2020 oraz zakup materiałów infor-macyjno-promocyjnych: drukowanych i gadżetów </t>
  </si>
  <si>
    <t xml:space="preserve">Beneficjenci i potencjalni beneficjenci PROW 2014-2020 w
województwie wielkopolskim, ogół społeczeństwa, media
</t>
  </si>
  <si>
    <t>Celem realizacji operacji jest zapewnienie rzetelnej i wiarygodnej informacji na temat możli-wości aplikowania i realizacji projektów w ramach PROW 2014-2020 oraz PS WPR 2023-2027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t>
  </si>
  <si>
    <r>
      <rPr>
        <b/>
        <sz val="11"/>
        <color theme="1"/>
        <rFont val="Calibri"/>
        <family val="2"/>
        <charset val="238"/>
        <scheme val="minor"/>
      </rPr>
      <t xml:space="preserve">dot. nowego okresu programowania - Planu Strategicznego dla Wspólnej Polityki Rolnej na lata 2023-2027 Inwestycje w środki trwałe:
- </t>
    </r>
    <r>
      <rPr>
        <sz val="11"/>
        <color theme="1"/>
        <rFont val="Calibri"/>
        <family val="2"/>
        <charset val="238"/>
        <scheme val="minor"/>
      </rPr>
      <t xml:space="preserve"> Wsparcie na inwestycje związane z rozwojem, mo-dernizacją i dostosowywaniem rolnictwa i leśnictwa.
</t>
    </r>
    <r>
      <rPr>
        <b/>
        <sz val="11"/>
        <color theme="1"/>
        <rFont val="Calibri"/>
        <family val="2"/>
        <charset val="238"/>
        <scheme val="minor"/>
      </rPr>
      <t xml:space="preserve">Podstawowe usługi i odnowa wsi na obszarach wiejskich: 
- </t>
    </r>
    <r>
      <rPr>
        <sz val="11"/>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color theme="1"/>
        <rFont val="Calibri"/>
        <family val="2"/>
        <charset val="238"/>
        <scheme val="minor"/>
      </rPr>
      <t xml:space="preserve"> Wsparcie dla rozwoju lokalnego w ramach inicjatywy LEADER (RLKS – rozwój lokalny kierowany przez społeczność): 
</t>
    </r>
    <r>
      <rPr>
        <sz val="11"/>
        <color theme="1"/>
        <rFont val="Calibri"/>
        <family val="2"/>
        <charset val="238"/>
        <scheme val="minor"/>
      </rPr>
      <t xml:space="preserve">   - Wspracie przygotowawcze,</t>
    </r>
    <r>
      <rPr>
        <b/>
        <sz val="11"/>
        <color theme="1"/>
        <rFont val="Calibri"/>
        <family val="2"/>
        <charset val="238"/>
        <scheme val="minor"/>
      </rPr>
      <t>-</t>
    </r>
    <r>
      <rPr>
        <sz val="11"/>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11"/>
        <color theme="1"/>
        <rFont val="Calibri"/>
        <family val="2"/>
        <charset val="238"/>
        <scheme val="minor"/>
      </rPr>
      <t>Wsparcie na utworzenie i funkcjonowanie krajowej sieci ob-szarów wiejskich.</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</si>
  <si>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</si>
  <si>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color theme="1"/>
        <rFont val="Calibri"/>
        <family val="2"/>
        <charset val="238"/>
        <scheme val="minor"/>
      </rPr>
      <t xml:space="preserve">dot. nowego okresu programowania - Planu Strategicznego dla Wspólnej Polityki Rolnej na lata 2023-2027 Inwestycje w środki trwałe:
- </t>
    </r>
    <r>
      <rPr>
        <sz val="11"/>
        <color theme="1"/>
        <rFont val="Calibri"/>
        <family val="2"/>
        <charset val="238"/>
        <scheme val="minor"/>
      </rPr>
      <t xml:space="preserve"> Wsparcie na inwestycje związane z rozwojem, mo-dernizacją i dostosowywaniem rolnictwa i leśnictwa.</t>
    </r>
    <r>
      <rPr>
        <b/>
        <sz val="11"/>
        <color theme="1"/>
        <rFont val="Calibri"/>
        <family val="2"/>
        <charset val="238"/>
        <scheme val="minor"/>
      </rPr>
      <t xml:space="preserve"> Rozwój gospodarstw i działalno-ści gospodarczej </t>
    </r>
    <r>
      <rPr>
        <sz val="11"/>
        <color theme="1"/>
        <rFont val="Calibri"/>
        <family val="2"/>
        <charset val="238"/>
        <scheme val="minor"/>
      </rPr>
      <t xml:space="preserve">Wsparcie inwestycji w tworzenie i rozwój działal-ności pozarolniczej
</t>
    </r>
    <r>
      <rPr>
        <b/>
        <sz val="11"/>
        <color theme="1"/>
        <rFont val="Calibri"/>
        <family val="2"/>
        <charset val="238"/>
        <scheme val="minor"/>
      </rPr>
      <t xml:space="preserve">Podstawowe usługi i odnowa wsi na obszarach wiejskich: 
- </t>
    </r>
    <r>
      <rPr>
        <sz val="11"/>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color theme="1"/>
        <rFont val="Calibri"/>
        <family val="2"/>
        <charset val="238"/>
        <scheme val="minor"/>
      </rPr>
      <t xml:space="preserve"> Wsparcie dla rozwoju lokalnego w ramach inicjatywy LEADER (RLKS – rozwój lokalny kierowany przez społeczność): 
</t>
    </r>
    <r>
      <rPr>
        <sz val="11"/>
        <color theme="1"/>
        <rFont val="Calibri"/>
        <family val="2"/>
        <charset val="238"/>
        <scheme val="minor"/>
      </rPr>
      <t xml:space="preserve">   - Wspracie przygotowawcze,</t>
    </r>
    <r>
      <rPr>
        <b/>
        <sz val="11"/>
        <color theme="1"/>
        <rFont val="Calibri"/>
        <family val="2"/>
        <charset val="238"/>
        <scheme val="minor"/>
      </rPr>
      <t>-</t>
    </r>
    <r>
      <rPr>
        <sz val="11"/>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11"/>
        <color theme="1"/>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</si>
  <si>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t>
    </r>
    <r>
      <rPr>
        <sz val="11"/>
        <color theme="1"/>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</si>
  <si>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t xml:space="preserve">Zapewnienie pewnej, aktualnej i przejrzystej informacji o PROW 2014-2020 dla ogółu interesariuszy oraz promowanie Programu, jako instrumentu wspierającego rozwój rolnictwa i obszarów wiejskich w Polsce </t>
    </r>
    <r>
      <rPr>
        <sz val="11"/>
        <color theme="1"/>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</si>
  <si>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11"/>
        <color theme="1"/>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</si>
  <si>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 xml:space="preserve">Liczba udzielonych konsultacji w ramach punktów informacyjnych
Materiały promocyjne drukowane – nakład 
Materiały promocyjnych gadżety – nakład </t>
  </si>
  <si>
    <t>100 (2024), 50 (2025)
400 (2024), 0 (2025)
400 (2024), 400 (2025)</t>
  </si>
  <si>
    <t>Szkolenia i spotkania dla Lokalnych Grup Działania oraz potencjalnych beneficjentów PROW 2014-2020 i PS WPR 2023-2027</t>
  </si>
  <si>
    <r>
      <rPr>
        <b/>
        <sz val="11"/>
        <color theme="1"/>
        <rFont val="Calibri"/>
        <family val="2"/>
        <charset val="238"/>
        <scheme val="minor"/>
      </rPr>
      <t>dot. nowego okresu programowania - Planu Strategicznego dla Wspólnej Polityki Rolnej na lata 2023-2027, Inwestycje w środki trwałe -</t>
    </r>
    <r>
      <rPr>
        <sz val="11"/>
        <color theme="1"/>
        <rFont val="Calibri"/>
        <family val="2"/>
        <charset val="238"/>
        <scheme val="minor"/>
      </rPr>
      <t xml:space="preserve"> Wsparcie na inwestycje związane z rozwojem, modernizacją i dostosowywaniem rolnictwa i leśnictwa </t>
    </r>
    <r>
      <rPr>
        <b/>
        <sz val="11"/>
        <color theme="1"/>
        <rFont val="Calibri"/>
        <family val="2"/>
        <charset val="238"/>
        <scheme val="minor"/>
      </rPr>
      <t xml:space="preserve">Rozwój gospodarstw i działalno-ści gospodarczej </t>
    </r>
    <r>
      <rPr>
        <sz val="11"/>
        <color theme="1"/>
        <rFont val="Calibri"/>
        <family val="2"/>
        <charset val="238"/>
        <scheme val="minor"/>
      </rPr>
      <t xml:space="preserve">- Wsparcie inwestycji w tworzenie i rozwój działal-ności pozarolniczej </t>
    </r>
    <r>
      <rPr>
        <b/>
        <sz val="11"/>
        <color theme="1"/>
        <rFont val="Calibri"/>
        <family val="2"/>
        <charset val="238"/>
        <scheme val="minor"/>
      </rPr>
      <t xml:space="preserve">Podstawowe usługi i odnowa wsi na obszarach wiejskich </t>
    </r>
    <r>
      <rPr>
        <sz val="11"/>
        <color theme="1"/>
        <rFont val="Calibri"/>
        <family val="2"/>
        <charset val="238"/>
        <scheme val="minor"/>
      </rPr>
      <t xml:space="preserve">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1"/>
        <color theme="1"/>
        <rFont val="Calibri"/>
        <family val="2"/>
        <charset val="238"/>
        <scheme val="minor"/>
      </rPr>
      <t xml:space="preserve"> Wsparcie dla rozwoju lokalnego w ramach inicjatywy LEADER (RLKS – rozwój lokalny kierowany przez społeczność): 
</t>
    </r>
    <r>
      <rPr>
        <sz val="11"/>
        <color theme="1"/>
        <rFont val="Calibri"/>
        <family val="2"/>
        <charset val="238"/>
        <scheme val="minor"/>
      </rPr>
      <t xml:space="preserve">   - Wspracie przygotowawcze,</t>
    </r>
    <r>
      <rPr>
        <b/>
        <sz val="11"/>
        <color theme="1"/>
        <rFont val="Calibri"/>
        <family val="2"/>
        <charset val="238"/>
        <scheme val="minor"/>
      </rPr>
      <t>-</t>
    </r>
    <r>
      <rPr>
        <sz val="11"/>
        <color theme="1"/>
        <rFont val="Calibri"/>
        <family val="2"/>
        <charset val="238"/>
        <scheme val="minor"/>
      </rPr>
      <t>Wsparcie na wdrażanie operacji w ramach strategii rozwoju lokalnego kierowanego przez społeczność;
-Przygotowanie i realizacja działań w zakresie współpracy z lokalną grupą działania; 
- Wsparcie na rzecz kosztów bieżących i aktywizacji.</t>
    </r>
    <r>
      <rPr>
        <b/>
        <sz val="11"/>
        <color theme="1"/>
        <rFont val="Calibri"/>
        <family val="2"/>
        <charset val="238"/>
        <scheme val="minor"/>
      </rPr>
      <t>Wsparcie na utworzenie i funk-cjonowanie krajowej sieci ob-szarów wiejskich.</t>
    </r>
    <r>
      <rPr>
        <sz val="11"/>
        <color theme="1"/>
        <rFont val="Calibri"/>
        <family val="2"/>
        <charset val="238"/>
        <scheme val="minor"/>
      </rPr>
      <t xml:space="preserve">
</t>
    </r>
  </si>
  <si>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i potencjalni beneficjenci uzy-skają wiedzę nt. bieżących naborów, dokumentów oraz procedur dot. PROW 2014-2020 w ramach działania Leader. Dodatkowo niezbędne jest przekazanie wiedzy na temat wdrażania strategii rozwoju lokalnego kierowanego przez społeczność w ramach Planu Strategicznego dla Wspólnej Polityki Rolnej 2023-2027 oraz informacje o pozostałych działaniach wdraża-nych przez Samorząd Województwa Wielkopolskiego w ramach PS WPR 2023-2027.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</si>
  <si>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5 (2024), 3 (2025)
150 (2024), 80 (2025)</t>
  </si>
  <si>
    <t>Artykuły/ wkładki w prasie i w internecie
Audycje, programy, spoty w radio, telewizji</t>
  </si>
  <si>
    <t>35 (2024), 0 (2025)
2 (2024), 1 (2025)</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</si>
  <si>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</si>
  <si>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</si>
  <si>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Ogół społeczeństwa
Beneficjenci PROW 2014-2020
Potencjalni beneficjenci PROW 2014-2020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</si>
  <si>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</si>
  <si>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Prowadzenie działań na stronie internetowej poprzez publikację aktualnych informacji i dokumentów dotyczących Programu
</t>
  </si>
  <si>
    <t>strona internetowa</t>
  </si>
  <si>
    <t xml:space="preserve">Liczba wejść na stronę
</t>
  </si>
  <si>
    <t xml:space="preserve"> Ogół społeczeństwa
</t>
  </si>
  <si>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</si>
  <si>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</si>
  <si>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t>Współpraca ze środkami masowego przekazu</t>
  </si>
  <si>
    <t xml:space="preserve">Kampanie informacyjne w prasie
</t>
  </si>
  <si>
    <t>Artykuł w prasie regionalnej</t>
  </si>
  <si>
    <t>Punkt informacyjny PROW 2014-2020</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</si>
  <si>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</si>
  <si>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</si>
  <si>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</si>
  <si>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10000</t>
  </si>
  <si>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</si>
  <si>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</si>
  <si>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Organizacja spotkania podsumowującego PROW 2014-
2020</t>
  </si>
  <si>
    <t xml:space="preserve">
Beneficjenci PROW 2014-2020
Instytucje zaangażowane bezpośrednio i
pośrednio we wdrażanie Programu</t>
  </si>
  <si>
    <t>III-IV</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</si>
  <si>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</si>
  <si>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t>Spotkanie dwudniowe</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</si>
  <si>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t>
  </si>
  <si>
    <t>Spotkanie 
Ilość osób</t>
  </si>
  <si>
    <t>2/80</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</si>
  <si>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</si>
  <si>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Kampania informacyjno-edukacyjna w telewizji ogólnopolskiej</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</si>
  <si>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2023 r. – wskaźnik oglądalności wszystkich audycji – 100 000</t>
  </si>
  <si>
    <t>potencjalni beneficjenci i beneficjenci PROW 2014-2020 i PS WPR 2023-2027/ mieszkańcy wsi/ ogół społeczeństwa</t>
  </si>
  <si>
    <t>2024 r. – emisja do 8 audycji informujących o pomocy
z PS WPR 2023-2027</t>
  </si>
  <si>
    <t xml:space="preserve">2. Zwiększenie rentowności gospodarstw i konkurencyjność 4. Odtwarzanie, ochrona i wzbogacanie ekosystemów </t>
  </si>
  <si>
    <t xml:space="preserve">Informowanie społeczeństwa i potencjalnych beneficjentów o polityce rozwoju obszarów wiejskich i wsparciu finansowym Wspieranie innowacji w rolnictwie, produkcji żywności, leśnictwie i na obszarach wiej-
skich </t>
  </si>
  <si>
    <t xml:space="preserve">Zapewnienie informacji o nowym okresie programowania 2023-2027 </t>
  </si>
  <si>
    <t>2024 r.: 8/2 400 000</t>
  </si>
  <si>
    <r>
      <t xml:space="preserve">                   dot. nowego okresu programowania - Planu Strategicznego dla Wspólnej Polityki Rolnej na lata 2023-2027                                                                                                                                                                    Inwestycje w środki trwałe
</t>
    </r>
    <r>
      <rPr>
        <sz val="9"/>
        <color theme="1"/>
        <rFont val="Calibri"/>
        <family val="2"/>
        <charset val="238"/>
        <scheme val="minor"/>
      </rPr>
      <t xml:space="preserve">- Wsparcie inwestycji w gospodarstwach rolnych, 
</t>
    </r>
    <r>
      <rPr>
        <b/>
        <sz val="9"/>
        <color theme="1"/>
        <rFont val="Calibri"/>
        <family val="2"/>
        <charset val="238"/>
        <scheme val="minor"/>
      </rPr>
      <t xml:space="preserve">                     Rozwój gospodarstw i działalności gospodarczej                                                                                                                                                                                  -</t>
    </r>
    <r>
      <rPr>
        <sz val="9"/>
        <color theme="1"/>
        <rFont val="Calibri"/>
        <family val="2"/>
        <charset val="238"/>
        <scheme val="minor"/>
      </rPr>
      <t xml:space="preserve"> Pomoc w rozpoczęciu działalności gospodarczej na rzecz młodych rolników,        Pomoc na rozpoczęcie działalności gospodarczej na
rzecz rozwoju małych gospodarstw                                                                                                                                                                                                                                                                                                                                                                                                                                                                                                                                                                                                                                                                                                                                                                                                </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 Inwestycje w rozwój obszarów le-
śnych i poprawę żywotności lasów</t>
    </r>
    <r>
      <rPr>
        <sz val="9"/>
        <color theme="1"/>
        <rFont val="Calibri"/>
        <family val="2"/>
        <charset val="238"/>
        <scheme val="minor"/>
      </rPr>
      <t xml:space="preserve">  Wsparcie inwestycji zwiększających odporność eko-
systemów leśnych i ich wartość środowiskową Wsparcie na zalesianie i tworzenie terenu zalesio-
nego </t>
    </r>
    <r>
      <rPr>
        <b/>
        <sz val="9"/>
        <color theme="1"/>
        <rFont val="Calibri"/>
        <family val="2"/>
        <charset val="238"/>
        <scheme val="minor"/>
      </rPr>
      <t>Działanie rolno- środowiskowo-
klimatyczne</t>
    </r>
    <r>
      <rPr>
        <sz val="9"/>
        <color theme="1"/>
        <rFont val="Calibri"/>
        <family val="2"/>
        <charset val="238"/>
        <scheme val="minor"/>
      </rPr>
      <t xml:space="preserve"> Płatności z tytułu zobowiązań rolno-środowiskowo-
klimatycznych Wsparcie dla ochrony oraz zrównoważonego użytko-
wania i rozwoju zasobów genetycznych w rolnictwie R</t>
    </r>
    <r>
      <rPr>
        <b/>
        <sz val="9"/>
        <color theme="1"/>
        <rFont val="Calibri"/>
        <family val="2"/>
        <charset val="238"/>
        <scheme val="minor"/>
      </rPr>
      <t>olnictwo ekologiczne</t>
    </r>
    <r>
      <rPr>
        <sz val="9"/>
        <color theme="1"/>
        <rFont val="Calibri"/>
        <family val="2"/>
        <charset val="238"/>
        <scheme val="minor"/>
      </rPr>
      <t xml:space="preserve"> Płatności na rzecz konwersji na ekologiczne praktyki
i metody w rolnictwie 
Płatności na rzecz utrzymania ekologicznych praktyk
i metod w rolnictwie </t>
    </r>
    <r>
      <rPr>
        <b/>
        <sz val="9"/>
        <color theme="1"/>
        <rFont val="Calibri"/>
        <family val="2"/>
        <charset val="238"/>
        <scheme val="minor"/>
      </rPr>
      <t>Płatności dla obszarów z ograni-
czeniami naturalnymi lub innymi
szczególnymi ograniczeniam</t>
    </r>
    <r>
      <rPr>
        <sz val="9"/>
        <color theme="1"/>
        <rFont val="Calibri"/>
        <family val="2"/>
        <charset val="238"/>
        <scheme val="minor"/>
      </rPr>
      <t xml:space="preserve"> Rekompensaty na rzecz innych obszarów charakte-
ryzujących się szczególnymi ograniczeniami natural-
nymi Rekompensaty na rzecz innych obszarów charakte-
ryzujących się szczególnymi ograniczeniami </t>
    </r>
    <r>
      <rPr>
        <b/>
        <sz val="9"/>
        <color theme="1"/>
        <rFont val="Calibri"/>
        <family val="2"/>
        <charset val="238"/>
        <scheme val="minor"/>
      </rPr>
      <t>Dobrostan zwierząt</t>
    </r>
    <r>
      <rPr>
        <sz val="9"/>
        <color theme="1"/>
        <rFont val="Calibri"/>
        <family val="2"/>
        <charset val="238"/>
        <scheme val="minor"/>
      </rPr>
      <t xml:space="preserve"> </t>
    </r>
  </si>
  <si>
    <t xml:space="preserve">Łączna liczba audycji wyemitowanych w telewizji ogólnopolskiej/ 
łączna oglądalność audycji </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</si>
  <si>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</si>
  <si>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</si>
  <si>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Szkolenie dla Lokalnych Grup Działania</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</si>
  <si>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</si>
  <si>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</si>
  <si>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</si>
  <si>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 xml:space="preserve"> -</t>
  </si>
  <si>
    <t xml:space="preserve">Podniesienie jakości wdrażania PROW;
 Informowanie społeczeństwa i potencjalnych beneficjentów o polityce rozwoju obszarów wiejskich i o możliwościach finansowania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</si>
  <si>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</si>
  <si>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 xml:space="preserve">Zakup i emisja na antenie telewizji regionalnej audycji telewizyjnych promujących PROW 2014-2020 </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</si>
  <si>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</si>
  <si>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 - audycje telewizyjne</t>
  </si>
  <si>
    <t>Audycje, programy, spoty w radio, telewizji i Internecie;
Słuchalność/oglądalność audycji, programów, spotów</t>
  </si>
  <si>
    <t xml:space="preserve">Potencjalni beneficjenci, beneficjenci, instytucje zaangażowane pośrednio we wdrażanie Programu, ogół społeczeństwa </t>
  </si>
  <si>
    <r>
      <rPr>
        <b/>
        <sz val="11"/>
        <color theme="1"/>
        <rFont val="Calibri"/>
        <family val="2"/>
        <charset val="238"/>
      </rPr>
      <t>Wsparcie na rozwój lokalny kierowany przez społeczność w ramach LEADER</t>
    </r>
    <r>
      <rPr>
        <sz val="11"/>
        <color theme="1"/>
        <rFont val="Calibri"/>
        <family val="2"/>
        <charset val="238"/>
      </rPr>
      <t xml:space="preserve">
- Wsparcie na wdrażanie operacji w ramach strategii lokalnego rozwoju kierowanego przez społeczność
- Przygotowanie i realizacja działań w zakresie współpracy z lokalną grupą działania
- Wsparcie na rzecz kosztów bieżących i aktywizacji
</t>
    </r>
  </si>
  <si>
    <r>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t>
    </r>
    <r>
      <rPr>
        <sz val="11"/>
        <color rgb="FFFF0000"/>
        <rFont val="Calibri"/>
        <family val="2"/>
        <charset val="238"/>
      </rPr>
      <t xml:space="preserve"> </t>
    </r>
    <r>
      <rPr>
        <sz val="11"/>
        <rFont val="Calibri"/>
        <family val="2"/>
        <charset val="238"/>
      </rPr>
      <t>praktycznego.</t>
    </r>
    <r>
      <rPr>
        <sz val="11"/>
        <color rgb="FFFF0000"/>
        <rFont val="Calibri"/>
        <family val="2"/>
        <charset val="238"/>
      </rPr>
      <t xml:space="preserve"> </t>
    </r>
  </si>
  <si>
    <r>
      <rPr>
        <b/>
        <sz val="11"/>
        <color theme="1"/>
        <rFont val="Calibri"/>
        <family val="2"/>
        <charset val="238"/>
      </rPr>
      <t>Inwestycje w środki trwałe</t>
    </r>
    <r>
      <rPr>
        <sz val="11"/>
        <color theme="1"/>
        <rFont val="Calibri"/>
        <family val="2"/>
        <charset val="238"/>
      </rPr>
      <t xml:space="preserve">
- Wsparcie na inwestycje w infrastrukturę związane z rozwojem, modernizacją i dostosowywaniem sektora leśnego,
</t>
    </r>
    <r>
      <rPr>
        <b/>
        <sz val="11"/>
        <color theme="1"/>
        <rFont val="Calibri"/>
        <family val="2"/>
        <charset val="238"/>
      </rPr>
      <t>Podstawowe usługi i odnowa wsi na obszarach wiejskich</t>
    </r>
    <r>
      <rPr>
        <sz val="11"/>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color theme="1"/>
        <rFont val="Calibri"/>
        <family val="2"/>
        <charset val="238"/>
      </rPr>
      <t>Wsparcie na rozwój lokalny kierowany przez społeczność w ramach LEADER</t>
    </r>
    <r>
      <rPr>
        <sz val="11"/>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</si>
  <si>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t xml:space="preserve">
</t>
    </r>
    <r>
      <rPr>
        <sz val="11"/>
        <rFont val="Calibri"/>
        <family val="2"/>
        <charset val="238"/>
      </rPr>
      <t xml:space="preserve">
6-7</t>
    </r>
    <r>
      <rPr>
        <sz val="11"/>
        <color theme="1"/>
        <rFont val="Calibri"/>
        <family val="2"/>
        <charset val="238"/>
      </rPr>
      <t xml:space="preserve">
</t>
    </r>
    <r>
      <rPr>
        <sz val="11"/>
        <rFont val="Calibri"/>
        <family val="2"/>
        <charset val="238"/>
      </rPr>
      <t xml:space="preserve">180 000 - 240 000
</t>
    </r>
  </si>
  <si>
    <t xml:space="preserve">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</si>
  <si>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</si>
  <si>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</si>
  <si>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</si>
  <si>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</si>
  <si>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25 000 - 35 000
20 000 - 25 000
</t>
  </si>
  <si>
    <t>Potencjalni beneficjenci, beneficjenci, instytucje zaangażowane pośrednio we wdrażanie Programu, ogół społeczeństwa, media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</si>
  <si>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</si>
  <si>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 xml:space="preserve">	Zapewnienie odpowiedniej wizualizacji PROW 2014-2020</t>
  </si>
  <si>
    <t>Prowadzenie punktów informacyjnych funduszy europejskich (PIFE) z doposażeniem ich w materiały informacyjno-promocyjne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</si>
  <si>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</si>
  <si>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Potencjalni beneficjenci i beneficjenci, instytucje zaangażowane pośrednio we wdrażanie Programu, ogół społeczeństwa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</si>
  <si>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</si>
  <si>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Informacja i promocja PROW 2014-2020 poprzez zapewnienie odpowiedniej wizualizacji Programu podczas wydarzeń związanych z wspieraniem obszarów wiejskich</t>
  </si>
  <si>
    <t>Strategicznym celem jest wsparcie realizacji PROW 2014-2020 tak, aby zapewnić szeroki dostęp do informacji na temat możliwości wykorzystania środków unijnych na obszarach wiejskich dostępnych dla województwa dolnośląskiego. Oferowane gadżety promocyjne mają za zadanie zachęcić potencjalnych beneficjentów działań do korzystania ze środków Europejskiego Funduszu Rolnego na rzecz Programu Rozwoju Obszarów Wiejskich w ramach PROW 2014-2020, zwiększyć poziom wiedzy dotyczącej PROW 2014-2020 oraz promować PROW jako instrument wspierający rozwój rolnictwa i obszarów wiejskich w Polsce.</t>
  </si>
  <si>
    <t>gadżety promocyjne</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</si>
  <si>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</si>
  <si>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</si>
  <si>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Konferencja podsumowująca wdrażanie działań delegowanych PROW 2014-2020 oraz na temat WPR 2023-2027</t>
  </si>
  <si>
    <t xml:space="preserve">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oraz   tematy dotyczące Wspólnej Polityki Rolnej – Działania Delegowane Samorządom Województw. Konferencja będzie miała również wpływ na wykreowanie pozytywnego nastawienia potencjalnych beneficjentów i beneficjentów do PROW 2014-2020 poprzez pokazanie podczas niej projektów, które zostały już zrealizowane i służą mieszkańcom województwa dolnośląskiego </t>
  </si>
  <si>
    <t>Konferencje;
Uczestnicy konferencji</t>
  </si>
  <si>
    <t>1
80 - 150</t>
  </si>
  <si>
    <t>Potencjalni beneficjenci, beneficjenci, instytucje zaangażowane pośrednio we wdrażanie Programu, media</t>
  </si>
  <si>
    <r>
      <rPr>
        <b/>
        <sz val="11"/>
        <color theme="1"/>
        <rFont val="Calibri"/>
        <family val="2"/>
        <charset val="238"/>
      </rPr>
      <t xml:space="preserve">Inwestycje w środki trwałe
</t>
    </r>
    <r>
      <rPr>
        <sz val="11"/>
        <color theme="1"/>
        <rFont val="Calibri"/>
        <family val="2"/>
        <charset val="238"/>
      </rPr>
      <t>- Wsparcie na inwestycje związane z rozwojem, modernizacją i dostosowywaniem rolnictwa i leśnictwa</t>
    </r>
    <r>
      <rPr>
        <b/>
        <sz val="11"/>
        <color theme="1"/>
        <rFont val="Calibri"/>
        <family val="2"/>
        <charset val="238"/>
      </rPr>
      <t xml:space="preserve">
Podstawowe usługi i odnowa wsi na obszarach wiejskich</t>
    </r>
    <r>
      <rPr>
        <sz val="11"/>
        <color theme="1"/>
        <rFont val="Calibri"/>
        <family val="2"/>
        <charset val="238"/>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t>
    </r>
    <r>
      <rPr>
        <b/>
        <sz val="11"/>
        <color theme="1"/>
        <rFont val="Calibri"/>
        <family val="2"/>
        <charset val="238"/>
      </rPr>
      <t xml:space="preserve">
Wsparcie na rozwój lokalny kierowany przez społeczność w ramach LEADER
</t>
    </r>
    <r>
      <rPr>
        <sz val="11"/>
        <color theme="1"/>
        <rFont val="Calibri"/>
        <family val="2"/>
        <charset val="238"/>
      </rPr>
      <t>- Wsparcie na wdrażanie operacji w ramach strategii rozwoju lokalnego kierowanego przez społeczność</t>
    </r>
    <r>
      <rPr>
        <b/>
        <sz val="11"/>
        <color theme="1"/>
        <rFont val="Calibri"/>
        <family val="2"/>
        <charset val="238"/>
      </rPr>
      <t xml:space="preserve">
</t>
    </r>
    <r>
      <rPr>
        <sz val="11"/>
        <color theme="1"/>
        <rFont val="Calibri"/>
        <family val="2"/>
        <charset val="238"/>
      </rPr>
      <t xml:space="preserve">
</t>
    </r>
  </si>
  <si>
    <r>
      <rPr>
        <b/>
        <sz val="11"/>
        <color theme="1"/>
        <rFont val="Calibri"/>
        <family val="2"/>
        <charset val="238"/>
      </rPr>
      <t>Rozwój gospodarstw i działalności gospodarczej</t>
    </r>
    <r>
      <rPr>
        <sz val="11"/>
        <color theme="1"/>
        <rFont val="Calibri"/>
        <family val="2"/>
        <charset val="238"/>
      </rPr>
      <t xml:space="preserve">
- Wsparcie na rozpoczęcie pozarolniczej działalności gospodarczej na obszarach wiejskich
</t>
    </r>
    <r>
      <rPr>
        <b/>
        <sz val="11"/>
        <color theme="1"/>
        <rFont val="Calibri"/>
        <family val="2"/>
        <charset val="238"/>
      </rPr>
      <t>Podstawowe usługi i odnowa wsi na obszarach wiejskich</t>
    </r>
    <r>
      <rPr>
        <sz val="11"/>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color theme="1"/>
        <rFont val="Calibri"/>
        <family val="2"/>
        <charset val="238"/>
      </rPr>
      <t>Wsparcie na rozwój lokalny kierowany przez społeczność w ramach LEADER</t>
    </r>
    <r>
      <rPr>
        <sz val="11"/>
        <color theme="1"/>
        <rFont val="Calibri"/>
        <family val="2"/>
        <charset val="238"/>
      </rPr>
      <t xml:space="preserve">
- Wsparcie na realizację operacji w ramach strategii lokalnego rozwoju kierowanego przez społeczność</t>
    </r>
  </si>
  <si>
    <r>
      <rPr>
        <b/>
        <sz val="11"/>
        <color theme="1"/>
        <rFont val="Calibri"/>
        <family val="2"/>
        <charset val="238"/>
      </rPr>
      <t>Podstawowe usługi i odnowa wsi na obszarach wiejskich</t>
    </r>
    <r>
      <rPr>
        <sz val="11"/>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</si>
  <si>
    <r>
      <rPr>
        <b/>
        <sz val="11"/>
        <color theme="1"/>
        <rFont val="Calibri"/>
        <family val="2"/>
        <charset val="238"/>
      </rPr>
      <t>Inwestycje w środki trwałe</t>
    </r>
    <r>
      <rPr>
        <sz val="11"/>
        <color theme="1"/>
        <rFont val="Calibri"/>
        <family val="2"/>
        <charset val="238"/>
      </rPr>
      <t xml:space="preserve">
- Wsparcie na inwestycje w infrastrukturę związane z rozwojem, modernizacją                        
 i dostosowywaniem sektora leśnego
</t>
    </r>
    <r>
      <rPr>
        <b/>
        <sz val="11"/>
        <color theme="1"/>
        <rFont val="Calibri"/>
        <family val="2"/>
        <charset val="238"/>
      </rPr>
      <t>Podstawowe usługi i odnowa wsi na obszarach wiejskich</t>
    </r>
    <r>
      <rPr>
        <sz val="11"/>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color theme="1"/>
        <rFont val="Calibri"/>
        <family val="2"/>
        <charset val="238"/>
      </rPr>
      <t>Wsparcie na rozwój lokalny kierowany przez społeczność w ramach LEADER</t>
    </r>
    <r>
      <rPr>
        <sz val="11"/>
        <color theme="1"/>
        <rFont val="Calibri"/>
        <family val="2"/>
        <charset val="238"/>
      </rPr>
      <t xml:space="preserve">
- Wsparcie na realizację operacji w ramach strategii lokalnego rozwoju kierowanego przez społeczność</t>
    </r>
  </si>
  <si>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</si>
  <si>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Organizacja spotkań, seminariów, konferencji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</si>
  <si>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Spotkania/seminaria informacyjne, konferencje, kalendarze/ materiały promocyjne</t>
  </si>
  <si>
    <t>1. Spotkania/seminaria informacyjne/ konferencje,        2. Uczestnicy seminariów informacyjnych, 3. Kalendarze, 4. Materiały promocyjne</t>
  </si>
  <si>
    <t>15/450/15000/40000</t>
  </si>
  <si>
    <t>Ogół społeczeństwa, beneficjenci, potencjalni beneficjenci</t>
  </si>
  <si>
    <t>I-IV kwartał</t>
  </si>
  <si>
    <t>I-II kwartał</t>
  </si>
  <si>
    <t xml:space="preserve">Podniesienie jakości wdrażania PROW oraz  Informowanie społeczeństwa i potencjalnych beneficjentów o polityce rozwoju obszarów wiejskich i wsparciu finansowym
</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</si>
  <si>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</si>
  <si>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</si>
  <si>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</si>
  <si>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</si>
  <si>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</si>
  <si>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</si>
  <si>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</si>
  <si>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</si>
  <si>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</si>
  <si>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</si>
  <si>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</si>
  <si>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t>Współpraca ze środkami masowego przekazu w ramach PROW 2014-2020</t>
  </si>
  <si>
    <t>Artykuły prasowe i audycje radiowe w mediach regionalnych</t>
  </si>
  <si>
    <t>Artykuły prasowe, Audycje radiowe, Słuchalność audycji</t>
  </si>
  <si>
    <t>20/5/50 000</t>
  </si>
  <si>
    <t xml:space="preserve">dot. nowego okresu programowania - Planu Strategicznego dla Wspólnej Polityki Rolnej na lata 2023-2027                                                                                                                                                                                                                                                                                                                  </t>
  </si>
  <si>
    <t>Podniesienie jakości wdrażania PROW
- Informowanie społeczeństwa i potencjalnych beneficjentów o polityce rozwoju obszarów wiejskich i wsparciu finansowym</t>
  </si>
  <si>
    <t>Zapewnienie pewnej, aktualnej i przejrzystej informacji o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</si>
  <si>
    <t xml:space="preserve">Punkt informacyjny PROW 2014-2020 </t>
  </si>
  <si>
    <t>Operacja ma na celu zapewnienie odpowiedniej informacji o nowym okresie programowania. 
Zakładamy, że dzięki operacji beneficjenci/potencjalni beneficjenci oraz ogół społeczeństwa otrzymają wiedzę, która pozwoli im aplikować o środki z PS WPR 2023-2027</t>
  </si>
  <si>
    <t>Punkt informacyjny PROW 2014-2020
Drukowane materiały informacyjne i promocyjne:
- kalendarze na 2025 rok dla beneficjentów i potencjalnych beneficjentów PROW 2014-2020, ogółu społeczeństwa
- koperty z logo, które będą wykorzystane podczas bieżącej korespondencji i spotkań z beneficjentami 
i potencjalnymi beneficjentami PROW 2014-2020</t>
  </si>
  <si>
    <t>Udzielone konsultacje w punkcie informacyjnym PROW 2014-2020 (wartość szacunkowa  2024-2025) Materiały promocyjne (kalendarze, koperty z logo)</t>
  </si>
  <si>
    <t>3500 130.000 zł</t>
  </si>
  <si>
    <t>beneficjenci i potencjalni beneficjenci PROW 2014-2020, ogół społeczeństwa</t>
  </si>
  <si>
    <t>Wspieranie organizacji łańcucha żywnościowego</t>
  </si>
  <si>
    <t>Podniesienie jakości wdrażania PROW.
Informowanie społeczeństwa i potencjalnych beneficjentów o polityce rozwoju obszarów wiejskich i wsparciu finansowym</t>
  </si>
  <si>
    <t>Zapewnienie pewnej, aktualnej i przejrzystej informacji o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</si>
  <si>
    <t>Organizacja stoiska informacyjno-promocyjnego podczas Dożynek Województwa Mazowieckiego</t>
  </si>
  <si>
    <t>Operacja ma na celu zapewnienie odpowiedniej informacji o nowym okresie programowania. 
Zakładamy, że dzięki operacji beneficjenci/potencjalni beneficjenci oraz ogół społeczeństwa otrzymają wiedzę, która pozwoli im aplikować o środki z PS WPR 2023-2027, a obecność produktów tradycyjnych i regionalnych wpłynie na promocję produkcji żywności</t>
  </si>
  <si>
    <t>Targi, wystawy, imprezy o charakterze rolniczym:
jedno stoisko informacyjno-promocyjne podczas imprezy o charakterze rolniczym z degustacją potraw tradycyjnych i re-gionalnych (wielkość stoiska – 50 m 2)
Konkurs wiedzy o PROW z nagrodami w postaci materiałów promocyjnych</t>
  </si>
  <si>
    <t xml:space="preserve">Targi, wystawy, imprezy lokalne, regionalne, krajowe i międzynarodowe (stoisko) 
Konkursy 
Uczestnicy konkursów 
Materiały promocyjne </t>
  </si>
  <si>
    <t xml:space="preserve">35.000 zł 
1
 600 osób 
25.000 zł 
</t>
  </si>
  <si>
    <t>uczestnicy Dożynek Województwa Mazowieckiego – beneficjenci i potencjalni beneficjenci PROW 2014-2020</t>
  </si>
  <si>
    <t>Prowadzenie działań na stronie internetowej poprzez publikację aktualnych informacji i dokumentów dotyczących Programu</t>
  </si>
  <si>
    <t xml:space="preserve">Strony internetowe 
Unikalni użytkownicy strony internetowej </t>
  </si>
  <si>
    <t xml:space="preserve">2     
24.000 osób </t>
  </si>
  <si>
    <t>Zapewnienie  aktualnej i przejrzystej informacji o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</si>
  <si>
    <t xml:space="preserve">Prowadzenie działań informacyjnych i reklamowych na koncie Facebook </t>
  </si>
  <si>
    <t xml:space="preserve">Media społecznościowe </t>
  </si>
  <si>
    <t xml:space="preserve">Fora internetowe, media społecznościowe, itp.  Unikalni użytkownicy forów internetowych, mediów społecznościowych, itp. </t>
  </si>
  <si>
    <t>1                 12.000 osób</t>
  </si>
  <si>
    <t>Zwiększenie rentowności gospodarstw i konkurencyjność</t>
  </si>
  <si>
    <t xml:space="preserve">dot. nowego okresu programowania - Planu Strategicznego dla Wspólnej Polityki Rolnej na lata 2023-2027
Inwestycje w środki trwałe 
 Wsparcie inwestycji w gospodarstwach rolnych
 Wsparcie inwestycji w przetwarzanie produktów rolnych, obrót nimi lub ich rozwój 
</t>
  </si>
  <si>
    <t>Podniesienie jakości wdrażania PROW,  Informowanie społeczeństwa i potencjalnych beneficjentów o polityce rozwoju obszarów wiejskich i wsparciu finansowym</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</si>
  <si>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</si>
  <si>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 xml:space="preserve">Kampania informacyjno-promocyjna nt. instrumentów finansowych </t>
  </si>
  <si>
    <t>Realizacja kampanii ma na celu uświadomienie rolnikom i przedsiębiorstwom prowadzącym działalność gospodarczą w sektorze rolnym i przetwórstwie rolno-spożywczym możliwości skorzystania z form wsparcia jakie oferują instrumenty finansowe.</t>
  </si>
  <si>
    <t xml:space="preserve">Spot emitowany w telewizji oraz udostępniany w Internecie
(media społecznościowe).
</t>
  </si>
  <si>
    <t xml:space="preserve">Spot w telewizji
Słuchalność/oglądalność
audycji, programów, spotów
</t>
  </si>
  <si>
    <t>1
6 mln</t>
  </si>
  <si>
    <t xml:space="preserve">Rolnicy, producenci produkcji rolnej oraz przedsiębiorcy
przetwórstwa rolno-spożywczego (MŚP) zainteresowani
uzyskaniem finansowania kredytowego na utrzymanie i
rozwój swojej działalności
</t>
  </si>
  <si>
    <t>Departament Pomocy Technicznej</t>
  </si>
  <si>
    <t xml:space="preserve">Ułatwienie transferu wiedzy i innowacji w rolnictwie i leśnictwie oraz na obszarach wiejskich,
 Zwiększenie rentowności gospodarstw i konkurencyjność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</si>
  <si>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Podniesienie jakości wdrażania PROW
Informowanie społeczeństwa i potencjalnych beneficjentów o polityce rozwoju obszarów wiejskich i wsparciu finansowym,
Wspieranie innowacji w rolnictwie, produkcji żywności, leśnictwie i na obszarach wiejskich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</si>
  <si>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</si>
  <si>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 xml:space="preserve">Działania informacyjno-promocyjne w ramach PROW
2014-2020 oraz PS WPR 2023-2027.
</t>
  </si>
  <si>
    <t>Celem realizacji operacji jest przekazanie niezbędnych informacji na temat PROW 2014-2020 oraz nowego okresu programowania 2023-2027 i ich promocja podczas spotkań z beneficjentami i potencjalnymi beneficjentami PROW oraz PS WPR 2023-2027, konferencji, wydarzeń wystawienniczych i targów.</t>
  </si>
  <si>
    <t xml:space="preserve">Spotkania/szkolenia, targi, konferencje oraz wydarzenia wy-stawiennicze </t>
  </si>
  <si>
    <t xml:space="preserve">Szkolenia/ seminaria/ inne  formy szkoleniowe
Uczestnicy szkoleń/ seminariów/ innych form szkoleniowych
Targi, wystawy, imprezy lokalne, regionalne, krajowe i międzynarodowe
Uczestnicy targów, wystaw, imprez lokalnych, regionalnych, krajowych i międzynarodowych
Materiały promocyjne
Tytuły publikacji wydanych w formie papierowej
</t>
  </si>
  <si>
    <t xml:space="preserve">4
400
4
3200
150000
1
</t>
  </si>
  <si>
    <t>Beneficjenci i potencjalni beneficjenci PROW 2014-2020 oraz PS WPR 2023-2027, partnerzy KSOW</t>
  </si>
  <si>
    <t>Ułatwienie transferu wiedzy i innowacji w rolnictwie i leśnictwie oraz na obszarach wiejskich
Zwiększenie rentowności gospodarstw i konkurencyjność
Promowanie efektywnego gospodarowania zasobami i wspieranie przechodzenia 
w sektorach rolnym, spożywczym i leśnym na gospodarkę niskoemisyjną i odporną na zmianę klimatu</t>
  </si>
  <si>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t>
  </si>
  <si>
    <t>Spotkania informacyjne w ramach interwencji Planu Strategicznego na lata 2023-2027 z zakresu filara I (w tym ekoschematów) oraz interwencji powierzchniowych II filara.</t>
  </si>
  <si>
    <t xml:space="preserve">
Celem operacji jest realizacja zadań z zakresu informowania i promowania wśród rolników wiedzy na temat interwencji realizowanych w ramach Planu Strategicznego WPR na lata 2023-2027. Cykl 6 spotkań ma na celu przekazanie aktualnych informacji z zakresu obowiązujących przepisów i zasad realizacji interwencji filaru I (w tym ekoschematów) oraz interwencji powierzchniowych filaru II. Spotkania umożliwią także wymianę doświadczeń wyniesionych z wdrażania analogicznych instrumentów wsparcia wdrażanych w poprzednich latach.</t>
  </si>
  <si>
    <t>Spotkania/Konferencja</t>
  </si>
  <si>
    <t>Liczba spotkań w 2024 r.
Liczba uczestników w 2024 r.
Liczba spotkań w 2025 r.
Liczba uczestników w 2025 r.</t>
  </si>
  <si>
    <t>6
600
6
600</t>
  </si>
  <si>
    <t>Naukowcy, eksperci przyrodniczy, doradcy, przedstawiciele agencji płatniczej, instytucji zarządzającej, administracji publicznej i organizacji pozarządowych współpracujące z rolnikami oraz rolnicy indywidualni.</t>
  </si>
  <si>
    <t>Departament Płatności Bezpośrednich</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</si>
  <si>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t>
  </si>
  <si>
    <t>dot. nowego okresu programowania - Planu Strategicznego dla Wspólnej Polityki Rolnej na lata 2023-2027
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Zarządzanie ryzykiem
Wsparcie dla rozwoju lokalnego w ramach inicjatywy LEADER (RLKS – rozwój lokalny kierowany przez społeczność)</t>
  </si>
  <si>
    <t xml:space="preserve">Podniesienie jakości wdrażania PROW
Informowanie społeczeństwa i potencjalnych beneficjentów o polityce rozwoju obszarów wiejskich i wsparciu finansowym
Wspieranie innowacji w rolnictwie, produkcji żywności, leśnictwie i na obszarach wiejskich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</si>
  <si>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</si>
  <si>
    <t>Zamieszczenie  w „Kalendarzu Rolników” na rok 2025 materiału informacyjnego Ministerstwa Rolnictwa i Rozwoju Wsi dotyczącego PROW 2014-2020 oraz Planu Strategicznego dla Wspólnej Polityki Rolnej na lata 2023-2027.</t>
  </si>
  <si>
    <t>Wzrost liczby osób, zarówno ogółu społeczeństwa jak i potencjalnych beneficjentów, poinformowanych o polityce rozwoju obszarów wiejskich oraz możliwościach finansowania. Zwiększenie poziomu wiedzy ogólnej i szczegółowej dotyczącej PROW 2014-2020 oraz Planu Strategicznego dla Wspólnej Polityki Rolnej na lata 2023-2027, w tym zapewnienie informacji dotyczących warunków i trybu przyznawania pomocy.</t>
  </si>
  <si>
    <t xml:space="preserve">Kalendarz w nakładzie 140 000 egz. W 20234 r. (Kalendarz Rolników na 2025 rok)
Materiał o objętości 18 stron formatu A4
</t>
  </si>
  <si>
    <t>Tytuł publikacji wydanej w formie papierowej w 2024 r.</t>
  </si>
  <si>
    <t>Ogół społeczeństwa, potencjalni beneficjenci, beneficjenci, instytucje zaangażowane bezpośrednio we wdrożenie Programu, instytucje zaangażowane pośrednio we wdrożenie Programu.</t>
  </si>
  <si>
    <t>Departament Komunikacji i Promocji</t>
  </si>
  <si>
    <t xml:space="preserve">dot. nowego okresu programowania - Planu Strategicznego dla Wspólnej Polityki Rolnej na lata 2023-2027, 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Zarządzanie ryzykiem
Wsparcie dla rozwoju lokalnego w ramach inicjatywy LEADER (RLKS – rozwój lokalny kierowany przez społeczność)
</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</si>
  <si>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</si>
  <si>
    <t>Kampania informacyjno-edukacyjna dot. PROW 2014-2020 oraz Planu Strategicznego dla Wspólnej Polityki Rolnej na lata 2023-2027 w telewizji.</t>
  </si>
  <si>
    <t xml:space="preserve">
Wzrost liczby osób, zarówno rolników, mieszkańców obszarów wiejskich, ogółu społeczeństwa jak i potencjalnych beneficjentów, poinformowanych o polityce rozwoju obszarów wiejskich oraz możliwościach finansowania. Zwiększenie poziomu wiedzy ogólnej i szczegółowej dotyczącej PROW 2014-2020 oraz Planu Strategicznego dla Wspólnej Polityki Rolnej na lata 2023-2027, w tym zapewnienie informacji dotyczących warunków i trybu przyznawania po-mocy.
</t>
  </si>
  <si>
    <t xml:space="preserve">Audycje telewizyjne
19 audycji w roku 2024
7 audycji w roku 2025
</t>
  </si>
  <si>
    <t xml:space="preserve">Audycje, programy, spoty w radio, telewizji i internecie w 2024 r.
Audycje, programy, spoty w radio, telewizji i internecie w 2025 r.
</t>
  </si>
  <si>
    <t>19
7</t>
  </si>
  <si>
    <t xml:space="preserve">Rolnicy, mieszkańcy obszarów wiejskich oraz mieszkańcy miast zainteresowani tematyką rolnictwa i obszarów wiejskich. </t>
  </si>
  <si>
    <t>dot. nowego okresu programowania - Planu Strategicznego dla Wspólnej Polityki Rolnej na lata 2023-2027, Transfer wiedzy i dziłalność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Zarządzanie ryzykiem
Wsparcie dla rozwoju lokalnego w ramach inicjatywy LEADER (RLKS – rozwój lokalny kierowany przez społeczność)</t>
  </si>
  <si>
    <t>Produkcja i emisja materiałów dotyczących PROW 2014-2020 oraz Planu Strategicznego dla Wspólnej Polityki Rolnej na lata 2023-2027 w audycjach radiowych.</t>
  </si>
  <si>
    <t xml:space="preserve">Audycja radiowa
221 emisji audycji w roku 2024
102 emisje audycji w roku 2025
</t>
  </si>
  <si>
    <t xml:space="preserve">Audycje, programy, spoty w radio, telewizji i internecie W 2024 r.
Audycje, programy, spoty w radio, telewizji i internecie W 2025 r.
</t>
  </si>
  <si>
    <t>221
102</t>
  </si>
  <si>
    <t>Rolnicy oraz osoby zainteresowane tematyką rolnictwa i obszarów wiejskich.</t>
  </si>
  <si>
    <t>dot. nowego okresu programowania - Planu Strategicznego dla Wspólnej Polityki Rolnej na lata 2023-2027.
Wsparcie korzystania z usług doradczych</t>
  </si>
  <si>
    <t>Podniesienie jakości wdrażania PROW
Informowanie społeczeństwa i potencjalnych beneficjentów o polityce rozwoju obszarów wiejskich i wsparciu finansowym</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</si>
  <si>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</si>
  <si>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 xml:space="preserve">Organizacja konkursu na najlepsze wydawnictwo wojewódzkich Ośrodków Doradztwa Rolniczego (ODR) promujące osiągnięcia i informujące o PROW 2014 -2020 oraz informujące  o  Planie Strategicznym dla Wspólnej Polityki Rolnej na lata  2021-2027
</t>
  </si>
  <si>
    <t xml:space="preserve">1. Zwiększenie udziału zainteresowanych stron  we wdrażaniu programów rozwoju obszarów wiejskich.
2. Podniesienie jakości wdrażania PROW 2014-2020 i przepływu informacji o  PS WPR na lata 2023 -2027.
3. Informowanie społeczeństwa i potencjalnych beneficjentów o polityce rozwoju obszarów wiejskich i możliwościach finansowania
4. Wspieranie innowacji w rolnictwie, produkcji żywności, leśnictwie i na obszarach wiejskich
</t>
  </si>
  <si>
    <t>Liczba konkursów
Liczba uczestników konkursu</t>
  </si>
  <si>
    <t>2
32</t>
  </si>
  <si>
    <t>Potencjalni beneficjenci</t>
  </si>
  <si>
    <t>II</t>
  </si>
  <si>
    <t xml:space="preserve">Departament Innowacji, Cyfryzacji i Transferu Wiedzy
</t>
  </si>
  <si>
    <t xml:space="preserve">Ułatwienie transferu wiedzy i innowacji w rolnictwie i leśnictwie oraz na obszarach wiejskich
Zwiększenie rentowności gospodarstw i konkurencyjność
Wspieranie organizacji łańcucha żywnościowego
</t>
  </si>
  <si>
    <t xml:space="preserve">dot. nowego okresu programowania - Planu Strategicznego dla Wspólnej Polityki Rolnej na lata 2023-2027
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Wyjątkowe tymczasowe wsparcie dla rolników i MŚP szczególnie dotkniętych kryzysem związanym z COVID-19
Wsparcie na utworzenie i funkcjonowanie krajowej sieci obszarów wiejskich.
</t>
  </si>
  <si>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</si>
  <si>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</si>
  <si>
    <t>Organizacja stoisk informacyjno – promocyjnych dot. PROW 2014-2020 podczas targów i wystaw</t>
  </si>
  <si>
    <t xml:space="preserve">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
</t>
  </si>
  <si>
    <t>targi/wystawy/imprezy na poziomie krajowym</t>
  </si>
  <si>
    <t>Łączna liczba targów, wystaw, imprez  na poziomie krajowym w 2024 r.
Łączna liczba targów, wystaw, imprez  na poziomie krajowym w 2025 r.
Łączna liczba uczestników targów, wystaw, imprez  na poziomie krajowym w 2024 r.
Łączna liczba uczestników targów, wystaw, imprez  na poziomie krajowym w 2025 r.
Koszty wykonania materiałów informacyjno-promocyjnych w 2024 r.</t>
  </si>
  <si>
    <t xml:space="preserve">6
1
518 000
86 000
45 000,00 zł
</t>
  </si>
  <si>
    <t xml:space="preserve">Ogół społeczeństwa, potencjalni beneficjenci, beneficjenci,
 instytucje zaangażowane bezpośrednio we wdrożenie Programu, instytucje zaangażowane pośrednio we wdrożenie Programu.
</t>
  </si>
  <si>
    <t>Departament Rolnictwa Ekologicznego i Jakości Żywności</t>
  </si>
  <si>
    <t xml:space="preserve">Systemy jakości produktów rolnych i środków spożywczych:  Wsparcie na przystępowanie do systemów jakości 
Wsparcie działań informacyjnych i promocyjnych realizowanych przez grupy producentów na rynku wewnętrznym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</si>
  <si>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</si>
  <si>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(ChNP), Chronionych Oznaczeń Geograficznych (ChOG), Gwarantowanych Tradycyjnych Specjalności (GTS) z przepisami kulinarnymi w języku polskim</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</si>
  <si>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</si>
  <si>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Publikacja</t>
  </si>
  <si>
    <t xml:space="preserve">Liczba tytułów wydanych publikacji w 2024 r. 
Nakład publikacji w 2024 r.
</t>
  </si>
  <si>
    <t>1
5000</t>
  </si>
  <si>
    <t>Ogół społeczeństwa, konsumenci, rolnicy i producenci odwiedzjący targi i inne imprezy.</t>
  </si>
  <si>
    <t xml:space="preserve">Plan operacyjny KSOW na lata 2024-2025 dla działania 8 Plan komunikacyjny - MRIRW - grudzień 2023 r. </t>
  </si>
  <si>
    <r>
      <rPr>
        <b/>
        <sz val="16"/>
        <rFont val="Calibri"/>
        <family val="2"/>
        <charset val="238"/>
        <scheme val="minor"/>
      </rPr>
      <t xml:space="preserve"> Inwestycje w środki trwałe.</t>
    </r>
    <r>
      <rPr>
        <sz val="16"/>
        <rFont val="Calibri"/>
        <family val="2"/>
        <charset val="238"/>
        <scheme val="minor"/>
      </rPr>
      <t xml:space="preserve"> Wsparcie na inwestycje związane z rozwojem, modernizacją i dostosowywaniem rolnictwa i leśnictwa. </t>
    </r>
    <r>
      <rPr>
        <b/>
        <sz val="16"/>
        <rFont val="Calibri"/>
        <family val="2"/>
        <charset val="238"/>
        <scheme val="minor"/>
      </rPr>
      <t>Podstawowe usługi i odnowa wsi na obszarach wiejskich.</t>
    </r>
    <r>
      <rPr>
        <sz val="16"/>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6"/>
        <rFont val="Calibri"/>
        <family val="2"/>
        <charset val="238"/>
        <scheme val="minor"/>
      </rPr>
      <t xml:space="preserve">Wsparcie dla rozwoju lokalnego w ramach inicjatywy LEADER (RLKS – rozwój lokalny kierowany przez społeczność) </t>
    </r>
    <r>
      <rPr>
        <sz val="16"/>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6"/>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</si>
  <si>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 </t>
    </r>
    <r>
      <rPr>
        <sz val="16"/>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</si>
  <si>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15</t>
  </si>
  <si>
    <r>
      <rPr>
        <b/>
        <sz val="16"/>
        <rFont val="Calibri"/>
        <family val="2"/>
        <charset val="238"/>
        <scheme val="minor"/>
      </rPr>
      <t>Inwestycje w środki trwałe</t>
    </r>
    <r>
      <rPr>
        <sz val="16"/>
        <rFont val="Calibri"/>
        <family val="2"/>
        <charset val="238"/>
        <scheme val="minor"/>
      </rPr>
      <t xml:space="preserve">. Wsparcie na inwestycje związane z rozwojem, modernizacją i dostosowywaniem rolnictwa i leśnictwa. </t>
    </r>
    <r>
      <rPr>
        <b/>
        <sz val="16"/>
        <rFont val="Calibri"/>
        <family val="2"/>
        <charset val="238"/>
        <scheme val="minor"/>
      </rPr>
      <t>Podstawowe usługi i odnowa wsi na obszarach wiejskich.</t>
    </r>
    <r>
      <rPr>
        <sz val="16"/>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6"/>
        <rFont val="Calibri"/>
        <family val="2"/>
        <charset val="238"/>
        <scheme val="minor"/>
      </rPr>
      <t xml:space="preserve">Wsparcie dla rozwoju lokalnego w ramach inicjatywy LEADER (RLKS – rozwój lokalny kierowany przez społeczność) </t>
    </r>
    <r>
      <rPr>
        <sz val="16"/>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6"/>
        <rFont val="Calibri"/>
        <family val="2"/>
        <charset val="238"/>
        <scheme val="minor"/>
      </rPr>
      <t>Wsparcie na utworzenie i funkcjonowanie krajowej sieci obszarów wiejskich.</t>
    </r>
  </si>
  <si>
    <r>
      <rPr>
        <b/>
        <sz val="16"/>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6"/>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</si>
  <si>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t>min. 6 tygodniowo /46 800,00</t>
  </si>
  <si>
    <r>
      <rPr>
        <b/>
        <sz val="16"/>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6"/>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</si>
  <si>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16"/>
        <rFont val="Calibri"/>
        <family val="2"/>
        <charset val="238"/>
        <scheme val="minor"/>
      </rPr>
      <t>Inwestycje w środki trwałe</t>
    </r>
    <r>
      <rPr>
        <sz val="16"/>
        <rFont val="Calibri"/>
        <family val="2"/>
        <charset val="238"/>
        <scheme val="minor"/>
      </rPr>
      <t xml:space="preserve">. Wsparcie na inwestycje związane z rozwojem, modernizacją i dostosowywaniem rolnictwa i leśnictwa. </t>
    </r>
    <r>
      <rPr>
        <b/>
        <sz val="16"/>
        <rFont val="Calibri"/>
        <family val="2"/>
        <charset val="238"/>
        <scheme val="minor"/>
      </rPr>
      <t>Podstawowe usługi i odnowa wsi na obszarach wiejskich.</t>
    </r>
    <r>
      <rPr>
        <sz val="16"/>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6"/>
        <rFont val="Calibri"/>
        <family val="2"/>
        <charset val="238"/>
        <scheme val="minor"/>
      </rPr>
      <t xml:space="preserve">Wsparcie dla rozwoju lokalnego w ramach inicjatywy LEADER (RLKS – rozwój lokalny kierowany przez społeczność) </t>
    </r>
    <r>
      <rPr>
        <sz val="16"/>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6"/>
        <rFont val="Calibri"/>
        <family val="2"/>
        <charset val="238"/>
        <scheme val="minor"/>
      </rPr>
      <t>Wsparcie na utworzenie i funkcjonowanie krajowej sieci obszarów wiejskich. Dotyczy nowego okresu programowania - Planu Strategicznego dla Wspólnej Polityki Rolnej na lata 2023-2027</t>
    </r>
  </si>
  <si>
    <r>
      <rPr>
        <b/>
        <sz val="16"/>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6"/>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</si>
  <si>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Samorząd Województwa Podkarpackiego</t>
  </si>
  <si>
    <r>
      <t xml:space="preserve">Zapewnienie pewnej, aktualnej i przejrzystej informacji o PROW 2014-2020 dla ogółu interesariuszy oraz promowanie Programu, jako instrumentu wspierającego rozwój rolnictwa i obszarów wiejskich w Polsce. 
- </t>
    </r>
    <r>
      <rPr>
        <sz val="16"/>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</si>
  <si>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Liczba wyemitowanych filmów, programów w mediach</t>
  </si>
  <si>
    <t>Organizacja konferencji dot. dotychczasowego stanu wdrażania PROW 2014-2020 oraz planów na nowy okres programowania</t>
  </si>
  <si>
    <t>Dot. nowego okresu programowania - Planu Strategicznego dla Wspólnej Polityki Rolnej na lata 2023-2027</t>
  </si>
  <si>
    <t>5.	Zapewnienie informacji o nowym okresie programowania 2023-2027</t>
  </si>
  <si>
    <t>Szkolenie z Infrastruktury na obszarach wiejskich oraz wdrożenia koncepcji inteligentnych wsi - Przydomowe oczyszczalnie w ramach Planu Strategicznego Wspólnej Polityki Rolnej (PS WPR) na lata 2023-2027</t>
  </si>
  <si>
    <t>W wyniku realizacji operacji nastąpi znaczący wzrost świadomości i wiedzy wnioskodawców o warunkach i zasadach udzie-lania pomocy w ramach Infrastruktury na obszarach wiejskich oraz wdrożenie koncepcji inteligentnych wsi - Przydomowe oczyszczalnie w ramach PS WPR na lata 2023-2027 .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PS WPR na lata 2023-2027.</t>
  </si>
  <si>
    <t>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wsi,+A15+C14:H14+C14:I14+A15+C14:H14+C14:H14</t>
  </si>
  <si>
    <t>600/49000/2500</t>
  </si>
  <si>
    <t xml:space="preserve">Celem operacji jest przedstawienie efektów wdrażania działań w ramach PROW 2014-2020 województwie zachodniopomorskim oraz zachęcenie  potencjalnych beneficjentów do realizacji zadań na rzecz rozwoju obszarów wiejskich. Realizacja filmu promocyjnego ma na celu  wskazanie mieszkańcom województwa zachodniopomorskiego osiągniętych korzyści z otrzymanego wsparcia. Prezentacja efektów w formie filmu promującego PROW 2014-2020 przyczyni się do upowszechnienia wiedzy na temat pozyskiwania wsparcia z Programu Rozwoju Obszarów Wiejskich i kształtowania pozytywnego wizerunku Unii Europejskiej w Polsce. Rozpowszechnianie  filmu w mediach  zachęci  do zapoznania się Programem, uzyskania informacji i możliwościach skorzystania z Programu. </t>
  </si>
  <si>
    <t>SUMA 2024+ 2025</t>
  </si>
  <si>
    <r>
      <rPr>
        <b/>
        <sz val="10"/>
        <rFont val="Calibri"/>
        <family val="2"/>
        <charset val="238"/>
        <scheme val="minor"/>
      </rPr>
      <t>Dot. nowego okresu programowania - Planu Strategicznego dla Wspólnej Polityki Rolnej na lata 2023-2027</t>
    </r>
    <r>
      <rPr>
        <sz val="10"/>
        <rFont val="Calibri"/>
        <family val="2"/>
        <charset val="238"/>
        <scheme val="minor"/>
      </rPr>
      <t xml:space="preserve">
</t>
    </r>
    <r>
      <rPr>
        <b/>
        <sz val="10"/>
        <rFont val="Calibri"/>
        <family val="2"/>
        <charset val="238"/>
        <scheme val="minor"/>
      </rPr>
      <t>Inwestycje w środki trwałe</t>
    </r>
    <r>
      <rPr>
        <b/>
        <sz val="10"/>
        <color rgb="FFFF0000"/>
        <rFont val="Calibri"/>
        <family val="2"/>
        <charset val="238"/>
        <scheme val="minor"/>
      </rPr>
      <t xml:space="preserve">
</t>
    </r>
    <r>
      <rPr>
        <b/>
        <sz val="10"/>
        <rFont val="Calibri"/>
        <family val="2"/>
        <charset val="238"/>
        <scheme val="minor"/>
      </rPr>
      <t xml:space="preserve">- </t>
    </r>
    <r>
      <rPr>
        <sz val="10"/>
        <rFont val="Calibri"/>
        <family val="2"/>
        <charset val="238"/>
        <scheme val="minor"/>
      </rPr>
      <t>Wsparcie na inwestycje związane z rozwojem, modernizacją i dostosowywaniem rolnictwa i leśnictwa</t>
    </r>
    <r>
      <rPr>
        <b/>
        <sz val="10"/>
        <color rgb="FFFF0000"/>
        <rFont val="Calibri"/>
        <family val="2"/>
        <charset val="238"/>
        <scheme val="minor"/>
      </rPr>
      <t xml:space="preserve">
</t>
    </r>
    <r>
      <rPr>
        <b/>
        <sz val="10"/>
        <rFont val="Calibri"/>
        <family val="2"/>
        <charset val="238"/>
        <scheme val="minor"/>
      </rPr>
      <t>Podstawowe usługi i odnowa wsi na obszarach wiejskich</t>
    </r>
    <r>
      <rPr>
        <sz val="10"/>
        <color rgb="FFFF0000"/>
        <rFont val="Calibri"/>
        <family val="2"/>
        <charset val="238"/>
        <scheme val="minor"/>
      </rPr>
      <t xml:space="preserve">
</t>
    </r>
    <r>
      <rPr>
        <sz val="10"/>
        <rFont val="Calibri"/>
        <family val="2"/>
        <charset val="238"/>
        <scheme val="minor"/>
      </rPr>
      <t>- Wsparcie inwestycji związanych z tworzeniem, ulepszaniem lub rozbudową wszystkich rodzajów małej infrastruktury, w tym inwestycje w energię odnawialną i w oszczędzanie energii,
-Wsparcie inwestycji w tworzenie, ulepszanie i rozwijanie podstawowych usług lokalnych dla ludności wiejskiej, w tym rekreacji i kultury, i powiązanej infrastruktury</t>
    </r>
    <r>
      <rPr>
        <sz val="10"/>
        <color rgb="FFFF0000"/>
        <rFont val="Calibri"/>
        <family val="2"/>
        <charset val="238"/>
        <scheme val="minor"/>
      </rPr>
      <t xml:space="preserve">
</t>
    </r>
    <r>
      <rPr>
        <b/>
        <sz val="10"/>
        <rFont val="Calibri"/>
        <family val="2"/>
        <charset val="238"/>
        <scheme val="minor"/>
      </rPr>
      <t xml:space="preserve">Wsparcie dla rozwoju lokalnego w ramach inicjatywy LEADER (RLKS – rozwój lokalny kierowany przez społeczność) </t>
    </r>
    <r>
      <rPr>
        <sz val="10"/>
        <color rgb="FFFF0000"/>
        <rFont val="Calibri"/>
        <family val="2"/>
        <charset val="238"/>
        <scheme val="minor"/>
      </rPr>
      <t xml:space="preserve">
</t>
    </r>
    <r>
      <rPr>
        <sz val="10"/>
        <rFont val="Calibri"/>
        <family val="2"/>
        <charset val="238"/>
        <scheme val="minor"/>
      </rPr>
      <t xml:space="preserve">- Wsparcie na wdrażanie operacji w ramach strategii rozwoju lokalnego kierowanego przez społeczność,
- Przygotowanie i realizacja działań w zakresie współpracy z lokalną grupą działania,                                                                                                                                 
 - Wsparcie na rzecz kosztów bieżących i aktywizacji    </t>
    </r>
    <r>
      <rPr>
        <sz val="10"/>
        <color rgb="FFFF0000"/>
        <rFont val="Calibri"/>
        <family val="2"/>
        <charset val="238"/>
        <scheme val="minor"/>
      </rPr>
      <t xml:space="preserve">                            </t>
    </r>
    <r>
      <rPr>
        <sz val="10"/>
        <rFont val="Calibri"/>
        <family val="2"/>
        <charset val="238"/>
        <scheme val="minor"/>
      </rPr>
      <t xml:space="preserve">                                                                                                                                                    </t>
    </r>
  </si>
  <si>
    <r>
      <rPr>
        <b/>
        <sz val="10"/>
        <rFont val="Calibri"/>
        <family val="2"/>
        <charset val="238"/>
        <scheme val="minor"/>
      </rPr>
      <t>Zapewnienie pewnej, aktualnej i przejrzystej informacji o PROW 2014-2020 dla ogółu interesariuszy oraz promowanie PROW  Programu 2014-2020, jako instrumentu wspierającego rozwój rolnictwa i obszarów wiejskich w Polsce</t>
    </r>
    <r>
      <rPr>
        <b/>
        <sz val="10"/>
        <color rgb="FFFF0000"/>
        <rFont val="Calibri"/>
        <family val="2"/>
        <charset val="238"/>
        <scheme val="minor"/>
      </rPr>
      <t xml:space="preserve">
</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</si>
  <si>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t xml:space="preserve">10 spotkań:
- jednodniowych dla beneficjentów/potencjalnych beneficjentów działań PROW 2014-2020, w tym LGD - 6 szt.,
- dwudniowych dla LGD - 4 szt.
1 konferencja:
 podsumowująca PROW 2014-2020 oraz wprowadzająca 
do nowej perspektywy 2023-2027
- materiały promocyjne niezbędne do promocji aktualnego i przyszłego okresu programowania PS WPR 2023-2027.
</t>
  </si>
  <si>
    <r>
      <rPr>
        <b/>
        <sz val="10"/>
        <rFont val="Calibri"/>
        <family val="2"/>
        <charset val="238"/>
        <scheme val="minor"/>
      </rPr>
      <t>Dot. nowego okresu programowania - Planu Strategicznego dla Wspólnej Polityki Rolnej na lata 2023-2027
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</si>
  <si>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</si>
  <si>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t>– 3 imprezy regionalne o charakterze wystawienniczym o tematyce rozwoju obszarów wiejskich, na których planuje się promocję PROW 2014-2020 i PS WPR 2023-2027. Przewiduje się: punkt informacyjny, stoisko promocyjne, elementy wizualizacji i materiały promocyjne niezbędne do promocji aktualnego i przyszłego okresu programowania PS WPR 2023-2027.</t>
  </si>
  <si>
    <r>
      <rPr>
        <b/>
        <sz val="10"/>
        <rFont val="Calibri"/>
        <family val="2"/>
        <charset val="238"/>
        <scheme val="minor"/>
      </rPr>
      <t xml:space="preserve">Dot. nowego okresu programowania - Planu Strategicznego dla Wspólnej Polityki Rolnej na lata 2023-2027
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t>
    </r>
    <r>
      <rPr>
        <b/>
        <sz val="10"/>
        <rFont val="Calibri"/>
        <family val="2"/>
        <charset val="238"/>
        <scheme val="minor"/>
      </rPr>
      <t xml:space="preserve">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</si>
  <si>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</si>
  <si>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rFont val="Calibri"/>
        <family val="2"/>
        <charset val="238"/>
        <scheme val="minor"/>
      </rPr>
      <t xml:space="preserve">Dot. nowego okresu programowania - Planu Strategicznego dla Wspólnej Polityki Rolnej na lata 2023-2027
Inwestycje w środki trwałe
</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t>
    </r>
    <r>
      <rPr>
        <b/>
        <sz val="10"/>
        <rFont val="Calibri"/>
        <family val="2"/>
        <charset val="238"/>
        <scheme val="minor"/>
      </rPr>
      <t xml:space="preserve">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</si>
  <si>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-zbudowanie i utrzymanie wysokiej rozpoznawalności EFRROW i PROW 2014-2020 na tle innych programów oraz funduszy europejskich,                                                         </t>
    </r>
  </si>
  <si>
    <t xml:space="preserve"> Targi, wystawy, imprezy lokalne, regionalne, krajowe i zagraniczne/ 
łączny kosz wykonania materiałów promocyjnych</t>
  </si>
  <si>
    <t>6-8
               30 000</t>
  </si>
  <si>
    <t xml:space="preserve">100-150 /20000
</t>
  </si>
  <si>
    <t xml:space="preserve">Udzielone konsultacje w punkcie informacyjnym PROW 2014-2020/
łączny koszt wykonania materiałów promocyjnych
</t>
  </si>
  <si>
    <t xml:space="preserve">Strony internetowe/
Audycje  w radio
</t>
  </si>
  <si>
    <t>1/
 5</t>
  </si>
  <si>
    <t>2000         /  100.000 zł</t>
  </si>
  <si>
    <t>Liczba udzielonych konsultacji w ramach punktu informacyjnego (osobiste, mailowe, telefoniczne), / łączny koszt materiałów promocyjnych</t>
  </si>
  <si>
    <t>800/80 000 zł</t>
  </si>
  <si>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dla rozwoju lokalnego w ramach inicjatywy LEADER (RLKS - rozwój lokalny kierowany przez społeczność)</t>
    </r>
    <r>
      <rPr>
        <sz val="9"/>
        <color theme="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</si>
  <si>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dot. nowego okresu programowania - Planu Strategicznego dla Wspólnej Polityki Rolnej. 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color theme="1"/>
        <rFont val="Calibri"/>
        <family val="2"/>
        <charset val="238"/>
        <scheme val="minor"/>
      </rPr>
      <t>Wsparcie dla rozwoju lokalnego w ramach inicjatywy LEADER (RLKS - rozwój lokalny kierowany przez społeczność)</t>
    </r>
    <r>
      <rPr>
        <sz val="9"/>
        <color theme="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</si>
  <si>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dot. nowego okresu programowania - Planu Strategicznego dla Wspólnej Polityki Rolnej. 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color theme="1"/>
        <rFont val="Calibri"/>
        <family val="2"/>
        <charset val="238"/>
        <scheme val="minor"/>
      </rPr>
      <t>Wsparcie dla rozwoju lokalnego w ramach inicjatywy LEADER (RLKS - rozwój lokalny kierowany przez społeczność)</t>
    </r>
    <r>
      <rPr>
        <sz val="9"/>
        <color theme="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</si>
  <si>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dot. nowego okresu programowania - Planu Strategicznego dla Wspólnej Polityki Rolnej. 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color theme="1"/>
        <rFont val="Calibri"/>
        <family val="2"/>
        <charset val="238"/>
        <scheme val="minor"/>
      </rPr>
      <t>Wsparcie dla rozwoju lokalnego w ramach inicjatywy LEADER (RLKS - rozwój lokalny kierowany przez społeczność)</t>
    </r>
    <r>
      <rPr>
        <sz val="9"/>
        <color theme="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</si>
  <si>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dot. nowego okresu programowania - Planu Strategicznego dla Wspólnej Polityki Rolnej. 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color theme="1"/>
        <rFont val="Calibri"/>
        <family val="2"/>
        <charset val="238"/>
        <scheme val="minor"/>
      </rPr>
      <t>Wsparcie dla rozwoju lokalnego w ramach inicjatywy LEADER (RLKS - rozwój lokalny kierowany przez społeczność)</t>
    </r>
    <r>
      <rPr>
        <sz val="9"/>
        <color theme="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</si>
  <si>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11"/>
        <rFont val="Calibri"/>
        <family val="2"/>
        <charset val="238"/>
        <scheme val="minor"/>
      </rPr>
      <t>dot. nowego okresu programowania - Planu Strategicznego dla Wspólnej Polityki Rolnej na lata 2023-2027, 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</si>
  <si>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</si>
  <si>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Upowszechnianie wiedzy ogólnej i szczegółowej na temat PROW 2014-2020, rezultatów jego realizacji oraz informowanie o wkładzie UE w realizację PROW 2014-2020 </t>
  </si>
  <si>
    <t xml:space="preserve">Podstawowe usługi i odnowa wsi na obszarach wiejskich
-Informowanie społeczeństwa i potencjalnych beneficjentów o polityce rozwoju obszarów wiejskich i o możliwości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 Informowanie społeczeństwa nt. nowego okresu programowania - Planu Strategicznego dla Wspólnej Polityki Rolnej na lata 2023-2027
</t>
  </si>
  <si>
    <t>Promowanie włączenia społecznego, zmniejszenia ubóstwa oraz rozwoju gospodarz-czego na obszarach wiejskich</t>
  </si>
  <si>
    <t>liczba spotkań/ liczba uczestników</t>
  </si>
  <si>
    <t xml:space="preserve">Informowanie o PROW 2014-2020 w TV, radio i w prasie o zasięgu regionalnym
</t>
  </si>
  <si>
    <t xml:space="preserve">dot. nowego okresu programowania - Planu Strategicznego dla Wspólnej Polityki Rolnej na lata 2023-2027                Transfer wiedzy i działalność informacyjna: Wsparcie dla działań w zakresie kształcenia za-wodowego i nabywania umiejętności                                                                                                                                                                   Podstawowe usługi i odnowa wsi na obszarach wiejskich: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Tworzenie grup i organizacji producentów, Tworzenie grup i organizacji producentów w rolnictwie i leśnictwie, Działanie rolno- środowiskowo- klimatyczne Płatności z tytułu zobowiązań rolno-środowiskowo-klimatycznych, Wsparcie dla ochrony oraz zrównoważonego użyta-kowania i rozwoju zasobów genetycznych w rolnictwie Rolnictwo ekologiczne Płatności na rzecz konwersji na ekologiczne prak-tyki i metody w rolnictwie, Płatności na rzecz utrzymania ekologicznych praktyk i metod w rolnictwie Dobrostan zwierząt, Wsparcie dla rozwoju lokalnego w ramach inicjatywy LEADER (RLKS - rozwój lokalny kierowany przez społeczność) - Wsparcie na wdrażanie operacji w ramach strategii rozwoju lokalnego kierowanego przez społeczność
- Przygotowanie i realizacja działań w zakresie współpracy z lokalną grupą działania
- Wsparcie na rzecz kosztów bieżących i aktywizacji
</t>
  </si>
  <si>
    <t xml:space="preserve">Cykl spotkań informacyjno - promocyjnych oraz realizacja działań informacyjno - promocyjnych (w tym stoiska informacyjne podczas spotkań, materiały promocyjne oraz kalendarze) </t>
  </si>
  <si>
    <r>
      <rPr>
        <b/>
        <sz val="9"/>
        <rFont val="Calibri"/>
        <family val="2"/>
        <charset val="238"/>
        <scheme val="minor"/>
      </rPr>
      <t>dot. nowego okresu programowania - Planu Strategicznego dla Wspólnej Polityki Rolnej na lata 2023-2027                          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</si>
  <si>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</si>
  <si>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dot. nowego okresu programowania - Planu Strategicznego dla Wspólnej Polityki Rolnej na lata 2023-2027                        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</si>
  <si>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</si>
  <si>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r>
      <rPr>
        <b/>
        <sz val="9"/>
        <rFont val="Calibri"/>
        <family val="2"/>
        <charset val="238"/>
        <scheme val="minor"/>
      </rPr>
      <t>dot. nowego okresu programowania - Planu Strategicznego dla Wspólnej Polityki Rolnej na lata 2023-2027                       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</si>
  <si>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 xml:space="preserve">Liczba odwiedzin portalu internetowego dotyczącego PROW 2014-2020, w tym: zakładek, pod zakładek, stron poświęconych Programowi w danym przedziale czasowym w 2024 r
Liczba unikalnych odsłon strony internetowej w 2024 r
Liczba odwiedzin portalu internetowego dotyczącego PROW 2014-2020, w tym: zakładek, pod zakładek, stron poświęconych Programowi w danym przedziale czasowym w 2025 r
Liczba unikalnych odsłon strony internetowej w 2025 r
</t>
  </si>
  <si>
    <t xml:space="preserve">Celem realizacji operacji będzie dostarczenie praktycznej wiedzy i udzielanie wsparcia merytorycznego oraz praktycznego  przy realizacji Lokalnych Strategii Rozwoju oraz pogłębienie wiedzy na temat kryteriów oceny LSR w nowym okresie programowania. </t>
  </si>
  <si>
    <t>Przedstawiciele Lokalnych Grup Działania</t>
  </si>
  <si>
    <t xml:space="preserve">Celem realizacji operacji będzie usystematyzowanie i podniesienie wiedzy z zakresu efektów wdrażania  na terenie województwa łódzkiego Programu Rozwoju Obszarów Wiejskich na lata 2014-2020.  Konferencja będzie miała na celu pokazanie realnych efektów wparcia PROW w rozwoju obszarów wiejskich województwa łódzkiego. Operacja przyczyni się do budowania pozytywnego wizerunku wsi, jako miejsca do życia i rozwoju. </t>
  </si>
  <si>
    <r>
      <rPr>
        <b/>
        <sz val="11"/>
        <color theme="1"/>
        <rFont val="Calibri"/>
        <family val="2"/>
        <charset val="238"/>
        <scheme val="minor"/>
      </rPr>
      <t xml:space="preserve"> Podstawowe usługi i odnowa wsi na obszarach wiejskich </t>
    </r>
    <r>
      <rPr>
        <sz val="11"/>
        <color theme="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color theme="1"/>
        <rFont val="Calibri"/>
        <family val="2"/>
        <charset val="238"/>
        <scheme val="minor"/>
      </rPr>
      <t>Wsparcie dla rozwoju lokalnego w ramach inicjatywy LEADER (RLKS - rozwój lokalny kierowany przez społeczność)</t>
    </r>
    <r>
      <rPr>
        <sz val="11"/>
        <color theme="1"/>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color theme="1"/>
        <rFont val="Calibri"/>
        <family val="2"/>
        <charset val="238"/>
        <scheme val="minor"/>
      </rPr>
      <t>Wsparcie na utworzenie i funkcjonowanie krajowej sieci obszarów wiejskich.</t>
    </r>
    <r>
      <rPr>
        <sz val="11"/>
        <color theme="1"/>
        <rFont val="Calibri"/>
        <family val="2"/>
        <charset val="238"/>
        <scheme val="minor"/>
      </rPr>
      <t xml:space="preserve"> </t>
    </r>
  </si>
  <si>
    <t>Wzrost świadomości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</si>
  <si>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Konsultacje (udzielanie informacji osobom zgłaszającym się do punktów informacyjnych - bezpośredni kontakt z klientami punktów, informacje udzielane przez telefon, pisemne udzielanie informacji poprzez pocztę elektroniczną).</t>
  </si>
  <si>
    <r>
      <rPr>
        <b/>
        <sz val="11"/>
        <color theme="1"/>
        <rFont val="Calibri"/>
        <family val="2"/>
        <charset val="238"/>
        <scheme val="minor"/>
      </rPr>
      <t xml:space="preserve"> Podstawowe usługi i odnowa wsi na obszarach wiejskich</t>
    </r>
    <r>
      <rPr>
        <sz val="11"/>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color theme="1"/>
        <rFont val="Calibri"/>
        <family val="2"/>
        <charset val="238"/>
        <scheme val="minor"/>
      </rPr>
      <t xml:space="preserve"> Wsparcie dla rozwoju lokalnego w ramach inicjatywy LEADER (RLKS - rozwój lokalny kierowany przez społeczność)
</t>
    </r>
    <r>
      <rPr>
        <sz val="11"/>
        <color theme="1"/>
        <rFont val="Calibri"/>
        <family val="2"/>
        <charset val="238"/>
        <scheme val="minor"/>
      </rPr>
      <t xml:space="preserve">-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color theme="1"/>
        <rFont val="Calibri"/>
        <family val="2"/>
        <charset val="238"/>
        <scheme val="minor"/>
      </rPr>
      <t>Wsparcie na utworzenie i funkcjonowanie krajowej sieci obszarów wiejskich</t>
    </r>
  </si>
  <si>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</si>
  <si>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</si>
  <si>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i szczegółowej na temat PROW 2014-2020, rezultatów jego realizacji oraz informowanie o wkładzie UE w realizację PROW 2014-2020
zapewnianie informacji o nowym okresie programowania 2023-2027</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</si>
  <si>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</si>
  <si>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Ministerstwo Rolinictwa i Rozwoju Wsi</t>
  </si>
  <si>
    <t>Plan operacyjny KSOW na lata 2024-2025 dla działania 8 Plan komunikacyjny - Samorząd Województwa Podkarpackiego - styczeń 2024</t>
  </si>
  <si>
    <t>Plan operacyjny KSOW na lata 2024-2025 dla działania 8 Plan komunikacyjny - Samorząd Województwa Dolnośląskiego - styczeń 2024 r.</t>
  </si>
  <si>
    <t>Plan operacyjny KSOW na lata 2024-2025 dla działania 8 Plan komunikacyjny - Samorząd Województwa Kujawsko-Pomorskiego - styczeń 2024 r.</t>
  </si>
  <si>
    <t>Plan operacyjny KSOW na lata 2024-2025 dla działania 8 Plan komunikacyjny - Samorząd Województwa Lubelskiego - styczeń 2024 r.</t>
  </si>
  <si>
    <t>Plan operacyjny KSOW na lata 2024-2025 dla działania 8 Plan komunikacyjny - Samorząd Województwa Lubuskiego - styczeń 2024 r.</t>
  </si>
  <si>
    <t>Plan operacyjny KSOW na lata 2024-2025 dla działania 8 Plan komunikacyjny - Samorząd Województwa Łódzkiego -  styczeń 2024 r.</t>
  </si>
  <si>
    <r>
      <t>Plan operacyjny KSOW na lata 2024-2025 dla działania 8 Plan komunikacyjny - Samorząd Województwa Małopolskiego -</t>
    </r>
    <r>
      <rPr>
        <sz val="12"/>
        <rFont val="Calibri"/>
        <family val="2"/>
        <charset val="238"/>
        <scheme val="minor"/>
      </rPr>
      <t xml:space="preserve"> </t>
    </r>
    <r>
      <rPr>
        <b/>
        <sz val="12"/>
        <rFont val="Calibri"/>
        <family val="2"/>
        <charset val="238"/>
        <scheme val="minor"/>
      </rPr>
      <t xml:space="preserve">styczeń 2024 r. </t>
    </r>
  </si>
  <si>
    <t>Plan operacyjny KSOW na lata 2024-2025 dla działania 8 Plan komunikacyjny - Samorząd Województwa Mazowieckiego - styczeń 2024 r.</t>
  </si>
  <si>
    <t>Plan operacyjny KSOW na lata 2024-2025 dla działania 8 Plan komunikacyjny - Samorząd Województwa Opolskiego - styczeń 2024 r.</t>
  </si>
  <si>
    <t>Plan operacyjny KSOW na lata 2024-2025 dla działania 8 Plan komunikacyjny - Samorząd Województwa Podlaskiego - styczeń 2024 r.</t>
  </si>
  <si>
    <t>Plan operacyjny KSOW na lata 2024-2025 dla działania 8 Plan komunikacyjny - Samorząd Województwa Pomorskiego - styczeń 2024 r.</t>
  </si>
  <si>
    <t>Plan operacyjny KSOW na lata 2024-2025 dla działania 8 Plan komunikacyjny - Samorząd Województwa Ślaskiego - styczeń 2024 r.</t>
  </si>
  <si>
    <t>Plan operacyjny KSOW na lata 2024-2025 dla działania 8 Plan komunikacyjny - Samorząd Województw Świętokrzyskiego - styczeń 2024 r.</t>
  </si>
  <si>
    <t>Plan operacyjny KSOW na lata 2024-2025 dla działania 8 Plan komunikacyjny - Samorząd Województwa Warmińsko-mazurskiego - styczeń 2024 r.</t>
  </si>
  <si>
    <t>Plan operacyjny KSOW na lata 2024-2025 dla działania 8 Plan komunikacyjny - Samorząd Województwa Wielkopolskiego - styczeń 2024 r.</t>
  </si>
  <si>
    <t>Plan operacyjny KSOW na lata 2024-2025 dla działania 8 Plan komunikacyjny - Samorząd Województwa Zachodniopomorskiego - styczeń 2024 r.</t>
  </si>
  <si>
    <t xml:space="preserve">Załącznik nr 2 do uchwały nr 77 grupy roboczej do spraw Krajowej Sieci Obszarów Wiejskich z dnia 23 stycznia 2024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</si>
</sst>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zł&quot;;\-#,##0.00\ &quot;zł&quot;"/>
    <numFmt numFmtId="44" formatCode="_-* #,##0.00\ &quot;zł&quot;_-;\-* #,##0.00\ &quot;zł&quot;_-;_-* &quot;-&quot;??\ &quot;zł&quot;_-;_-@_-"/>
    <numFmt numFmtId="43" formatCode="_-* #,##0.00_-;\-* #,##0.00_-;_-* &quot;-&quot;??_-;_-@_-"/>
    <numFmt numFmtId="164" formatCode="#,##0.00\ &quot;zł&quot;"/>
    <numFmt numFmtId="165" formatCode="[$-415]General"/>
    <numFmt numFmtId="166" formatCode="#,##0.00_ ;\-#,##0.00\ "/>
  </numFmts>
  <fonts count="46">
    <font>
      <sz val="11"/>
      <color theme="1"/>
      <name val="Calibri"/>
      <family val="2"/>
      <charset val="238"/>
      <scheme val="minor"/>
    </font>
    <font>
      <b/>
      <sz val="12"/>
      <name val="Calibri"/>
      <family val="2"/>
      <charset val="238"/>
    </font>
    <font>
      <b/>
      <sz val="12"/>
      <color theme="1"/>
      <name val="Calibri"/>
      <family val="2"/>
      <charset val="238"/>
      <scheme val="minor"/>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b/>
      <sz val="9"/>
      <color indexed="8"/>
      <name val="Calibri"/>
      <family val="2"/>
      <charset val="238"/>
      <scheme val="minor"/>
    </font>
    <font>
      <sz val="10"/>
      <color rgb="FFFF0000"/>
      <name val="Calibri"/>
      <family val="2"/>
      <charset val="238"/>
      <scheme val="minor"/>
    </font>
    <font>
      <sz val="12"/>
      <color theme="1"/>
      <name val="Calibri"/>
      <family val="2"/>
      <scheme val="minor"/>
    </font>
    <font>
      <sz val="10"/>
      <name val="Arial"/>
      <family val="2"/>
      <charset val="238"/>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sz val="11"/>
      <color indexed="8"/>
      <name val="Calibri"/>
      <family val="2"/>
      <charset val="238"/>
    </font>
    <font>
      <sz val="11"/>
      <color rgb="FF000000"/>
      <name val="Calibri"/>
      <family val="2"/>
      <charset val="238"/>
      <scheme val="minor"/>
    </font>
    <font>
      <sz val="11"/>
      <color theme="1"/>
      <name val="Calibri "/>
      <charset val="238"/>
    </font>
    <font>
      <sz val="11"/>
      <name val="Calibri"/>
      <family val="2"/>
      <charset val="238"/>
    </font>
    <font>
      <sz val="11"/>
      <name val="Calibri "/>
      <charset val="238"/>
    </font>
    <font>
      <sz val="10"/>
      <name val="Calibri"/>
      <family val="2"/>
      <charset val="238"/>
      <scheme val="minor"/>
    </font>
    <font>
      <b/>
      <sz val="11"/>
      <name val="Calibri"/>
      <family val="2"/>
      <charset val="238"/>
      <scheme val="minor"/>
    </font>
    <font>
      <i/>
      <sz val="11"/>
      <color theme="1"/>
      <name val="Calibri"/>
      <family val="2"/>
      <charset val="238"/>
      <scheme val="minor"/>
    </font>
    <font>
      <sz val="11"/>
      <color rgb="FFFF0000"/>
      <name val="Calibri"/>
      <family val="2"/>
      <charset val="238"/>
      <scheme val="minor"/>
    </font>
    <font>
      <sz val="12"/>
      <name val="Calibri"/>
      <family val="2"/>
      <charset val="238"/>
      <scheme val="minor"/>
    </font>
    <font>
      <b/>
      <sz val="11"/>
      <color theme="1"/>
      <name val="Calibri"/>
      <family val="2"/>
      <charset val="238"/>
    </font>
    <font>
      <sz val="11"/>
      <color theme="1"/>
      <name val="Calibri"/>
      <family val="2"/>
      <charset val="238"/>
    </font>
    <font>
      <i/>
      <sz val="9"/>
      <name val="Calibri"/>
      <family val="2"/>
      <charset val="238"/>
      <scheme val="minor"/>
    </font>
    <font>
      <sz val="8"/>
      <color theme="1"/>
      <name val="Calibri"/>
      <family val="2"/>
      <charset val="238"/>
      <scheme val="minor"/>
    </font>
    <font>
      <b/>
      <sz val="8"/>
      <color theme="1"/>
      <name val="Calibri"/>
      <family val="2"/>
      <charset val="238"/>
      <scheme val="minor"/>
    </font>
    <font>
      <sz val="11"/>
      <color rgb="FFFF0000"/>
      <name val="Calibri"/>
      <family val="2"/>
      <charset val="238"/>
    </font>
    <font>
      <b/>
      <sz val="9"/>
      <name val="Calibri"/>
      <family val="2"/>
      <charset val="238"/>
    </font>
    <font>
      <sz val="16"/>
      <name val="Calibri"/>
      <family val="2"/>
      <charset val="238"/>
      <scheme val="minor"/>
    </font>
    <font>
      <b/>
      <sz val="16"/>
      <name val="Calibri"/>
      <family val="2"/>
      <charset val="238"/>
      <scheme val="minor"/>
    </font>
    <font>
      <sz val="16"/>
      <color theme="1"/>
      <name val="Calibri"/>
      <family val="2"/>
      <charset val="238"/>
      <scheme val="minor"/>
    </font>
    <font>
      <b/>
      <sz val="10"/>
      <name val="Calibri"/>
      <family val="2"/>
      <charset val="238"/>
      <scheme val="minor"/>
    </font>
    <font>
      <b/>
      <sz val="10"/>
      <color rgb="FFFF0000"/>
      <name val="Calibri"/>
      <family val="2"/>
      <charset val="238"/>
      <scheme val="minor"/>
    </font>
  </fonts>
  <fills count="13">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
      <patternFill patternType="solid">
        <fgColor theme="4" tint="0.39994506668294322"/>
        <bgColor indexed="64"/>
      </patternFill>
    </fill>
    <fill>
      <patternFill patternType="solid">
        <fgColor rgb="FFD6DCE4"/>
        <bgColor rgb="FF000000"/>
      </patternFill>
    </fill>
    <fill>
      <patternFill patternType="solid">
        <fgColor rgb="FFFFFFFF"/>
        <bgColor rgb="FF000000"/>
      </patternFill>
    </fill>
    <fill>
      <patternFill patternType="solid">
        <fgColor rgb="FF9BC2E6"/>
        <bgColor rgb="FF000000"/>
      </patternFill>
    </fill>
    <fill>
      <patternFill patternType="solid">
        <fgColor theme="2" tint="-0.249977111117893"/>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26">
    <xf numFmtId="0" fontId="0" fillId="0" borderId="0"/>
    <xf numFmtId="0" fontId="7" fillId="0" borderId="0"/>
    <xf numFmtId="43" fontId="11" fillId="0" borderId="0" applyFont="0" applyFill="0" applyBorder="0" applyAlignment="0" applyProtection="0"/>
    <xf numFmtId="0" fontId="18" fillId="0" borderId="0"/>
    <xf numFmtId="0" fontId="19" fillId="0" borderId="0"/>
    <xf numFmtId="0" fontId="19" fillId="0" borderId="0"/>
    <xf numFmtId="44" fontId="11" fillId="0" borderId="0" applyFont="0" applyFill="0" applyBorder="0" applyAlignment="0" applyProtection="0"/>
    <xf numFmtId="165" fontId="22" fillId="0" borderId="0" applyBorder="0" applyProtection="0"/>
    <xf numFmtId="0" fontId="11" fillId="0" borderId="0"/>
    <xf numFmtId="0" fontId="23" fillId="6" borderId="0" applyBorder="0" applyProtection="0"/>
    <xf numFmtId="0" fontId="20" fillId="5" borderId="0" applyNumberFormat="0" applyBorder="0" applyAlignment="0" applyProtection="0"/>
    <xf numFmtId="0" fontId="21" fillId="0" borderId="0"/>
    <xf numFmtId="0" fontId="7"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8" fillId="0" borderId="0"/>
    <xf numFmtId="0" fontId="19"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cellStyleXfs>
  <cellXfs count="532">
    <xf numFmtId="0" fontId="0" fillId="0" borderId="0" xfId="0"/>
    <xf numFmtId="0" fontId="6" fillId="0" borderId="0" xfId="0" applyFont="1"/>
    <xf numFmtId="0" fontId="0" fillId="0" borderId="0" xfId="0" applyAlignment="1">
      <alignment horizontal="center"/>
    </xf>
    <xf numFmtId="0" fontId="7" fillId="0" borderId="0" xfId="1"/>
    <xf numFmtId="0" fontId="6" fillId="4" borderId="0" xfId="0" applyFont="1" applyFill="1"/>
    <xf numFmtId="0" fontId="6" fillId="4" borderId="0" xfId="0" applyFont="1" applyFill="1" applyAlignment="1">
      <alignment horizontal="center"/>
    </xf>
    <xf numFmtId="2" fontId="0" fillId="0" borderId="0" xfId="0" applyNumberFormat="1"/>
    <xf numFmtId="0" fontId="14" fillId="0" borderId="0" xfId="0" applyFont="1"/>
    <xf numFmtId="0" fontId="9" fillId="0" borderId="0" xfId="0" applyFont="1"/>
    <xf numFmtId="0" fontId="6" fillId="0" borderId="0" xfId="0" applyFont="1" applyAlignment="1">
      <alignment horizontal="center"/>
    </xf>
    <xf numFmtId="0" fontId="13" fillId="4" borderId="6" xfId="0" applyFont="1" applyFill="1" applyBorder="1" applyAlignment="1">
      <alignment horizontal="center" vertical="center" wrapText="1"/>
    </xf>
    <xf numFmtId="0" fontId="13" fillId="4" borderId="6" xfId="0" applyFont="1" applyFill="1" applyBorder="1" applyAlignment="1">
      <alignment horizontal="center" vertical="center"/>
    </xf>
    <xf numFmtId="0" fontId="15" fillId="4"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0" borderId="0" xfId="0" applyFont="1" applyAlignment="1">
      <alignment horizontal="left" vertical="center"/>
    </xf>
    <xf numFmtId="0" fontId="9" fillId="4" borderId="0" xfId="0" applyFont="1" applyFill="1"/>
    <xf numFmtId="2" fontId="9" fillId="4" borderId="0" xfId="0" applyNumberFormat="1" applyFont="1" applyFill="1"/>
    <xf numFmtId="49" fontId="4"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0" fillId="4" borderId="0" xfId="0" applyFont="1" applyFill="1"/>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0" borderId="0" xfId="0" applyFont="1" applyAlignment="1">
      <alignment horizontal="center"/>
    </xf>
    <xf numFmtId="0" fontId="4" fillId="0" borderId="0" xfId="0" applyFont="1"/>
    <xf numFmtId="0" fontId="4" fillId="0" borderId="0" xfId="0" applyFont="1" applyAlignment="1">
      <alignment horizontal="center"/>
    </xf>
    <xf numFmtId="0" fontId="0" fillId="0" borderId="0" xfId="0" applyAlignment="1">
      <alignment horizontal="right"/>
    </xf>
    <xf numFmtId="0" fontId="4" fillId="0" borderId="0" xfId="0" applyFont="1" applyAlignment="1">
      <alignment horizontal="center" vertical="center"/>
    </xf>
    <xf numFmtId="0" fontId="16" fillId="2" borderId="1" xfId="0"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17" fillId="0" borderId="0" xfId="0" applyFont="1"/>
    <xf numFmtId="0" fontId="12" fillId="0" borderId="0" xfId="0" applyFont="1"/>
    <xf numFmtId="0" fontId="10" fillId="0" borderId="0" xfId="0" applyFont="1"/>
    <xf numFmtId="0" fontId="6" fillId="0" borderId="0" xfId="0" applyFont="1" applyAlignment="1">
      <alignment horizontal="center" vertical="center"/>
    </xf>
    <xf numFmtId="49" fontId="13" fillId="4" borderId="6"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49" fontId="4" fillId="4" borderId="6" xfId="0" applyNumberFormat="1" applyFont="1" applyFill="1" applyBorder="1" applyAlignment="1">
      <alignment horizontal="center" vertical="center" wrapText="1"/>
    </xf>
    <xf numFmtId="0" fontId="6" fillId="7" borderId="0" xfId="0" applyFont="1" applyFill="1" applyAlignment="1">
      <alignment horizontal="center" vertical="center"/>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164" fontId="13" fillId="4" borderId="6" xfId="0" applyNumberFormat="1" applyFont="1" applyFill="1" applyBorder="1" applyAlignment="1">
      <alignment horizontal="center" vertical="center"/>
    </xf>
    <xf numFmtId="7" fontId="4" fillId="4" borderId="6" xfId="0" applyNumberFormat="1" applyFont="1" applyFill="1" applyBorder="1" applyAlignment="1">
      <alignment horizontal="center" vertical="center" wrapText="1"/>
    </xf>
    <xf numFmtId="0" fontId="0" fillId="0" borderId="0" xfId="0" applyAlignment="1">
      <alignment horizontal="center" vertical="center"/>
    </xf>
    <xf numFmtId="0" fontId="25" fillId="0" borderId="0" xfId="0" applyFont="1"/>
    <xf numFmtId="0" fontId="0" fillId="2" borderId="6" xfId="0" applyFill="1" applyBorder="1"/>
    <xf numFmtId="0" fontId="6" fillId="4" borderId="6" xfId="0" applyFont="1" applyFill="1" applyBorder="1" applyAlignment="1">
      <alignment horizontal="center" vertical="center" wrapText="1"/>
    </xf>
    <xf numFmtId="0" fontId="6" fillId="2" borderId="6" xfId="0" applyFont="1" applyFill="1" applyBorder="1"/>
    <xf numFmtId="0" fontId="0" fillId="2" borderId="6" xfId="0" applyFill="1" applyBorder="1" applyAlignment="1">
      <alignment wrapText="1"/>
    </xf>
    <xf numFmtId="0" fontId="6" fillId="4" borderId="0" xfId="0" applyFont="1" applyFill="1" applyAlignment="1">
      <alignment vertical="center"/>
    </xf>
    <xf numFmtId="1" fontId="27" fillId="3"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0" fontId="0" fillId="0" borderId="0" xfId="0" applyAlignment="1">
      <alignment wrapText="1"/>
    </xf>
    <xf numFmtId="0" fontId="29" fillId="4"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0" borderId="0" xfId="0" applyFont="1" applyAlignment="1">
      <alignment horizontal="center" vertical="center" wrapText="1"/>
    </xf>
    <xf numFmtId="3" fontId="29" fillId="0" borderId="0" xfId="0" applyNumberFormat="1" applyFont="1" applyAlignment="1">
      <alignment horizontal="right" vertical="center" wrapText="1"/>
    </xf>
    <xf numFmtId="3" fontId="29" fillId="4" borderId="0" xfId="0" applyNumberFormat="1" applyFont="1" applyFill="1" applyAlignment="1">
      <alignment horizontal="center" vertical="center" wrapText="1"/>
    </xf>
    <xf numFmtId="0" fontId="30"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12" borderId="6" xfId="0"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30" fillId="2" borderId="1" xfId="0" applyFont="1" applyFill="1" applyBorder="1" applyAlignment="1">
      <alignment horizontal="center" vertical="center" wrapText="1"/>
    </xf>
    <xf numFmtId="49" fontId="30"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0"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30" fillId="4" borderId="5" xfId="0" applyFont="1" applyFill="1" applyBorder="1" applyAlignment="1">
      <alignment horizontal="center" vertical="center" wrapText="1"/>
    </xf>
    <xf numFmtId="0" fontId="6" fillId="0" borderId="6" xfId="0" applyFont="1" applyBorder="1" applyAlignment="1">
      <alignment horizontal="center" vertical="center"/>
    </xf>
    <xf numFmtId="7" fontId="6" fillId="0" borderId="6" xfId="0" applyNumberFormat="1" applyFont="1" applyBorder="1" applyAlignment="1">
      <alignment horizontal="center" vertical="center"/>
    </xf>
    <xf numFmtId="0" fontId="0" fillId="0" borderId="39" xfId="0" applyBorder="1" applyAlignment="1">
      <alignment horizontal="center" vertical="center"/>
    </xf>
    <xf numFmtId="164" fontId="0" fillId="0" borderId="39" xfId="0" applyNumberFormat="1" applyBorder="1" applyAlignment="1">
      <alignment horizontal="center" vertical="center"/>
    </xf>
    <xf numFmtId="164" fontId="0" fillId="0" borderId="40" xfId="0" applyNumberFormat="1" applyBorder="1" applyAlignment="1">
      <alignment horizontal="center" vertical="center"/>
    </xf>
    <xf numFmtId="1" fontId="27" fillId="3" borderId="37" xfId="0" applyNumberFormat="1" applyFont="1" applyFill="1" applyBorder="1" applyAlignment="1">
      <alignment horizontal="center" vertical="center" wrapText="1"/>
    </xf>
    <xf numFmtId="0" fontId="6" fillId="0" borderId="39" xfId="0" applyFont="1" applyBorder="1" applyAlignment="1">
      <alignment horizontal="center"/>
    </xf>
    <xf numFmtId="164" fontId="6" fillId="0" borderId="39" xfId="0" applyNumberFormat="1" applyFont="1" applyBorder="1" applyAlignment="1">
      <alignment horizontal="center" vertical="center"/>
    </xf>
    <xf numFmtId="164" fontId="6" fillId="0" borderId="40" xfId="0" applyNumberFormat="1" applyFont="1" applyBorder="1" applyAlignment="1">
      <alignment horizontal="center" vertical="center"/>
    </xf>
    <xf numFmtId="4" fontId="13" fillId="4" borderId="6" xfId="0" applyNumberFormat="1" applyFont="1" applyFill="1" applyBorder="1" applyAlignment="1">
      <alignment horizontal="center" vertical="center"/>
    </xf>
    <xf numFmtId="164" fontId="0" fillId="0" borderId="39" xfId="0" applyNumberFormat="1" applyBorder="1" applyAlignment="1">
      <alignment horizontal="center"/>
    </xf>
    <xf numFmtId="0" fontId="6" fillId="4" borderId="39" xfId="0" applyFont="1" applyFill="1" applyBorder="1" applyAlignment="1">
      <alignment horizontal="center" vertical="center"/>
    </xf>
    <xf numFmtId="164" fontId="6" fillId="4" borderId="39" xfId="0" applyNumberFormat="1" applyFont="1" applyFill="1" applyBorder="1" applyAlignment="1">
      <alignment horizontal="center" vertical="center"/>
    </xf>
    <xf numFmtId="164" fontId="6" fillId="4" borderId="40" xfId="0" applyNumberFormat="1" applyFont="1" applyFill="1" applyBorder="1" applyAlignment="1">
      <alignment horizontal="center" vertical="center"/>
    </xf>
    <xf numFmtId="0" fontId="5" fillId="4" borderId="3" xfId="0" applyFont="1" applyFill="1" applyBorder="1" applyAlignment="1">
      <alignment horizontal="center" vertical="center" wrapText="1"/>
    </xf>
    <xf numFmtId="0" fontId="0" fillId="0" borderId="39" xfId="0" applyBorder="1" applyAlignment="1">
      <alignment horizontal="center"/>
    </xf>
    <xf numFmtId="164" fontId="0" fillId="0" borderId="40" xfId="0" applyNumberFormat="1" applyBorder="1" applyAlignment="1">
      <alignment horizontal="center"/>
    </xf>
    <xf numFmtId="1" fontId="24" fillId="3" borderId="43"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30" fillId="0" borderId="6" xfId="0" applyFont="1" applyBorder="1" applyAlignment="1">
      <alignment horizontal="center" vertical="center" wrapText="1"/>
    </xf>
    <xf numFmtId="49" fontId="6" fillId="0" borderId="6"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0" fillId="0" borderId="6" xfId="0" applyNumberFormat="1" applyBorder="1" applyAlignment="1">
      <alignment horizontal="center" vertical="center"/>
    </xf>
    <xf numFmtId="0" fontId="0" fillId="12" borderId="6" xfId="0" applyFill="1" applyBorder="1" applyAlignment="1">
      <alignment horizontal="center" vertical="center"/>
    </xf>
    <xf numFmtId="0" fontId="0" fillId="12" borderId="6" xfId="0" applyFill="1" applyBorder="1"/>
    <xf numFmtId="164" fontId="0" fillId="0" borderId="0" xfId="0" applyNumberFormat="1" applyAlignment="1">
      <alignment horizontal="center" vertical="center"/>
    </xf>
    <xf numFmtId="164" fontId="0" fillId="0" borderId="1" xfId="0" applyNumberFormat="1" applyBorder="1" applyAlignment="1">
      <alignment horizontal="center" vertical="center"/>
    </xf>
    <xf numFmtId="164" fontId="0" fillId="0" borderId="6" xfId="0" applyNumberFormat="1" applyBorder="1" applyAlignment="1">
      <alignment horizontal="center"/>
    </xf>
    <xf numFmtId="164" fontId="0" fillId="4" borderId="6" xfId="0" applyNumberFormat="1" applyFill="1" applyBorder="1" applyAlignment="1">
      <alignment horizontal="center" vertical="center"/>
    </xf>
    <xf numFmtId="164" fontId="0" fillId="12" borderId="6" xfId="0" applyNumberFormat="1" applyFill="1" applyBorder="1" applyAlignment="1">
      <alignment horizontal="center" vertical="center"/>
    </xf>
    <xf numFmtId="164" fontId="6" fillId="0" borderId="6"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0" fillId="0" borderId="6" xfId="0" applyBorder="1" applyAlignment="1">
      <alignment horizontal="center" vertical="center" wrapText="1"/>
    </xf>
    <xf numFmtId="0" fontId="34" fillId="9" borderId="1" xfId="0" applyFont="1" applyFill="1" applyBorder="1" applyAlignment="1">
      <alignment horizontal="center" vertical="center" wrapText="1"/>
    </xf>
    <xf numFmtId="0" fontId="34" fillId="9" borderId="6" xfId="0" applyFont="1" applyFill="1" applyBorder="1" applyAlignment="1">
      <alignment horizontal="center" vertical="center" wrapText="1"/>
    </xf>
    <xf numFmtId="49" fontId="34" fillId="9" borderId="1" xfId="0" applyNumberFormat="1" applyFont="1" applyFill="1" applyBorder="1" applyAlignment="1">
      <alignment horizontal="center" vertical="center" wrapText="1"/>
    </xf>
    <xf numFmtId="0" fontId="35" fillId="9" borderId="6" xfId="0" applyFont="1" applyFill="1" applyBorder="1" applyAlignment="1">
      <alignment horizontal="center" vertical="center" wrapText="1"/>
    </xf>
    <xf numFmtId="0" fontId="35" fillId="9" borderId="1" xfId="0" applyFont="1" applyFill="1" applyBorder="1" applyAlignment="1">
      <alignment horizontal="center" vertical="center" wrapText="1"/>
    </xf>
    <xf numFmtId="49" fontId="35" fillId="9" borderId="6" xfId="0" applyNumberFormat="1" applyFont="1" applyFill="1" applyBorder="1" applyAlignment="1">
      <alignment horizontal="center" vertical="center" wrapText="1"/>
    </xf>
    <xf numFmtId="0" fontId="35" fillId="9" borderId="6" xfId="0" applyFont="1" applyFill="1" applyBorder="1" applyAlignment="1">
      <alignment horizontal="center" vertical="center"/>
    </xf>
    <xf numFmtId="0" fontId="35" fillId="4" borderId="1" xfId="0" applyFont="1" applyFill="1" applyBorder="1" applyAlignment="1">
      <alignment horizontal="center" vertical="center" wrapText="1"/>
    </xf>
    <xf numFmtId="0" fontId="35" fillId="0" borderId="0" xfId="0" applyFont="1" applyAlignment="1">
      <alignment horizontal="center" vertical="center" wrapText="1"/>
    </xf>
    <xf numFmtId="0" fontId="35" fillId="10" borderId="0" xfId="0" applyFont="1" applyFill="1" applyAlignment="1">
      <alignment horizontal="center" vertical="center" wrapText="1"/>
    </xf>
    <xf numFmtId="0" fontId="34" fillId="10" borderId="0" xfId="0" applyFont="1" applyFill="1" applyAlignment="1">
      <alignment horizontal="center" vertical="center" wrapText="1"/>
    </xf>
    <xf numFmtId="49" fontId="35" fillId="10" borderId="0" xfId="0" applyNumberFormat="1" applyFont="1" applyFill="1" applyAlignment="1">
      <alignment horizontal="center" vertical="center" wrapText="1"/>
    </xf>
    <xf numFmtId="164" fontId="35" fillId="10" borderId="0" xfId="0" applyNumberFormat="1" applyFont="1" applyFill="1" applyAlignment="1">
      <alignment horizontal="center" vertical="center" wrapText="1"/>
    </xf>
    <xf numFmtId="0" fontId="35" fillId="0" borderId="1" xfId="0" applyFont="1" applyBorder="1" applyAlignment="1">
      <alignment horizontal="center" vertical="center" wrapText="1"/>
    </xf>
    <xf numFmtId="0" fontId="35" fillId="0" borderId="6" xfId="0" applyFont="1" applyBorder="1" applyAlignment="1">
      <alignment horizontal="center" vertical="center" wrapText="1"/>
    </xf>
    <xf numFmtId="0" fontId="34" fillId="0" borderId="6" xfId="0" applyFont="1" applyBorder="1" applyAlignment="1">
      <alignment horizontal="center" vertical="center" wrapText="1"/>
    </xf>
    <xf numFmtId="49" fontId="35"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164" fontId="9" fillId="0" borderId="6" xfId="0" applyNumberFormat="1" applyFont="1" applyBorder="1" applyAlignment="1">
      <alignment horizontal="center" vertical="center" wrapText="1"/>
    </xf>
    <xf numFmtId="0" fontId="9" fillId="0" borderId="4" xfId="0" applyFont="1" applyBorder="1" applyAlignment="1">
      <alignment horizontal="center" vertical="center" wrapText="1"/>
    </xf>
    <xf numFmtId="49" fontId="9" fillId="0" borderId="6" xfId="0" applyNumberFormat="1" applyFont="1" applyBorder="1" applyAlignment="1">
      <alignment horizontal="center" vertical="center" wrapText="1"/>
    </xf>
    <xf numFmtId="4" fontId="9" fillId="0" borderId="6"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0" fontId="0" fillId="0" borderId="4" xfId="0" applyBorder="1" applyAlignment="1">
      <alignment horizontal="center" vertical="center" wrapText="1"/>
    </xf>
    <xf numFmtId="0" fontId="12" fillId="0" borderId="6" xfId="0" applyFont="1" applyBorder="1" applyAlignment="1">
      <alignment horizontal="center" vertical="center" wrapText="1"/>
    </xf>
    <xf numFmtId="49" fontId="0" fillId="0" borderId="6" xfId="0" applyNumberFormat="1" applyBorder="1" applyAlignment="1">
      <alignment horizontal="center" vertical="center" wrapText="1"/>
    </xf>
    <xf numFmtId="164" fontId="0" fillId="0" borderId="6" xfId="0" applyNumberFormat="1" applyBorder="1" applyAlignment="1">
      <alignment horizontal="center" vertical="center" wrapText="1"/>
    </xf>
    <xf numFmtId="3" fontId="0" fillId="0" borderId="6" xfId="0" applyNumberForma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6" xfId="0" applyBorder="1" applyAlignment="1">
      <alignment horizontal="center" vertical="center"/>
    </xf>
    <xf numFmtId="164" fontId="4" fillId="4" borderId="6" xfId="0" applyNumberFormat="1" applyFont="1" applyFill="1" applyBorder="1" applyAlignment="1">
      <alignment horizontal="center" vertical="center"/>
    </xf>
    <xf numFmtId="0" fontId="36" fillId="4" borderId="6" xfId="0" applyFont="1" applyFill="1" applyBorder="1" applyAlignment="1">
      <alignment horizontal="center" vertical="center" wrapText="1"/>
    </xf>
    <xf numFmtId="49" fontId="4"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6" xfId="0" applyFont="1" applyBorder="1" applyAlignment="1">
      <alignment vertical="center" wrapText="1"/>
    </xf>
    <xf numFmtId="49" fontId="4" fillId="0" borderId="1" xfId="0" applyNumberFormat="1" applyFont="1" applyBorder="1" applyAlignment="1">
      <alignment horizontal="center" vertical="center" wrapText="1"/>
    </xf>
    <xf numFmtId="0" fontId="37" fillId="4" borderId="6" xfId="0" applyFont="1" applyFill="1" applyBorder="1" applyAlignment="1">
      <alignment horizontal="center" vertical="center" wrapText="1"/>
    </xf>
    <xf numFmtId="0" fontId="38" fillId="4" borderId="6" xfId="0" applyFont="1" applyFill="1" applyBorder="1" applyAlignment="1">
      <alignment horizontal="center" vertical="center" wrapText="1"/>
    </xf>
    <xf numFmtId="49" fontId="37" fillId="4" borderId="6" xfId="0" applyNumberFormat="1" applyFont="1" applyFill="1" applyBorder="1" applyAlignment="1">
      <alignment horizontal="center" vertical="center" wrapText="1"/>
    </xf>
    <xf numFmtId="164" fontId="37" fillId="4" borderId="6" xfId="0" applyNumberFormat="1" applyFont="1" applyFill="1" applyBorder="1" applyAlignment="1">
      <alignment horizontal="center" vertical="center" wrapText="1"/>
    </xf>
    <xf numFmtId="164" fontId="37" fillId="4" borderId="6" xfId="0" applyNumberFormat="1" applyFont="1" applyFill="1" applyBorder="1" applyAlignment="1">
      <alignment horizontal="center" vertical="center"/>
    </xf>
    <xf numFmtId="0" fontId="37" fillId="4" borderId="6" xfId="0" applyFont="1" applyFill="1" applyBorder="1" applyAlignment="1">
      <alignment horizontal="center" vertical="center"/>
    </xf>
    <xf numFmtId="4" fontId="37" fillId="4" borderId="6"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4" borderId="5" xfId="0" applyFont="1" applyFill="1" applyBorder="1" applyAlignment="1">
      <alignment horizontal="center" vertical="center" wrapText="1"/>
    </xf>
    <xf numFmtId="49" fontId="0" fillId="0" borderId="6" xfId="0" applyNumberFormat="1" applyBorder="1" applyAlignment="1">
      <alignment horizontal="center" vertical="center"/>
    </xf>
    <xf numFmtId="4" fontId="6" fillId="0" borderId="6" xfId="0" applyNumberFormat="1" applyFont="1" applyBorder="1" applyAlignment="1">
      <alignment horizontal="center" vertical="center" wrapText="1"/>
    </xf>
    <xf numFmtId="4" fontId="0" fillId="0" borderId="6" xfId="0" applyNumberFormat="1" applyBorder="1" applyAlignment="1">
      <alignment horizontal="center" vertical="center"/>
    </xf>
    <xf numFmtId="0" fontId="32" fillId="0" borderId="6" xfId="0" applyFont="1" applyBorder="1" applyAlignment="1">
      <alignment horizontal="center" vertical="center" wrapText="1"/>
    </xf>
    <xf numFmtId="0" fontId="0" fillId="4" borderId="1" xfId="0" applyFill="1" applyBorder="1" applyAlignment="1">
      <alignment horizontal="center" vertical="center" wrapText="1"/>
    </xf>
    <xf numFmtId="0" fontId="12"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4" fontId="0" fillId="4" borderId="1" xfId="0" applyNumberFormat="1" applyFill="1" applyBorder="1" applyAlignment="1">
      <alignment horizontal="center" vertical="center" wrapText="1"/>
    </xf>
    <xf numFmtId="166" fontId="0" fillId="4" borderId="1" xfId="0" applyNumberForma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0" fillId="4" borderId="6" xfId="0" applyFill="1" applyBorder="1" applyAlignment="1">
      <alignment horizontal="center" vertical="center" wrapText="1"/>
    </xf>
    <xf numFmtId="0" fontId="12" fillId="4" borderId="6" xfId="0" applyFont="1" applyFill="1" applyBorder="1" applyAlignment="1">
      <alignment horizontal="center" vertical="center" wrapText="1"/>
    </xf>
    <xf numFmtId="0" fontId="0" fillId="4" borderId="6" xfId="0" applyFill="1" applyBorder="1" applyAlignment="1">
      <alignment horizontal="center" vertical="center"/>
    </xf>
    <xf numFmtId="4" fontId="0" fillId="4" borderId="6" xfId="0" applyNumberFormat="1" applyFill="1" applyBorder="1" applyAlignment="1">
      <alignment horizontal="center" vertical="center"/>
    </xf>
    <xf numFmtId="0" fontId="4" fillId="4" borderId="0" xfId="0" applyFont="1" applyFill="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164" fontId="4" fillId="0" borderId="6" xfId="0" applyNumberFormat="1" applyFont="1" applyBorder="1" applyAlignment="1">
      <alignment horizontal="center" vertical="center" wrapText="1"/>
    </xf>
    <xf numFmtId="0" fontId="35" fillId="10" borderId="6"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34" fillId="10" borderId="6" xfId="0" applyFont="1" applyFill="1" applyBorder="1" applyAlignment="1">
      <alignment horizontal="center" vertical="center" wrapText="1"/>
    </xf>
    <xf numFmtId="49" fontId="35" fillId="10" borderId="6" xfId="0" applyNumberFormat="1" applyFont="1" applyFill="1" applyBorder="1" applyAlignment="1">
      <alignment horizontal="center" vertical="center" wrapText="1"/>
    </xf>
    <xf numFmtId="0" fontId="34" fillId="10" borderId="1" xfId="0" applyFont="1" applyFill="1" applyBorder="1" applyAlignment="1">
      <alignment horizontal="center" vertical="center" wrapText="1"/>
    </xf>
    <xf numFmtId="49" fontId="35" fillId="10" borderId="1" xfId="0" applyNumberFormat="1" applyFont="1" applyFill="1" applyBorder="1" applyAlignment="1">
      <alignment horizontal="center" vertical="center" wrapText="1"/>
    </xf>
    <xf numFmtId="0" fontId="26" fillId="4" borderId="0" xfId="0" applyFont="1" applyFill="1"/>
    <xf numFmtId="0" fontId="26" fillId="0" borderId="0" xfId="0" applyFont="1"/>
    <xf numFmtId="0" fontId="27" fillId="10" borderId="6" xfId="0" applyFont="1" applyFill="1" applyBorder="1" applyAlignment="1">
      <alignment horizontal="center" vertical="center" wrapText="1"/>
    </xf>
    <xf numFmtId="3" fontId="35" fillId="10" borderId="6" xfId="0" applyNumberFormat="1" applyFont="1" applyFill="1" applyBorder="1" applyAlignment="1">
      <alignment horizontal="center" vertical="center" wrapText="1"/>
    </xf>
    <xf numFmtId="0" fontId="27" fillId="0" borderId="6" xfId="0" applyFont="1" applyBorder="1" applyAlignment="1">
      <alignment horizontal="center" vertical="center" wrapText="1"/>
    </xf>
    <xf numFmtId="3" fontId="35" fillId="0" borderId="6" xfId="0" applyNumberFormat="1" applyFont="1" applyBorder="1" applyAlignment="1">
      <alignment horizontal="center" vertical="center" wrapText="1"/>
    </xf>
    <xf numFmtId="0" fontId="26" fillId="0" borderId="0" xfId="0" applyFont="1" applyAlignment="1">
      <alignment horizontal="center"/>
    </xf>
    <xf numFmtId="0" fontId="0" fillId="11" borderId="6" xfId="0" applyFill="1" applyBorder="1" applyAlignment="1">
      <alignment horizontal="center" vertical="center" wrapText="1"/>
    </xf>
    <xf numFmtId="4" fontId="35" fillId="10" borderId="1" xfId="2" applyNumberFormat="1" applyFont="1" applyFill="1" applyBorder="1" applyAlignment="1">
      <alignment horizontal="center" vertical="center" wrapText="1"/>
    </xf>
    <xf numFmtId="4" fontId="35" fillId="10" borderId="6" xfId="0" applyNumberFormat="1" applyFont="1" applyFill="1" applyBorder="1" applyAlignment="1">
      <alignment horizontal="center" vertical="center" wrapText="1"/>
    </xf>
    <xf numFmtId="4" fontId="35" fillId="10" borderId="1" xfId="0" applyNumberFormat="1" applyFont="1" applyFill="1" applyBorder="1" applyAlignment="1">
      <alignment horizontal="center" vertical="center" wrapText="1"/>
    </xf>
    <xf numFmtId="4" fontId="27" fillId="10" borderId="1" xfId="0" applyNumberFormat="1" applyFont="1" applyFill="1" applyBorder="1" applyAlignment="1">
      <alignment horizontal="center" vertical="center" wrapText="1"/>
    </xf>
    <xf numFmtId="4" fontId="27" fillId="10" borderId="6" xfId="0" applyNumberFormat="1" applyFont="1" applyFill="1" applyBorder="1" applyAlignment="1">
      <alignment horizontal="center" vertical="center" wrapText="1"/>
    </xf>
    <xf numFmtId="4" fontId="27" fillId="0" borderId="6" xfId="0" applyNumberFormat="1" applyFont="1" applyBorder="1" applyAlignment="1">
      <alignment horizontal="center" vertical="center" wrapText="1"/>
    </xf>
    <xf numFmtId="4" fontId="35" fillId="0" borderId="6"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3"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49" fontId="33" fillId="4" borderId="6" xfId="0" applyNumberFormat="1" applyFont="1" applyFill="1" applyBorder="1" applyAlignment="1">
      <alignment horizontal="center" vertical="center" wrapText="1"/>
    </xf>
    <xf numFmtId="164" fontId="33" fillId="4" borderId="6" xfId="0" applyNumberFormat="1"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6" xfId="0" applyFont="1" applyFill="1" applyBorder="1" applyAlignment="1">
      <alignment horizontal="center" vertical="center"/>
    </xf>
    <xf numFmtId="0" fontId="9" fillId="4" borderId="6" xfId="0" applyFont="1" applyFill="1" applyBorder="1" applyAlignment="1">
      <alignment horizontal="center" vertical="center" wrapText="1"/>
    </xf>
    <xf numFmtId="164" fontId="9" fillId="4" borderId="6" xfId="0" applyNumberFormat="1" applyFont="1" applyFill="1" applyBorder="1" applyAlignment="1">
      <alignment horizontal="center" vertical="center"/>
    </xf>
    <xf numFmtId="0" fontId="9" fillId="0" borderId="0" xfId="0" applyFont="1" applyAlignment="1">
      <alignment horizontal="center" vertical="center" wrapText="1"/>
    </xf>
    <xf numFmtId="49" fontId="9" fillId="4" borderId="6" xfId="0" applyNumberFormat="1" applyFont="1" applyFill="1" applyBorder="1" applyAlignment="1">
      <alignment horizontal="center" vertical="center" wrapText="1"/>
    </xf>
    <xf numFmtId="164" fontId="9" fillId="4" borderId="6" xfId="0" applyNumberFormat="1" applyFont="1" applyFill="1" applyBorder="1" applyAlignment="1">
      <alignment horizontal="center" vertical="center" wrapText="1"/>
    </xf>
    <xf numFmtId="0" fontId="9" fillId="4" borderId="64" xfId="0" applyFont="1" applyFill="1" applyBorder="1" applyAlignment="1">
      <alignment horizontal="center" vertical="center" wrapText="1"/>
    </xf>
    <xf numFmtId="164" fontId="9" fillId="4" borderId="0" xfId="0" applyNumberFormat="1" applyFont="1" applyFill="1" applyAlignment="1">
      <alignment horizontal="center" vertical="center"/>
    </xf>
    <xf numFmtId="0" fontId="9" fillId="0" borderId="0" xfId="0" applyFont="1" applyAlignment="1">
      <alignment horizontal="center" vertical="center"/>
    </xf>
    <xf numFmtId="1" fontId="9" fillId="0" borderId="39" xfId="0" applyNumberFormat="1" applyFont="1" applyBorder="1" applyAlignment="1">
      <alignment horizontal="center" vertical="center"/>
    </xf>
    <xf numFmtId="164" fontId="9" fillId="0" borderId="39" xfId="0" applyNumberFormat="1" applyFont="1" applyBorder="1" applyAlignment="1">
      <alignment horizontal="center" vertical="center"/>
    </xf>
    <xf numFmtId="164" fontId="9" fillId="4" borderId="40" xfId="0" applyNumberFormat="1" applyFont="1" applyFill="1" applyBorder="1" applyAlignment="1">
      <alignment horizontal="center" vertical="center"/>
    </xf>
    <xf numFmtId="0" fontId="41" fillId="4" borderId="4" xfId="0" applyFont="1" applyFill="1" applyBorder="1" applyAlignment="1">
      <alignment horizontal="center" vertical="center" wrapText="1"/>
    </xf>
    <xf numFmtId="0" fontId="41" fillId="4" borderId="6"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2" fillId="4" borderId="6" xfId="0" applyFont="1" applyFill="1" applyBorder="1" applyAlignment="1">
      <alignment horizontal="center" vertical="center" wrapText="1"/>
    </xf>
    <xf numFmtId="49" fontId="41" fillId="4" borderId="6" xfId="0" applyNumberFormat="1" applyFont="1" applyFill="1" applyBorder="1" applyAlignment="1">
      <alignment horizontal="center" vertical="center" wrapText="1"/>
    </xf>
    <xf numFmtId="164" fontId="41" fillId="4" borderId="6" xfId="0" applyNumberFormat="1" applyFont="1" applyFill="1" applyBorder="1" applyAlignment="1">
      <alignment horizontal="center" vertical="center" wrapText="1"/>
    </xf>
    <xf numFmtId="0" fontId="41"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49" fontId="41" fillId="0" borderId="1" xfId="0" applyNumberFormat="1" applyFont="1" applyBorder="1" applyAlignment="1">
      <alignment horizontal="center" vertical="center" wrapText="1"/>
    </xf>
    <xf numFmtId="164" fontId="41" fillId="4" borderId="1" xfId="0" applyNumberFormat="1" applyFont="1" applyFill="1" applyBorder="1" applyAlignment="1">
      <alignment horizontal="center" vertical="center" wrapText="1"/>
    </xf>
    <xf numFmtId="0" fontId="41" fillId="4" borderId="9"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2" fillId="4" borderId="10" xfId="0" applyFont="1" applyFill="1" applyBorder="1" applyAlignment="1">
      <alignment horizontal="center" vertical="center" wrapText="1"/>
    </xf>
    <xf numFmtId="49" fontId="41" fillId="4" borderId="10" xfId="0" applyNumberFormat="1" applyFont="1" applyFill="1" applyBorder="1" applyAlignment="1">
      <alignment horizontal="center" vertical="center" wrapText="1"/>
    </xf>
    <xf numFmtId="164" fontId="41" fillId="4" borderId="10" xfId="0" applyNumberFormat="1" applyFont="1" applyFill="1" applyBorder="1" applyAlignment="1">
      <alignment horizontal="center" vertical="center" wrapText="1"/>
    </xf>
    <xf numFmtId="7" fontId="41" fillId="4" borderId="6" xfId="0" applyNumberFormat="1" applyFont="1" applyFill="1" applyBorder="1" applyAlignment="1">
      <alignment horizontal="center" vertical="center" wrapText="1"/>
    </xf>
    <xf numFmtId="164" fontId="41" fillId="4" borderId="6" xfId="0" applyNumberFormat="1" applyFont="1" applyFill="1" applyBorder="1" applyAlignment="1">
      <alignment horizontal="center" vertical="center"/>
    </xf>
    <xf numFmtId="0" fontId="41" fillId="0" borderId="0" xfId="0" applyFont="1"/>
    <xf numFmtId="0" fontId="41" fillId="0" borderId="0" xfId="0" applyFont="1" applyAlignment="1">
      <alignment horizontal="center"/>
    </xf>
    <xf numFmtId="0" fontId="43" fillId="3" borderId="6" xfId="0" applyFont="1" applyFill="1" applyBorder="1" applyAlignment="1">
      <alignment horizontal="center" vertical="center" wrapText="1"/>
    </xf>
    <xf numFmtId="0" fontId="41" fillId="0" borderId="39" xfId="0" applyFont="1" applyBorder="1" applyAlignment="1">
      <alignment horizontal="center"/>
    </xf>
    <xf numFmtId="164" fontId="41" fillId="0" borderId="39" xfId="0" applyNumberFormat="1" applyFont="1" applyBorder="1" applyAlignment="1">
      <alignment horizontal="center" vertical="center"/>
    </xf>
    <xf numFmtId="164" fontId="41" fillId="0" borderId="40" xfId="0" applyNumberFormat="1" applyFont="1" applyBorder="1" applyAlignment="1">
      <alignment horizontal="center" vertical="center"/>
    </xf>
    <xf numFmtId="0" fontId="41" fillId="0" borderId="6" xfId="0" applyFont="1" applyBorder="1" applyAlignment="1">
      <alignment horizontal="center" vertical="center"/>
    </xf>
    <xf numFmtId="0" fontId="9" fillId="0" borderId="36" xfId="0" applyFont="1" applyBorder="1" applyAlignment="1">
      <alignment horizontal="center"/>
    </xf>
    <xf numFmtId="0" fontId="9" fillId="0" borderId="7" xfId="0" applyFont="1" applyBorder="1" applyAlignment="1">
      <alignment horizontal="center"/>
    </xf>
    <xf numFmtId="0" fontId="9" fillId="0" borderId="56" xfId="0" applyFont="1" applyBorder="1" applyAlignment="1">
      <alignment horizontal="center"/>
    </xf>
    <xf numFmtId="0" fontId="9" fillId="0" borderId="12" xfId="0" applyFont="1" applyBorder="1" applyAlignment="1">
      <alignment horizontal="center"/>
    </xf>
    <xf numFmtId="0" fontId="29" fillId="4" borderId="6"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44" fillId="4" borderId="6" xfId="0" applyFont="1" applyFill="1" applyBorder="1" applyAlignment="1">
      <alignment horizontal="left" vertical="center" wrapText="1"/>
    </xf>
    <xf numFmtId="164" fontId="29" fillId="4" borderId="6" xfId="0" applyNumberFormat="1" applyFont="1" applyFill="1" applyBorder="1" applyAlignment="1">
      <alignment horizontal="center" vertical="center" wrapText="1"/>
    </xf>
    <xf numFmtId="0" fontId="29" fillId="4" borderId="6" xfId="0" quotePrefix="1" applyFont="1" applyFill="1" applyBorder="1" applyAlignment="1">
      <alignment horizontal="left" vertical="center" wrapText="1"/>
    </xf>
    <xf numFmtId="0" fontId="9" fillId="0" borderId="0" xfId="0" applyFont="1" applyAlignment="1">
      <alignment horizontal="left" vertical="center" wrapText="1"/>
    </xf>
    <xf numFmtId="0" fontId="7" fillId="12" borderId="6" xfId="1" applyFill="1" applyBorder="1" applyAlignment="1">
      <alignment horizontal="center" vertical="center"/>
    </xf>
    <xf numFmtId="0" fontId="0" fillId="12" borderId="6" xfId="0" applyFill="1" applyBorder="1" applyAlignment="1">
      <alignment horizontal="center" vertical="center"/>
    </xf>
    <xf numFmtId="0" fontId="0" fillId="12" borderId="2" xfId="0" applyFill="1" applyBorder="1" applyAlignment="1">
      <alignment horizontal="center" vertical="center"/>
    </xf>
    <xf numFmtId="0" fontId="0" fillId="0" borderId="3" xfId="0" applyBorder="1" applyAlignment="1">
      <alignment horizontal="center" vertical="center"/>
    </xf>
    <xf numFmtId="0" fontId="0" fillId="0" borderId="56" xfId="0" applyBorder="1" applyAlignment="1">
      <alignment horizontal="center" vertical="center"/>
    </xf>
    <xf numFmtId="0" fontId="0" fillId="0" borderId="12" xfId="0" applyBorder="1" applyAlignment="1">
      <alignment horizontal="center" vertical="center"/>
    </xf>
    <xf numFmtId="0" fontId="0" fillId="11" borderId="24" xfId="0" applyFill="1" applyBorder="1"/>
    <xf numFmtId="0" fontId="0" fillId="0" borderId="25" xfId="0" applyBorder="1"/>
    <xf numFmtId="0" fontId="0" fillId="0" borderId="30" xfId="0" applyBorder="1"/>
    <xf numFmtId="0" fontId="0" fillId="0" borderId="12" xfId="0" applyBorder="1"/>
    <xf numFmtId="0" fontId="0" fillId="11" borderId="26" xfId="0" applyFill="1" applyBorder="1" applyAlignment="1">
      <alignment horizontal="center" vertical="center" wrapText="1"/>
    </xf>
    <xf numFmtId="0" fontId="0" fillId="0" borderId="10" xfId="0" applyBorder="1" applyAlignment="1">
      <alignment horizontal="center" vertical="center" wrapText="1"/>
    </xf>
    <xf numFmtId="0" fontId="0" fillId="11" borderId="27" xfId="0" applyFill="1" applyBorder="1" applyAlignment="1">
      <alignment horizontal="center" vertical="center" wrapText="1"/>
    </xf>
    <xf numFmtId="0" fontId="0" fillId="0" borderId="28" xfId="0" applyBorder="1" applyAlignment="1">
      <alignment horizontal="center" vertical="center" wrapText="1"/>
    </xf>
    <xf numFmtId="0" fontId="0" fillId="11" borderId="29" xfId="0" applyFill="1" applyBorder="1" applyAlignment="1">
      <alignment horizontal="center" vertical="center"/>
    </xf>
    <xf numFmtId="0" fontId="0" fillId="11" borderId="31" xfId="0" applyFill="1" applyBorder="1" applyAlignment="1">
      <alignment horizontal="center" vertical="center"/>
    </xf>
    <xf numFmtId="0" fontId="0" fillId="11" borderId="57" xfId="0" applyFill="1" applyBorder="1" applyAlignment="1">
      <alignment horizontal="center" vertical="center"/>
    </xf>
    <xf numFmtId="0" fontId="0" fillId="0" borderId="58" xfId="0" applyBorder="1" applyAlignment="1">
      <alignment horizontal="center"/>
    </xf>
    <xf numFmtId="0" fontId="0" fillId="0" borderId="54" xfId="0" applyBorder="1" applyAlignment="1">
      <alignment horizontal="center"/>
    </xf>
    <xf numFmtId="0" fontId="0" fillId="0" borderId="1" xfId="0" applyBorder="1" applyAlignment="1">
      <alignment horizontal="center" vertical="center"/>
    </xf>
    <xf numFmtId="0" fontId="0" fillId="0" borderId="55" xfId="0" applyBorder="1" applyAlignment="1">
      <alignment horizontal="center" vertical="center"/>
    </xf>
    <xf numFmtId="164" fontId="0" fillId="0" borderId="1" xfId="0" applyNumberFormat="1" applyBorder="1" applyAlignment="1">
      <alignment horizontal="center" vertical="center"/>
    </xf>
    <xf numFmtId="164" fontId="0" fillId="0" borderId="53" xfId="0" applyNumberFormat="1" applyBorder="1" applyAlignment="1">
      <alignment horizontal="center" vertical="center"/>
    </xf>
    <xf numFmtId="0" fontId="0" fillId="0" borderId="59" xfId="0" applyBorder="1" applyAlignment="1">
      <alignment horizontal="center" vertical="center"/>
    </xf>
    <xf numFmtId="0" fontId="12" fillId="0" borderId="0" xfId="0" applyFont="1" applyAlignment="1">
      <alignment horizontal="left" vertical="top" wrapText="1"/>
    </xf>
    <xf numFmtId="0" fontId="12" fillId="0" borderId="0" xfId="0" applyFont="1"/>
    <xf numFmtId="0" fontId="34" fillId="9" borderId="1"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6" xfId="0" applyFont="1" applyFill="1" applyBorder="1" applyAlignment="1">
      <alignment horizontal="center" vertical="center" wrapText="1"/>
    </xf>
    <xf numFmtId="0" fontId="34" fillId="9" borderId="6" xfId="0" applyFont="1" applyFill="1" applyBorder="1" applyAlignment="1">
      <alignment horizontal="center" vertical="center"/>
    </xf>
    <xf numFmtId="0" fontId="34" fillId="9" borderId="1" xfId="0" applyFont="1" applyFill="1" applyBorder="1" applyAlignment="1">
      <alignment horizontal="center" vertical="center"/>
    </xf>
    <xf numFmtId="1" fontId="6" fillId="0" borderId="1" xfId="0" applyNumberFormat="1" applyFont="1" applyBorder="1" applyAlignment="1">
      <alignment horizontal="center" vertical="center"/>
    </xf>
    <xf numFmtId="0" fontId="0" fillId="0" borderId="55" xfId="0" applyBorder="1" applyAlignment="1">
      <alignment horizontal="center"/>
    </xf>
    <xf numFmtId="7" fontId="6" fillId="0" borderId="1" xfId="0" applyNumberFormat="1" applyFont="1" applyBorder="1" applyAlignment="1">
      <alignment horizontal="center" vertical="center"/>
    </xf>
    <xf numFmtId="7" fontId="6" fillId="4" borderId="53" xfId="0" applyNumberFormat="1" applyFont="1" applyFill="1" applyBorder="1" applyAlignment="1">
      <alignment horizontal="center" vertical="center"/>
    </xf>
    <xf numFmtId="1" fontId="27" fillId="3" borderId="60" xfId="0" applyNumberFormat="1" applyFont="1" applyFill="1" applyBorder="1" applyAlignment="1">
      <alignment horizontal="center" vertical="center" wrapText="1"/>
    </xf>
    <xf numFmtId="0" fontId="0" fillId="0" borderId="61" xfId="0" applyBorder="1" applyAlignment="1">
      <alignment horizontal="center"/>
    </xf>
    <xf numFmtId="0" fontId="6" fillId="8" borderId="29" xfId="0" applyFont="1" applyFill="1" applyBorder="1" applyAlignment="1">
      <alignment horizontal="center" vertical="center"/>
    </xf>
    <xf numFmtId="0" fontId="6" fillId="8" borderId="31" xfId="0" applyFont="1" applyFill="1" applyBorder="1" applyAlignment="1">
      <alignment horizontal="center" vertical="center"/>
    </xf>
    <xf numFmtId="1" fontId="27" fillId="3" borderId="27" xfId="0" applyNumberFormat="1" applyFont="1" applyFill="1" applyBorder="1" applyAlignment="1">
      <alignment horizontal="center" vertical="center" wrapText="1"/>
    </xf>
    <xf numFmtId="0" fontId="6" fillId="0" borderId="28"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8" fillId="3" borderId="33" xfId="0" applyFont="1" applyFill="1" applyBorder="1" applyAlignment="1">
      <alignment horizontal="center" vertical="center"/>
    </xf>
    <xf numFmtId="0" fontId="6" fillId="0" borderId="34" xfId="0" applyFont="1" applyBorder="1" applyAlignment="1">
      <alignment horizontal="center" vertical="center"/>
    </xf>
    <xf numFmtId="1" fontId="27" fillId="3" borderId="26"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9" fillId="3"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8" borderId="18" xfId="0" applyFont="1" applyFill="1" applyBorder="1" applyAlignment="1">
      <alignment horizontal="center" vertical="center"/>
    </xf>
    <xf numFmtId="0" fontId="9" fillId="8" borderId="20" xfId="0" applyFont="1" applyFill="1" applyBorder="1" applyAlignment="1">
      <alignment horizontal="center" vertical="center"/>
    </xf>
    <xf numFmtId="0" fontId="9" fillId="3" borderId="57" xfId="0" applyFont="1" applyFill="1" applyBorder="1" applyAlignment="1">
      <alignment horizontal="center" vertical="center"/>
    </xf>
    <xf numFmtId="0" fontId="9" fillId="0" borderId="3" xfId="0" applyFont="1" applyBorder="1" applyAlignment="1">
      <alignment horizontal="center" vertical="center"/>
    </xf>
    <xf numFmtId="0" fontId="9" fillId="0" borderId="58" xfId="0" applyFont="1" applyBorder="1" applyAlignment="1">
      <alignment horizontal="center" vertical="center"/>
    </xf>
    <xf numFmtId="0" fontId="9" fillId="0" borderId="54" xfId="0" applyFont="1" applyBorder="1" applyAlignment="1">
      <alignment horizontal="center" vertical="center"/>
    </xf>
    <xf numFmtId="0" fontId="9" fillId="8" borderId="13" xfId="0" applyFont="1" applyFill="1" applyBorder="1"/>
    <xf numFmtId="0" fontId="9" fillId="0" borderId="14" xfId="0" applyFont="1" applyBorder="1"/>
    <xf numFmtId="0" fontId="9" fillId="0" borderId="19" xfId="0" applyFont="1" applyBorder="1"/>
    <xf numFmtId="0" fontId="9" fillId="0" borderId="12" xfId="0" applyFont="1" applyBorder="1"/>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164" fontId="9" fillId="0" borderId="53" xfId="0" applyNumberFormat="1" applyFont="1" applyBorder="1" applyAlignment="1">
      <alignment horizontal="center" vertical="center"/>
    </xf>
    <xf numFmtId="0" fontId="9" fillId="3" borderId="15" xfId="0" applyFont="1" applyFill="1" applyBorder="1" applyAlignment="1">
      <alignment horizontal="center" vertical="center" wrapText="1"/>
    </xf>
    <xf numFmtId="0" fontId="9" fillId="0" borderId="10" xfId="0" applyFont="1" applyBorder="1" applyAlignment="1">
      <alignment horizontal="center" vertical="center" wrapText="1"/>
    </xf>
    <xf numFmtId="0" fontId="30" fillId="2" borderId="1"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 xfId="0" applyFont="1" applyFill="1" applyBorder="1" applyAlignment="1">
      <alignment horizontal="center" vertical="center"/>
    </xf>
    <xf numFmtId="0" fontId="30" fillId="2" borderId="10" xfId="0" applyFont="1" applyFill="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164" fontId="4" fillId="0" borderId="53" xfId="0" applyNumberFormat="1" applyFont="1" applyBorder="1" applyAlignment="1">
      <alignment horizontal="center" vertical="center"/>
    </xf>
    <xf numFmtId="0" fontId="8" fillId="0" borderId="0" xfId="0" applyFont="1" applyAlignment="1">
      <alignment horizontal="left" vertical="top" wrapText="1"/>
    </xf>
    <xf numFmtId="0" fontId="8" fillId="0" borderId="0" xfId="0" applyFont="1"/>
    <xf numFmtId="0" fontId="28" fillId="3" borderId="41" xfId="0" applyFont="1" applyFill="1" applyBorder="1" applyAlignment="1">
      <alignment horizontal="center" vertical="center"/>
    </xf>
    <xf numFmtId="0" fontId="6" fillId="0" borderId="42" xfId="0" applyFont="1" applyBorder="1" applyAlignment="1">
      <alignment horizontal="center" vertical="center"/>
    </xf>
    <xf numFmtId="1" fontId="27" fillId="3" borderId="15" xfId="0" applyNumberFormat="1" applyFont="1" applyFill="1" applyBorder="1" applyAlignment="1">
      <alignment horizontal="center" vertical="center" wrapText="1"/>
    </xf>
    <xf numFmtId="1" fontId="27" fillId="3" borderId="16"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6" fillId="8" borderId="18" xfId="0" applyFont="1" applyFill="1" applyBorder="1" applyAlignment="1">
      <alignment horizontal="center" vertical="center"/>
    </xf>
    <xf numFmtId="0" fontId="6" fillId="0" borderId="20" xfId="0" applyFont="1" applyBorder="1" applyAlignment="1">
      <alignment horizontal="center" vertical="center"/>
    </xf>
    <xf numFmtId="0" fontId="6" fillId="8" borderId="20" xfId="0" applyFont="1" applyFill="1" applyBorder="1" applyAlignment="1">
      <alignment horizontal="center" vertical="center"/>
    </xf>
    <xf numFmtId="0" fontId="6" fillId="0" borderId="63" xfId="0" applyFont="1" applyBorder="1" applyAlignment="1">
      <alignment horizontal="center" vertical="center"/>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164" fontId="6" fillId="0" borderId="53" xfId="0" applyNumberFormat="1" applyFont="1" applyBorder="1" applyAlignment="1">
      <alignment horizontal="center" vertical="center"/>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horizontal="center" vertical="center"/>
    </xf>
    <xf numFmtId="0" fontId="1" fillId="0" borderId="0" xfId="0" applyFont="1" applyAlignment="1">
      <alignment horizontal="left" vertical="top" wrapText="1"/>
    </xf>
    <xf numFmtId="0" fontId="0" fillId="3" borderId="46" xfId="0" applyFill="1" applyBorder="1" applyAlignment="1">
      <alignment horizontal="center" vertical="center"/>
    </xf>
    <xf numFmtId="0" fontId="0" fillId="0" borderId="47" xfId="0" applyBorder="1" applyAlignment="1">
      <alignment horizontal="center" vertical="center"/>
    </xf>
    <xf numFmtId="0" fontId="0" fillId="8" borderId="13" xfId="0" applyFill="1" applyBorder="1"/>
    <xf numFmtId="0" fontId="0" fillId="0" borderId="14" xfId="0" applyBorder="1"/>
    <xf numFmtId="0" fontId="0" fillId="0" borderId="44" xfId="0" applyBorder="1"/>
    <xf numFmtId="0" fontId="0" fillId="0" borderId="36" xfId="0" applyBorder="1"/>
    <xf numFmtId="0" fontId="0" fillId="3" borderId="15" xfId="0" applyFill="1" applyBorder="1" applyAlignment="1">
      <alignment horizontal="center" vertical="center" wrapText="1"/>
    </xf>
    <xf numFmtId="0" fontId="0" fillId="0" borderId="7" xfId="0" applyBorder="1" applyAlignment="1">
      <alignment horizontal="center" vertical="center" wrapText="1"/>
    </xf>
    <xf numFmtId="0" fontId="0" fillId="3" borderId="16" xfId="0" applyFill="1" applyBorder="1" applyAlignment="1">
      <alignment horizontal="center" vertical="center" wrapText="1"/>
    </xf>
    <xf numFmtId="0" fontId="0" fillId="0" borderId="17" xfId="0" applyBorder="1" applyAlignment="1">
      <alignment horizontal="center" vertical="center" wrapText="1"/>
    </xf>
    <xf numFmtId="0" fontId="0" fillId="8" borderId="18" xfId="0" applyFill="1" applyBorder="1" applyAlignment="1">
      <alignment horizontal="center" vertical="center"/>
    </xf>
    <xf numFmtId="0" fontId="0" fillId="8" borderId="45" xfId="0" applyFill="1" applyBorder="1" applyAlignment="1">
      <alignment horizontal="center" vertical="center"/>
    </xf>
    <xf numFmtId="0" fontId="0" fillId="0" borderId="19" xfId="0" applyBorder="1"/>
    <xf numFmtId="0" fontId="0" fillId="8" borderId="18" xfId="0" applyFill="1" applyBorder="1" applyAlignment="1">
      <alignment horizontal="center" vertical="center" wrapText="1"/>
    </xf>
    <xf numFmtId="0" fontId="0" fillId="8" borderId="20" xfId="0" applyFill="1" applyBorder="1" applyAlignment="1">
      <alignment horizontal="center" vertical="center" wrapText="1"/>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8" fillId="4" borderId="0" xfId="0" applyFont="1" applyFill="1" applyAlignment="1">
      <alignment horizontal="left" vertical="top" wrapText="1"/>
    </xf>
    <xf numFmtId="0" fontId="8" fillId="4" borderId="0" xfId="0" applyFont="1" applyFill="1"/>
    <xf numFmtId="0" fontId="43" fillId="8" borderId="13" xfId="0" applyFont="1" applyFill="1" applyBorder="1"/>
    <xf numFmtId="0" fontId="43" fillId="0" borderId="14" xfId="0" applyFont="1" applyBorder="1"/>
    <xf numFmtId="0" fontId="43" fillId="0" borderId="19" xfId="0" applyFont="1" applyBorder="1"/>
    <xf numFmtId="0" fontId="43" fillId="0" borderId="12" xfId="0" applyFont="1" applyBorder="1"/>
    <xf numFmtId="0" fontId="43" fillId="3" borderId="15"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3" borderId="16"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8" borderId="18" xfId="0" applyFont="1" applyFill="1" applyBorder="1" applyAlignment="1">
      <alignment horizontal="center" vertical="center"/>
    </xf>
    <xf numFmtId="0" fontId="43" fillId="8" borderId="20" xfId="0" applyFont="1" applyFill="1" applyBorder="1" applyAlignment="1">
      <alignment horizontal="center" vertical="center"/>
    </xf>
    <xf numFmtId="0" fontId="43" fillId="3" borderId="43" xfId="0" applyFont="1" applyFill="1" applyBorder="1" applyAlignment="1">
      <alignment horizontal="center" vertical="center"/>
    </xf>
    <xf numFmtId="0" fontId="43" fillId="0" borderId="39" xfId="0" applyFont="1" applyBorder="1" applyAlignment="1">
      <alignment horizontal="center" vertical="center"/>
    </xf>
    <xf numFmtId="0" fontId="0" fillId="3" borderId="57" xfId="0" applyFill="1" applyBorder="1" applyAlignment="1">
      <alignment horizontal="center" vertical="center"/>
    </xf>
    <xf numFmtId="0" fontId="0" fillId="0" borderId="58" xfId="0" applyBorder="1"/>
    <xf numFmtId="0" fontId="0" fillId="0" borderId="54" xfId="0" applyBorder="1"/>
    <xf numFmtId="0" fontId="2" fillId="4" borderId="0" xfId="0" applyFont="1" applyFill="1"/>
    <xf numFmtId="0" fontId="16" fillId="2" borderId="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4" borderId="8" xfId="0" applyFont="1" applyFill="1" applyBorder="1" applyAlignment="1">
      <alignment horizontal="center" vertical="top" wrapText="1"/>
    </xf>
    <xf numFmtId="0" fontId="9" fillId="4" borderId="8" xfId="0" applyFont="1" applyFill="1" applyBorder="1" applyAlignment="1">
      <alignment horizontal="center" vertical="top"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8" borderId="20" xfId="0" applyFill="1" applyBorder="1" applyAlignment="1">
      <alignment horizontal="center" vertical="center"/>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3" borderId="4" xfId="0" applyFill="1" applyBorder="1" applyAlignment="1">
      <alignment horizontal="center" vertical="center"/>
    </xf>
    <xf numFmtId="0" fontId="0" fillId="0" borderId="5" xfId="0" applyBorder="1" applyAlignment="1">
      <alignment horizontal="center" vertical="center"/>
    </xf>
    <xf numFmtId="0" fontId="4" fillId="0" borderId="6" xfId="0" applyFont="1" applyBorder="1" applyAlignment="1">
      <alignment horizontal="center" vertical="center" wrapText="1"/>
    </xf>
    <xf numFmtId="0" fontId="6" fillId="0" borderId="1" xfId="0" applyFont="1" applyBorder="1" applyAlignment="1">
      <alignment horizontal="left" vertical="center"/>
    </xf>
    <xf numFmtId="0" fontId="0" fillId="0" borderId="10" xfId="0" applyBorder="1" applyAlignment="1">
      <alignment horizontal="left" vertical="center"/>
    </xf>
    <xf numFmtId="0" fontId="0" fillId="8" borderId="2" xfId="0" applyFill="1" applyBorder="1"/>
    <xf numFmtId="0" fontId="0" fillId="0" borderId="3" xfId="0" applyBorder="1"/>
    <xf numFmtId="0" fontId="0" fillId="0" borderId="56" xfId="0" applyBorder="1"/>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5" xfId="0" applyBorder="1" applyAlignment="1">
      <alignment horizontal="center" vertical="center" wrapText="1"/>
    </xf>
    <xf numFmtId="0" fontId="0" fillId="8" borderId="1" xfId="0" applyFill="1" applyBorder="1" applyAlignment="1">
      <alignment horizontal="center" vertical="center"/>
    </xf>
    <xf numFmtId="0" fontId="0" fillId="8" borderId="10" xfId="0" applyFill="1" applyBorder="1" applyAlignment="1">
      <alignment horizontal="center" vertical="center"/>
    </xf>
    <xf numFmtId="164" fontId="4"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0" borderId="10" xfId="0" applyBorder="1" applyAlignment="1">
      <alignment horizontal="center" vertical="center"/>
    </xf>
    <xf numFmtId="0" fontId="6" fillId="4" borderId="1" xfId="0" applyFont="1" applyFill="1" applyBorder="1" applyAlignment="1">
      <alignment horizontal="center" vertical="center" wrapText="1"/>
    </xf>
    <xf numFmtId="0" fontId="0" fillId="0" borderId="7" xfId="0" applyBorder="1"/>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0" fontId="6" fillId="4" borderId="7"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7" xfId="0" applyFont="1" applyBorder="1" applyAlignment="1">
      <alignment horizontal="center" vertical="center" wrapText="1"/>
    </xf>
    <xf numFmtId="164" fontId="6" fillId="0" borderId="10"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4" borderId="3"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6" fillId="4" borderId="10"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6" fillId="3" borderId="57" xfId="0" applyFont="1" applyFill="1" applyBorder="1" applyAlignment="1">
      <alignment horizontal="center" vertical="center"/>
    </xf>
    <xf numFmtId="0" fontId="0" fillId="0" borderId="58" xfId="0" applyBorder="1" applyAlignment="1">
      <alignment horizontal="center" vertical="center"/>
    </xf>
    <xf numFmtId="0" fontId="0" fillId="0" borderId="54" xfId="0" applyBorder="1" applyAlignment="1">
      <alignment horizontal="center" vertical="center"/>
    </xf>
    <xf numFmtId="1" fontId="24" fillId="3" borderId="15" xfId="0" applyNumberFormat="1" applyFont="1" applyFill="1" applyBorder="1" applyAlignment="1">
      <alignment horizontal="center" vertical="center" wrapText="1"/>
    </xf>
    <xf numFmtId="0" fontId="6" fillId="8" borderId="13" xfId="0" applyFont="1" applyFill="1" applyBorder="1" applyAlignment="1">
      <alignment horizontal="center"/>
    </xf>
    <xf numFmtId="0" fontId="0" fillId="0" borderId="14" xfId="0" applyBorder="1" applyAlignment="1">
      <alignment horizontal="center"/>
    </xf>
    <xf numFmtId="0" fontId="0" fillId="0" borderId="44" xfId="0" applyBorder="1" applyAlignment="1">
      <alignment horizontal="center"/>
    </xf>
    <xf numFmtId="0" fontId="0" fillId="0" borderId="36" xfId="0" applyBorder="1" applyAlignment="1">
      <alignment horizontal="center"/>
    </xf>
    <xf numFmtId="1" fontId="24" fillId="3" borderId="16" xfId="0" applyNumberFormat="1" applyFont="1" applyFill="1" applyBorder="1" applyAlignment="1">
      <alignment horizontal="center" vertical="center" wrapText="1"/>
    </xf>
    <xf numFmtId="0" fontId="0" fillId="8" borderId="24" xfId="0" applyFill="1" applyBorder="1"/>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8" borderId="29" xfId="0" applyFill="1" applyBorder="1" applyAlignment="1">
      <alignment horizontal="center" vertical="center"/>
    </xf>
    <xf numFmtId="0" fontId="0" fillId="8" borderId="31" xfId="0" applyFill="1" applyBorder="1" applyAlignment="1">
      <alignment horizontal="center" vertical="center"/>
    </xf>
    <xf numFmtId="0" fontId="0" fillId="0" borderId="58" xfId="0" applyBorder="1" applyAlignment="1">
      <alignment vertical="center"/>
    </xf>
    <xf numFmtId="0" fontId="0" fillId="0" borderId="54" xfId="0" applyBorder="1" applyAlignment="1">
      <alignment vertical="center"/>
    </xf>
    <xf numFmtId="164" fontId="0" fillId="4" borderId="53" xfId="0" applyNumberFormat="1" applyFill="1" applyBorder="1" applyAlignment="1">
      <alignment horizontal="center" vertical="center"/>
    </xf>
    <xf numFmtId="0" fontId="1" fillId="0" borderId="0" xfId="0" applyFont="1" applyAlignment="1">
      <alignment horizontal="left" vertical="center" wrapText="1"/>
    </xf>
    <xf numFmtId="0" fontId="8" fillId="0" borderId="0" xfId="0" applyFont="1" applyAlignment="1">
      <alignment horizontal="left" vertical="center"/>
    </xf>
    <xf numFmtId="0" fontId="6" fillId="3" borderId="43" xfId="0" applyFont="1" applyFill="1" applyBorder="1" applyAlignment="1">
      <alignment horizontal="center"/>
    </xf>
    <xf numFmtId="0" fontId="0" fillId="0" borderId="39" xfId="0" applyBorder="1" applyAlignment="1">
      <alignment horizontal="center"/>
    </xf>
    <xf numFmtId="0" fontId="0" fillId="8" borderId="13" xfId="0" applyFill="1" applyBorder="1" applyAlignment="1">
      <alignment horizontal="center"/>
    </xf>
    <xf numFmtId="0" fontId="0" fillId="8" borderId="48" xfId="0" applyFill="1" applyBorder="1" applyAlignment="1">
      <alignment horizontal="center" vertical="center"/>
    </xf>
    <xf numFmtId="0" fontId="0" fillId="8" borderId="49" xfId="0" applyFill="1" applyBorder="1" applyAlignment="1">
      <alignment horizontal="center" vertical="center"/>
    </xf>
    <xf numFmtId="0" fontId="2" fillId="0" borderId="0" xfId="0" applyFont="1"/>
    <xf numFmtId="1" fontId="24" fillId="3" borderId="60" xfId="0" applyNumberFormat="1" applyFont="1" applyFill="1" applyBorder="1" applyAlignment="1">
      <alignment horizontal="center" vertical="center" wrapText="1"/>
    </xf>
    <xf numFmtId="0" fontId="0" fillId="0" borderId="61" xfId="0" applyBorder="1"/>
    <xf numFmtId="0" fontId="26" fillId="3" borderId="13" xfId="0" applyFont="1" applyFill="1" applyBorder="1" applyAlignment="1">
      <alignment horizontal="center" vertical="center"/>
    </xf>
    <xf numFmtId="0" fontId="26" fillId="3" borderId="19" xfId="0" applyFont="1" applyFill="1" applyBorder="1" applyAlignment="1">
      <alignment horizontal="center" vertical="center"/>
    </xf>
    <xf numFmtId="1" fontId="24" fillId="3" borderId="27" xfId="0" applyNumberFormat="1" applyFont="1" applyFill="1" applyBorder="1" applyAlignment="1">
      <alignment horizontal="center" vertical="center" wrapText="1"/>
    </xf>
    <xf numFmtId="1" fontId="24" fillId="3" borderId="26" xfId="0" applyNumberFormat="1" applyFont="1" applyFill="1" applyBorder="1" applyAlignment="1">
      <alignment horizontal="center" vertical="center" wrapText="1"/>
    </xf>
    <xf numFmtId="1" fontId="24" fillId="3" borderId="10" xfId="0" applyNumberFormat="1" applyFont="1" applyFill="1" applyBorder="1" applyAlignment="1">
      <alignment horizontal="center" vertical="center" wrapText="1"/>
    </xf>
    <xf numFmtId="0" fontId="26" fillId="3" borderId="42" xfId="0" applyFont="1" applyFill="1" applyBorder="1" applyAlignment="1">
      <alignment horizontal="center" vertical="center"/>
    </xf>
    <xf numFmtId="0" fontId="0" fillId="0" borderId="42" xfId="0" applyBorder="1" applyAlignment="1">
      <alignment horizontal="center" vertical="center"/>
    </xf>
    <xf numFmtId="1" fontId="24" fillId="3" borderId="7" xfId="0" applyNumberFormat="1" applyFont="1" applyFill="1" applyBorder="1" applyAlignment="1">
      <alignment horizontal="center" vertical="center" wrapText="1"/>
    </xf>
    <xf numFmtId="1" fontId="24" fillId="3" borderId="56" xfId="0" applyNumberFormat="1" applyFont="1" applyFill="1" applyBorder="1" applyAlignment="1">
      <alignment horizontal="center" vertical="center" wrapText="1"/>
    </xf>
    <xf numFmtId="0" fontId="9" fillId="3" borderId="37" xfId="0" applyFont="1" applyFill="1" applyBorder="1" applyAlignment="1">
      <alignment horizontal="center" vertical="center"/>
    </xf>
    <xf numFmtId="0" fontId="9" fillId="0" borderId="38" xfId="0" applyFont="1" applyBorder="1" applyAlignment="1">
      <alignment horizontal="center" vertical="center"/>
    </xf>
    <xf numFmtId="0" fontId="9" fillId="8" borderId="65" xfId="0" applyFont="1" applyFill="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8" borderId="49" xfId="0" applyFont="1" applyFill="1" applyBorder="1" applyAlignment="1">
      <alignment horizontal="center" vertical="center"/>
    </xf>
    <xf numFmtId="0" fontId="0" fillId="3" borderId="62" xfId="0" applyFill="1" applyBorder="1" applyAlignment="1">
      <alignment horizontal="center" vertical="center"/>
    </xf>
    <xf numFmtId="0" fontId="0" fillId="0" borderId="6" xfId="0" applyBorder="1" applyAlignment="1">
      <alignment horizontal="center" vertical="center"/>
    </xf>
    <xf numFmtId="0" fontId="0" fillId="0" borderId="35" xfId="0" applyBorder="1"/>
    <xf numFmtId="0" fontId="0" fillId="0" borderId="32" xfId="0" applyBorder="1"/>
    <xf numFmtId="0" fontId="0" fillId="8" borderId="50" xfId="0" applyFill="1" applyBorder="1"/>
    <xf numFmtId="0" fontId="0" fillId="0" borderId="11" xfId="0" applyBorder="1"/>
    <xf numFmtId="0" fontId="0" fillId="0" borderId="51" xfId="0" applyBorder="1"/>
    <xf numFmtId="0" fontId="0" fillId="0" borderId="1" xfId="0" applyBorder="1"/>
    <xf numFmtId="0" fontId="0" fillId="3" borderId="11" xfId="0" applyFill="1"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8" borderId="52" xfId="0" applyFill="1" applyBorder="1" applyAlignment="1">
      <alignment horizontal="center" vertical="center"/>
    </xf>
    <xf numFmtId="0" fontId="0" fillId="8" borderId="53" xfId="0" applyFill="1" applyBorder="1" applyAlignment="1">
      <alignment horizontal="center" vertical="center"/>
    </xf>
  </cellXfs>
  <cellStyles count="26">
    <cellStyle name="Dziesiętny" xfId="2" builtinId="3"/>
    <cellStyle name="Dziesiętny 2" xfId="15" xr:uid="{00000000-0005-0000-0000-000001000000}"/>
    <cellStyle name="Dziesiętny 2 2" xfId="18" xr:uid="{00000000-0005-0000-0000-000002000000}"/>
    <cellStyle name="Dziesiętny 3" xfId="13" xr:uid="{00000000-0005-0000-0000-000003000000}"/>
    <cellStyle name="Dziesiętny 3 2" xfId="19" xr:uid="{00000000-0005-0000-0000-000004000000}"/>
    <cellStyle name="Dziesiętny 4" xfId="23" xr:uid="{00000000-0005-0000-0000-000005000000}"/>
    <cellStyle name="Dziesiętny 5" xfId="25" xr:uid="{00000000-0005-0000-0000-000006000000}"/>
    <cellStyle name="Excel Built-in Bad" xfId="9" xr:uid="{00000000-0005-0000-0000-000007000000}"/>
    <cellStyle name="Excel Built-in Normal" xfId="7" xr:uid="{00000000-0005-0000-0000-000008000000}"/>
    <cellStyle name="Normalny" xfId="0" builtinId="0"/>
    <cellStyle name="Normalny 2" xfId="4" xr:uid="{00000000-0005-0000-0000-00000A000000}"/>
    <cellStyle name="Normalny 2 2" xfId="5" xr:uid="{00000000-0005-0000-0000-00000B000000}"/>
    <cellStyle name="Normalny 2 3" xfId="17" xr:uid="{00000000-0005-0000-0000-00000C000000}"/>
    <cellStyle name="Normalny 2 4" xfId="8" xr:uid="{00000000-0005-0000-0000-00000D000000}"/>
    <cellStyle name="Normalny 3" xfId="3" xr:uid="{00000000-0005-0000-0000-00000E000000}"/>
    <cellStyle name="Normalny 3 2" xfId="16" xr:uid="{00000000-0005-0000-0000-00000F000000}"/>
    <cellStyle name="Normalny 3 3" xfId="11" xr:uid="{00000000-0005-0000-0000-000010000000}"/>
    <cellStyle name="Normalny 4" xfId="12" xr:uid="{00000000-0005-0000-0000-000011000000}"/>
    <cellStyle name="Normalny 6" xfId="1" xr:uid="{00000000-0005-0000-0000-000012000000}"/>
    <cellStyle name="Walutowy 2" xfId="6" xr:uid="{00000000-0005-0000-0000-000013000000}"/>
    <cellStyle name="Walutowy 2 2" xfId="20" xr:uid="{00000000-0005-0000-0000-000014000000}"/>
    <cellStyle name="Walutowy 2 3" xfId="22" xr:uid="{00000000-0005-0000-0000-000015000000}"/>
    <cellStyle name="Walutowy 2 4" xfId="24" xr:uid="{00000000-0005-0000-0000-000016000000}"/>
    <cellStyle name="Walutowy 3" xfId="14" xr:uid="{00000000-0005-0000-0000-000017000000}"/>
    <cellStyle name="Walutowy 3 2" xfId="21" xr:uid="{00000000-0005-0000-0000-000018000000}"/>
    <cellStyle name="Zły 2" xfId="10" xr:uid="{00000000-0005-0000-0000-000019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G27"/>
  <sheetViews>
    <sheetView tabSelected="1" zoomScale="140" zoomScaleNormal="140" workbookViewId="0">
      <selection activeCell="F14" sqref="F14"/>
    </sheetView>
  </sheetViews>
  <sheetFormatPr defaultRowHeight="15"/>
  <cols>
    <col min="2" max="2" width="26.85546875" customWidth="1"/>
    <col min="3" max="3" width="19.42578125" customWidth="1"/>
    <col min="4" max="4" width="20" customWidth="1"/>
    <col min="5" max="5" width="19.7109375" customWidth="1"/>
    <col min="6" max="6" width="32.42578125" customWidth="1"/>
  </cols>
  <sheetData>
    <row r="1" spans="1:5">
      <c r="A1" s="3" t="s">
        <v>900</v>
      </c>
      <c r="B1" s="3"/>
    </row>
    <row r="2" spans="1:5">
      <c r="A2" s="3" t="s">
        <v>194</v>
      </c>
      <c r="B2" s="3"/>
    </row>
    <row r="3" spans="1:5">
      <c r="A3" s="3"/>
      <c r="B3" s="3"/>
    </row>
    <row r="4" spans="1:5">
      <c r="A4" s="3"/>
      <c r="B4" s="268" t="s">
        <v>39</v>
      </c>
      <c r="C4" s="270" t="s">
        <v>57</v>
      </c>
      <c r="D4" s="271"/>
    </row>
    <row r="5" spans="1:5">
      <c r="A5" s="3"/>
      <c r="B5" s="269"/>
      <c r="C5" s="272"/>
      <c r="D5" s="273"/>
      <c r="E5" s="53"/>
    </row>
    <row r="6" spans="1:5">
      <c r="B6" s="269"/>
      <c r="C6" s="75" t="s">
        <v>102</v>
      </c>
      <c r="D6" s="75" t="s">
        <v>103</v>
      </c>
      <c r="E6" s="53"/>
    </row>
    <row r="7" spans="1:5">
      <c r="B7" s="54" t="s">
        <v>40</v>
      </c>
      <c r="C7" s="104">
        <v>6</v>
      </c>
      <c r="D7" s="117">
        <v>150000</v>
      </c>
      <c r="E7" s="53"/>
    </row>
    <row r="8" spans="1:5">
      <c r="B8" s="54" t="s">
        <v>41</v>
      </c>
      <c r="C8" s="86">
        <v>6</v>
      </c>
      <c r="D8" s="117">
        <v>70000</v>
      </c>
      <c r="E8" s="53"/>
    </row>
    <row r="9" spans="1:5">
      <c r="B9" s="54" t="s">
        <v>42</v>
      </c>
      <c r="C9" s="86">
        <v>5</v>
      </c>
      <c r="D9" s="113">
        <v>250000</v>
      </c>
      <c r="E9" s="53"/>
    </row>
    <row r="10" spans="1:5">
      <c r="B10" s="54" t="s">
        <v>43</v>
      </c>
      <c r="C10" s="86">
        <v>4</v>
      </c>
      <c r="D10" s="117">
        <v>150000</v>
      </c>
      <c r="E10" s="53"/>
    </row>
    <row r="11" spans="1:5">
      <c r="B11" s="56" t="s">
        <v>44</v>
      </c>
      <c r="C11" s="86">
        <v>6</v>
      </c>
      <c r="D11" s="117">
        <v>80000</v>
      </c>
      <c r="E11" s="53"/>
    </row>
    <row r="12" spans="1:5">
      <c r="B12" s="54" t="s">
        <v>45</v>
      </c>
      <c r="C12" s="86">
        <v>5</v>
      </c>
      <c r="D12" s="118">
        <v>370000</v>
      </c>
      <c r="E12" s="53"/>
    </row>
    <row r="13" spans="1:5">
      <c r="B13" s="54" t="s">
        <v>46</v>
      </c>
      <c r="C13" s="86">
        <v>4</v>
      </c>
      <c r="D13" s="117">
        <v>150000</v>
      </c>
      <c r="E13" s="53"/>
    </row>
    <row r="14" spans="1:5">
      <c r="B14" s="54" t="s">
        <v>47</v>
      </c>
      <c r="C14" s="86">
        <v>4</v>
      </c>
      <c r="D14" s="117">
        <v>200000</v>
      </c>
      <c r="E14" s="53"/>
    </row>
    <row r="15" spans="1:5">
      <c r="B15" s="54" t="s">
        <v>48</v>
      </c>
      <c r="C15" s="86">
        <v>6</v>
      </c>
      <c r="D15" s="117">
        <v>300000</v>
      </c>
      <c r="E15" s="53"/>
    </row>
    <row r="16" spans="1:5">
      <c r="B16" s="54" t="s">
        <v>49</v>
      </c>
      <c r="C16" s="86">
        <v>4</v>
      </c>
      <c r="D16" s="109">
        <v>120367.2</v>
      </c>
      <c r="E16" s="53"/>
    </row>
    <row r="17" spans="2:7">
      <c r="B17" s="54" t="s">
        <v>50</v>
      </c>
      <c r="C17" s="86">
        <v>8</v>
      </c>
      <c r="D17" s="87">
        <v>700000</v>
      </c>
      <c r="E17" s="53"/>
    </row>
    <row r="18" spans="2:7">
      <c r="B18" s="54" t="s">
        <v>51</v>
      </c>
      <c r="C18" s="86">
        <v>7</v>
      </c>
      <c r="D18" s="87">
        <v>220000</v>
      </c>
      <c r="E18" s="53"/>
    </row>
    <row r="19" spans="2:7">
      <c r="B19" s="54" t="s">
        <v>52</v>
      </c>
      <c r="C19" s="86">
        <v>4</v>
      </c>
      <c r="D19" s="87">
        <v>280000</v>
      </c>
      <c r="E19" s="53"/>
    </row>
    <row r="20" spans="2:7">
      <c r="B20" s="54" t="s">
        <v>53</v>
      </c>
      <c r="C20" s="86">
        <v>4</v>
      </c>
      <c r="D20" s="87">
        <v>320000</v>
      </c>
      <c r="E20" s="53"/>
    </row>
    <row r="21" spans="2:7">
      <c r="B21" s="54" t="s">
        <v>54</v>
      </c>
      <c r="C21" s="86">
        <v>4</v>
      </c>
      <c r="D21" s="87">
        <v>370000</v>
      </c>
      <c r="E21" s="53"/>
    </row>
    <row r="22" spans="2:7">
      <c r="B22" s="54" t="s">
        <v>55</v>
      </c>
      <c r="C22" s="86">
        <v>10</v>
      </c>
      <c r="D22" s="87">
        <v>350000</v>
      </c>
      <c r="E22" s="53"/>
    </row>
    <row r="23" spans="2:7" ht="30">
      <c r="B23" s="57" t="s">
        <v>883</v>
      </c>
      <c r="C23" s="86">
        <v>9</v>
      </c>
      <c r="D23" s="87">
        <f>MRiRW!Q18+MRiRW!R18</f>
        <v>3147935</v>
      </c>
      <c r="E23" s="53"/>
    </row>
    <row r="24" spans="2:7" ht="30">
      <c r="B24" s="57" t="s">
        <v>56</v>
      </c>
      <c r="C24" s="86">
        <v>1</v>
      </c>
      <c r="D24" s="87">
        <v>150000</v>
      </c>
      <c r="E24" s="53"/>
    </row>
    <row r="25" spans="2:7">
      <c r="B25" s="111" t="s">
        <v>57</v>
      </c>
      <c r="C25" s="110">
        <f>SUM(C7:C24)</f>
        <v>97</v>
      </c>
      <c r="D25" s="116">
        <f>SUM(D7:D24)</f>
        <v>7378302.2000000002</v>
      </c>
      <c r="E25" s="53"/>
    </row>
    <row r="26" spans="2:7">
      <c r="D26" s="53"/>
      <c r="G26" s="53"/>
    </row>
    <row r="27" spans="2:7">
      <c r="D27" s="53"/>
      <c r="E27" s="53"/>
      <c r="F27" s="53"/>
      <c r="G27" s="53"/>
    </row>
  </sheetData>
  <mergeCells count="2">
    <mergeCell ref="B4:B6"/>
    <mergeCell ref="C4:D5"/>
  </mergeCells>
  <pageMargins left="0.25" right="0.25" top="0.75" bottom="0.75" header="0.3" footer="0.3"/>
  <pageSetup paperSize="9" scale="78"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7"/>
  <sheetViews>
    <sheetView zoomScale="50" zoomScaleNormal="50" workbookViewId="0">
      <selection activeCell="I6" sqref="I6"/>
    </sheetView>
  </sheetViews>
  <sheetFormatPr defaultColWidth="9.140625" defaultRowHeight="12"/>
  <cols>
    <col min="1" max="1" width="7.28515625" style="28" customWidth="1"/>
    <col min="2" max="2" width="26" style="28" customWidth="1"/>
    <col min="3" max="3" width="125.28515625" style="28" customWidth="1"/>
    <col min="4" max="4" width="36.85546875" style="28" customWidth="1"/>
    <col min="5" max="5" width="90.85546875" style="28" customWidth="1"/>
    <col min="6" max="6" width="22.140625" style="28" customWidth="1"/>
    <col min="7" max="7" width="19" style="28" customWidth="1"/>
    <col min="8" max="8" width="86.85546875" style="28" customWidth="1"/>
    <col min="9" max="9" width="62.7109375" style="28" customWidth="1"/>
    <col min="10" max="10" width="23.28515625" style="28" customWidth="1"/>
    <col min="11" max="11" width="22" style="29" customWidth="1"/>
    <col min="12" max="12" width="26.7109375" style="28" customWidth="1"/>
    <col min="13" max="13" width="16.7109375" style="29" customWidth="1"/>
    <col min="14" max="14" width="15.5703125" style="29" customWidth="1"/>
    <col min="15" max="15" width="20.85546875" style="29" customWidth="1"/>
    <col min="16" max="16" width="25.7109375" style="29" customWidth="1"/>
    <col min="17" max="17" width="34.28515625" style="28" customWidth="1"/>
    <col min="18" max="18" width="31" style="28" customWidth="1"/>
    <col min="19" max="19" width="40.85546875" style="28" customWidth="1"/>
    <col min="20" max="16384" width="9.140625" style="28"/>
  </cols>
  <sheetData>
    <row r="1" spans="1:20" ht="15.75" customHeight="1">
      <c r="A1" s="355" t="s">
        <v>884</v>
      </c>
      <c r="B1" s="355"/>
      <c r="C1" s="355"/>
      <c r="D1" s="355"/>
      <c r="E1" s="355"/>
      <c r="F1" s="355"/>
      <c r="G1" s="355"/>
      <c r="H1" s="355"/>
      <c r="I1" s="355"/>
      <c r="J1" s="355"/>
      <c r="K1" s="356"/>
      <c r="L1" s="356"/>
      <c r="M1" s="356"/>
      <c r="N1" s="356"/>
      <c r="O1" s="356"/>
      <c r="P1" s="356"/>
      <c r="Q1" s="356"/>
      <c r="R1" s="356"/>
      <c r="S1" s="356"/>
      <c r="T1" s="356"/>
    </row>
    <row r="3" spans="1:20" ht="42.75" customHeight="1">
      <c r="A3" s="345" t="s">
        <v>0</v>
      </c>
      <c r="B3" s="345" t="s">
        <v>1</v>
      </c>
      <c r="C3" s="345" t="s">
        <v>2</v>
      </c>
      <c r="D3" s="345" t="s">
        <v>3</v>
      </c>
      <c r="E3" s="345" t="s">
        <v>4</v>
      </c>
      <c r="F3" s="345" t="s">
        <v>5</v>
      </c>
      <c r="G3" s="345" t="s">
        <v>6</v>
      </c>
      <c r="H3" s="345" t="s">
        <v>7</v>
      </c>
      <c r="I3" s="345" t="s">
        <v>8</v>
      </c>
      <c r="J3" s="369" t="s">
        <v>9</v>
      </c>
      <c r="K3" s="370"/>
      <c r="L3" s="345" t="s">
        <v>10</v>
      </c>
      <c r="M3" s="348" t="s">
        <v>11</v>
      </c>
      <c r="N3" s="349"/>
      <c r="O3" s="369" t="s">
        <v>12</v>
      </c>
      <c r="P3" s="370"/>
      <c r="Q3" s="371" t="s">
        <v>13</v>
      </c>
      <c r="R3" s="371"/>
      <c r="S3" s="372" t="s">
        <v>14</v>
      </c>
    </row>
    <row r="4" spans="1:20" ht="15">
      <c r="A4" s="346"/>
      <c r="B4" s="346"/>
      <c r="C4" s="346"/>
      <c r="D4" s="346"/>
      <c r="E4" s="346"/>
      <c r="F4" s="346"/>
      <c r="G4" s="346"/>
      <c r="H4" s="346"/>
      <c r="I4" s="346"/>
      <c r="J4" s="78" t="s">
        <v>15</v>
      </c>
      <c r="K4" s="79" t="s">
        <v>16</v>
      </c>
      <c r="L4" s="346"/>
      <c r="M4" s="78">
        <v>2024</v>
      </c>
      <c r="N4" s="78">
        <v>2025</v>
      </c>
      <c r="O4" s="78">
        <v>2024</v>
      </c>
      <c r="P4" s="78">
        <v>2025</v>
      </c>
      <c r="Q4" s="78">
        <v>2024</v>
      </c>
      <c r="R4" s="78">
        <v>2025</v>
      </c>
      <c r="S4" s="350"/>
    </row>
    <row r="5" spans="1:20" ht="15">
      <c r="A5" s="80" t="s">
        <v>17</v>
      </c>
      <c r="B5" s="81" t="s">
        <v>18</v>
      </c>
      <c r="C5" s="80" t="s">
        <v>19</v>
      </c>
      <c r="D5" s="80" t="s">
        <v>20</v>
      </c>
      <c r="E5" s="80" t="s">
        <v>21</v>
      </c>
      <c r="F5" s="80" t="s">
        <v>22</v>
      </c>
      <c r="G5" s="82" t="s">
        <v>23</v>
      </c>
      <c r="H5" s="80" t="s">
        <v>24</v>
      </c>
      <c r="I5" s="80" t="s">
        <v>25</v>
      </c>
      <c r="J5" s="80" t="s">
        <v>26</v>
      </c>
      <c r="K5" s="83" t="s">
        <v>27</v>
      </c>
      <c r="L5" s="80" t="s">
        <v>28</v>
      </c>
      <c r="M5" s="80" t="s">
        <v>29</v>
      </c>
      <c r="N5" s="80" t="s">
        <v>30</v>
      </c>
      <c r="O5" s="80" t="s">
        <v>31</v>
      </c>
      <c r="P5" s="80" t="s">
        <v>32</v>
      </c>
      <c r="Q5" s="80" t="s">
        <v>33</v>
      </c>
      <c r="R5" s="80" t="s">
        <v>34</v>
      </c>
      <c r="S5" s="84" t="s">
        <v>35</v>
      </c>
    </row>
    <row r="6" spans="1:20" s="31" customFormat="1" ht="398.25" customHeight="1">
      <c r="A6" s="233">
        <v>1</v>
      </c>
      <c r="B6" s="234" t="s">
        <v>58</v>
      </c>
      <c r="C6" s="235" t="s">
        <v>812</v>
      </c>
      <c r="D6" s="234" t="s">
        <v>336</v>
      </c>
      <c r="E6" s="236" t="s">
        <v>813</v>
      </c>
      <c r="F6" s="234" t="s">
        <v>94</v>
      </c>
      <c r="G6" s="236" t="s">
        <v>337</v>
      </c>
      <c r="H6" s="234" t="s">
        <v>338</v>
      </c>
      <c r="I6" s="234" t="s">
        <v>339</v>
      </c>
      <c r="J6" s="234" t="s">
        <v>340</v>
      </c>
      <c r="K6" s="237" t="s">
        <v>814</v>
      </c>
      <c r="L6" s="234" t="s">
        <v>341</v>
      </c>
      <c r="M6" s="234" t="s">
        <v>61</v>
      </c>
      <c r="N6" s="234" t="s">
        <v>62</v>
      </c>
      <c r="O6" s="238">
        <v>52500</v>
      </c>
      <c r="P6" s="238">
        <v>0</v>
      </c>
      <c r="Q6" s="238">
        <v>52500</v>
      </c>
      <c r="R6" s="238">
        <v>0</v>
      </c>
      <c r="S6" s="235" t="s">
        <v>176</v>
      </c>
    </row>
    <row r="7" spans="1:20" s="31" customFormat="1" ht="380.25" customHeight="1">
      <c r="A7" s="234">
        <v>2</v>
      </c>
      <c r="B7" s="239" t="s">
        <v>58</v>
      </c>
      <c r="C7" s="239" t="s">
        <v>815</v>
      </c>
      <c r="D7" s="239" t="s">
        <v>336</v>
      </c>
      <c r="E7" s="239" t="s">
        <v>816</v>
      </c>
      <c r="F7" s="239" t="s">
        <v>342</v>
      </c>
      <c r="G7" s="240" t="s">
        <v>343</v>
      </c>
      <c r="H7" s="239" t="s">
        <v>344</v>
      </c>
      <c r="I7" s="239" t="s">
        <v>345</v>
      </c>
      <c r="J7" s="239" t="s">
        <v>346</v>
      </c>
      <c r="K7" s="241" t="s">
        <v>347</v>
      </c>
      <c r="L7" s="239" t="s">
        <v>348</v>
      </c>
      <c r="M7" s="239" t="s">
        <v>349</v>
      </c>
      <c r="N7" s="239" t="s">
        <v>62</v>
      </c>
      <c r="O7" s="242">
        <v>130000</v>
      </c>
      <c r="P7" s="242">
        <v>0</v>
      </c>
      <c r="Q7" s="242">
        <v>130000</v>
      </c>
      <c r="R7" s="242">
        <v>0</v>
      </c>
      <c r="S7" s="239" t="s">
        <v>176</v>
      </c>
    </row>
    <row r="8" spans="1:20" s="31" customFormat="1" ht="373.5" customHeight="1">
      <c r="A8" s="234">
        <v>3</v>
      </c>
      <c r="B8" s="234" t="s">
        <v>58</v>
      </c>
      <c r="C8" s="234" t="s">
        <v>815</v>
      </c>
      <c r="D8" s="234" t="s">
        <v>336</v>
      </c>
      <c r="E8" s="234" t="s">
        <v>816</v>
      </c>
      <c r="F8" s="234" t="s">
        <v>350</v>
      </c>
      <c r="G8" s="236" t="s">
        <v>351</v>
      </c>
      <c r="H8" s="234" t="s">
        <v>352</v>
      </c>
      <c r="I8" s="234" t="s">
        <v>353</v>
      </c>
      <c r="J8" s="243" t="s">
        <v>354</v>
      </c>
      <c r="K8" s="237" t="s">
        <v>817</v>
      </c>
      <c r="L8" s="234" t="s">
        <v>341</v>
      </c>
      <c r="M8" s="234" t="s">
        <v>61</v>
      </c>
      <c r="N8" s="234" t="s">
        <v>304</v>
      </c>
      <c r="O8" s="238">
        <v>46800</v>
      </c>
      <c r="P8" s="238">
        <v>0</v>
      </c>
      <c r="Q8" s="238">
        <v>46800</v>
      </c>
      <c r="R8" s="238">
        <v>0</v>
      </c>
      <c r="S8" s="234" t="s">
        <v>176</v>
      </c>
    </row>
    <row r="9" spans="1:20" s="31" customFormat="1" ht="363.75" customHeight="1">
      <c r="A9" s="244">
        <v>4</v>
      </c>
      <c r="B9" s="244" t="s">
        <v>58</v>
      </c>
      <c r="C9" s="245" t="s">
        <v>815</v>
      </c>
      <c r="D9" s="244" t="s">
        <v>336</v>
      </c>
      <c r="E9" s="244" t="s">
        <v>818</v>
      </c>
      <c r="F9" s="244" t="s">
        <v>355</v>
      </c>
      <c r="G9" s="246" t="s">
        <v>356</v>
      </c>
      <c r="H9" s="244" t="s">
        <v>357</v>
      </c>
      <c r="I9" s="244" t="s">
        <v>358</v>
      </c>
      <c r="J9" s="244" t="s">
        <v>359</v>
      </c>
      <c r="K9" s="247" t="s">
        <v>360</v>
      </c>
      <c r="L9" s="244" t="s">
        <v>341</v>
      </c>
      <c r="M9" s="244" t="s">
        <v>349</v>
      </c>
      <c r="N9" s="244" t="s">
        <v>62</v>
      </c>
      <c r="O9" s="248">
        <v>3000</v>
      </c>
      <c r="P9" s="248">
        <v>0</v>
      </c>
      <c r="Q9" s="248">
        <v>0</v>
      </c>
      <c r="R9" s="248">
        <v>0</v>
      </c>
      <c r="S9" s="244" t="s">
        <v>176</v>
      </c>
    </row>
    <row r="10" spans="1:20" ht="391.5" customHeight="1">
      <c r="A10" s="233">
        <v>5</v>
      </c>
      <c r="B10" s="234" t="s">
        <v>361</v>
      </c>
      <c r="C10" s="234" t="s">
        <v>819</v>
      </c>
      <c r="D10" s="234" t="s">
        <v>142</v>
      </c>
      <c r="E10" s="234" t="s">
        <v>820</v>
      </c>
      <c r="F10" s="234" t="s">
        <v>323</v>
      </c>
      <c r="G10" s="236" t="s">
        <v>362</v>
      </c>
      <c r="H10" s="234" t="s">
        <v>363</v>
      </c>
      <c r="I10" s="234" t="s">
        <v>364</v>
      </c>
      <c r="J10" s="234" t="s">
        <v>365</v>
      </c>
      <c r="K10" s="237" t="s">
        <v>366</v>
      </c>
      <c r="L10" s="234" t="s">
        <v>367</v>
      </c>
      <c r="M10" s="234" t="s">
        <v>65</v>
      </c>
      <c r="N10" s="234" t="s">
        <v>62</v>
      </c>
      <c r="O10" s="249">
        <v>50700</v>
      </c>
      <c r="P10" s="249">
        <v>0</v>
      </c>
      <c r="Q10" s="249">
        <v>50700</v>
      </c>
      <c r="R10" s="249">
        <v>0</v>
      </c>
      <c r="S10" s="235" t="s">
        <v>821</v>
      </c>
    </row>
    <row r="11" spans="1:20" ht="348" customHeight="1">
      <c r="A11" s="257">
        <v>6</v>
      </c>
      <c r="B11" s="234" t="s">
        <v>58</v>
      </c>
      <c r="C11" s="235" t="s">
        <v>812</v>
      </c>
      <c r="D11" s="234" t="s">
        <v>330</v>
      </c>
      <c r="E11" s="236" t="s">
        <v>822</v>
      </c>
      <c r="F11" s="234" t="s">
        <v>59</v>
      </c>
      <c r="G11" s="236" t="s">
        <v>368</v>
      </c>
      <c r="H11" s="234" t="s">
        <v>369</v>
      </c>
      <c r="I11" s="234" t="s">
        <v>370</v>
      </c>
      <c r="J11" s="234" t="s">
        <v>371</v>
      </c>
      <c r="K11" s="234">
        <v>10</v>
      </c>
      <c r="L11" s="234" t="s">
        <v>348</v>
      </c>
      <c r="M11" s="234" t="s">
        <v>65</v>
      </c>
      <c r="N11" s="234" t="s">
        <v>372</v>
      </c>
      <c r="O11" s="238">
        <v>20000</v>
      </c>
      <c r="P11" s="250">
        <v>0</v>
      </c>
      <c r="Q11" s="238">
        <v>20000</v>
      </c>
      <c r="R11" s="250">
        <v>0</v>
      </c>
      <c r="S11" s="235" t="s">
        <v>821</v>
      </c>
    </row>
    <row r="12" spans="1:20" ht="21.75" thickBot="1">
      <c r="A12" s="251"/>
      <c r="B12" s="251"/>
      <c r="C12" s="251"/>
      <c r="D12" s="251"/>
      <c r="E12" s="251"/>
      <c r="F12" s="251"/>
      <c r="G12" s="251"/>
      <c r="H12" s="251"/>
      <c r="I12" s="251"/>
      <c r="J12" s="251"/>
      <c r="K12" s="252"/>
      <c r="L12" s="251"/>
      <c r="M12" s="252"/>
      <c r="N12" s="252"/>
      <c r="O12" s="252"/>
      <c r="P12" s="252"/>
      <c r="Q12" s="251"/>
      <c r="R12" s="251"/>
      <c r="S12" s="251"/>
    </row>
    <row r="13" spans="1:20" ht="21">
      <c r="A13" s="251"/>
      <c r="B13" s="251"/>
      <c r="C13" s="251"/>
      <c r="D13" s="251"/>
      <c r="E13" s="251"/>
      <c r="F13" s="251"/>
      <c r="G13" s="251"/>
      <c r="H13" s="251"/>
      <c r="I13" s="251"/>
      <c r="J13" s="251"/>
      <c r="K13" s="252"/>
      <c r="L13" s="251"/>
      <c r="M13" s="252"/>
      <c r="N13" s="393"/>
      <c r="O13" s="394"/>
      <c r="P13" s="397" t="s">
        <v>36</v>
      </c>
      <c r="Q13" s="399" t="s">
        <v>37</v>
      </c>
      <c r="R13" s="400"/>
      <c r="S13" s="401" t="s">
        <v>195</v>
      </c>
    </row>
    <row r="14" spans="1:20" ht="21">
      <c r="A14" s="251"/>
      <c r="B14" s="251"/>
      <c r="C14" s="251"/>
      <c r="D14" s="251"/>
      <c r="E14" s="251"/>
      <c r="F14" s="251"/>
      <c r="G14" s="251"/>
      <c r="H14" s="251"/>
      <c r="I14" s="251"/>
      <c r="J14" s="251"/>
      <c r="K14" s="252"/>
      <c r="L14" s="251"/>
      <c r="M14" s="252"/>
      <c r="N14" s="395"/>
      <c r="O14" s="396"/>
      <c r="P14" s="398"/>
      <c r="Q14" s="253">
        <v>2024</v>
      </c>
      <c r="R14" s="253">
        <v>2025</v>
      </c>
      <c r="S14" s="402"/>
    </row>
    <row r="15" spans="1:20" ht="21.75" thickBot="1">
      <c r="A15" s="251"/>
      <c r="B15" s="251"/>
      <c r="C15" s="251"/>
      <c r="D15" s="251"/>
      <c r="E15" s="251"/>
      <c r="F15" s="251"/>
      <c r="G15" s="251"/>
      <c r="H15" s="251"/>
      <c r="I15" s="251"/>
      <c r="J15" s="251"/>
      <c r="K15" s="252"/>
      <c r="L15" s="251"/>
      <c r="M15" s="252"/>
      <c r="N15" s="403" t="s">
        <v>38</v>
      </c>
      <c r="O15" s="404"/>
      <c r="P15" s="254">
        <v>6</v>
      </c>
      <c r="Q15" s="255">
        <f>Q6+Q7+Q8+Q9+Q10+Q11</f>
        <v>300000</v>
      </c>
      <c r="R15" s="255"/>
      <c r="S15" s="256">
        <f>Q15+R15</f>
        <v>300000</v>
      </c>
    </row>
    <row r="16" spans="1:20" ht="21">
      <c r="A16" s="251"/>
      <c r="B16" s="251"/>
      <c r="C16" s="251"/>
      <c r="D16" s="251"/>
      <c r="E16" s="251"/>
      <c r="F16" s="251"/>
      <c r="G16" s="251"/>
      <c r="H16" s="251"/>
      <c r="I16" s="251"/>
      <c r="J16" s="251"/>
      <c r="K16" s="252"/>
      <c r="L16" s="251"/>
      <c r="M16" s="252"/>
      <c r="N16" s="252"/>
      <c r="O16" s="252"/>
      <c r="P16" s="252"/>
      <c r="Q16" s="251"/>
      <c r="R16" s="251"/>
      <c r="S16" s="251"/>
    </row>
    <row r="17" spans="1:19" ht="21">
      <c r="A17" s="251"/>
      <c r="B17" s="251"/>
      <c r="C17" s="251"/>
      <c r="D17" s="251"/>
      <c r="E17" s="251"/>
      <c r="F17" s="251"/>
      <c r="G17" s="251"/>
      <c r="H17" s="251"/>
      <c r="I17" s="251"/>
      <c r="J17" s="251"/>
      <c r="K17" s="252"/>
      <c r="L17" s="251"/>
      <c r="M17" s="252"/>
      <c r="N17" s="252"/>
      <c r="O17" s="252"/>
      <c r="P17" s="252"/>
      <c r="Q17" s="251"/>
      <c r="R17" s="251"/>
      <c r="S17" s="251"/>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3:O14"/>
    <mergeCell ref="P13:P14"/>
    <mergeCell ref="Q13:R13"/>
    <mergeCell ref="S13:S14"/>
    <mergeCell ref="N15:O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6"/>
  <sheetViews>
    <sheetView zoomScale="80" zoomScaleNormal="80" workbookViewId="0">
      <selection activeCell="C3" sqref="C3:C4"/>
    </sheetView>
  </sheetViews>
  <sheetFormatPr defaultRowHeight="15"/>
  <cols>
    <col min="1" max="1" width="4.5703125" customWidth="1"/>
    <col min="2" max="2" width="18.42578125" customWidth="1"/>
    <col min="3" max="3" width="46.42578125" customWidth="1"/>
    <col min="4" max="4" width="16.42578125" customWidth="1"/>
    <col min="5" max="5" width="45.28515625" customWidth="1"/>
    <col min="6" max="6" width="21.5703125" customWidth="1"/>
    <col min="7" max="7" width="25.85546875" style="7" customWidth="1"/>
    <col min="8" max="8" width="22.7109375" customWidth="1"/>
    <col min="9" max="9" width="13.7109375" customWidth="1"/>
    <col min="10" max="10" width="17.7109375" customWidth="1"/>
    <col min="11" max="11" width="21.140625" customWidth="1"/>
    <col min="12" max="12" width="16.85546875" customWidth="1"/>
    <col min="13" max="13" width="15" customWidth="1"/>
    <col min="14" max="14" width="12.42578125" customWidth="1"/>
    <col min="15" max="15" width="14" style="6" customWidth="1"/>
    <col min="16" max="16" width="14.42578125" style="6" customWidth="1"/>
    <col min="17" max="17" width="18.140625" style="6" customWidth="1"/>
    <col min="18" max="18" width="15.28515625" customWidth="1"/>
    <col min="19" max="19" width="21.5703125" customWidth="1"/>
  </cols>
  <sheetData>
    <row r="1" spans="1:19" ht="15.75" customHeight="1">
      <c r="A1" s="391" t="s">
        <v>893</v>
      </c>
      <c r="B1" s="391"/>
      <c r="C1" s="391"/>
      <c r="D1" s="391"/>
      <c r="E1" s="391"/>
      <c r="F1" s="391"/>
      <c r="G1" s="391"/>
      <c r="H1" s="391"/>
      <c r="I1" s="391"/>
      <c r="J1" s="391"/>
      <c r="K1" s="408"/>
      <c r="L1" s="408"/>
      <c r="M1" s="408"/>
      <c r="N1" s="408"/>
      <c r="O1" s="408"/>
      <c r="P1" s="408"/>
      <c r="Q1" s="408"/>
      <c r="R1" s="408"/>
      <c r="S1" s="408"/>
    </row>
    <row r="2" spans="1:19">
      <c r="A2" s="15"/>
      <c r="B2" s="15"/>
      <c r="C2" s="15"/>
      <c r="D2" s="15"/>
      <c r="E2" s="15"/>
      <c r="F2" s="15"/>
      <c r="G2" s="22"/>
      <c r="H2" s="15"/>
      <c r="I2" s="15"/>
      <c r="J2" s="15"/>
      <c r="K2" s="15"/>
      <c r="L2" s="15"/>
      <c r="M2" s="15"/>
      <c r="N2" s="15"/>
      <c r="O2" s="16"/>
      <c r="P2" s="16"/>
      <c r="Q2" s="412"/>
      <c r="R2" s="413"/>
      <c r="S2" s="413"/>
    </row>
    <row r="3" spans="1:19" ht="42.75" customHeight="1">
      <c r="A3" s="409" t="s">
        <v>0</v>
      </c>
      <c r="B3" s="409" t="s">
        <v>1</v>
      </c>
      <c r="C3" s="409" t="s">
        <v>2</v>
      </c>
      <c r="D3" s="409" t="s">
        <v>3</v>
      </c>
      <c r="E3" s="409" t="s">
        <v>4</v>
      </c>
      <c r="F3" s="409" t="s">
        <v>5</v>
      </c>
      <c r="G3" s="409" t="s">
        <v>6</v>
      </c>
      <c r="H3" s="409" t="s">
        <v>7</v>
      </c>
      <c r="I3" s="409" t="s">
        <v>8</v>
      </c>
      <c r="J3" s="414" t="s">
        <v>9</v>
      </c>
      <c r="K3" s="415"/>
      <c r="L3" s="409" t="s">
        <v>10</v>
      </c>
      <c r="M3" s="417" t="s">
        <v>11</v>
      </c>
      <c r="N3" s="418"/>
      <c r="O3" s="419" t="s">
        <v>12</v>
      </c>
      <c r="P3" s="420"/>
      <c r="Q3" s="421" t="s">
        <v>13</v>
      </c>
      <c r="R3" s="421"/>
      <c r="S3" s="326" t="s">
        <v>14</v>
      </c>
    </row>
    <row r="4" spans="1:19">
      <c r="A4" s="410"/>
      <c r="B4" s="410"/>
      <c r="C4" s="411"/>
      <c r="D4" s="410"/>
      <c r="E4" s="410"/>
      <c r="F4" s="410"/>
      <c r="G4" s="410"/>
      <c r="H4" s="410"/>
      <c r="I4" s="410"/>
      <c r="J4" s="32" t="s">
        <v>15</v>
      </c>
      <c r="K4" s="33" t="s">
        <v>16</v>
      </c>
      <c r="L4" s="410"/>
      <c r="M4" s="25">
        <v>2024</v>
      </c>
      <c r="N4" s="25">
        <v>2025</v>
      </c>
      <c r="O4" s="25">
        <v>2024</v>
      </c>
      <c r="P4" s="25">
        <v>2025</v>
      </c>
      <c r="Q4" s="25">
        <v>2024</v>
      </c>
      <c r="R4" s="25">
        <v>2025</v>
      </c>
      <c r="S4" s="327"/>
    </row>
    <row r="5" spans="1:19">
      <c r="A5" s="32" t="s">
        <v>17</v>
      </c>
      <c r="B5" s="32" t="s">
        <v>18</v>
      </c>
      <c r="C5" s="32" t="s">
        <v>19</v>
      </c>
      <c r="D5" s="32" t="s">
        <v>20</v>
      </c>
      <c r="E5" s="32" t="s">
        <v>21</v>
      </c>
      <c r="F5" s="32" t="s">
        <v>22</v>
      </c>
      <c r="G5" s="32" t="s">
        <v>23</v>
      </c>
      <c r="H5" s="32" t="s">
        <v>24</v>
      </c>
      <c r="I5" s="32" t="s">
        <v>25</v>
      </c>
      <c r="J5" s="32" t="s">
        <v>26</v>
      </c>
      <c r="K5" s="32" t="s">
        <v>27</v>
      </c>
      <c r="L5" s="32" t="s">
        <v>28</v>
      </c>
      <c r="M5" s="32" t="s">
        <v>29</v>
      </c>
      <c r="N5" s="32" t="s">
        <v>30</v>
      </c>
      <c r="O5" s="34" t="s">
        <v>31</v>
      </c>
      <c r="P5" s="34" t="s">
        <v>32</v>
      </c>
      <c r="Q5" s="34" t="s">
        <v>66</v>
      </c>
      <c r="R5" s="32" t="s">
        <v>34</v>
      </c>
      <c r="S5" s="32" t="s">
        <v>35</v>
      </c>
    </row>
    <row r="6" spans="1:19" s="4" customFormat="1" ht="336">
      <c r="A6" s="150">
        <v>1</v>
      </c>
      <c r="B6" s="41" t="s">
        <v>68</v>
      </c>
      <c r="C6" s="41" t="s">
        <v>196</v>
      </c>
      <c r="D6" s="41" t="s">
        <v>150</v>
      </c>
      <c r="E6" s="13" t="s">
        <v>197</v>
      </c>
      <c r="F6" s="41" t="s">
        <v>151</v>
      </c>
      <c r="G6" s="13" t="s">
        <v>198</v>
      </c>
      <c r="H6" s="41" t="s">
        <v>199</v>
      </c>
      <c r="I6" s="41" t="s">
        <v>200</v>
      </c>
      <c r="J6" s="41" t="s">
        <v>847</v>
      </c>
      <c r="K6" s="42" t="s">
        <v>848</v>
      </c>
      <c r="L6" s="44" t="s">
        <v>136</v>
      </c>
      <c r="M6" s="44" t="s">
        <v>61</v>
      </c>
      <c r="N6" s="44" t="s">
        <v>60</v>
      </c>
      <c r="O6" s="155">
        <v>10000</v>
      </c>
      <c r="P6" s="44" t="s">
        <v>60</v>
      </c>
      <c r="Q6" s="155">
        <v>10000</v>
      </c>
      <c r="R6" s="44" t="s">
        <v>60</v>
      </c>
      <c r="S6" s="151" t="s">
        <v>172</v>
      </c>
    </row>
    <row r="7" spans="1:19" s="1" customFormat="1" ht="336">
      <c r="A7" s="152" t="s">
        <v>152</v>
      </c>
      <c r="B7" s="41" t="s">
        <v>73</v>
      </c>
      <c r="C7" s="41" t="s">
        <v>201</v>
      </c>
      <c r="D7" s="41" t="s">
        <v>153</v>
      </c>
      <c r="E7" s="41" t="s">
        <v>202</v>
      </c>
      <c r="F7" s="41" t="s">
        <v>151</v>
      </c>
      <c r="G7" s="13" t="s">
        <v>154</v>
      </c>
      <c r="H7" s="156" t="s">
        <v>203</v>
      </c>
      <c r="I7" s="41" t="s">
        <v>155</v>
      </c>
      <c r="J7" s="41" t="s">
        <v>204</v>
      </c>
      <c r="K7" s="42" t="s">
        <v>205</v>
      </c>
      <c r="L7" s="41" t="s">
        <v>156</v>
      </c>
      <c r="M7" s="41" t="s">
        <v>61</v>
      </c>
      <c r="N7" s="41" t="s">
        <v>60</v>
      </c>
      <c r="O7" s="155">
        <v>367.2</v>
      </c>
      <c r="P7" s="41" t="s">
        <v>60</v>
      </c>
      <c r="Q7" s="155">
        <v>367.2</v>
      </c>
      <c r="R7" s="41" t="s">
        <v>60</v>
      </c>
      <c r="S7" s="151" t="s">
        <v>172</v>
      </c>
    </row>
    <row r="8" spans="1:19" ht="252">
      <c r="A8" s="152">
        <v>3</v>
      </c>
      <c r="B8" s="41" t="s">
        <v>73</v>
      </c>
      <c r="C8" s="41" t="s">
        <v>206</v>
      </c>
      <c r="D8" s="41" t="s">
        <v>157</v>
      </c>
      <c r="E8" s="41" t="s">
        <v>207</v>
      </c>
      <c r="F8" s="41" t="s">
        <v>67</v>
      </c>
      <c r="G8" s="13" t="s">
        <v>158</v>
      </c>
      <c r="H8" s="41" t="s">
        <v>208</v>
      </c>
      <c r="I8" s="41" t="s">
        <v>159</v>
      </c>
      <c r="J8" s="41" t="s">
        <v>160</v>
      </c>
      <c r="K8" s="42" t="s">
        <v>849</v>
      </c>
      <c r="L8" s="41" t="s">
        <v>161</v>
      </c>
      <c r="M8" s="41" t="s">
        <v>61</v>
      </c>
      <c r="N8" s="41" t="s">
        <v>60</v>
      </c>
      <c r="O8" s="155">
        <v>100000</v>
      </c>
      <c r="P8" s="155" t="s">
        <v>60</v>
      </c>
      <c r="Q8" s="155">
        <v>100000</v>
      </c>
      <c r="R8" s="155" t="s">
        <v>60</v>
      </c>
      <c r="S8" s="151" t="s">
        <v>172</v>
      </c>
    </row>
    <row r="9" spans="1:19" ht="324">
      <c r="A9" s="152">
        <v>4</v>
      </c>
      <c r="B9" s="41" t="s">
        <v>162</v>
      </c>
      <c r="C9" s="41" t="s">
        <v>209</v>
      </c>
      <c r="D9" s="41" t="s">
        <v>163</v>
      </c>
      <c r="E9" s="41" t="s">
        <v>210</v>
      </c>
      <c r="F9" s="41" t="s">
        <v>164</v>
      </c>
      <c r="G9" s="13" t="s">
        <v>211</v>
      </c>
      <c r="H9" s="41" t="s">
        <v>212</v>
      </c>
      <c r="I9" s="41" t="s">
        <v>165</v>
      </c>
      <c r="J9" s="44" t="s">
        <v>166</v>
      </c>
      <c r="K9" s="47" t="s">
        <v>213</v>
      </c>
      <c r="L9" s="44" t="s">
        <v>214</v>
      </c>
      <c r="M9" s="44" t="s">
        <v>61</v>
      </c>
      <c r="N9" s="44" t="s">
        <v>60</v>
      </c>
      <c r="O9" s="155">
        <v>10000</v>
      </c>
      <c r="P9" s="155" t="s">
        <v>60</v>
      </c>
      <c r="Q9" s="155">
        <v>10000</v>
      </c>
      <c r="R9" s="155" t="s">
        <v>60</v>
      </c>
      <c r="S9" s="151" t="s">
        <v>172</v>
      </c>
    </row>
    <row r="10" spans="1:19" ht="15.75" thickBot="1">
      <c r="A10" s="61"/>
      <c r="B10" s="61"/>
      <c r="C10" s="61"/>
      <c r="D10" s="61"/>
      <c r="E10" s="61"/>
      <c r="F10" s="61"/>
      <c r="G10" s="61"/>
      <c r="H10" s="61"/>
      <c r="I10" s="61"/>
      <c r="J10" s="61"/>
      <c r="K10" s="62"/>
      <c r="L10" s="61"/>
      <c r="M10" s="61"/>
      <c r="N10" s="61"/>
      <c r="O10" s="63"/>
      <c r="P10" s="63"/>
      <c r="Q10" s="63"/>
      <c r="R10" s="63"/>
      <c r="S10" s="61"/>
    </row>
    <row r="11" spans="1:19">
      <c r="F11" s="1"/>
      <c r="G11"/>
      <c r="N11" s="376"/>
      <c r="O11" s="377"/>
      <c r="P11" s="380" t="s">
        <v>36</v>
      </c>
      <c r="Q11" s="382" t="s">
        <v>37</v>
      </c>
      <c r="R11" s="383"/>
      <c r="S11" s="384" t="s">
        <v>195</v>
      </c>
    </row>
    <row r="12" spans="1:19">
      <c r="F12" s="1"/>
      <c r="G12"/>
      <c r="N12" s="386"/>
      <c r="O12" s="277"/>
      <c r="P12" s="279"/>
      <c r="Q12" s="49">
        <v>2024</v>
      </c>
      <c r="R12" s="49">
        <v>2025</v>
      </c>
      <c r="S12" s="416"/>
    </row>
    <row r="13" spans="1:19">
      <c r="N13" s="405" t="s">
        <v>38</v>
      </c>
      <c r="O13" s="271"/>
      <c r="P13" s="287">
        <v>4</v>
      </c>
      <c r="Q13" s="289">
        <f>Q9+Q8+Q7+Q6</f>
        <v>120367.2</v>
      </c>
      <c r="R13" s="289">
        <v>0</v>
      </c>
      <c r="S13" s="290">
        <f>Q13+R13</f>
        <v>120367.2</v>
      </c>
    </row>
    <row r="14" spans="1:19" ht="15.75" thickBot="1">
      <c r="N14" s="406"/>
      <c r="O14" s="407"/>
      <c r="P14" s="288"/>
      <c r="Q14" s="288"/>
      <c r="R14" s="288"/>
      <c r="S14" s="291"/>
    </row>
    <row r="15" spans="1:19" ht="15.75" thickTop="1"/>
    <row r="16" spans="1:19">
      <c r="M16" s="9"/>
    </row>
  </sheetData>
  <mergeCells count="26">
    <mergeCell ref="S11:S12"/>
    <mergeCell ref="M3:N3"/>
    <mergeCell ref="N11:O12"/>
    <mergeCell ref="P11:P12"/>
    <mergeCell ref="Q11:R11"/>
    <mergeCell ref="O3:P3"/>
    <mergeCell ref="S3:S4"/>
    <mergeCell ref="Q3:R3"/>
    <mergeCell ref="A1:S1"/>
    <mergeCell ref="A3:A4"/>
    <mergeCell ref="B3:B4"/>
    <mergeCell ref="C3:C4"/>
    <mergeCell ref="D3:D4"/>
    <mergeCell ref="E3:E4"/>
    <mergeCell ref="F3:F4"/>
    <mergeCell ref="G3:G4"/>
    <mergeCell ref="H3:H4"/>
    <mergeCell ref="I3:I4"/>
    <mergeCell ref="Q2:S2"/>
    <mergeCell ref="J3:K3"/>
    <mergeCell ref="L3:L4"/>
    <mergeCell ref="P13:P14"/>
    <mergeCell ref="Q13:Q14"/>
    <mergeCell ref="R13:R14"/>
    <mergeCell ref="S13:S14"/>
    <mergeCell ref="N13:O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6"/>
  <sheetViews>
    <sheetView zoomScale="90" zoomScaleNormal="90" workbookViewId="0">
      <selection activeCell="E6" sqref="E6"/>
    </sheetView>
  </sheetViews>
  <sheetFormatPr defaultColWidth="8.85546875" defaultRowHeight="15"/>
  <cols>
    <col min="1" max="1" width="4.85546875" style="1" customWidth="1"/>
    <col min="2" max="2" width="29.42578125" style="1" customWidth="1"/>
    <col min="3" max="3" width="58.28515625" style="1" customWidth="1"/>
    <col min="4" max="4" width="23.5703125" style="1" customWidth="1"/>
    <col min="5" max="5" width="60" style="1" customWidth="1"/>
    <col min="6" max="6" width="22.140625" style="1" customWidth="1"/>
    <col min="7" max="7" width="22" style="1" customWidth="1"/>
    <col min="8" max="8" width="49.85546875" style="1" customWidth="1"/>
    <col min="9" max="9" width="15.5703125" style="1" customWidth="1"/>
    <col min="10" max="10" width="23.5703125" style="1" customWidth="1"/>
    <col min="11" max="11" width="15.140625" style="9" customWidth="1"/>
    <col min="12" max="12" width="21.7109375" style="1" customWidth="1"/>
    <col min="13" max="13" width="15.140625" style="9" customWidth="1"/>
    <col min="14" max="14" width="15.28515625" style="9" customWidth="1"/>
    <col min="15" max="15" width="15.140625" style="9" customWidth="1"/>
    <col min="16" max="16" width="15" style="9" customWidth="1"/>
    <col min="17" max="17" width="15.42578125" style="1" customWidth="1"/>
    <col min="18" max="18" width="18" style="1" customWidth="1"/>
    <col min="19" max="19" width="18.85546875" style="1" customWidth="1"/>
    <col min="20" max="20" width="17.85546875" style="1" customWidth="1"/>
    <col min="21" max="16384" width="8.85546875" style="1"/>
  </cols>
  <sheetData>
    <row r="1" spans="1:20" ht="15.75">
      <c r="A1" s="373" t="s">
        <v>894</v>
      </c>
      <c r="B1" s="373"/>
      <c r="C1" s="373"/>
      <c r="D1" s="373"/>
      <c r="E1" s="373"/>
      <c r="F1" s="373"/>
      <c r="G1" s="373"/>
      <c r="H1" s="373"/>
      <c r="I1" s="373"/>
      <c r="J1" s="373"/>
      <c r="K1" s="356"/>
      <c r="L1" s="356"/>
      <c r="M1" s="356"/>
      <c r="N1" s="356"/>
      <c r="O1" s="356"/>
      <c r="P1" s="356"/>
      <c r="Q1" s="356"/>
      <c r="R1" s="356"/>
      <c r="S1" s="356"/>
      <c r="T1" s="356"/>
    </row>
    <row r="3" spans="1:20" ht="42.75" customHeight="1">
      <c r="A3" s="345" t="s">
        <v>0</v>
      </c>
      <c r="B3" s="345" t="s">
        <v>1</v>
      </c>
      <c r="C3" s="345" t="s">
        <v>2</v>
      </c>
      <c r="D3" s="345" t="s">
        <v>3</v>
      </c>
      <c r="E3" s="345" t="s">
        <v>4</v>
      </c>
      <c r="F3" s="345" t="s">
        <v>5</v>
      </c>
      <c r="G3" s="345" t="s">
        <v>6</v>
      </c>
      <c r="H3" s="345" t="s">
        <v>7</v>
      </c>
      <c r="I3" s="345" t="s">
        <v>8</v>
      </c>
      <c r="J3" s="369" t="s">
        <v>9</v>
      </c>
      <c r="K3" s="370"/>
      <c r="L3" s="345" t="s">
        <v>10</v>
      </c>
      <c r="M3" s="348" t="s">
        <v>11</v>
      </c>
      <c r="N3" s="349"/>
      <c r="O3" s="369" t="s">
        <v>12</v>
      </c>
      <c r="P3" s="370"/>
      <c r="Q3" s="371" t="s">
        <v>72</v>
      </c>
      <c r="R3" s="371"/>
      <c r="S3" s="372" t="s">
        <v>14</v>
      </c>
    </row>
    <row r="4" spans="1:20" ht="30">
      <c r="A4" s="346"/>
      <c r="B4" s="346"/>
      <c r="C4" s="346"/>
      <c r="D4" s="346"/>
      <c r="E4" s="346"/>
      <c r="F4" s="346"/>
      <c r="G4" s="346"/>
      <c r="H4" s="346"/>
      <c r="I4" s="346"/>
      <c r="J4" s="78" t="s">
        <v>15</v>
      </c>
      <c r="K4" s="79" t="s">
        <v>16</v>
      </c>
      <c r="L4" s="346"/>
      <c r="M4" s="78">
        <v>2024</v>
      </c>
      <c r="N4" s="78">
        <v>2025</v>
      </c>
      <c r="O4" s="78">
        <v>2024</v>
      </c>
      <c r="P4" s="78">
        <v>2025</v>
      </c>
      <c r="Q4" s="78">
        <v>2024</v>
      </c>
      <c r="R4" s="78">
        <v>2025</v>
      </c>
      <c r="S4" s="350"/>
    </row>
    <row r="5" spans="1:20">
      <c r="A5" s="80" t="s">
        <v>17</v>
      </c>
      <c r="B5" s="81" t="s">
        <v>18</v>
      </c>
      <c r="C5" s="80" t="s">
        <v>19</v>
      </c>
      <c r="D5" s="80" t="s">
        <v>20</v>
      </c>
      <c r="E5" s="80" t="s">
        <v>21</v>
      </c>
      <c r="F5" s="80" t="s">
        <v>22</v>
      </c>
      <c r="G5" s="82" t="s">
        <v>23</v>
      </c>
      <c r="H5" s="80" t="s">
        <v>24</v>
      </c>
      <c r="I5" s="80" t="s">
        <v>25</v>
      </c>
      <c r="J5" s="80" t="s">
        <v>26</v>
      </c>
      <c r="K5" s="83" t="s">
        <v>27</v>
      </c>
      <c r="L5" s="80" t="s">
        <v>28</v>
      </c>
      <c r="M5" s="80" t="s">
        <v>29</v>
      </c>
      <c r="N5" s="80" t="s">
        <v>30</v>
      </c>
      <c r="O5" s="80" t="s">
        <v>31</v>
      </c>
      <c r="P5" s="80" t="s">
        <v>32</v>
      </c>
      <c r="Q5" s="80" t="s">
        <v>33</v>
      </c>
      <c r="R5" s="80" t="s">
        <v>34</v>
      </c>
      <c r="S5" s="84" t="s">
        <v>35</v>
      </c>
    </row>
    <row r="6" spans="1:20" ht="300">
      <c r="A6" s="72">
        <v>1</v>
      </c>
      <c r="B6" s="55" t="s">
        <v>230</v>
      </c>
      <c r="C6" s="85" t="s">
        <v>286</v>
      </c>
      <c r="D6" s="55" t="s">
        <v>231</v>
      </c>
      <c r="E6" s="55" t="s">
        <v>287</v>
      </c>
      <c r="F6" s="104" t="s">
        <v>59</v>
      </c>
      <c r="G6" s="105" t="s">
        <v>232</v>
      </c>
      <c r="H6" s="104" t="s">
        <v>233</v>
      </c>
      <c r="I6" s="104" t="s">
        <v>234</v>
      </c>
      <c r="J6" s="104" t="s">
        <v>235</v>
      </c>
      <c r="K6" s="106" t="s">
        <v>177</v>
      </c>
      <c r="L6" s="104" t="s">
        <v>148</v>
      </c>
      <c r="M6" s="104" t="s">
        <v>61</v>
      </c>
      <c r="N6" s="104" t="s">
        <v>62</v>
      </c>
      <c r="O6" s="107">
        <v>20000</v>
      </c>
      <c r="P6" s="107" t="s">
        <v>62</v>
      </c>
      <c r="Q6" s="107">
        <v>20000</v>
      </c>
      <c r="R6" s="107" t="s">
        <v>62</v>
      </c>
      <c r="S6" s="73" t="s">
        <v>107</v>
      </c>
    </row>
    <row r="7" spans="1:20" ht="54" customHeight="1">
      <c r="A7" s="468">
        <v>2</v>
      </c>
      <c r="B7" s="442" t="s">
        <v>236</v>
      </c>
      <c r="C7" s="460" t="s">
        <v>288</v>
      </c>
      <c r="D7" s="442" t="s">
        <v>237</v>
      </c>
      <c r="E7" s="442" t="s">
        <v>289</v>
      </c>
      <c r="F7" s="442" t="s">
        <v>59</v>
      </c>
      <c r="G7" s="462" t="s">
        <v>238</v>
      </c>
      <c r="H7" s="450" t="s">
        <v>239</v>
      </c>
      <c r="I7" s="450" t="s">
        <v>240</v>
      </c>
      <c r="J7" s="104" t="s">
        <v>241</v>
      </c>
      <c r="K7" s="106" t="s">
        <v>74</v>
      </c>
      <c r="L7" s="450" t="s">
        <v>242</v>
      </c>
      <c r="M7" s="450" t="s">
        <v>61</v>
      </c>
      <c r="N7" s="450" t="s">
        <v>62</v>
      </c>
      <c r="O7" s="452">
        <v>12000</v>
      </c>
      <c r="P7" s="452" t="s">
        <v>62</v>
      </c>
      <c r="Q7" s="452">
        <v>0</v>
      </c>
      <c r="R7" s="452" t="s">
        <v>62</v>
      </c>
      <c r="S7" s="442" t="s">
        <v>107</v>
      </c>
    </row>
    <row r="8" spans="1:20" ht="45">
      <c r="A8" s="469"/>
      <c r="B8" s="459"/>
      <c r="C8" s="461"/>
      <c r="D8" s="459"/>
      <c r="E8" s="459"/>
      <c r="F8" s="459"/>
      <c r="G8" s="463"/>
      <c r="H8" s="451"/>
      <c r="I8" s="451"/>
      <c r="J8" s="104" t="s">
        <v>243</v>
      </c>
      <c r="K8" s="106" t="s">
        <v>244</v>
      </c>
      <c r="L8" s="451"/>
      <c r="M8" s="451"/>
      <c r="N8" s="451"/>
      <c r="O8" s="453"/>
      <c r="P8" s="453"/>
      <c r="Q8" s="453"/>
      <c r="R8" s="453"/>
      <c r="S8" s="381"/>
    </row>
    <row r="9" spans="1:20" ht="43.5" customHeight="1">
      <c r="A9" s="469"/>
      <c r="B9" s="459"/>
      <c r="C9" s="461"/>
      <c r="D9" s="459"/>
      <c r="E9" s="459"/>
      <c r="F9" s="459"/>
      <c r="G9" s="463"/>
      <c r="H9" s="451"/>
      <c r="I9" s="451"/>
      <c r="J9" s="104" t="s">
        <v>245</v>
      </c>
      <c r="K9" s="106" t="s">
        <v>246</v>
      </c>
      <c r="L9" s="451"/>
      <c r="M9" s="451"/>
      <c r="N9" s="451"/>
      <c r="O9" s="453"/>
      <c r="P9" s="453"/>
      <c r="Q9" s="453"/>
      <c r="R9" s="453"/>
      <c r="S9" s="381"/>
    </row>
    <row r="10" spans="1:20" ht="32.25" customHeight="1">
      <c r="A10" s="469"/>
      <c r="B10" s="459"/>
      <c r="C10" s="461"/>
      <c r="D10" s="459"/>
      <c r="E10" s="459"/>
      <c r="F10" s="459"/>
      <c r="G10" s="463"/>
      <c r="H10" s="451"/>
      <c r="I10" s="451"/>
      <c r="J10" s="450" t="s">
        <v>247</v>
      </c>
      <c r="K10" s="465" t="s">
        <v>177</v>
      </c>
      <c r="L10" s="451"/>
      <c r="M10" s="451"/>
      <c r="N10" s="451"/>
      <c r="O10" s="453"/>
      <c r="P10" s="453"/>
      <c r="Q10" s="453"/>
      <c r="R10" s="453"/>
      <c r="S10" s="381"/>
    </row>
    <row r="11" spans="1:20" ht="34.5" customHeight="1">
      <c r="A11" s="469"/>
      <c r="B11" s="459"/>
      <c r="C11" s="461"/>
      <c r="D11" s="459"/>
      <c r="E11" s="459"/>
      <c r="F11" s="459"/>
      <c r="G11" s="463"/>
      <c r="H11" s="451"/>
      <c r="I11" s="451"/>
      <c r="J11" s="451"/>
      <c r="K11" s="466"/>
      <c r="L11" s="451"/>
      <c r="M11" s="451"/>
      <c r="N11" s="451"/>
      <c r="O11" s="453"/>
      <c r="P11" s="453"/>
      <c r="Q11" s="453"/>
      <c r="R11" s="453"/>
      <c r="S11" s="381"/>
    </row>
    <row r="12" spans="1:20" ht="48" customHeight="1">
      <c r="A12" s="470"/>
      <c r="B12" s="471"/>
      <c r="C12" s="472"/>
      <c r="D12" s="471"/>
      <c r="E12" s="471"/>
      <c r="F12" s="471"/>
      <c r="G12" s="473"/>
      <c r="H12" s="319"/>
      <c r="I12" s="319"/>
      <c r="J12" s="319"/>
      <c r="K12" s="467"/>
      <c r="L12" s="319"/>
      <c r="M12" s="319"/>
      <c r="N12" s="319"/>
      <c r="O12" s="464"/>
      <c r="P12" s="464"/>
      <c r="Q12" s="464"/>
      <c r="R12" s="464"/>
      <c r="S12" s="279"/>
    </row>
    <row r="13" spans="1:20" ht="240" customHeight="1">
      <c r="A13" s="55">
        <v>3</v>
      </c>
      <c r="B13" s="55" t="s">
        <v>248</v>
      </c>
      <c r="C13" s="85" t="s">
        <v>290</v>
      </c>
      <c r="D13" s="55" t="s">
        <v>143</v>
      </c>
      <c r="E13" s="55" t="s">
        <v>291</v>
      </c>
      <c r="F13" s="55" t="s">
        <v>59</v>
      </c>
      <c r="G13" s="105" t="s">
        <v>132</v>
      </c>
      <c r="H13" s="104" t="s">
        <v>249</v>
      </c>
      <c r="I13" s="104" t="s">
        <v>173</v>
      </c>
      <c r="J13" s="104" t="s">
        <v>118</v>
      </c>
      <c r="K13" s="106" t="s">
        <v>130</v>
      </c>
      <c r="L13" s="104" t="s">
        <v>250</v>
      </c>
      <c r="M13" s="104" t="s">
        <v>61</v>
      </c>
      <c r="N13" s="104" t="s">
        <v>62</v>
      </c>
      <c r="O13" s="107">
        <v>20000</v>
      </c>
      <c r="P13" s="107" t="s">
        <v>62</v>
      </c>
      <c r="Q13" s="107">
        <v>0</v>
      </c>
      <c r="R13" s="107" t="s">
        <v>62</v>
      </c>
      <c r="S13" s="73" t="s">
        <v>107</v>
      </c>
    </row>
    <row r="14" spans="1:20" ht="102.75" customHeight="1">
      <c r="A14" s="442">
        <v>4</v>
      </c>
      <c r="B14" s="442" t="s">
        <v>137</v>
      </c>
      <c r="C14" s="460" t="s">
        <v>292</v>
      </c>
      <c r="D14" s="442" t="s">
        <v>251</v>
      </c>
      <c r="E14" s="442" t="s">
        <v>293</v>
      </c>
      <c r="F14" s="442" t="s">
        <v>139</v>
      </c>
      <c r="G14" s="462" t="s">
        <v>252</v>
      </c>
      <c r="H14" s="450" t="s">
        <v>253</v>
      </c>
      <c r="I14" s="450" t="s">
        <v>140</v>
      </c>
      <c r="J14" s="104" t="s">
        <v>254</v>
      </c>
      <c r="K14" s="104">
        <v>3</v>
      </c>
      <c r="L14" s="450" t="s">
        <v>141</v>
      </c>
      <c r="M14" s="450" t="s">
        <v>61</v>
      </c>
      <c r="N14" s="450" t="s">
        <v>62</v>
      </c>
      <c r="O14" s="452">
        <v>20000</v>
      </c>
      <c r="P14" s="452" t="s">
        <v>62</v>
      </c>
      <c r="Q14" s="452">
        <v>20000</v>
      </c>
      <c r="R14" s="452" t="s">
        <v>62</v>
      </c>
      <c r="S14" s="442" t="s">
        <v>107</v>
      </c>
    </row>
    <row r="15" spans="1:20" ht="184.5" customHeight="1">
      <c r="A15" s="381"/>
      <c r="B15" s="459"/>
      <c r="C15" s="461"/>
      <c r="D15" s="459"/>
      <c r="E15" s="459"/>
      <c r="F15" s="459"/>
      <c r="G15" s="463"/>
      <c r="H15" s="451"/>
      <c r="I15" s="451"/>
      <c r="J15" s="108" t="s">
        <v>255</v>
      </c>
      <c r="K15" s="108">
        <v>150</v>
      </c>
      <c r="L15" s="451"/>
      <c r="M15" s="451"/>
      <c r="N15" s="451"/>
      <c r="O15" s="453"/>
      <c r="P15" s="453"/>
      <c r="Q15" s="453"/>
      <c r="R15" s="453"/>
      <c r="S15" s="381"/>
    </row>
    <row r="16" spans="1:20" ht="141.75" customHeight="1">
      <c r="A16" s="287">
        <v>5</v>
      </c>
      <c r="B16" s="437" t="s">
        <v>256</v>
      </c>
      <c r="C16" s="439" t="s">
        <v>257</v>
      </c>
      <c r="D16" s="437" t="s">
        <v>142</v>
      </c>
      <c r="E16" s="437" t="s">
        <v>138</v>
      </c>
      <c r="F16" s="437" t="s">
        <v>181</v>
      </c>
      <c r="G16" s="444" t="s">
        <v>258</v>
      </c>
      <c r="H16" s="446" t="s">
        <v>259</v>
      </c>
      <c r="I16" s="446" t="s">
        <v>133</v>
      </c>
      <c r="J16" s="60" t="s">
        <v>260</v>
      </c>
      <c r="K16" s="157" t="s">
        <v>74</v>
      </c>
      <c r="L16" s="446" t="s">
        <v>261</v>
      </c>
      <c r="M16" s="446" t="s">
        <v>61</v>
      </c>
      <c r="N16" s="446" t="s">
        <v>62</v>
      </c>
      <c r="O16" s="448">
        <v>20000</v>
      </c>
      <c r="P16" s="448" t="s">
        <v>62</v>
      </c>
      <c r="Q16" s="448">
        <v>20000</v>
      </c>
      <c r="R16" s="448" t="s">
        <v>62</v>
      </c>
      <c r="S16" s="442" t="s">
        <v>107</v>
      </c>
    </row>
    <row r="17" spans="1:19" ht="180" customHeight="1">
      <c r="A17" s="443"/>
      <c r="B17" s="454"/>
      <c r="C17" s="455"/>
      <c r="D17" s="454"/>
      <c r="E17" s="454"/>
      <c r="F17" s="454"/>
      <c r="G17" s="456"/>
      <c r="H17" s="457"/>
      <c r="I17" s="457"/>
      <c r="J17" s="159" t="s">
        <v>262</v>
      </c>
      <c r="K17" s="162" t="s">
        <v>263</v>
      </c>
      <c r="L17" s="457"/>
      <c r="M17" s="457"/>
      <c r="N17" s="457"/>
      <c r="O17" s="458"/>
      <c r="P17" s="458"/>
      <c r="Q17" s="458"/>
      <c r="R17" s="458"/>
      <c r="S17" s="381"/>
    </row>
    <row r="18" spans="1:19" ht="117.75" customHeight="1">
      <c r="A18" s="287">
        <v>6</v>
      </c>
      <c r="B18" s="437" t="s">
        <v>264</v>
      </c>
      <c r="C18" s="439" t="s">
        <v>265</v>
      </c>
      <c r="D18" s="437" t="s">
        <v>143</v>
      </c>
      <c r="E18" s="437" t="s">
        <v>144</v>
      </c>
      <c r="F18" s="437" t="s">
        <v>145</v>
      </c>
      <c r="G18" s="444" t="s">
        <v>266</v>
      </c>
      <c r="H18" s="446" t="s">
        <v>267</v>
      </c>
      <c r="I18" s="446" t="s">
        <v>167</v>
      </c>
      <c r="J18" s="60" t="s">
        <v>268</v>
      </c>
      <c r="K18" s="157" t="s">
        <v>74</v>
      </c>
      <c r="L18" s="446" t="s">
        <v>269</v>
      </c>
      <c r="M18" s="446" t="s">
        <v>61</v>
      </c>
      <c r="N18" s="446" t="s">
        <v>62</v>
      </c>
      <c r="O18" s="448">
        <v>20000</v>
      </c>
      <c r="P18" s="448" t="s">
        <v>62</v>
      </c>
      <c r="Q18" s="448">
        <v>20000</v>
      </c>
      <c r="R18" s="448" t="s">
        <v>62</v>
      </c>
      <c r="S18" s="442" t="s">
        <v>107</v>
      </c>
    </row>
    <row r="19" spans="1:19" ht="209.25" customHeight="1">
      <c r="A19" s="441"/>
      <c r="B19" s="438"/>
      <c r="C19" s="440"/>
      <c r="D19" s="438"/>
      <c r="E19" s="438"/>
      <c r="F19" s="438"/>
      <c r="G19" s="445"/>
      <c r="H19" s="447"/>
      <c r="I19" s="447"/>
      <c r="J19" s="60" t="s">
        <v>270</v>
      </c>
      <c r="K19" s="157" t="s">
        <v>263</v>
      </c>
      <c r="L19" s="447"/>
      <c r="M19" s="447"/>
      <c r="N19" s="447"/>
      <c r="O19" s="449"/>
      <c r="P19" s="449"/>
      <c r="Q19" s="449"/>
      <c r="R19" s="449"/>
      <c r="S19" s="381"/>
    </row>
    <row r="20" spans="1:19" ht="240">
      <c r="A20" s="38">
        <v>7</v>
      </c>
      <c r="B20" s="44" t="s">
        <v>271</v>
      </c>
      <c r="C20" s="100" t="s">
        <v>265</v>
      </c>
      <c r="D20" s="44" t="s">
        <v>146</v>
      </c>
      <c r="E20" s="44" t="s">
        <v>272</v>
      </c>
      <c r="F20" s="44" t="s">
        <v>147</v>
      </c>
      <c r="G20" s="158" t="s">
        <v>273</v>
      </c>
      <c r="H20" s="159" t="s">
        <v>274</v>
      </c>
      <c r="I20" s="159" t="s">
        <v>275</v>
      </c>
      <c r="J20" s="159" t="s">
        <v>276</v>
      </c>
      <c r="K20" s="162" t="s">
        <v>277</v>
      </c>
      <c r="L20" s="159" t="s">
        <v>148</v>
      </c>
      <c r="M20" s="159" t="s">
        <v>61</v>
      </c>
      <c r="N20" s="159" t="s">
        <v>62</v>
      </c>
      <c r="O20" s="160">
        <v>20000</v>
      </c>
      <c r="P20" s="160" t="s">
        <v>62</v>
      </c>
      <c r="Q20" s="160">
        <v>20000</v>
      </c>
      <c r="R20" s="160" t="s">
        <v>62</v>
      </c>
      <c r="S20" s="108" t="s">
        <v>107</v>
      </c>
    </row>
    <row r="21" spans="1:19" ht="168" customHeight="1">
      <c r="A21" s="425">
        <v>8</v>
      </c>
      <c r="B21" s="437" t="s">
        <v>278</v>
      </c>
      <c r="C21" s="439" t="s">
        <v>265</v>
      </c>
      <c r="D21" s="437" t="s">
        <v>146</v>
      </c>
      <c r="E21" s="437" t="s">
        <v>279</v>
      </c>
      <c r="F21" s="437" t="s">
        <v>149</v>
      </c>
      <c r="G21" s="436" t="s">
        <v>280</v>
      </c>
      <c r="H21" s="424" t="s">
        <v>281</v>
      </c>
      <c r="I21" s="424" t="s">
        <v>282</v>
      </c>
      <c r="J21" s="161" t="s">
        <v>283</v>
      </c>
      <c r="K21" s="157" t="s">
        <v>74</v>
      </c>
      <c r="L21" s="424" t="s">
        <v>284</v>
      </c>
      <c r="M21" s="424" t="s">
        <v>65</v>
      </c>
      <c r="N21" s="424" t="s">
        <v>62</v>
      </c>
      <c r="O21" s="435">
        <v>600000</v>
      </c>
      <c r="P21" s="435"/>
      <c r="Q21" s="435">
        <v>600000</v>
      </c>
      <c r="R21" s="435"/>
      <c r="S21" s="424" t="s">
        <v>107</v>
      </c>
    </row>
    <row r="22" spans="1:19" ht="273" customHeight="1">
      <c r="A22" s="426"/>
      <c r="B22" s="438"/>
      <c r="C22" s="440"/>
      <c r="D22" s="438"/>
      <c r="E22" s="438"/>
      <c r="F22" s="438"/>
      <c r="G22" s="436"/>
      <c r="H22" s="424"/>
      <c r="I22" s="424"/>
      <c r="J22" s="161" t="s">
        <v>285</v>
      </c>
      <c r="K22" s="157" t="s">
        <v>178</v>
      </c>
      <c r="L22" s="424"/>
      <c r="M22" s="424"/>
      <c r="N22" s="424"/>
      <c r="O22" s="435"/>
      <c r="P22" s="435"/>
      <c r="Q22" s="435"/>
      <c r="R22" s="435"/>
      <c r="S22" s="424"/>
    </row>
    <row r="24" spans="1:19">
      <c r="N24" s="427"/>
      <c r="O24" s="428"/>
      <c r="P24" s="430" t="s">
        <v>36</v>
      </c>
      <c r="Q24" s="431" t="s">
        <v>37</v>
      </c>
      <c r="R24" s="432"/>
      <c r="S24" s="433" t="s">
        <v>195</v>
      </c>
    </row>
    <row r="25" spans="1:19">
      <c r="N25" s="429"/>
      <c r="O25" s="277"/>
      <c r="P25" s="279"/>
      <c r="Q25" s="49">
        <v>2024</v>
      </c>
      <c r="R25" s="49">
        <v>2025</v>
      </c>
      <c r="S25" s="434"/>
    </row>
    <row r="26" spans="1:19">
      <c r="N26" s="422" t="s">
        <v>38</v>
      </c>
      <c r="O26" s="423"/>
      <c r="P26" s="154">
        <v>8</v>
      </c>
      <c r="Q26" s="114">
        <f>Q21+Q20+Q18+Q16+Q14+Q13+Q7+Q6</f>
        <v>700000</v>
      </c>
      <c r="R26" s="114">
        <v>0</v>
      </c>
      <c r="S26" s="115">
        <f>Q26+R26</f>
        <v>700000</v>
      </c>
    </row>
  </sheetData>
  <mergeCells count="108">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 ref="Q3:R3"/>
    <mergeCell ref="S7:S12"/>
    <mergeCell ref="A7:A12"/>
    <mergeCell ref="B7:B12"/>
    <mergeCell ref="C7:C12"/>
    <mergeCell ref="D7:D12"/>
    <mergeCell ref="E7:E12"/>
    <mergeCell ref="F7:F12"/>
    <mergeCell ref="G7:G12"/>
    <mergeCell ref="H7:H12"/>
    <mergeCell ref="I7:I12"/>
    <mergeCell ref="L7:L12"/>
    <mergeCell ref="M7:M12"/>
    <mergeCell ref="N7:N12"/>
    <mergeCell ref="O7:O12"/>
    <mergeCell ref="P7:P12"/>
    <mergeCell ref="Q7:Q12"/>
    <mergeCell ref="C14:C15"/>
    <mergeCell ref="D14:D15"/>
    <mergeCell ref="E14:E15"/>
    <mergeCell ref="F14:F15"/>
    <mergeCell ref="G14:G15"/>
    <mergeCell ref="H14:H15"/>
    <mergeCell ref="I14:I15"/>
    <mergeCell ref="L14:L15"/>
    <mergeCell ref="R7:R12"/>
    <mergeCell ref="J10:J12"/>
    <mergeCell ref="K10:K12"/>
    <mergeCell ref="M14:M15"/>
    <mergeCell ref="N14:N15"/>
    <mergeCell ref="O14:O15"/>
    <mergeCell ref="P14:P15"/>
    <mergeCell ref="Q14:Q15"/>
    <mergeCell ref="R14:R15"/>
    <mergeCell ref="A14:A15"/>
    <mergeCell ref="S14:S15"/>
    <mergeCell ref="B16:B17"/>
    <mergeCell ref="C16:C17"/>
    <mergeCell ref="D16:D17"/>
    <mergeCell ref="E16:E17"/>
    <mergeCell ref="F16:F17"/>
    <mergeCell ref="G16:G17"/>
    <mergeCell ref="H16:H17"/>
    <mergeCell ref="I16:I17"/>
    <mergeCell ref="L16:L17"/>
    <mergeCell ref="M16:M17"/>
    <mergeCell ref="N16:N17"/>
    <mergeCell ref="O16:O17"/>
    <mergeCell ref="P16:P17"/>
    <mergeCell ref="Q16:Q17"/>
    <mergeCell ref="R16:R17"/>
    <mergeCell ref="B14:B15"/>
    <mergeCell ref="A18:A19"/>
    <mergeCell ref="S18:S19"/>
    <mergeCell ref="A16:A17"/>
    <mergeCell ref="S16:S17"/>
    <mergeCell ref="B18:B19"/>
    <mergeCell ref="C18:C19"/>
    <mergeCell ref="D18:D19"/>
    <mergeCell ref="E18:E19"/>
    <mergeCell ref="F18:F19"/>
    <mergeCell ref="G18:G19"/>
    <mergeCell ref="H18:H19"/>
    <mergeCell ref="I18:I19"/>
    <mergeCell ref="L18:L19"/>
    <mergeCell ref="M18:M19"/>
    <mergeCell ref="N18:N19"/>
    <mergeCell ref="O18:O19"/>
    <mergeCell ref="P18:P19"/>
    <mergeCell ref="Q18:Q19"/>
    <mergeCell ref="R18:R19"/>
    <mergeCell ref="N26:O26"/>
    <mergeCell ref="S21:S22"/>
    <mergeCell ref="A21:A22"/>
    <mergeCell ref="N24:O25"/>
    <mergeCell ref="P24:P25"/>
    <mergeCell ref="Q24:R24"/>
    <mergeCell ref="S24:S25"/>
    <mergeCell ref="N21:N22"/>
    <mergeCell ref="O21:O22"/>
    <mergeCell ref="P21:P22"/>
    <mergeCell ref="Q21:Q22"/>
    <mergeCell ref="R21:R22"/>
    <mergeCell ref="G21:G22"/>
    <mergeCell ref="H21:H22"/>
    <mergeCell ref="I21:I22"/>
    <mergeCell ref="L21:L22"/>
    <mergeCell ref="M21:M22"/>
    <mergeCell ref="B21:B22"/>
    <mergeCell ref="C21:C22"/>
    <mergeCell ref="D21:D22"/>
    <mergeCell ref="E21:E22"/>
    <mergeCell ref="F21:F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20"/>
  <sheetViews>
    <sheetView zoomScale="90" zoomScaleNormal="90" workbookViewId="0">
      <selection activeCell="E6" sqref="E6"/>
    </sheetView>
  </sheetViews>
  <sheetFormatPr defaultColWidth="8.85546875" defaultRowHeight="15"/>
  <cols>
    <col min="1" max="1" width="7.28515625" style="1" customWidth="1"/>
    <col min="2" max="2" width="29.85546875" style="1" customWidth="1"/>
    <col min="3" max="3" width="76.28515625" style="1" customWidth="1"/>
    <col min="4" max="4" width="20.7109375" style="1" customWidth="1"/>
    <col min="5" max="5" width="68.8554687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9" customWidth="1"/>
    <col min="12" max="12" width="26.7109375" style="1" customWidth="1"/>
    <col min="13" max="13" width="16.7109375" style="9" customWidth="1"/>
    <col min="14" max="14" width="15.5703125" style="9" customWidth="1"/>
    <col min="15" max="15" width="15.42578125" style="9" customWidth="1"/>
    <col min="16" max="16" width="17" style="9" customWidth="1"/>
    <col min="17" max="17" width="17.140625" style="1" customWidth="1"/>
    <col min="18" max="18" width="18" style="1" customWidth="1"/>
    <col min="19" max="19" width="20.28515625" style="1" customWidth="1"/>
    <col min="20" max="20" width="17.5703125" style="1" customWidth="1"/>
    <col min="21" max="16384" width="8.85546875" style="1"/>
  </cols>
  <sheetData>
    <row r="1" spans="1:20" ht="15.75">
      <c r="A1" s="355" t="s">
        <v>895</v>
      </c>
      <c r="B1" s="355"/>
      <c r="C1" s="355"/>
      <c r="D1" s="355"/>
      <c r="E1" s="355"/>
      <c r="F1" s="355"/>
      <c r="G1" s="355"/>
      <c r="H1" s="355"/>
      <c r="I1" s="355"/>
      <c r="J1" s="355"/>
      <c r="K1" s="356"/>
      <c r="L1" s="356"/>
      <c r="M1" s="356"/>
      <c r="N1" s="356"/>
      <c r="O1" s="356"/>
      <c r="P1" s="356"/>
      <c r="Q1" s="356"/>
      <c r="R1" s="356"/>
      <c r="S1" s="356"/>
      <c r="T1" s="356"/>
    </row>
    <row r="3" spans="1:20" ht="42.7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240">
      <c r="A6" s="40">
        <v>1</v>
      </c>
      <c r="B6" s="41" t="s">
        <v>522</v>
      </c>
      <c r="C6" s="41" t="s">
        <v>523</v>
      </c>
      <c r="D6" s="41" t="s">
        <v>336</v>
      </c>
      <c r="E6" s="13" t="s">
        <v>524</v>
      </c>
      <c r="F6" s="41" t="s">
        <v>59</v>
      </c>
      <c r="G6" s="13" t="s">
        <v>542</v>
      </c>
      <c r="H6" s="41" t="s">
        <v>545</v>
      </c>
      <c r="I6" s="41" t="s">
        <v>457</v>
      </c>
      <c r="J6" s="137" t="s">
        <v>560</v>
      </c>
      <c r="K6" s="137" t="s">
        <v>561</v>
      </c>
      <c r="L6" s="41" t="s">
        <v>526</v>
      </c>
      <c r="M6" s="41" t="s">
        <v>61</v>
      </c>
      <c r="N6" s="41" t="s">
        <v>62</v>
      </c>
      <c r="O6" s="48">
        <v>120000</v>
      </c>
      <c r="P6" s="48">
        <v>0</v>
      </c>
      <c r="Q6" s="48">
        <v>120000</v>
      </c>
      <c r="R6" s="48">
        <v>0</v>
      </c>
      <c r="S6" s="41" t="s">
        <v>108</v>
      </c>
    </row>
    <row r="7" spans="1:20" ht="229.5" customHeight="1">
      <c r="A7" s="40">
        <v>2</v>
      </c>
      <c r="B7" s="41" t="s">
        <v>527</v>
      </c>
      <c r="C7" s="41" t="s">
        <v>528</v>
      </c>
      <c r="D7" s="41" t="s">
        <v>336</v>
      </c>
      <c r="E7" s="13" t="s">
        <v>544</v>
      </c>
      <c r="F7" s="41" t="s">
        <v>59</v>
      </c>
      <c r="G7" s="13" t="s">
        <v>543</v>
      </c>
      <c r="H7" s="41" t="s">
        <v>530</v>
      </c>
      <c r="I7" s="41" t="s">
        <v>531</v>
      </c>
      <c r="J7" s="41" t="s">
        <v>532</v>
      </c>
      <c r="K7" s="41">
        <v>1300</v>
      </c>
      <c r="L7" s="41" t="s">
        <v>533</v>
      </c>
      <c r="M7" s="41" t="s">
        <v>61</v>
      </c>
      <c r="N7" s="41" t="s">
        <v>62</v>
      </c>
      <c r="O7" s="51">
        <v>0</v>
      </c>
      <c r="P7" s="48">
        <v>0</v>
      </c>
      <c r="Q7" s="48">
        <v>0</v>
      </c>
      <c r="R7" s="48">
        <v>0</v>
      </c>
      <c r="S7" s="41" t="s">
        <v>108</v>
      </c>
    </row>
    <row r="8" spans="1:20" ht="240">
      <c r="A8" s="41">
        <v>3</v>
      </c>
      <c r="B8" s="41" t="s">
        <v>534</v>
      </c>
      <c r="C8" s="41" t="s">
        <v>523</v>
      </c>
      <c r="D8" s="41" t="s">
        <v>336</v>
      </c>
      <c r="E8" s="13" t="s">
        <v>535</v>
      </c>
      <c r="F8" s="41" t="s">
        <v>59</v>
      </c>
      <c r="G8" s="13" t="s">
        <v>546</v>
      </c>
      <c r="H8" s="41" t="s">
        <v>536</v>
      </c>
      <c r="I8" s="41" t="s">
        <v>64</v>
      </c>
      <c r="J8" s="41" t="s">
        <v>537</v>
      </c>
      <c r="K8" s="41" t="s">
        <v>547</v>
      </c>
      <c r="L8" s="137" t="s">
        <v>526</v>
      </c>
      <c r="M8" s="41" t="s">
        <v>61</v>
      </c>
      <c r="N8" s="41" t="s">
        <v>62</v>
      </c>
      <c r="O8" s="48">
        <v>0</v>
      </c>
      <c r="P8" s="48">
        <v>0</v>
      </c>
      <c r="Q8" s="48">
        <v>0</v>
      </c>
      <c r="R8" s="48">
        <v>0</v>
      </c>
      <c r="S8" s="41" t="s">
        <v>108</v>
      </c>
    </row>
    <row r="9" spans="1:20" ht="240">
      <c r="A9" s="137">
        <v>4</v>
      </c>
      <c r="B9" s="137" t="s">
        <v>550</v>
      </c>
      <c r="C9" s="137" t="s">
        <v>539</v>
      </c>
      <c r="D9" s="137" t="s">
        <v>127</v>
      </c>
      <c r="E9" s="138" t="s">
        <v>551</v>
      </c>
      <c r="F9" s="137" t="s">
        <v>59</v>
      </c>
      <c r="G9" s="138" t="s">
        <v>548</v>
      </c>
      <c r="H9" s="137" t="s">
        <v>525</v>
      </c>
      <c r="I9" s="137" t="s">
        <v>549</v>
      </c>
      <c r="J9" s="137" t="s">
        <v>553</v>
      </c>
      <c r="K9" s="141" t="s">
        <v>554</v>
      </c>
      <c r="L9" s="137" t="s">
        <v>526</v>
      </c>
      <c r="M9" s="137" t="s">
        <v>62</v>
      </c>
      <c r="N9" s="137" t="s">
        <v>304</v>
      </c>
      <c r="O9" s="139">
        <v>0</v>
      </c>
      <c r="P9" s="139">
        <v>50000</v>
      </c>
      <c r="Q9" s="139">
        <v>0</v>
      </c>
      <c r="R9" s="139">
        <v>50000</v>
      </c>
      <c r="S9" s="137" t="s">
        <v>108</v>
      </c>
    </row>
    <row r="10" spans="1:20" ht="216">
      <c r="A10" s="140">
        <v>5</v>
      </c>
      <c r="B10" s="41" t="s">
        <v>557</v>
      </c>
      <c r="C10" s="41" t="s">
        <v>528</v>
      </c>
      <c r="D10" s="41" t="s">
        <v>336</v>
      </c>
      <c r="E10" s="13" t="s">
        <v>558</v>
      </c>
      <c r="F10" s="41" t="s">
        <v>59</v>
      </c>
      <c r="G10" s="13" t="s">
        <v>555</v>
      </c>
      <c r="H10" s="41" t="s">
        <v>559</v>
      </c>
      <c r="I10" s="41" t="s">
        <v>556</v>
      </c>
      <c r="J10" s="41" t="s">
        <v>560</v>
      </c>
      <c r="K10" s="41" t="s">
        <v>561</v>
      </c>
      <c r="L10" s="137" t="s">
        <v>538</v>
      </c>
      <c r="M10" s="41" t="s">
        <v>372</v>
      </c>
      <c r="N10" s="41" t="s">
        <v>304</v>
      </c>
      <c r="O10" s="51">
        <v>0</v>
      </c>
      <c r="P10" s="51">
        <v>50000</v>
      </c>
      <c r="Q10" s="48">
        <v>0</v>
      </c>
      <c r="R10" s="51">
        <v>50000</v>
      </c>
      <c r="S10" s="41" t="s">
        <v>108</v>
      </c>
    </row>
    <row r="11" spans="1:20" ht="240">
      <c r="A11" s="41">
        <v>6</v>
      </c>
      <c r="B11" s="41" t="s">
        <v>527</v>
      </c>
      <c r="C11" s="41" t="s">
        <v>528</v>
      </c>
      <c r="D11" s="41" t="s">
        <v>336</v>
      </c>
      <c r="E11" s="13" t="s">
        <v>529</v>
      </c>
      <c r="F11" s="41" t="s">
        <v>59</v>
      </c>
      <c r="G11" s="13" t="s">
        <v>552</v>
      </c>
      <c r="H11" s="41" t="s">
        <v>530</v>
      </c>
      <c r="I11" s="41" t="s">
        <v>531</v>
      </c>
      <c r="J11" s="41" t="s">
        <v>532</v>
      </c>
      <c r="K11" s="41">
        <v>6000</v>
      </c>
      <c r="L11" s="41" t="s">
        <v>533</v>
      </c>
      <c r="M11" s="41" t="s">
        <v>372</v>
      </c>
      <c r="N11" s="41" t="s">
        <v>304</v>
      </c>
      <c r="O11" s="51">
        <v>0</v>
      </c>
      <c r="P11" s="51">
        <v>0</v>
      </c>
      <c r="Q11" s="48">
        <v>0</v>
      </c>
      <c r="R11" s="51">
        <v>0</v>
      </c>
      <c r="S11" s="41" t="s">
        <v>108</v>
      </c>
    </row>
    <row r="12" spans="1:20" ht="240">
      <c r="A12" s="137">
        <v>7</v>
      </c>
      <c r="B12" s="137" t="s">
        <v>534</v>
      </c>
      <c r="C12" s="137" t="s">
        <v>539</v>
      </c>
      <c r="D12" s="137" t="s">
        <v>336</v>
      </c>
      <c r="E12" s="138" t="s">
        <v>540</v>
      </c>
      <c r="F12" s="137" t="s">
        <v>59</v>
      </c>
      <c r="G12" s="138" t="s">
        <v>562</v>
      </c>
      <c r="H12" s="137" t="s">
        <v>536</v>
      </c>
      <c r="I12" s="137" t="s">
        <v>64</v>
      </c>
      <c r="J12" s="137" t="s">
        <v>541</v>
      </c>
      <c r="K12" s="137" t="s">
        <v>563</v>
      </c>
      <c r="L12" s="137" t="s">
        <v>538</v>
      </c>
      <c r="M12" s="137" t="s">
        <v>372</v>
      </c>
      <c r="N12" s="41" t="s">
        <v>304</v>
      </c>
      <c r="O12" s="139">
        <v>0</v>
      </c>
      <c r="P12" s="139">
        <v>0</v>
      </c>
      <c r="Q12" s="139">
        <v>0</v>
      </c>
      <c r="R12" s="139">
        <v>0</v>
      </c>
      <c r="S12" s="137" t="s">
        <v>108</v>
      </c>
    </row>
    <row r="13" spans="1:20" ht="15.75" thickBot="1">
      <c r="A13" s="188"/>
      <c r="B13" s="189"/>
      <c r="C13" s="189"/>
      <c r="D13" s="189"/>
      <c r="E13" s="189"/>
      <c r="F13" s="189"/>
      <c r="G13" s="189"/>
      <c r="H13" s="189"/>
      <c r="I13" s="189"/>
      <c r="J13" s="189"/>
      <c r="K13" s="189"/>
      <c r="L13" s="189"/>
      <c r="M13" s="189"/>
      <c r="N13" s="189"/>
      <c r="O13" s="189"/>
      <c r="P13" s="189"/>
      <c r="Q13" s="190"/>
      <c r="R13" s="190"/>
      <c r="S13" s="189"/>
    </row>
    <row r="14" spans="1:20">
      <c r="N14" s="478"/>
      <c r="O14" s="479"/>
      <c r="P14" s="477" t="s">
        <v>99</v>
      </c>
      <c r="Q14" s="482" t="s">
        <v>100</v>
      </c>
      <c r="R14" s="383"/>
      <c r="S14" s="362" t="s">
        <v>195</v>
      </c>
    </row>
    <row r="15" spans="1:20">
      <c r="M15" s="1"/>
      <c r="N15" s="480"/>
      <c r="O15" s="481"/>
      <c r="P15" s="381"/>
      <c r="Q15" s="76">
        <v>2024</v>
      </c>
      <c r="R15" s="76">
        <v>2025</v>
      </c>
      <c r="S15" s="385"/>
    </row>
    <row r="16" spans="1:20">
      <c r="M16" s="1"/>
      <c r="N16" s="474" t="s">
        <v>38</v>
      </c>
      <c r="O16" s="271"/>
      <c r="P16" s="366">
        <v>7</v>
      </c>
      <c r="Q16" s="367">
        <f>Q12+Q11+Q10+Q9+Q8+Q7+Q6</f>
        <v>120000</v>
      </c>
      <c r="R16" s="367">
        <f>R12+R11+R10+R9+R8+R7+R6</f>
        <v>100000</v>
      </c>
      <c r="S16" s="368">
        <f>Q16+R16</f>
        <v>220000</v>
      </c>
    </row>
    <row r="17" spans="13:19" ht="15.75" thickBot="1">
      <c r="M17" s="1"/>
      <c r="N17" s="475"/>
      <c r="O17" s="476"/>
      <c r="P17" s="288"/>
      <c r="Q17" s="288"/>
      <c r="R17" s="288"/>
      <c r="S17" s="291"/>
    </row>
    <row r="18" spans="13:19" ht="15.75" thickTop="1">
      <c r="M18" s="1"/>
    </row>
    <row r="19" spans="13:19">
      <c r="M19" s="1"/>
    </row>
    <row r="20" spans="13:19">
      <c r="M20" s="1"/>
    </row>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N16:O17"/>
    <mergeCell ref="P14:P15"/>
    <mergeCell ref="Q3:R3"/>
    <mergeCell ref="S3:S4"/>
    <mergeCell ref="N14:O15"/>
    <mergeCell ref="Q14:R14"/>
    <mergeCell ref="S14:S15"/>
    <mergeCell ref="P16:P17"/>
    <mergeCell ref="Q16:Q17"/>
    <mergeCell ref="R16:R17"/>
    <mergeCell ref="S16:S1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5"/>
  <sheetViews>
    <sheetView zoomScale="90" zoomScaleNormal="90" workbookViewId="0">
      <selection sqref="A1:XFD1"/>
    </sheetView>
  </sheetViews>
  <sheetFormatPr defaultColWidth="9.140625" defaultRowHeight="15"/>
  <cols>
    <col min="1" max="1" width="5" style="14" customWidth="1"/>
    <col min="2" max="2" width="19.7109375" style="14" customWidth="1"/>
    <col min="3" max="3" width="58.28515625" style="14" customWidth="1"/>
    <col min="4" max="4" width="28.42578125" style="14" customWidth="1"/>
    <col min="5" max="5" width="62" style="14" customWidth="1"/>
    <col min="6" max="7" width="22.140625" style="14" customWidth="1"/>
    <col min="8" max="8" width="49.85546875" style="14" customWidth="1"/>
    <col min="9" max="9" width="17.85546875" style="14" customWidth="1"/>
    <col min="10" max="10" width="18.7109375" style="14" customWidth="1"/>
    <col min="11" max="11" width="15.140625" style="14" customWidth="1"/>
    <col min="12" max="12" width="26.7109375" style="14" customWidth="1"/>
    <col min="13" max="13" width="16.42578125" style="14" customWidth="1"/>
    <col min="14" max="14" width="14.5703125" style="14" customWidth="1"/>
    <col min="15" max="15" width="12.7109375" style="14" customWidth="1"/>
    <col min="16" max="16" width="15.85546875" style="14" customWidth="1"/>
    <col min="17" max="17" width="15.42578125" style="14" customWidth="1"/>
    <col min="18" max="18" width="16.140625" style="14" customWidth="1"/>
    <col min="19" max="19" width="18" style="14" customWidth="1"/>
    <col min="20" max="20" width="11" style="14" bestFit="1" customWidth="1"/>
    <col min="21" max="16384" width="9.140625" style="14"/>
  </cols>
  <sheetData>
    <row r="1" spans="1:20" ht="15.75">
      <c r="A1" s="491" t="s">
        <v>896</v>
      </c>
      <c r="B1" s="491"/>
      <c r="C1" s="491"/>
      <c r="D1" s="491"/>
      <c r="E1" s="491"/>
      <c r="F1" s="491"/>
      <c r="G1" s="491"/>
      <c r="H1" s="491"/>
      <c r="I1" s="491"/>
      <c r="J1" s="491"/>
      <c r="K1" s="492"/>
      <c r="L1" s="492"/>
      <c r="M1" s="492"/>
      <c r="N1" s="492"/>
      <c r="O1" s="492"/>
      <c r="P1" s="492"/>
      <c r="Q1" s="492"/>
      <c r="R1" s="492"/>
      <c r="S1" s="492"/>
      <c r="T1" s="492"/>
    </row>
    <row r="3" spans="1:20" ht="42.7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251.25" customHeight="1">
      <c r="A6" s="137">
        <v>1</v>
      </c>
      <c r="B6" s="137" t="s">
        <v>58</v>
      </c>
      <c r="C6" s="137" t="s">
        <v>490</v>
      </c>
      <c r="D6" s="137" t="s">
        <v>491</v>
      </c>
      <c r="E6" s="137" t="s">
        <v>492</v>
      </c>
      <c r="F6" s="137" t="s">
        <v>59</v>
      </c>
      <c r="G6" s="138" t="s">
        <v>493</v>
      </c>
      <c r="H6" s="137" t="s">
        <v>494</v>
      </c>
      <c r="I6" s="137" t="s">
        <v>64</v>
      </c>
      <c r="J6" s="137" t="s">
        <v>495</v>
      </c>
      <c r="K6" s="141" t="s">
        <v>496</v>
      </c>
      <c r="L6" s="137" t="s">
        <v>415</v>
      </c>
      <c r="M6" s="137" t="s">
        <v>61</v>
      </c>
      <c r="N6" s="137" t="s">
        <v>304</v>
      </c>
      <c r="O6" s="139">
        <v>0</v>
      </c>
      <c r="P6" s="139">
        <v>0</v>
      </c>
      <c r="Q6" s="139">
        <v>0</v>
      </c>
      <c r="R6" s="139">
        <v>0</v>
      </c>
      <c r="S6" s="137" t="s">
        <v>174</v>
      </c>
    </row>
    <row r="7" spans="1:20" ht="162.75" customHeight="1">
      <c r="A7" s="137">
        <v>2</v>
      </c>
      <c r="B7" s="137" t="s">
        <v>58</v>
      </c>
      <c r="C7" s="137" t="s">
        <v>497</v>
      </c>
      <c r="D7" s="137" t="s">
        <v>491</v>
      </c>
      <c r="E7" s="137" t="s">
        <v>498</v>
      </c>
      <c r="F7" s="137" t="s">
        <v>59</v>
      </c>
      <c r="G7" s="138" t="s">
        <v>499</v>
      </c>
      <c r="H7" s="137" t="s">
        <v>500</v>
      </c>
      <c r="I7" s="137" t="s">
        <v>501</v>
      </c>
      <c r="J7" s="137" t="s">
        <v>502</v>
      </c>
      <c r="K7" s="141" t="s">
        <v>503</v>
      </c>
      <c r="L7" s="137" t="s">
        <v>136</v>
      </c>
      <c r="M7" s="137" t="s">
        <v>61</v>
      </c>
      <c r="N7" s="137" t="s">
        <v>304</v>
      </c>
      <c r="O7" s="139">
        <v>50000</v>
      </c>
      <c r="P7" s="139">
        <v>50000</v>
      </c>
      <c r="Q7" s="139">
        <v>50000</v>
      </c>
      <c r="R7" s="139">
        <v>50000</v>
      </c>
      <c r="S7" s="137" t="s">
        <v>174</v>
      </c>
    </row>
    <row r="8" spans="1:20" ht="276" customHeight="1">
      <c r="A8" s="137">
        <v>3</v>
      </c>
      <c r="B8" s="137" t="s">
        <v>58</v>
      </c>
      <c r="C8" s="137" t="s">
        <v>504</v>
      </c>
      <c r="D8" s="137" t="s">
        <v>336</v>
      </c>
      <c r="E8" s="137" t="s">
        <v>505</v>
      </c>
      <c r="F8" s="137" t="s">
        <v>59</v>
      </c>
      <c r="G8" s="138" t="s">
        <v>506</v>
      </c>
      <c r="H8" s="137" t="s">
        <v>507</v>
      </c>
      <c r="I8" s="137" t="s">
        <v>508</v>
      </c>
      <c r="J8" s="137" t="s">
        <v>509</v>
      </c>
      <c r="K8" s="141" t="s">
        <v>510</v>
      </c>
      <c r="L8" s="144" t="s">
        <v>511</v>
      </c>
      <c r="M8" s="137" t="s">
        <v>512</v>
      </c>
      <c r="N8" s="137" t="s">
        <v>304</v>
      </c>
      <c r="O8" s="139">
        <v>110000</v>
      </c>
      <c r="P8" s="139">
        <v>50000</v>
      </c>
      <c r="Q8" s="139">
        <v>110000</v>
      </c>
      <c r="R8" s="139">
        <v>50000</v>
      </c>
      <c r="S8" s="137" t="s">
        <v>174</v>
      </c>
    </row>
    <row r="9" spans="1:20" ht="229.5" customHeight="1">
      <c r="A9" s="137">
        <v>4</v>
      </c>
      <c r="B9" s="137" t="s">
        <v>58</v>
      </c>
      <c r="C9" s="137" t="s">
        <v>513</v>
      </c>
      <c r="D9" s="137" t="s">
        <v>430</v>
      </c>
      <c r="E9" s="137" t="s">
        <v>514</v>
      </c>
      <c r="F9" s="137" t="s">
        <v>59</v>
      </c>
      <c r="G9" s="138" t="s">
        <v>515</v>
      </c>
      <c r="H9" s="137" t="s">
        <v>516</v>
      </c>
      <c r="I9" s="137" t="s">
        <v>517</v>
      </c>
      <c r="J9" s="137" t="s">
        <v>518</v>
      </c>
      <c r="K9" s="137" t="s">
        <v>519</v>
      </c>
      <c r="L9" s="137" t="s">
        <v>520</v>
      </c>
      <c r="M9" s="137" t="s">
        <v>521</v>
      </c>
      <c r="N9" s="137" t="s">
        <v>304</v>
      </c>
      <c r="O9" s="139">
        <v>10000</v>
      </c>
      <c r="P9" s="139">
        <v>10000</v>
      </c>
      <c r="Q9" s="139">
        <v>10000</v>
      </c>
      <c r="R9" s="139">
        <v>10000</v>
      </c>
      <c r="S9" s="137" t="s">
        <v>174</v>
      </c>
    </row>
    <row r="10" spans="1:20" ht="15.75" thickBot="1"/>
    <row r="11" spans="1:20" ht="15.75" thickTop="1">
      <c r="M11"/>
      <c r="N11" s="483"/>
      <c r="O11" s="275"/>
      <c r="P11" s="484" t="s">
        <v>36</v>
      </c>
      <c r="Q11" s="485" t="s">
        <v>37</v>
      </c>
      <c r="R11" s="281"/>
      <c r="S11" s="486" t="s">
        <v>195</v>
      </c>
    </row>
    <row r="12" spans="1:20">
      <c r="N12" s="276"/>
      <c r="O12" s="277"/>
      <c r="P12" s="279"/>
      <c r="Q12" s="49">
        <v>2024</v>
      </c>
      <c r="R12" s="49">
        <v>2025</v>
      </c>
      <c r="S12" s="487"/>
    </row>
    <row r="13" spans="1:20">
      <c r="N13" s="405" t="s">
        <v>38</v>
      </c>
      <c r="O13" s="271"/>
      <c r="P13" s="287">
        <v>4</v>
      </c>
      <c r="Q13" s="289">
        <f>Q9+Q8+Q7+Q6</f>
        <v>170000</v>
      </c>
      <c r="R13" s="289">
        <f>R9+R8+R7+R6</f>
        <v>110000</v>
      </c>
      <c r="S13" s="490">
        <f>Q13+R13</f>
        <v>280000</v>
      </c>
    </row>
    <row r="14" spans="1:20" ht="15.75" thickBot="1">
      <c r="N14" s="488"/>
      <c r="O14" s="489"/>
      <c r="P14" s="304"/>
      <c r="Q14" s="288"/>
      <c r="R14" s="288"/>
      <c r="S14" s="291"/>
    </row>
    <row r="15" spans="1:20" ht="15.75" thickTop="1">
      <c r="P15" s="2"/>
    </row>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1:O12"/>
    <mergeCell ref="P11:P12"/>
    <mergeCell ref="Q11:R11"/>
    <mergeCell ref="S11:S12"/>
    <mergeCell ref="N13:O14"/>
    <mergeCell ref="P13:P14"/>
    <mergeCell ref="Q13:Q14"/>
    <mergeCell ref="R13:R14"/>
    <mergeCell ref="S13:S1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3"/>
  <sheetViews>
    <sheetView zoomScaleNormal="100" workbookViewId="0">
      <selection activeCell="C6" sqref="C6"/>
    </sheetView>
  </sheetViews>
  <sheetFormatPr defaultColWidth="9.140625" defaultRowHeight="15"/>
  <cols>
    <col min="1" max="1" width="7.28515625" customWidth="1"/>
    <col min="2" max="2" width="19.42578125" bestFit="1" customWidth="1"/>
    <col min="3" max="3" width="52.28515625" customWidth="1"/>
    <col min="4" max="4" width="20.28515625" bestFit="1" customWidth="1"/>
    <col min="5" max="5" width="32.140625" customWidth="1"/>
    <col min="6" max="6" width="22.140625" customWidth="1"/>
    <col min="7" max="7" width="17" customWidth="1"/>
    <col min="8" max="8" width="49.85546875" customWidth="1"/>
    <col min="9" max="9" width="23.5703125" customWidth="1"/>
    <col min="10" max="10" width="23.28515625" customWidth="1"/>
    <col min="11" max="11" width="22" style="2" customWidth="1"/>
    <col min="12" max="12" width="26.7109375" customWidth="1"/>
    <col min="13" max="13" width="16.7109375" style="2" customWidth="1"/>
    <col min="14" max="14" width="15.5703125" style="2" customWidth="1"/>
    <col min="15" max="15" width="18.7109375" style="2" customWidth="1"/>
    <col min="16" max="16" width="17" style="2" customWidth="1"/>
    <col min="17" max="17" width="17.140625" customWidth="1"/>
    <col min="18" max="18" width="18" customWidth="1"/>
    <col min="19" max="19" width="23.5703125" customWidth="1"/>
    <col min="20" max="20" width="19.28515625" customWidth="1"/>
  </cols>
  <sheetData>
    <row r="1" spans="1:20" ht="15.75">
      <c r="A1" s="355" t="s">
        <v>897</v>
      </c>
      <c r="B1" s="355"/>
      <c r="C1" s="355"/>
      <c r="D1" s="355"/>
      <c r="E1" s="355"/>
      <c r="F1" s="355"/>
      <c r="G1" s="355"/>
      <c r="H1" s="355"/>
      <c r="I1" s="355"/>
      <c r="J1" s="355"/>
      <c r="K1" s="498"/>
      <c r="L1" s="498"/>
      <c r="M1" s="498"/>
      <c r="N1" s="498"/>
      <c r="O1" s="498"/>
      <c r="P1" s="498"/>
      <c r="Q1" s="498"/>
      <c r="R1" s="498"/>
      <c r="S1" s="498"/>
      <c r="T1" s="498"/>
    </row>
    <row r="3" spans="1:20" ht="42.7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ht="15.75" thickBot="1">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1" customFormat="1" ht="252">
      <c r="A6" s="40">
        <v>1</v>
      </c>
      <c r="B6" s="41" t="s">
        <v>320</v>
      </c>
      <c r="C6" s="20" t="s">
        <v>595</v>
      </c>
      <c r="D6" s="20" t="s">
        <v>491</v>
      </c>
      <c r="E6" s="20" t="s">
        <v>596</v>
      </c>
      <c r="F6" s="21" t="s">
        <v>67</v>
      </c>
      <c r="G6" s="13" t="s">
        <v>608</v>
      </c>
      <c r="H6" s="41" t="s">
        <v>609</v>
      </c>
      <c r="I6" s="41" t="s">
        <v>132</v>
      </c>
      <c r="J6" s="41" t="s">
        <v>850</v>
      </c>
      <c r="K6" s="42" t="s">
        <v>851</v>
      </c>
      <c r="L6" s="41" t="s">
        <v>597</v>
      </c>
      <c r="M6" s="41" t="s">
        <v>61</v>
      </c>
      <c r="N6" s="41" t="s">
        <v>304</v>
      </c>
      <c r="O6" s="48">
        <v>135000</v>
      </c>
      <c r="P6" s="48">
        <v>55000</v>
      </c>
      <c r="Q6" s="48">
        <v>80000</v>
      </c>
      <c r="R6" s="48">
        <v>0</v>
      </c>
      <c r="S6" s="41" t="s">
        <v>109</v>
      </c>
    </row>
    <row r="7" spans="1:20" s="1" customFormat="1" ht="276">
      <c r="A7" s="40">
        <v>2</v>
      </c>
      <c r="B7" s="41" t="s">
        <v>320</v>
      </c>
      <c r="C7" s="20" t="s">
        <v>610</v>
      </c>
      <c r="D7" s="41" t="s">
        <v>489</v>
      </c>
      <c r="E7" s="41" t="s">
        <v>598</v>
      </c>
      <c r="F7" s="41" t="s">
        <v>385</v>
      </c>
      <c r="G7" s="13" t="s">
        <v>599</v>
      </c>
      <c r="H7" s="41" t="s">
        <v>611</v>
      </c>
      <c r="I7" s="41" t="s">
        <v>600</v>
      </c>
      <c r="J7" s="41" t="s">
        <v>601</v>
      </c>
      <c r="K7" s="42" t="s">
        <v>612</v>
      </c>
      <c r="L7" s="41" t="s">
        <v>602</v>
      </c>
      <c r="M7" s="41" t="s">
        <v>61</v>
      </c>
      <c r="N7" s="41" t="s">
        <v>304</v>
      </c>
      <c r="O7" s="48">
        <v>0</v>
      </c>
      <c r="P7" s="48">
        <v>0</v>
      </c>
      <c r="Q7" s="48">
        <v>0</v>
      </c>
      <c r="R7" s="48">
        <v>0</v>
      </c>
      <c r="S7" s="41" t="s">
        <v>109</v>
      </c>
    </row>
    <row r="8" spans="1:20" ht="288">
      <c r="A8" s="45">
        <v>3</v>
      </c>
      <c r="B8" s="41" t="s">
        <v>320</v>
      </c>
      <c r="C8" s="41" t="s">
        <v>613</v>
      </c>
      <c r="D8" s="41" t="s">
        <v>603</v>
      </c>
      <c r="E8" s="41" t="s">
        <v>604</v>
      </c>
      <c r="F8" s="41" t="s">
        <v>385</v>
      </c>
      <c r="G8" s="13" t="s">
        <v>605</v>
      </c>
      <c r="H8" s="41" t="s">
        <v>614</v>
      </c>
      <c r="I8" s="41" t="s">
        <v>606</v>
      </c>
      <c r="J8" s="41" t="s">
        <v>607</v>
      </c>
      <c r="K8" s="41">
        <v>4</v>
      </c>
      <c r="L8" s="41" t="s">
        <v>341</v>
      </c>
      <c r="M8" s="41" t="s">
        <v>61</v>
      </c>
      <c r="N8" s="41" t="s">
        <v>304</v>
      </c>
      <c r="O8" s="48">
        <v>20000</v>
      </c>
      <c r="P8" s="48">
        <v>20000</v>
      </c>
      <c r="Q8" s="48">
        <v>20000</v>
      </c>
      <c r="R8" s="48">
        <v>20000</v>
      </c>
      <c r="S8" s="41" t="s">
        <v>109</v>
      </c>
    </row>
    <row r="9" spans="1:20" ht="288">
      <c r="A9" s="45">
        <v>4</v>
      </c>
      <c r="B9" s="41" t="s">
        <v>320</v>
      </c>
      <c r="C9" s="41" t="s">
        <v>613</v>
      </c>
      <c r="D9" s="41" t="s">
        <v>603</v>
      </c>
      <c r="E9" s="41" t="s">
        <v>618</v>
      </c>
      <c r="F9" s="41" t="s">
        <v>385</v>
      </c>
      <c r="G9" s="13" t="s">
        <v>615</v>
      </c>
      <c r="H9" s="41" t="s">
        <v>620</v>
      </c>
      <c r="I9" s="41" t="s">
        <v>619</v>
      </c>
      <c r="J9" s="41" t="s">
        <v>621</v>
      </c>
      <c r="K9" s="42" t="s">
        <v>622</v>
      </c>
      <c r="L9" s="41" t="s">
        <v>616</v>
      </c>
      <c r="M9" s="41" t="s">
        <v>617</v>
      </c>
      <c r="N9" s="41" t="s">
        <v>304</v>
      </c>
      <c r="O9" s="48">
        <v>100000</v>
      </c>
      <c r="P9" s="48">
        <v>100000</v>
      </c>
      <c r="Q9" s="48">
        <v>100000</v>
      </c>
      <c r="R9" s="48">
        <v>100000</v>
      </c>
      <c r="S9" s="41" t="s">
        <v>109</v>
      </c>
    </row>
    <row r="10" spans="1:20" ht="15.75" thickBot="1"/>
    <row r="11" spans="1:20">
      <c r="N11" s="495"/>
      <c r="O11" s="479"/>
      <c r="P11" s="477" t="s">
        <v>99</v>
      </c>
      <c r="Q11" s="482" t="s">
        <v>100</v>
      </c>
      <c r="R11" s="383"/>
      <c r="S11" s="496" t="s">
        <v>195</v>
      </c>
    </row>
    <row r="12" spans="1:20">
      <c r="N12" s="480"/>
      <c r="O12" s="481"/>
      <c r="P12" s="381"/>
      <c r="Q12" s="76">
        <v>2024</v>
      </c>
      <c r="R12" s="76">
        <v>2025</v>
      </c>
      <c r="S12" s="497"/>
    </row>
    <row r="13" spans="1:20" ht="15.75" thickBot="1">
      <c r="N13" s="493" t="s">
        <v>38</v>
      </c>
      <c r="O13" s="494"/>
      <c r="P13" s="101">
        <v>4</v>
      </c>
      <c r="Q13" s="96">
        <f>Q9+Q8+Q7+Q6</f>
        <v>200000</v>
      </c>
      <c r="R13" s="96">
        <f>R9+R8+R7+R6</f>
        <v>120000</v>
      </c>
      <c r="S13" s="102">
        <f>Q13+R13</f>
        <v>320000</v>
      </c>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3:O13"/>
    <mergeCell ref="P11:P12"/>
    <mergeCell ref="S3:S4"/>
    <mergeCell ref="N11:O12"/>
    <mergeCell ref="S11:S12"/>
    <mergeCell ref="Q11:R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5"/>
  <sheetViews>
    <sheetView zoomScaleNormal="100" workbookViewId="0">
      <pane ySplit="3" topLeftCell="A4" activePane="bottomLeft" state="frozen"/>
      <selection activeCell="Q44" sqref="Q44"/>
      <selection pane="bottomLeft" activeCell="E6" sqref="E6"/>
    </sheetView>
  </sheetViews>
  <sheetFormatPr defaultColWidth="9.140625" defaultRowHeight="15"/>
  <cols>
    <col min="1" max="1" width="3.85546875" bestFit="1" customWidth="1"/>
    <col min="2" max="2" width="14.85546875" customWidth="1"/>
    <col min="3" max="3" width="95" customWidth="1"/>
    <col min="4" max="4" width="19.140625" customWidth="1"/>
    <col min="5" max="5" width="48.28515625" customWidth="1"/>
    <col min="6" max="6" width="17.28515625" customWidth="1"/>
    <col min="7" max="7" width="23" customWidth="1"/>
    <col min="8" max="8" width="108.85546875" customWidth="1"/>
    <col min="9" max="9" width="17" customWidth="1"/>
    <col min="10" max="10" width="15.5703125" customWidth="1"/>
    <col min="11" max="11" width="17.5703125" customWidth="1"/>
    <col min="12" max="12" width="23.42578125" customWidth="1"/>
    <col min="13" max="13" width="12.7109375" customWidth="1"/>
    <col min="14" max="14" width="13.140625" customWidth="1"/>
    <col min="15" max="15" width="12.7109375" bestFit="1" customWidth="1"/>
    <col min="16" max="16" width="12.5703125" customWidth="1"/>
    <col min="17" max="17" width="17.85546875" customWidth="1"/>
    <col min="18" max="18" width="17.140625" customWidth="1"/>
    <col min="19" max="19" width="19.85546875" customWidth="1"/>
  </cols>
  <sheetData>
    <row r="1" spans="1:20" ht="15.75">
      <c r="A1" s="355" t="s">
        <v>898</v>
      </c>
      <c r="B1" s="355"/>
      <c r="C1" s="355"/>
      <c r="D1" s="355"/>
      <c r="E1" s="355"/>
      <c r="F1" s="355"/>
      <c r="G1" s="355"/>
      <c r="H1" s="355"/>
      <c r="I1" s="355"/>
      <c r="J1" s="355"/>
      <c r="K1" s="498"/>
      <c r="L1" s="498"/>
      <c r="M1" s="498"/>
      <c r="N1" s="498"/>
      <c r="O1" s="498"/>
      <c r="P1" s="498"/>
      <c r="Q1" s="498"/>
      <c r="R1" s="498"/>
      <c r="S1" s="498"/>
      <c r="T1" s="498"/>
    </row>
    <row r="2" spans="1:20">
      <c r="K2" s="2"/>
      <c r="M2" s="2"/>
      <c r="N2" s="2"/>
      <c r="O2" s="2"/>
      <c r="P2" s="2"/>
    </row>
    <row r="3" spans="1:20" ht="69" customHeight="1">
      <c r="A3" s="345" t="s">
        <v>0</v>
      </c>
      <c r="B3" s="345" t="s">
        <v>1</v>
      </c>
      <c r="C3" s="345" t="s">
        <v>2</v>
      </c>
      <c r="D3" s="345" t="s">
        <v>3</v>
      </c>
      <c r="E3" s="345" t="s">
        <v>4</v>
      </c>
      <c r="F3" s="345" t="s">
        <v>5</v>
      </c>
      <c r="G3" s="345" t="s">
        <v>6</v>
      </c>
      <c r="H3" s="345" t="s">
        <v>7</v>
      </c>
      <c r="I3" s="345" t="s">
        <v>8</v>
      </c>
      <c r="J3" s="369" t="s">
        <v>9</v>
      </c>
      <c r="K3" s="370"/>
      <c r="L3" s="345" t="s">
        <v>10</v>
      </c>
      <c r="M3" s="348" t="s">
        <v>11</v>
      </c>
      <c r="N3" s="349"/>
      <c r="O3" s="369" t="s">
        <v>12</v>
      </c>
      <c r="P3" s="370"/>
      <c r="Q3" s="371" t="s">
        <v>13</v>
      </c>
      <c r="R3" s="371"/>
      <c r="S3" s="372" t="s">
        <v>14</v>
      </c>
    </row>
    <row r="4" spans="1:20">
      <c r="A4" s="346"/>
      <c r="B4" s="346"/>
      <c r="C4" s="346"/>
      <c r="D4" s="346"/>
      <c r="E4" s="346"/>
      <c r="F4" s="346"/>
      <c r="G4" s="346"/>
      <c r="H4" s="346"/>
      <c r="I4" s="346"/>
      <c r="J4" s="78" t="s">
        <v>15</v>
      </c>
      <c r="K4" s="79" t="s">
        <v>16</v>
      </c>
      <c r="L4" s="346"/>
      <c r="M4" s="78">
        <v>2024</v>
      </c>
      <c r="N4" s="78">
        <v>2025</v>
      </c>
      <c r="O4" s="78">
        <v>2024</v>
      </c>
      <c r="P4" s="78">
        <v>2025</v>
      </c>
      <c r="Q4" s="78">
        <v>2024</v>
      </c>
      <c r="R4" s="78">
        <v>2025</v>
      </c>
      <c r="S4" s="350"/>
    </row>
    <row r="5" spans="1:20">
      <c r="A5" s="80" t="s">
        <v>17</v>
      </c>
      <c r="B5" s="81" t="s">
        <v>18</v>
      </c>
      <c r="C5" s="80" t="s">
        <v>19</v>
      </c>
      <c r="D5" s="80" t="s">
        <v>20</v>
      </c>
      <c r="E5" s="80" t="s">
        <v>21</v>
      </c>
      <c r="F5" s="80" t="s">
        <v>22</v>
      </c>
      <c r="G5" s="82" t="s">
        <v>23</v>
      </c>
      <c r="H5" s="80" t="s">
        <v>24</v>
      </c>
      <c r="I5" s="80" t="s">
        <v>25</v>
      </c>
      <c r="J5" s="80" t="s">
        <v>26</v>
      </c>
      <c r="K5" s="83" t="s">
        <v>27</v>
      </c>
      <c r="L5" s="80" t="s">
        <v>28</v>
      </c>
      <c r="M5" s="80" t="s">
        <v>29</v>
      </c>
      <c r="N5" s="80" t="s">
        <v>30</v>
      </c>
      <c r="O5" s="80" t="s">
        <v>31</v>
      </c>
      <c r="P5" s="80" t="s">
        <v>32</v>
      </c>
      <c r="Q5" s="80" t="s">
        <v>33</v>
      </c>
      <c r="R5" s="80" t="s">
        <v>34</v>
      </c>
      <c r="S5" s="84" t="s">
        <v>35</v>
      </c>
    </row>
    <row r="6" spans="1:20" s="1" customFormat="1" ht="300">
      <c r="A6" s="119">
        <v>1</v>
      </c>
      <c r="B6" s="119" t="s">
        <v>58</v>
      </c>
      <c r="C6" s="119" t="s">
        <v>581</v>
      </c>
      <c r="D6" s="119" t="s">
        <v>336</v>
      </c>
      <c r="E6" s="119" t="s">
        <v>582</v>
      </c>
      <c r="F6" s="119" t="s">
        <v>576</v>
      </c>
      <c r="G6" s="146" t="s">
        <v>573</v>
      </c>
      <c r="H6" s="119" t="s">
        <v>577</v>
      </c>
      <c r="I6" s="119" t="s">
        <v>64</v>
      </c>
      <c r="J6" s="119" t="s">
        <v>564</v>
      </c>
      <c r="K6" s="147" t="s">
        <v>74</v>
      </c>
      <c r="L6" s="119" t="s">
        <v>575</v>
      </c>
      <c r="M6" s="119" t="s">
        <v>61</v>
      </c>
      <c r="N6" s="119" t="s">
        <v>304</v>
      </c>
      <c r="O6" s="148">
        <v>11160</v>
      </c>
      <c r="P6" s="148">
        <v>5580</v>
      </c>
      <c r="Q6" s="148">
        <v>10000</v>
      </c>
      <c r="R6" s="148">
        <v>5000</v>
      </c>
      <c r="S6" s="119" t="s">
        <v>110</v>
      </c>
    </row>
    <row r="7" spans="1:20" s="1" customFormat="1" ht="373.5" customHeight="1">
      <c r="A7" s="119">
        <v>2</v>
      </c>
      <c r="B7" s="119" t="s">
        <v>58</v>
      </c>
      <c r="C7" s="119" t="s">
        <v>583</v>
      </c>
      <c r="D7" s="119" t="s">
        <v>565</v>
      </c>
      <c r="E7" s="146" t="s">
        <v>584</v>
      </c>
      <c r="F7" s="119" t="s">
        <v>59</v>
      </c>
      <c r="G7" s="146" t="s">
        <v>578</v>
      </c>
      <c r="H7" s="119" t="s">
        <v>580</v>
      </c>
      <c r="I7" s="119" t="s">
        <v>566</v>
      </c>
      <c r="J7" s="119" t="s">
        <v>587</v>
      </c>
      <c r="K7" s="147" t="s">
        <v>588</v>
      </c>
      <c r="L7" s="119" t="s">
        <v>579</v>
      </c>
      <c r="M7" s="119" t="s">
        <v>61</v>
      </c>
      <c r="N7" s="119" t="s">
        <v>304</v>
      </c>
      <c r="O7" s="148">
        <v>60000</v>
      </c>
      <c r="P7" s="109">
        <v>30000</v>
      </c>
      <c r="Q7" s="148">
        <v>60000</v>
      </c>
      <c r="R7" s="109">
        <v>30000</v>
      </c>
      <c r="S7" s="119" t="s">
        <v>110</v>
      </c>
    </row>
    <row r="8" spans="1:20" s="1" customFormat="1" ht="310.5" customHeight="1">
      <c r="A8" s="119">
        <v>3</v>
      </c>
      <c r="B8" s="119" t="s">
        <v>58</v>
      </c>
      <c r="C8" s="119" t="s">
        <v>590</v>
      </c>
      <c r="D8" s="119" t="s">
        <v>565</v>
      </c>
      <c r="E8" s="146" t="s">
        <v>585</v>
      </c>
      <c r="F8" s="119" t="s">
        <v>181</v>
      </c>
      <c r="G8" s="146" t="s">
        <v>589</v>
      </c>
      <c r="H8" s="119" t="s">
        <v>591</v>
      </c>
      <c r="I8" s="119" t="s">
        <v>567</v>
      </c>
      <c r="J8" s="119" t="s">
        <v>568</v>
      </c>
      <c r="K8" s="147" t="s">
        <v>592</v>
      </c>
      <c r="L8" s="119" t="s">
        <v>574</v>
      </c>
      <c r="M8" s="119" t="s">
        <v>61</v>
      </c>
      <c r="N8" s="119" t="s">
        <v>304</v>
      </c>
      <c r="O8" s="148">
        <v>20000</v>
      </c>
      <c r="P8" s="148">
        <v>10000</v>
      </c>
      <c r="Q8" s="148">
        <v>12000</v>
      </c>
      <c r="R8" s="148">
        <v>6000</v>
      </c>
      <c r="S8" s="119" t="s">
        <v>110</v>
      </c>
    </row>
    <row r="9" spans="1:20" ht="408.75" customHeight="1">
      <c r="A9" s="119">
        <v>4</v>
      </c>
      <c r="B9" s="119" t="s">
        <v>58</v>
      </c>
      <c r="C9" s="119" t="s">
        <v>590</v>
      </c>
      <c r="D9" s="119" t="s">
        <v>565</v>
      </c>
      <c r="E9" s="146" t="s">
        <v>586</v>
      </c>
      <c r="F9" s="119" t="s">
        <v>59</v>
      </c>
      <c r="G9" s="146" t="s">
        <v>569</v>
      </c>
      <c r="H9" s="119" t="s">
        <v>570</v>
      </c>
      <c r="I9" s="119" t="s">
        <v>571</v>
      </c>
      <c r="J9" s="119" t="s">
        <v>593</v>
      </c>
      <c r="K9" s="147" t="s">
        <v>594</v>
      </c>
      <c r="L9" s="119" t="s">
        <v>572</v>
      </c>
      <c r="M9" s="119" t="s">
        <v>61</v>
      </c>
      <c r="N9" s="119" t="s">
        <v>304</v>
      </c>
      <c r="O9" s="148">
        <v>168000</v>
      </c>
      <c r="P9" s="148">
        <v>79000</v>
      </c>
      <c r="Q9" s="148">
        <v>168000</v>
      </c>
      <c r="R9" s="148">
        <v>79000</v>
      </c>
      <c r="S9" s="119" t="s">
        <v>110</v>
      </c>
    </row>
    <row r="10" spans="1:20" ht="15.75" thickBot="1"/>
    <row r="11" spans="1:20" ht="15.75" thickTop="1">
      <c r="O11" s="501"/>
      <c r="P11" s="504" t="s">
        <v>99</v>
      </c>
      <c r="Q11" s="503" t="s">
        <v>100</v>
      </c>
      <c r="R11" s="281"/>
      <c r="S11" s="486" t="s">
        <v>195</v>
      </c>
    </row>
    <row r="12" spans="1:20">
      <c r="O12" s="502"/>
      <c r="P12" s="505"/>
      <c r="Q12" s="76">
        <v>2024</v>
      </c>
      <c r="R12" s="76">
        <v>2025</v>
      </c>
      <c r="S12" s="487"/>
    </row>
    <row r="13" spans="1:20">
      <c r="O13" s="499" t="s">
        <v>57</v>
      </c>
      <c r="P13" s="287">
        <v>4</v>
      </c>
      <c r="Q13" s="289">
        <f>Q9+Q8+Q7+Q6</f>
        <v>250000</v>
      </c>
      <c r="R13" s="289">
        <f>R9+R8+R7+R6</f>
        <v>120000</v>
      </c>
      <c r="S13" s="290">
        <f>Q13+R13</f>
        <v>370000</v>
      </c>
    </row>
    <row r="14" spans="1:20" ht="15.75" thickBot="1">
      <c r="O14" s="500"/>
      <c r="P14" s="288"/>
      <c r="Q14" s="288"/>
      <c r="R14" s="288"/>
      <c r="S14" s="291"/>
    </row>
    <row r="15" spans="1:20" ht="15.75" thickTop="1"/>
  </sheetData>
  <mergeCells count="25">
    <mergeCell ref="S11:S12"/>
    <mergeCell ref="M3:N3"/>
    <mergeCell ref="O3:P3"/>
    <mergeCell ref="Q3:R3"/>
    <mergeCell ref="O11:O12"/>
    <mergeCell ref="Q11:R11"/>
    <mergeCell ref="P11:P12"/>
    <mergeCell ref="S3:S4"/>
    <mergeCell ref="A1:T1"/>
    <mergeCell ref="A3:A4"/>
    <mergeCell ref="B3:B4"/>
    <mergeCell ref="C3:C4"/>
    <mergeCell ref="D3:D4"/>
    <mergeCell ref="E3:E4"/>
    <mergeCell ref="F3:F4"/>
    <mergeCell ref="G3:G4"/>
    <mergeCell ref="H3:H4"/>
    <mergeCell ref="I3:I4"/>
    <mergeCell ref="J3:K3"/>
    <mergeCell ref="L3:L4"/>
    <mergeCell ref="P13:P14"/>
    <mergeCell ref="Q13:Q14"/>
    <mergeCell ref="R13:R14"/>
    <mergeCell ref="S13:S14"/>
    <mergeCell ref="O13:O1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9ACA5-0695-4D51-A2C6-9A197A008F1F}">
  <dimension ref="A1:T253"/>
  <sheetViews>
    <sheetView workbookViewId="0">
      <selection activeCell="C3" sqref="C3:C4"/>
    </sheetView>
  </sheetViews>
  <sheetFormatPr defaultRowHeight="15"/>
  <cols>
    <col min="1" max="1" width="5.140625" customWidth="1"/>
    <col min="2" max="2" width="16.5703125" customWidth="1"/>
    <col min="3" max="3" width="61.140625" customWidth="1"/>
    <col min="4" max="4" width="25" customWidth="1"/>
    <col min="5" max="5" width="41.7109375" customWidth="1"/>
    <col min="6" max="6" width="17.140625" customWidth="1"/>
    <col min="7" max="7" width="26" style="36" customWidth="1"/>
    <col min="8" max="8" width="34.85546875" customWidth="1"/>
    <col min="9" max="9" width="12.42578125" customWidth="1"/>
    <col min="10" max="10" width="16.85546875" customWidth="1"/>
    <col min="11" max="11" width="11.5703125" customWidth="1"/>
    <col min="12" max="12" width="13.5703125" customWidth="1"/>
    <col min="13" max="13" width="11" customWidth="1"/>
    <col min="14" max="14" width="13.7109375" customWidth="1"/>
    <col min="15" max="15" width="15.28515625" customWidth="1"/>
    <col min="16" max="16" width="15.7109375" customWidth="1"/>
    <col min="17" max="17" width="15.42578125" customWidth="1"/>
    <col min="18" max="18" width="15.28515625" customWidth="1"/>
    <col min="19" max="19" width="19.710937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55" t="s">
        <v>899</v>
      </c>
      <c r="B1" s="355"/>
      <c r="C1" s="355"/>
      <c r="D1" s="355"/>
      <c r="E1" s="355"/>
      <c r="F1" s="355"/>
      <c r="G1" s="355"/>
      <c r="H1" s="355"/>
      <c r="I1" s="355"/>
      <c r="J1" s="355"/>
      <c r="K1" s="498"/>
      <c r="L1" s="498"/>
      <c r="M1" s="498"/>
      <c r="N1" s="498"/>
      <c r="O1" s="498"/>
      <c r="P1" s="498"/>
      <c r="Q1" s="498"/>
      <c r="R1" s="498"/>
      <c r="S1" s="498"/>
      <c r="T1" s="498"/>
    </row>
    <row r="3" spans="1:20" ht="36.7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ht="26.25" customHeight="1">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ht="14.25" customHeight="1">
      <c r="A5" s="23" t="s">
        <v>17</v>
      </c>
      <c r="B5" s="23"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35" customFormat="1" ht="233.25" customHeight="1">
      <c r="A6" s="41">
        <v>1</v>
      </c>
      <c r="B6" s="41" t="s">
        <v>73</v>
      </c>
      <c r="C6" s="41" t="s">
        <v>396</v>
      </c>
      <c r="D6" s="41" t="s">
        <v>397</v>
      </c>
      <c r="E6" s="41" t="s">
        <v>398</v>
      </c>
      <c r="F6" s="41" t="s">
        <v>399</v>
      </c>
      <c r="G6" s="172" t="s">
        <v>400</v>
      </c>
      <c r="H6" s="41" t="s">
        <v>401</v>
      </c>
      <c r="I6" s="41" t="s">
        <v>402</v>
      </c>
      <c r="J6" s="41" t="s">
        <v>403</v>
      </c>
      <c r="K6" s="42" t="s">
        <v>177</v>
      </c>
      <c r="L6" s="41" t="s">
        <v>404</v>
      </c>
      <c r="M6" s="41" t="s">
        <v>61</v>
      </c>
      <c r="N6" s="41" t="s">
        <v>62</v>
      </c>
      <c r="O6" s="48">
        <v>20000</v>
      </c>
      <c r="P6" s="48">
        <v>0</v>
      </c>
      <c r="Q6" s="48">
        <v>20000</v>
      </c>
      <c r="R6" s="48">
        <v>0</v>
      </c>
      <c r="S6" s="41" t="s">
        <v>175</v>
      </c>
    </row>
    <row r="7" spans="1:20" ht="216">
      <c r="A7" s="41">
        <v>2</v>
      </c>
      <c r="B7" s="41" t="s">
        <v>73</v>
      </c>
      <c r="C7" s="13" t="s">
        <v>825</v>
      </c>
      <c r="D7" s="41" t="s">
        <v>397</v>
      </c>
      <c r="E7" s="41" t="s">
        <v>405</v>
      </c>
      <c r="F7" s="41" t="s">
        <v>826</v>
      </c>
      <c r="G7" s="172" t="s">
        <v>827</v>
      </c>
      <c r="H7" s="41" t="s">
        <v>828</v>
      </c>
      <c r="I7" s="41" t="s">
        <v>134</v>
      </c>
      <c r="J7" s="41" t="s">
        <v>406</v>
      </c>
      <c r="K7" s="42" t="s">
        <v>407</v>
      </c>
      <c r="L7" s="41" t="s">
        <v>408</v>
      </c>
      <c r="M7" s="41" t="s">
        <v>617</v>
      </c>
      <c r="N7" s="41" t="s">
        <v>62</v>
      </c>
      <c r="O7" s="48">
        <v>3000</v>
      </c>
      <c r="P7" s="48">
        <v>0</v>
      </c>
      <c r="Q7" s="48">
        <v>3000</v>
      </c>
      <c r="R7" s="48">
        <v>0</v>
      </c>
      <c r="S7" s="41" t="s">
        <v>175</v>
      </c>
    </row>
    <row r="8" spans="1:20" ht="240">
      <c r="A8" s="41">
        <v>3</v>
      </c>
      <c r="B8" s="41" t="s">
        <v>73</v>
      </c>
      <c r="C8" s="41" t="s">
        <v>396</v>
      </c>
      <c r="D8" s="41" t="s">
        <v>397</v>
      </c>
      <c r="E8" s="41" t="s">
        <v>409</v>
      </c>
      <c r="F8" s="41" t="s">
        <v>399</v>
      </c>
      <c r="G8" s="172" t="s">
        <v>410</v>
      </c>
      <c r="H8" s="41" t="s">
        <v>411</v>
      </c>
      <c r="I8" s="41" t="s">
        <v>412</v>
      </c>
      <c r="J8" s="41" t="s">
        <v>413</v>
      </c>
      <c r="K8" s="42" t="s">
        <v>414</v>
      </c>
      <c r="L8" s="41" t="s">
        <v>415</v>
      </c>
      <c r="M8" s="41" t="s">
        <v>61</v>
      </c>
      <c r="N8" s="41" t="s">
        <v>62</v>
      </c>
      <c r="O8" s="48">
        <v>15000</v>
      </c>
      <c r="P8" s="48">
        <v>0</v>
      </c>
      <c r="Q8" s="48">
        <v>15000</v>
      </c>
      <c r="R8" s="48">
        <v>0</v>
      </c>
      <c r="S8" s="41" t="s">
        <v>175</v>
      </c>
    </row>
    <row r="9" spans="1:20" ht="216" customHeight="1">
      <c r="A9" s="41">
        <v>4</v>
      </c>
      <c r="B9" s="41" t="s">
        <v>73</v>
      </c>
      <c r="C9" s="41" t="s">
        <v>416</v>
      </c>
      <c r="D9" s="41" t="s">
        <v>397</v>
      </c>
      <c r="E9" s="41" t="s">
        <v>417</v>
      </c>
      <c r="F9" s="41" t="s">
        <v>418</v>
      </c>
      <c r="G9" s="172" t="s">
        <v>419</v>
      </c>
      <c r="H9" s="41" t="s">
        <v>420</v>
      </c>
      <c r="I9" s="41" t="s">
        <v>134</v>
      </c>
      <c r="J9" s="41" t="s">
        <v>421</v>
      </c>
      <c r="K9" s="42" t="s">
        <v>422</v>
      </c>
      <c r="L9" s="41" t="s">
        <v>423</v>
      </c>
      <c r="M9" s="41" t="s">
        <v>61</v>
      </c>
      <c r="N9" s="41" t="s">
        <v>62</v>
      </c>
      <c r="O9" s="48">
        <v>2000</v>
      </c>
      <c r="P9" s="48">
        <v>0</v>
      </c>
      <c r="Q9" s="48">
        <v>2000</v>
      </c>
      <c r="R9" s="48">
        <v>0</v>
      </c>
      <c r="S9" s="41" t="s">
        <v>175</v>
      </c>
    </row>
    <row r="10" spans="1:20" ht="276" customHeight="1">
      <c r="A10" s="41">
        <v>5</v>
      </c>
      <c r="B10" s="41" t="s">
        <v>73</v>
      </c>
      <c r="C10" s="41" t="s">
        <v>829</v>
      </c>
      <c r="D10" s="41" t="s">
        <v>397</v>
      </c>
      <c r="E10" s="41" t="s">
        <v>405</v>
      </c>
      <c r="F10" s="41" t="s">
        <v>399</v>
      </c>
      <c r="G10" s="172" t="s">
        <v>424</v>
      </c>
      <c r="H10" s="41" t="s">
        <v>425</v>
      </c>
      <c r="I10" s="41" t="s">
        <v>426</v>
      </c>
      <c r="J10" s="41" t="s">
        <v>427</v>
      </c>
      <c r="K10" s="42" t="s">
        <v>428</v>
      </c>
      <c r="L10" s="41" t="s">
        <v>429</v>
      </c>
      <c r="M10" s="41" t="s">
        <v>61</v>
      </c>
      <c r="N10" s="41" t="s">
        <v>61</v>
      </c>
      <c r="O10" s="48">
        <v>45000</v>
      </c>
      <c r="P10" s="48">
        <v>50000</v>
      </c>
      <c r="Q10" s="48">
        <v>45000</v>
      </c>
      <c r="R10" s="48">
        <v>50000</v>
      </c>
      <c r="S10" s="41" t="s">
        <v>175</v>
      </c>
    </row>
    <row r="11" spans="1:20" ht="240">
      <c r="A11" s="41">
        <v>6</v>
      </c>
      <c r="B11" s="41" t="s">
        <v>73</v>
      </c>
      <c r="C11" s="41" t="s">
        <v>396</v>
      </c>
      <c r="D11" s="41" t="s">
        <v>430</v>
      </c>
      <c r="E11" s="41" t="s">
        <v>417</v>
      </c>
      <c r="F11" s="41" t="s">
        <v>431</v>
      </c>
      <c r="G11" s="172" t="s">
        <v>432</v>
      </c>
      <c r="H11" s="41" t="s">
        <v>401</v>
      </c>
      <c r="I11" s="41" t="s">
        <v>433</v>
      </c>
      <c r="J11" s="41" t="s">
        <v>434</v>
      </c>
      <c r="K11" s="42" t="s">
        <v>435</v>
      </c>
      <c r="L11" s="41" t="s">
        <v>436</v>
      </c>
      <c r="M11" s="41" t="s">
        <v>61</v>
      </c>
      <c r="N11" s="41" t="s">
        <v>62</v>
      </c>
      <c r="O11" s="48">
        <v>1000</v>
      </c>
      <c r="P11" s="48">
        <v>0</v>
      </c>
      <c r="Q11" s="48">
        <v>1000</v>
      </c>
      <c r="R11" s="48">
        <v>0</v>
      </c>
      <c r="S11" s="41" t="s">
        <v>175</v>
      </c>
    </row>
    <row r="12" spans="1:20" ht="264">
      <c r="A12" s="41">
        <v>7</v>
      </c>
      <c r="B12" s="41" t="s">
        <v>73</v>
      </c>
      <c r="C12" s="41" t="s">
        <v>396</v>
      </c>
      <c r="D12" s="41" t="s">
        <v>437</v>
      </c>
      <c r="E12" s="41" t="s">
        <v>438</v>
      </c>
      <c r="F12" s="41" t="s">
        <v>439</v>
      </c>
      <c r="G12" s="172" t="s">
        <v>440</v>
      </c>
      <c r="H12" s="41" t="s">
        <v>441</v>
      </c>
      <c r="I12" s="41" t="s">
        <v>442</v>
      </c>
      <c r="J12" s="41" t="s">
        <v>443</v>
      </c>
      <c r="K12" s="42" t="s">
        <v>830</v>
      </c>
      <c r="L12" s="41" t="s">
        <v>444</v>
      </c>
      <c r="M12" s="41" t="s">
        <v>61</v>
      </c>
      <c r="N12" s="41" t="s">
        <v>304</v>
      </c>
      <c r="O12" s="48">
        <v>59000</v>
      </c>
      <c r="P12" s="48">
        <v>10000</v>
      </c>
      <c r="Q12" s="48">
        <v>49000</v>
      </c>
      <c r="R12" s="48">
        <v>0</v>
      </c>
      <c r="S12" s="41" t="s">
        <v>175</v>
      </c>
    </row>
    <row r="13" spans="1:20" ht="246.75" customHeight="1">
      <c r="A13" s="41"/>
      <c r="B13" s="41" t="s">
        <v>73</v>
      </c>
      <c r="C13" s="41" t="s">
        <v>396</v>
      </c>
      <c r="D13" s="41" t="s">
        <v>397</v>
      </c>
      <c r="E13" s="41" t="s">
        <v>445</v>
      </c>
      <c r="F13" s="41" t="s">
        <v>439</v>
      </c>
      <c r="G13" s="172" t="s">
        <v>308</v>
      </c>
      <c r="H13" s="41" t="s">
        <v>446</v>
      </c>
      <c r="I13" s="41" t="s">
        <v>64</v>
      </c>
      <c r="J13" s="41" t="s">
        <v>64</v>
      </c>
      <c r="K13" s="42" t="s">
        <v>74</v>
      </c>
      <c r="L13" s="41" t="s">
        <v>303</v>
      </c>
      <c r="M13" s="41" t="s">
        <v>61</v>
      </c>
      <c r="N13" s="41" t="s">
        <v>304</v>
      </c>
      <c r="O13" s="48">
        <v>20000</v>
      </c>
      <c r="P13" s="48">
        <v>20000</v>
      </c>
      <c r="Q13" s="48">
        <v>0</v>
      </c>
      <c r="R13" s="48">
        <v>0</v>
      </c>
      <c r="S13" s="41" t="s">
        <v>175</v>
      </c>
    </row>
    <row r="14" spans="1:20" ht="259.5" customHeight="1">
      <c r="A14" s="41">
        <v>9</v>
      </c>
      <c r="B14" s="41" t="s">
        <v>73</v>
      </c>
      <c r="C14" s="41" t="s">
        <v>396</v>
      </c>
      <c r="D14" s="41" t="s">
        <v>397</v>
      </c>
      <c r="E14" s="41" t="s">
        <v>447</v>
      </c>
      <c r="F14" s="41" t="s">
        <v>399</v>
      </c>
      <c r="G14" s="172" t="s">
        <v>448</v>
      </c>
      <c r="H14" s="41" t="s">
        <v>449</v>
      </c>
      <c r="I14" s="41" t="s">
        <v>450</v>
      </c>
      <c r="J14" s="41" t="s">
        <v>451</v>
      </c>
      <c r="K14" s="42" t="s">
        <v>452</v>
      </c>
      <c r="L14" s="41" t="s">
        <v>453</v>
      </c>
      <c r="M14" s="41" t="s">
        <v>61</v>
      </c>
      <c r="N14" s="41" t="s">
        <v>304</v>
      </c>
      <c r="O14" s="48">
        <v>40000</v>
      </c>
      <c r="P14" s="48">
        <v>50000</v>
      </c>
      <c r="Q14" s="48">
        <v>40000</v>
      </c>
      <c r="R14" s="48">
        <v>50000</v>
      </c>
      <c r="S14" s="41" t="s">
        <v>175</v>
      </c>
    </row>
    <row r="15" spans="1:20" ht="259.5" customHeight="1">
      <c r="A15" s="41">
        <v>10</v>
      </c>
      <c r="B15" s="41" t="s">
        <v>454</v>
      </c>
      <c r="C15" s="173" t="s">
        <v>455</v>
      </c>
      <c r="D15" s="41" t="s">
        <v>143</v>
      </c>
      <c r="E15" s="41" t="s">
        <v>144</v>
      </c>
      <c r="F15" s="41" t="s">
        <v>145</v>
      </c>
      <c r="G15" s="13" t="s">
        <v>456</v>
      </c>
      <c r="H15" s="41" t="s">
        <v>831</v>
      </c>
      <c r="I15" s="41" t="s">
        <v>457</v>
      </c>
      <c r="J15" s="41" t="s">
        <v>458</v>
      </c>
      <c r="K15" s="42" t="s">
        <v>459</v>
      </c>
      <c r="L15" s="41" t="s">
        <v>460</v>
      </c>
      <c r="M15" s="41" t="s">
        <v>61</v>
      </c>
      <c r="N15" s="41" t="s">
        <v>62</v>
      </c>
      <c r="O15" s="51">
        <v>75000</v>
      </c>
      <c r="P15" s="51">
        <v>0</v>
      </c>
      <c r="Q15" s="51">
        <v>75000</v>
      </c>
      <c r="R15" s="51">
        <v>0</v>
      </c>
      <c r="S15" s="41" t="s">
        <v>175</v>
      </c>
    </row>
    <row r="16" spans="1:20">
      <c r="A16" s="27"/>
      <c r="B16" s="27"/>
      <c r="C16" s="27"/>
      <c r="D16" s="27"/>
      <c r="E16" s="27"/>
      <c r="F16" s="27"/>
      <c r="G16" s="27"/>
      <c r="H16" s="27"/>
      <c r="I16" s="27"/>
      <c r="J16" s="27"/>
      <c r="K16" s="27"/>
      <c r="L16" s="27"/>
      <c r="M16" s="27"/>
      <c r="N16" s="27"/>
      <c r="O16" s="258"/>
      <c r="P16" s="259"/>
      <c r="Q16" s="260"/>
      <c r="R16" s="261"/>
      <c r="S16" s="260"/>
    </row>
    <row r="17" spans="1:19">
      <c r="A17" s="8"/>
      <c r="B17" s="8"/>
      <c r="C17" s="8"/>
      <c r="D17" s="8"/>
      <c r="E17" s="8"/>
      <c r="F17" s="8"/>
      <c r="G17" s="37"/>
      <c r="H17" s="8"/>
      <c r="I17" s="8"/>
      <c r="J17" s="8"/>
      <c r="K17" s="8"/>
      <c r="L17" s="8"/>
      <c r="M17" s="8"/>
      <c r="N17" s="8"/>
      <c r="O17" s="506"/>
      <c r="P17" s="508" t="s">
        <v>99</v>
      </c>
      <c r="Q17" s="509" t="s">
        <v>100</v>
      </c>
      <c r="R17" s="470"/>
      <c r="S17" s="416" t="s">
        <v>832</v>
      </c>
    </row>
    <row r="18" spans="1:19">
      <c r="A18" s="8"/>
      <c r="B18" s="8"/>
      <c r="C18" s="8"/>
      <c r="D18" s="8"/>
      <c r="E18" s="8"/>
      <c r="F18" s="8"/>
      <c r="G18" s="37"/>
      <c r="H18" s="8"/>
      <c r="I18" s="8"/>
      <c r="J18" s="8"/>
      <c r="K18" s="8"/>
      <c r="L18" s="8"/>
      <c r="M18" s="8"/>
      <c r="N18" s="8"/>
      <c r="O18" s="507"/>
      <c r="P18" s="381"/>
      <c r="Q18" s="76">
        <v>2024</v>
      </c>
      <c r="R18" s="76">
        <v>2025</v>
      </c>
      <c r="S18" s="497"/>
    </row>
    <row r="19" spans="1:19" ht="15.75" thickBot="1">
      <c r="A19" s="8"/>
      <c r="B19" s="8"/>
      <c r="C19" s="8"/>
      <c r="D19" s="8"/>
      <c r="E19" s="8"/>
      <c r="F19" s="8"/>
      <c r="G19" s="37"/>
      <c r="H19" s="8"/>
      <c r="I19" s="8"/>
      <c r="J19" s="8"/>
      <c r="K19" s="8"/>
      <c r="L19" s="8"/>
      <c r="M19" s="8"/>
      <c r="N19" s="8"/>
      <c r="O19" s="103" t="s">
        <v>57</v>
      </c>
      <c r="P19" s="88">
        <v>10</v>
      </c>
      <c r="Q19" s="89">
        <f>SUM(Q6:Q15)</f>
        <v>250000</v>
      </c>
      <c r="R19" s="89">
        <v>100000</v>
      </c>
      <c r="S19" s="90">
        <f>Q19+R19</f>
        <v>350000</v>
      </c>
    </row>
    <row r="20" spans="1:19">
      <c r="A20" s="8"/>
      <c r="B20" s="8"/>
      <c r="C20" s="8"/>
      <c r="D20" s="8"/>
      <c r="E20" s="8"/>
      <c r="F20" s="8"/>
      <c r="G20" s="37"/>
      <c r="H20" s="8"/>
      <c r="I20" s="8"/>
      <c r="J20" s="8"/>
      <c r="K20" s="8"/>
      <c r="L20" s="8"/>
      <c r="M20" s="8"/>
      <c r="N20" s="8"/>
      <c r="O20" s="8"/>
      <c r="P20" s="8"/>
      <c r="Q20" s="8"/>
      <c r="R20" s="8"/>
      <c r="S20" s="8"/>
    </row>
    <row r="21" spans="1:19">
      <c r="A21" s="8"/>
      <c r="B21" s="8"/>
      <c r="C21" s="8"/>
      <c r="D21" s="8"/>
      <c r="E21" s="8"/>
      <c r="F21" s="8"/>
      <c r="G21" s="37"/>
      <c r="H21" s="8"/>
      <c r="I21" s="8"/>
      <c r="J21" s="8"/>
      <c r="K21" s="8"/>
      <c r="L21" s="8"/>
      <c r="M21" s="8"/>
      <c r="N21" s="8"/>
      <c r="O21" s="8"/>
      <c r="P21" s="8"/>
      <c r="Q21" s="8"/>
      <c r="R21" s="8"/>
      <c r="S21" s="8"/>
    </row>
    <row r="22" spans="1:19">
      <c r="A22" s="8"/>
      <c r="B22" s="8"/>
      <c r="C22" s="8"/>
      <c r="D22" s="8"/>
      <c r="E22" s="8"/>
      <c r="F22" s="8"/>
      <c r="G22" s="37"/>
      <c r="H22" s="8"/>
      <c r="I22" s="8"/>
      <c r="J22" s="8"/>
      <c r="K22" s="8"/>
      <c r="L22" s="8"/>
      <c r="M22" s="8"/>
      <c r="N22" s="8"/>
      <c r="O22" s="8"/>
      <c r="P22" s="8"/>
      <c r="Q22" s="8"/>
      <c r="R22" s="8"/>
      <c r="S22" s="8"/>
    </row>
    <row r="23" spans="1:19">
      <c r="A23" s="8"/>
      <c r="B23" s="8"/>
      <c r="C23" s="8"/>
      <c r="D23" s="8"/>
      <c r="E23" s="8"/>
      <c r="F23" s="8"/>
      <c r="G23" s="37"/>
      <c r="H23" s="8"/>
      <c r="I23" s="8"/>
      <c r="J23" s="8"/>
      <c r="K23" s="8"/>
      <c r="L23" s="8"/>
      <c r="M23" s="8"/>
      <c r="N23" s="8"/>
      <c r="O23" s="8"/>
      <c r="P23" s="8"/>
      <c r="Q23" s="8"/>
      <c r="R23" s="8"/>
      <c r="S23" s="8"/>
    </row>
    <row r="24" spans="1:19">
      <c r="A24" s="8"/>
      <c r="B24" s="8"/>
      <c r="C24" s="8"/>
      <c r="D24" s="8"/>
      <c r="E24" s="8"/>
      <c r="F24" s="8"/>
      <c r="G24" s="37"/>
      <c r="H24" s="8"/>
      <c r="I24" s="8"/>
      <c r="J24" s="8"/>
      <c r="K24" s="8"/>
      <c r="L24" s="8"/>
      <c r="M24" s="8"/>
      <c r="N24" s="8"/>
      <c r="O24" s="8"/>
      <c r="P24" s="8"/>
      <c r="Q24" s="8"/>
      <c r="R24" s="8"/>
      <c r="S24" s="8"/>
    </row>
    <row r="25" spans="1:19">
      <c r="A25" s="8"/>
      <c r="B25" s="8"/>
      <c r="C25" s="8"/>
      <c r="D25" s="8"/>
      <c r="E25" s="8"/>
      <c r="F25" s="8"/>
      <c r="G25" s="37"/>
      <c r="H25" s="8"/>
      <c r="I25" s="8"/>
      <c r="J25" s="8"/>
      <c r="K25" s="8"/>
      <c r="L25" s="8"/>
      <c r="M25" s="8"/>
      <c r="N25" s="8"/>
      <c r="O25" s="8"/>
      <c r="P25" s="8"/>
      <c r="Q25" s="8"/>
      <c r="R25" s="8"/>
      <c r="S25" s="8"/>
    </row>
    <row r="26" spans="1:19">
      <c r="A26" s="8"/>
      <c r="B26" s="8"/>
      <c r="C26" s="8"/>
      <c r="D26" s="8"/>
      <c r="E26" s="8"/>
      <c r="F26" s="8"/>
      <c r="G26" s="37"/>
      <c r="H26" s="8"/>
      <c r="I26" s="8"/>
      <c r="J26" s="8"/>
      <c r="K26" s="8"/>
      <c r="L26" s="8"/>
      <c r="M26" s="8"/>
      <c r="N26" s="8"/>
      <c r="O26" s="8"/>
      <c r="P26" s="8"/>
      <c r="Q26" s="8"/>
      <c r="R26" s="8"/>
      <c r="S26" s="8"/>
    </row>
    <row r="27" spans="1:19">
      <c r="A27" s="8"/>
      <c r="B27" s="8"/>
      <c r="C27" s="8"/>
      <c r="D27" s="8"/>
      <c r="E27" s="8"/>
      <c r="F27" s="8"/>
      <c r="G27" s="37"/>
      <c r="H27" s="8"/>
      <c r="I27" s="8"/>
      <c r="J27" s="8"/>
      <c r="K27" s="8"/>
      <c r="L27" s="8"/>
      <c r="M27" s="8"/>
      <c r="N27" s="8"/>
      <c r="O27" s="8"/>
      <c r="P27" s="8"/>
      <c r="Q27" s="8"/>
      <c r="R27" s="8"/>
      <c r="S27" s="8"/>
    </row>
    <row r="28" spans="1:19">
      <c r="A28" s="8"/>
      <c r="B28" s="8"/>
      <c r="C28" s="8"/>
      <c r="D28" s="8"/>
      <c r="E28" s="8"/>
      <c r="F28" s="8"/>
      <c r="G28" s="37"/>
      <c r="H28" s="8"/>
      <c r="I28" s="8"/>
      <c r="J28" s="8"/>
      <c r="K28" s="8"/>
      <c r="L28" s="8"/>
      <c r="M28" s="8"/>
      <c r="N28" s="8"/>
      <c r="O28" s="8"/>
      <c r="P28" s="8"/>
      <c r="Q28" s="8"/>
      <c r="R28" s="8"/>
      <c r="S28" s="8"/>
    </row>
    <row r="29" spans="1:19">
      <c r="A29" s="8"/>
      <c r="B29" s="8"/>
      <c r="C29" s="8"/>
      <c r="D29" s="8"/>
      <c r="E29" s="8"/>
      <c r="F29" s="8"/>
      <c r="G29" s="37"/>
      <c r="H29" s="8"/>
      <c r="I29" s="8"/>
      <c r="J29" s="8"/>
      <c r="K29" s="8"/>
      <c r="L29" s="8"/>
      <c r="M29" s="8"/>
      <c r="N29" s="8"/>
      <c r="O29" s="8"/>
      <c r="P29" s="8"/>
      <c r="Q29" s="8"/>
      <c r="R29" s="8"/>
      <c r="S29" s="8"/>
    </row>
    <row r="30" spans="1:19">
      <c r="A30" s="8"/>
      <c r="B30" s="8"/>
      <c r="C30" s="8"/>
      <c r="D30" s="8"/>
      <c r="E30" s="8"/>
      <c r="F30" s="8"/>
      <c r="G30" s="37"/>
      <c r="H30" s="8"/>
      <c r="I30" s="8"/>
      <c r="J30" s="8"/>
      <c r="K30" s="8"/>
      <c r="L30" s="8"/>
      <c r="M30" s="8"/>
      <c r="N30" s="8"/>
      <c r="O30" s="8"/>
      <c r="P30" s="8"/>
      <c r="Q30" s="8"/>
      <c r="R30" s="8"/>
      <c r="S30" s="8"/>
    </row>
    <row r="31" spans="1:19">
      <c r="A31" s="8"/>
      <c r="B31" s="8"/>
      <c r="C31" s="8"/>
      <c r="D31" s="8"/>
      <c r="E31" s="8"/>
      <c r="F31" s="8"/>
      <c r="G31" s="37"/>
      <c r="H31" s="8"/>
      <c r="I31" s="8"/>
      <c r="J31" s="8"/>
      <c r="K31" s="8"/>
      <c r="L31" s="8"/>
      <c r="M31" s="8"/>
      <c r="N31" s="8"/>
      <c r="O31" s="8"/>
      <c r="P31" s="8"/>
      <c r="Q31" s="8"/>
      <c r="R31" s="8"/>
      <c r="S31" s="8"/>
    </row>
    <row r="32" spans="1:19">
      <c r="A32" s="8"/>
      <c r="B32" s="8"/>
      <c r="C32" s="8"/>
      <c r="D32" s="8"/>
      <c r="E32" s="8"/>
      <c r="F32" s="8"/>
      <c r="G32" s="37"/>
      <c r="H32" s="8"/>
      <c r="I32" s="8"/>
      <c r="J32" s="8"/>
      <c r="K32" s="8"/>
      <c r="L32" s="8"/>
      <c r="M32" s="8"/>
      <c r="N32" s="8"/>
      <c r="O32" s="8"/>
      <c r="P32" s="8"/>
      <c r="Q32" s="8"/>
      <c r="R32" s="8"/>
      <c r="S32" s="8"/>
    </row>
    <row r="33" spans="1:19">
      <c r="A33" s="8"/>
      <c r="B33" s="8"/>
      <c r="C33" s="8"/>
      <c r="D33" s="8"/>
      <c r="E33" s="8"/>
      <c r="F33" s="8"/>
      <c r="G33" s="37"/>
      <c r="H33" s="8"/>
      <c r="I33" s="8"/>
      <c r="J33" s="8"/>
      <c r="K33" s="8"/>
      <c r="L33" s="8"/>
      <c r="M33" s="8"/>
      <c r="N33" s="8"/>
      <c r="O33" s="8"/>
      <c r="P33" s="8"/>
      <c r="Q33" s="8"/>
      <c r="R33" s="8"/>
      <c r="S33" s="8"/>
    </row>
    <row r="34" spans="1:19">
      <c r="A34" s="8"/>
      <c r="B34" s="8"/>
      <c r="C34" s="8"/>
      <c r="D34" s="8"/>
      <c r="E34" s="8"/>
      <c r="F34" s="8"/>
      <c r="G34" s="37"/>
      <c r="H34" s="8"/>
      <c r="I34" s="8"/>
      <c r="J34" s="8"/>
      <c r="K34" s="8"/>
      <c r="L34" s="8"/>
      <c r="M34" s="8"/>
      <c r="N34" s="8"/>
      <c r="O34" s="8"/>
      <c r="P34" s="8"/>
      <c r="Q34" s="8"/>
      <c r="R34" s="8"/>
      <c r="S34" s="8"/>
    </row>
    <row r="35" spans="1:19">
      <c r="A35" s="8"/>
      <c r="B35" s="8"/>
      <c r="C35" s="8"/>
      <c r="D35" s="8"/>
      <c r="E35" s="8"/>
      <c r="F35" s="8"/>
      <c r="G35" s="37"/>
      <c r="H35" s="8"/>
      <c r="I35" s="8"/>
      <c r="J35" s="8"/>
      <c r="K35" s="8"/>
      <c r="L35" s="8"/>
      <c r="M35" s="8"/>
      <c r="N35" s="8"/>
      <c r="O35" s="8"/>
      <c r="P35" s="8"/>
      <c r="Q35" s="8"/>
      <c r="R35" s="8"/>
      <c r="S35" s="8"/>
    </row>
    <row r="36" spans="1:19">
      <c r="A36" s="8"/>
      <c r="B36" s="8"/>
      <c r="C36" s="8"/>
      <c r="D36" s="8"/>
      <c r="E36" s="8"/>
      <c r="F36" s="8"/>
      <c r="G36" s="37"/>
      <c r="H36" s="8"/>
      <c r="I36" s="8"/>
      <c r="J36" s="8"/>
      <c r="K36" s="8"/>
      <c r="L36" s="8"/>
      <c r="M36" s="8"/>
      <c r="N36" s="8"/>
      <c r="O36" s="8"/>
      <c r="P36" s="8"/>
      <c r="Q36" s="8"/>
      <c r="R36" s="8"/>
      <c r="S36" s="8"/>
    </row>
    <row r="37" spans="1:19">
      <c r="A37" s="8"/>
      <c r="B37" s="8"/>
      <c r="C37" s="8"/>
      <c r="D37" s="8"/>
      <c r="E37" s="8"/>
      <c r="F37" s="8"/>
      <c r="G37" s="37"/>
      <c r="H37" s="8"/>
      <c r="I37" s="8"/>
      <c r="J37" s="8"/>
      <c r="K37" s="8"/>
      <c r="L37" s="8"/>
      <c r="M37" s="8"/>
      <c r="N37" s="8"/>
      <c r="O37" s="8"/>
      <c r="P37" s="8"/>
      <c r="Q37" s="8"/>
      <c r="R37" s="8"/>
      <c r="S37" s="8"/>
    </row>
    <row r="38" spans="1:19">
      <c r="A38" s="8"/>
      <c r="B38" s="8"/>
      <c r="C38" s="8"/>
      <c r="D38" s="8"/>
      <c r="E38" s="8"/>
      <c r="F38" s="8"/>
      <c r="G38" s="37"/>
      <c r="H38" s="8"/>
      <c r="I38" s="8"/>
      <c r="J38" s="8"/>
      <c r="K38" s="8"/>
      <c r="L38" s="8"/>
      <c r="M38" s="8"/>
      <c r="N38" s="8"/>
      <c r="O38" s="8"/>
      <c r="P38" s="8"/>
      <c r="Q38" s="8"/>
      <c r="R38" s="8"/>
      <c r="S38" s="8"/>
    </row>
    <row r="39" spans="1:19">
      <c r="A39" s="8"/>
      <c r="B39" s="8"/>
      <c r="C39" s="8"/>
      <c r="D39" s="8"/>
      <c r="E39" s="8"/>
      <c r="F39" s="8"/>
      <c r="G39" s="37"/>
      <c r="H39" s="8"/>
      <c r="I39" s="8"/>
      <c r="J39" s="8"/>
      <c r="K39" s="8"/>
      <c r="L39" s="8"/>
      <c r="M39" s="8"/>
      <c r="N39" s="8"/>
      <c r="O39" s="8"/>
      <c r="P39" s="8"/>
      <c r="Q39" s="8"/>
      <c r="R39" s="8"/>
      <c r="S39" s="8"/>
    </row>
    <row r="40" spans="1:19">
      <c r="A40" s="8"/>
      <c r="B40" s="8"/>
      <c r="C40" s="8"/>
      <c r="D40" s="8"/>
      <c r="E40" s="8"/>
      <c r="F40" s="8"/>
      <c r="G40" s="37"/>
      <c r="H40" s="8"/>
      <c r="I40" s="8"/>
      <c r="J40" s="8"/>
      <c r="K40" s="8"/>
      <c r="L40" s="8"/>
      <c r="M40" s="8"/>
      <c r="N40" s="8"/>
      <c r="O40" s="8"/>
      <c r="P40" s="8"/>
      <c r="Q40" s="8"/>
      <c r="R40" s="8"/>
      <c r="S40" s="8"/>
    </row>
    <row r="41" spans="1:19">
      <c r="A41" s="8"/>
      <c r="B41" s="8"/>
      <c r="C41" s="8"/>
      <c r="D41" s="8"/>
      <c r="E41" s="8"/>
      <c r="F41" s="8"/>
      <c r="G41" s="37"/>
      <c r="H41" s="8"/>
      <c r="I41" s="8"/>
      <c r="J41" s="8"/>
      <c r="K41" s="8"/>
      <c r="L41" s="8"/>
      <c r="M41" s="8"/>
      <c r="N41" s="8"/>
      <c r="O41" s="8"/>
      <c r="P41" s="8"/>
      <c r="Q41" s="8"/>
      <c r="R41" s="8"/>
      <c r="S41" s="8"/>
    </row>
    <row r="42" spans="1:19">
      <c r="A42" s="8"/>
      <c r="B42" s="8"/>
      <c r="C42" s="8"/>
      <c r="D42" s="8"/>
      <c r="E42" s="8"/>
      <c r="F42" s="8"/>
      <c r="G42" s="37"/>
      <c r="H42" s="8"/>
      <c r="I42" s="8"/>
      <c r="J42" s="8"/>
      <c r="K42" s="8"/>
      <c r="L42" s="8"/>
      <c r="M42" s="8"/>
      <c r="N42" s="8"/>
      <c r="O42" s="8"/>
      <c r="P42" s="8"/>
      <c r="Q42" s="8"/>
      <c r="R42" s="8"/>
      <c r="S42" s="8"/>
    </row>
    <row r="43" spans="1:19">
      <c r="A43" s="8"/>
      <c r="B43" s="8"/>
      <c r="C43" s="8"/>
      <c r="D43" s="8"/>
      <c r="E43" s="8"/>
      <c r="F43" s="8"/>
      <c r="G43" s="37"/>
      <c r="H43" s="8"/>
      <c r="I43" s="8"/>
      <c r="J43" s="8"/>
      <c r="K43" s="8"/>
      <c r="L43" s="8"/>
      <c r="M43" s="8"/>
      <c r="N43" s="8"/>
      <c r="O43" s="8"/>
      <c r="P43" s="8"/>
      <c r="Q43" s="8"/>
      <c r="R43" s="8"/>
      <c r="S43" s="8"/>
    </row>
    <row r="44" spans="1:19">
      <c r="A44" s="8"/>
      <c r="B44" s="8"/>
      <c r="C44" s="8"/>
      <c r="D44" s="8"/>
      <c r="E44" s="8"/>
      <c r="F44" s="8"/>
      <c r="G44" s="37"/>
      <c r="H44" s="8"/>
      <c r="I44" s="8"/>
      <c r="J44" s="8"/>
      <c r="K44" s="8"/>
      <c r="L44" s="8"/>
      <c r="M44" s="8"/>
      <c r="N44" s="8"/>
      <c r="O44" s="8"/>
      <c r="P44" s="8"/>
      <c r="Q44" s="8"/>
      <c r="R44" s="8"/>
      <c r="S44" s="8"/>
    </row>
    <row r="45" spans="1:19">
      <c r="A45" s="8"/>
      <c r="B45" s="8"/>
      <c r="C45" s="8"/>
      <c r="D45" s="8"/>
      <c r="E45" s="8"/>
      <c r="F45" s="8"/>
      <c r="G45" s="37"/>
      <c r="H45" s="8"/>
      <c r="I45" s="8"/>
      <c r="J45" s="8"/>
      <c r="K45" s="8"/>
      <c r="L45" s="8"/>
      <c r="M45" s="8"/>
      <c r="N45" s="8"/>
      <c r="O45" s="8"/>
      <c r="P45" s="8"/>
      <c r="Q45" s="8"/>
      <c r="R45" s="8"/>
      <c r="S45" s="8"/>
    </row>
    <row r="46" spans="1:19">
      <c r="A46" s="8"/>
      <c r="B46" s="8"/>
      <c r="C46" s="8"/>
      <c r="D46" s="8"/>
      <c r="E46" s="8"/>
      <c r="F46" s="8"/>
      <c r="G46" s="37"/>
      <c r="H46" s="8"/>
      <c r="I46" s="8"/>
      <c r="J46" s="8"/>
      <c r="K46" s="8"/>
      <c r="L46" s="8"/>
      <c r="M46" s="8"/>
      <c r="N46" s="8"/>
      <c r="O46" s="8"/>
      <c r="P46" s="8"/>
      <c r="Q46" s="8"/>
      <c r="R46" s="8"/>
      <c r="S46" s="8"/>
    </row>
    <row r="47" spans="1:19">
      <c r="A47" s="8"/>
      <c r="B47" s="8"/>
      <c r="C47" s="8"/>
      <c r="D47" s="8"/>
      <c r="E47" s="8"/>
      <c r="F47" s="8"/>
      <c r="G47" s="37"/>
      <c r="H47" s="8"/>
      <c r="I47" s="8"/>
      <c r="J47" s="8"/>
      <c r="K47" s="8"/>
      <c r="L47" s="8"/>
      <c r="M47" s="8"/>
      <c r="N47" s="8"/>
      <c r="O47" s="8"/>
      <c r="P47" s="8"/>
      <c r="Q47" s="8"/>
      <c r="R47" s="8"/>
      <c r="S47" s="8"/>
    </row>
    <row r="48" spans="1:19">
      <c r="A48" s="8"/>
      <c r="B48" s="8"/>
      <c r="C48" s="8"/>
      <c r="D48" s="8"/>
      <c r="E48" s="8"/>
      <c r="F48" s="8"/>
      <c r="G48" s="37"/>
      <c r="H48" s="8"/>
      <c r="I48" s="8"/>
      <c r="J48" s="8"/>
      <c r="K48" s="8"/>
      <c r="L48" s="8"/>
      <c r="M48" s="8"/>
      <c r="N48" s="8"/>
      <c r="O48" s="8"/>
      <c r="P48" s="8"/>
      <c r="Q48" s="8"/>
      <c r="R48" s="8"/>
      <c r="S48" s="8"/>
    </row>
    <row r="49" spans="1:19">
      <c r="A49" s="8"/>
      <c r="B49" s="8"/>
      <c r="C49" s="8"/>
      <c r="D49" s="8"/>
      <c r="E49" s="8"/>
      <c r="F49" s="8"/>
      <c r="G49" s="37"/>
      <c r="H49" s="8"/>
      <c r="I49" s="8"/>
      <c r="J49" s="8"/>
      <c r="K49" s="8"/>
      <c r="L49" s="8"/>
      <c r="M49" s="8"/>
      <c r="N49" s="8"/>
      <c r="O49" s="8"/>
      <c r="P49" s="8"/>
      <c r="Q49" s="8"/>
      <c r="R49" s="8"/>
      <c r="S49" s="8"/>
    </row>
    <row r="50" spans="1:19">
      <c r="A50" s="8"/>
      <c r="B50" s="8"/>
      <c r="C50" s="8"/>
      <c r="D50" s="8"/>
      <c r="E50" s="8"/>
      <c r="F50" s="8"/>
      <c r="G50" s="37"/>
      <c r="H50" s="8"/>
      <c r="I50" s="8"/>
      <c r="J50" s="8"/>
      <c r="K50" s="8"/>
      <c r="L50" s="8"/>
      <c r="M50" s="8"/>
      <c r="N50" s="8"/>
      <c r="O50" s="8"/>
      <c r="P50" s="8"/>
      <c r="Q50" s="8"/>
      <c r="R50" s="8"/>
      <c r="S50" s="8"/>
    </row>
    <row r="51" spans="1:19">
      <c r="A51" s="8"/>
      <c r="B51" s="8"/>
      <c r="C51" s="8"/>
      <c r="D51" s="8"/>
      <c r="E51" s="8"/>
      <c r="F51" s="8"/>
      <c r="G51" s="37"/>
      <c r="H51" s="8"/>
      <c r="I51" s="8"/>
      <c r="J51" s="8"/>
      <c r="K51" s="8"/>
      <c r="L51" s="8"/>
      <c r="M51" s="8"/>
      <c r="N51" s="8"/>
      <c r="O51" s="8"/>
      <c r="P51" s="8"/>
      <c r="Q51" s="8"/>
      <c r="R51" s="8"/>
      <c r="S51" s="8"/>
    </row>
    <row r="52" spans="1:19">
      <c r="A52" s="8"/>
      <c r="B52" s="8"/>
      <c r="C52" s="8"/>
      <c r="D52" s="8"/>
      <c r="E52" s="8"/>
      <c r="F52" s="8"/>
      <c r="G52" s="37"/>
      <c r="H52" s="8"/>
      <c r="I52" s="8"/>
      <c r="J52" s="8"/>
      <c r="K52" s="8"/>
      <c r="L52" s="8"/>
      <c r="M52" s="8"/>
      <c r="N52" s="8"/>
      <c r="O52" s="8"/>
      <c r="P52" s="8"/>
      <c r="Q52" s="8"/>
      <c r="R52" s="8"/>
      <c r="S52" s="8"/>
    </row>
    <row r="53" spans="1:19">
      <c r="A53" s="8"/>
      <c r="B53" s="8"/>
      <c r="C53" s="8"/>
      <c r="D53" s="8"/>
      <c r="E53" s="8"/>
      <c r="F53" s="8"/>
      <c r="G53" s="37"/>
      <c r="H53" s="8"/>
      <c r="I53" s="8"/>
      <c r="J53" s="8"/>
      <c r="K53" s="8"/>
      <c r="L53" s="8"/>
      <c r="M53" s="8"/>
      <c r="N53" s="8"/>
      <c r="O53" s="8"/>
      <c r="P53" s="8"/>
      <c r="Q53" s="8"/>
      <c r="R53" s="8"/>
      <c r="S53" s="8"/>
    </row>
    <row r="54" spans="1:19">
      <c r="A54" s="8"/>
      <c r="B54" s="8"/>
      <c r="C54" s="8"/>
      <c r="D54" s="8"/>
      <c r="E54" s="8"/>
      <c r="F54" s="8"/>
      <c r="G54" s="37"/>
      <c r="H54" s="8"/>
      <c r="I54" s="8"/>
      <c r="J54" s="8"/>
      <c r="K54" s="8"/>
      <c r="L54" s="8"/>
      <c r="M54" s="8"/>
      <c r="N54" s="8"/>
      <c r="O54" s="8"/>
      <c r="P54" s="8"/>
      <c r="Q54" s="8"/>
      <c r="R54" s="8"/>
      <c r="S54" s="8"/>
    </row>
    <row r="55" spans="1:19">
      <c r="A55" s="8"/>
      <c r="B55" s="8"/>
      <c r="C55" s="8"/>
      <c r="D55" s="8"/>
      <c r="E55" s="8"/>
      <c r="F55" s="8"/>
      <c r="G55" s="37"/>
      <c r="H55" s="8"/>
      <c r="I55" s="8"/>
      <c r="J55" s="8"/>
      <c r="K55" s="8"/>
      <c r="L55" s="8"/>
      <c r="M55" s="8"/>
      <c r="N55" s="8"/>
      <c r="O55" s="8"/>
      <c r="P55" s="8"/>
      <c r="Q55" s="8"/>
      <c r="R55" s="8"/>
      <c r="S55" s="8"/>
    </row>
    <row r="56" spans="1:19">
      <c r="A56" s="8"/>
      <c r="B56" s="8"/>
      <c r="C56" s="8"/>
      <c r="D56" s="8"/>
      <c r="E56" s="8"/>
      <c r="F56" s="8"/>
      <c r="G56" s="37"/>
      <c r="H56" s="8"/>
      <c r="I56" s="8"/>
      <c r="J56" s="8"/>
      <c r="K56" s="8"/>
      <c r="L56" s="8"/>
      <c r="M56" s="8"/>
      <c r="N56" s="8"/>
      <c r="O56" s="8"/>
      <c r="P56" s="8"/>
      <c r="Q56" s="8"/>
      <c r="R56" s="8"/>
      <c r="S56" s="8"/>
    </row>
    <row r="57" spans="1:19">
      <c r="A57" s="8"/>
      <c r="B57" s="8"/>
      <c r="C57" s="8"/>
      <c r="D57" s="8"/>
      <c r="E57" s="8"/>
      <c r="F57" s="8"/>
      <c r="G57" s="37"/>
      <c r="H57" s="8"/>
      <c r="I57" s="8"/>
      <c r="J57" s="8"/>
      <c r="K57" s="8"/>
      <c r="L57" s="8"/>
      <c r="M57" s="8"/>
      <c r="N57" s="8"/>
      <c r="O57" s="8"/>
      <c r="P57" s="8"/>
      <c r="Q57" s="8"/>
      <c r="R57" s="8"/>
      <c r="S57" s="8"/>
    </row>
    <row r="58" spans="1:19">
      <c r="A58" s="8"/>
      <c r="B58" s="8"/>
      <c r="C58" s="8"/>
      <c r="D58" s="8"/>
      <c r="E58" s="8"/>
      <c r="F58" s="8"/>
      <c r="G58" s="37"/>
      <c r="H58" s="8"/>
      <c r="I58" s="8"/>
      <c r="J58" s="8"/>
      <c r="K58" s="8"/>
      <c r="L58" s="8"/>
      <c r="M58" s="8"/>
      <c r="N58" s="8"/>
      <c r="O58" s="8"/>
      <c r="P58" s="8"/>
      <c r="Q58" s="8"/>
      <c r="R58" s="8"/>
      <c r="S58" s="8"/>
    </row>
    <row r="59" spans="1:19">
      <c r="A59" s="8"/>
      <c r="B59" s="8"/>
      <c r="C59" s="8"/>
      <c r="D59" s="8"/>
      <c r="E59" s="8"/>
      <c r="F59" s="8"/>
      <c r="G59" s="37"/>
      <c r="H59" s="8"/>
      <c r="I59" s="8"/>
      <c r="J59" s="8"/>
      <c r="K59" s="8"/>
      <c r="L59" s="8"/>
      <c r="M59" s="8"/>
      <c r="N59" s="8"/>
      <c r="O59" s="8"/>
      <c r="P59" s="8"/>
      <c r="Q59" s="8"/>
      <c r="R59" s="8"/>
      <c r="S59" s="8"/>
    </row>
    <row r="60" spans="1:19">
      <c r="A60" s="8"/>
      <c r="B60" s="8"/>
      <c r="C60" s="8"/>
      <c r="D60" s="8"/>
      <c r="E60" s="8"/>
      <c r="F60" s="8"/>
      <c r="G60" s="37"/>
      <c r="H60" s="8"/>
      <c r="I60" s="8"/>
      <c r="J60" s="8"/>
      <c r="K60" s="8"/>
      <c r="L60" s="8"/>
      <c r="M60" s="8"/>
      <c r="N60" s="8"/>
      <c r="O60" s="8"/>
      <c r="P60" s="8"/>
      <c r="Q60" s="8"/>
      <c r="R60" s="8"/>
      <c r="S60" s="8"/>
    </row>
    <row r="61" spans="1:19">
      <c r="A61" s="8"/>
      <c r="B61" s="8"/>
      <c r="C61" s="8"/>
      <c r="D61" s="8"/>
      <c r="E61" s="8"/>
      <c r="F61" s="8"/>
      <c r="G61" s="37"/>
      <c r="H61" s="8"/>
      <c r="I61" s="8"/>
      <c r="J61" s="8"/>
      <c r="K61" s="8"/>
      <c r="L61" s="8"/>
      <c r="M61" s="8"/>
      <c r="N61" s="8"/>
      <c r="O61" s="8"/>
      <c r="P61" s="8"/>
      <c r="Q61" s="8"/>
      <c r="R61" s="8"/>
      <c r="S61" s="8"/>
    </row>
    <row r="62" spans="1:19">
      <c r="A62" s="8"/>
      <c r="B62" s="8"/>
      <c r="C62" s="8"/>
      <c r="D62" s="8"/>
      <c r="E62" s="8"/>
      <c r="F62" s="8"/>
      <c r="G62" s="37"/>
      <c r="H62" s="8"/>
      <c r="I62" s="8"/>
      <c r="J62" s="8"/>
      <c r="K62" s="8"/>
      <c r="L62" s="8"/>
      <c r="M62" s="8"/>
      <c r="N62" s="8"/>
      <c r="O62" s="8"/>
      <c r="P62" s="8"/>
      <c r="Q62" s="8"/>
      <c r="R62" s="8"/>
      <c r="S62" s="8"/>
    </row>
    <row r="63" spans="1:19">
      <c r="A63" s="8"/>
      <c r="B63" s="8"/>
      <c r="C63" s="8"/>
      <c r="D63" s="8"/>
      <c r="E63" s="8"/>
      <c r="F63" s="8"/>
      <c r="G63" s="37"/>
      <c r="H63" s="8"/>
      <c r="I63" s="8"/>
      <c r="J63" s="8"/>
      <c r="K63" s="8"/>
      <c r="L63" s="8"/>
      <c r="M63" s="8"/>
      <c r="N63" s="8"/>
      <c r="O63" s="8"/>
      <c r="P63" s="8"/>
      <c r="Q63" s="8"/>
      <c r="R63" s="8"/>
      <c r="S63" s="8"/>
    </row>
    <row r="64" spans="1:19">
      <c r="A64" s="8"/>
      <c r="B64" s="8"/>
      <c r="C64" s="8"/>
      <c r="D64" s="8"/>
      <c r="E64" s="8"/>
      <c r="F64" s="8"/>
      <c r="G64" s="37"/>
      <c r="H64" s="8"/>
      <c r="I64" s="8"/>
      <c r="J64" s="8"/>
      <c r="K64" s="8"/>
      <c r="L64" s="8"/>
      <c r="M64" s="8"/>
      <c r="N64" s="8"/>
      <c r="O64" s="8"/>
      <c r="P64" s="8"/>
      <c r="Q64" s="8"/>
      <c r="R64" s="8"/>
      <c r="S64" s="8"/>
    </row>
    <row r="65" spans="1:19">
      <c r="A65" s="8"/>
      <c r="B65" s="8"/>
      <c r="C65" s="8"/>
      <c r="D65" s="8"/>
      <c r="E65" s="8"/>
      <c r="F65" s="8"/>
      <c r="G65" s="37"/>
      <c r="H65" s="8"/>
      <c r="I65" s="8"/>
      <c r="J65" s="8"/>
      <c r="K65" s="8"/>
      <c r="L65" s="8"/>
      <c r="M65" s="8"/>
      <c r="N65" s="8"/>
      <c r="O65" s="8"/>
      <c r="P65" s="8"/>
      <c r="Q65" s="8"/>
      <c r="R65" s="8"/>
      <c r="S65" s="8"/>
    </row>
    <row r="66" spans="1:19">
      <c r="A66" s="8"/>
      <c r="B66" s="8"/>
      <c r="C66" s="8"/>
      <c r="D66" s="8"/>
      <c r="E66" s="8"/>
      <c r="F66" s="8"/>
      <c r="G66" s="37"/>
      <c r="H66" s="8"/>
      <c r="I66" s="8"/>
      <c r="J66" s="8"/>
      <c r="K66" s="8"/>
      <c r="L66" s="8"/>
      <c r="M66" s="8"/>
      <c r="N66" s="8"/>
      <c r="O66" s="8"/>
      <c r="P66" s="8"/>
      <c r="Q66" s="8"/>
      <c r="R66" s="8"/>
      <c r="S66" s="8"/>
    </row>
    <row r="67" spans="1:19">
      <c r="A67" s="8"/>
      <c r="B67" s="8"/>
      <c r="C67" s="8"/>
      <c r="D67" s="8"/>
      <c r="E67" s="8"/>
      <c r="F67" s="8"/>
      <c r="G67" s="37"/>
      <c r="H67" s="8"/>
      <c r="I67" s="8"/>
      <c r="J67" s="8"/>
      <c r="K67" s="8"/>
      <c r="L67" s="8"/>
      <c r="M67" s="8"/>
      <c r="N67" s="8"/>
      <c r="O67" s="8"/>
      <c r="P67" s="8"/>
      <c r="Q67" s="8"/>
      <c r="R67" s="8"/>
      <c r="S67" s="8"/>
    </row>
    <row r="68" spans="1:19">
      <c r="A68" s="8"/>
      <c r="B68" s="8"/>
      <c r="C68" s="8"/>
      <c r="D68" s="8"/>
      <c r="E68" s="8"/>
      <c r="F68" s="8"/>
      <c r="G68" s="37"/>
      <c r="H68" s="8"/>
      <c r="I68" s="8"/>
      <c r="J68" s="8"/>
      <c r="K68" s="8"/>
      <c r="L68" s="8"/>
      <c r="M68" s="8"/>
      <c r="N68" s="8"/>
      <c r="O68" s="8"/>
      <c r="P68" s="8"/>
      <c r="Q68" s="8"/>
      <c r="R68" s="8"/>
      <c r="S68" s="8"/>
    </row>
    <row r="69" spans="1:19">
      <c r="A69" s="8"/>
      <c r="B69" s="8"/>
      <c r="C69" s="8"/>
      <c r="D69" s="8"/>
      <c r="E69" s="8"/>
      <c r="F69" s="8"/>
      <c r="G69" s="37"/>
      <c r="H69" s="8"/>
      <c r="I69" s="8"/>
      <c r="J69" s="8"/>
      <c r="K69" s="8"/>
      <c r="L69" s="8"/>
      <c r="M69" s="8"/>
      <c r="N69" s="8"/>
      <c r="O69" s="8"/>
      <c r="P69" s="8"/>
      <c r="Q69" s="8"/>
      <c r="R69" s="8"/>
      <c r="S69" s="8"/>
    </row>
    <row r="70" spans="1:19">
      <c r="A70" s="8"/>
      <c r="B70" s="8"/>
      <c r="C70" s="8"/>
      <c r="D70" s="8"/>
      <c r="E70" s="8"/>
      <c r="F70" s="8"/>
      <c r="G70" s="37"/>
      <c r="H70" s="8"/>
      <c r="I70" s="8"/>
      <c r="J70" s="8"/>
      <c r="K70" s="8"/>
      <c r="L70" s="8"/>
      <c r="M70" s="8"/>
      <c r="N70" s="8"/>
      <c r="O70" s="8"/>
      <c r="P70" s="8"/>
      <c r="Q70" s="8"/>
      <c r="R70" s="8"/>
      <c r="S70" s="8"/>
    </row>
    <row r="71" spans="1:19">
      <c r="A71" s="8"/>
      <c r="B71" s="8"/>
      <c r="C71" s="8"/>
      <c r="D71" s="8"/>
      <c r="E71" s="8"/>
      <c r="F71" s="8"/>
      <c r="G71" s="37"/>
      <c r="H71" s="8"/>
      <c r="I71" s="8"/>
      <c r="J71" s="8"/>
      <c r="K71" s="8"/>
      <c r="L71" s="8"/>
      <c r="M71" s="8"/>
      <c r="N71" s="8"/>
      <c r="O71" s="8"/>
      <c r="P71" s="8"/>
      <c r="Q71" s="8"/>
      <c r="R71" s="8"/>
      <c r="S71" s="8"/>
    </row>
    <row r="72" spans="1:19">
      <c r="A72" s="8"/>
      <c r="B72" s="8"/>
      <c r="C72" s="8"/>
      <c r="D72" s="8"/>
      <c r="E72" s="8"/>
      <c r="F72" s="8"/>
      <c r="G72" s="37"/>
      <c r="H72" s="8"/>
      <c r="I72" s="8"/>
      <c r="J72" s="8"/>
      <c r="K72" s="8"/>
      <c r="L72" s="8"/>
      <c r="M72" s="8"/>
      <c r="N72" s="8"/>
      <c r="O72" s="8"/>
      <c r="P72" s="8"/>
      <c r="Q72" s="8"/>
      <c r="R72" s="8"/>
      <c r="S72" s="8"/>
    </row>
    <row r="73" spans="1:19">
      <c r="A73" s="8"/>
      <c r="B73" s="8"/>
      <c r="C73" s="8"/>
      <c r="D73" s="8"/>
      <c r="E73" s="8"/>
      <c r="F73" s="8"/>
      <c r="G73" s="37"/>
      <c r="H73" s="8"/>
      <c r="I73" s="8"/>
      <c r="J73" s="8"/>
      <c r="K73" s="8"/>
      <c r="L73" s="8"/>
      <c r="M73" s="8"/>
      <c r="N73" s="8"/>
      <c r="O73" s="8"/>
      <c r="P73" s="8"/>
      <c r="Q73" s="8"/>
      <c r="R73" s="8"/>
      <c r="S73" s="8"/>
    </row>
    <row r="74" spans="1:19">
      <c r="A74" s="8"/>
      <c r="B74" s="8"/>
      <c r="C74" s="8"/>
      <c r="D74" s="8"/>
      <c r="E74" s="8"/>
      <c r="F74" s="8"/>
      <c r="G74" s="37"/>
      <c r="H74" s="8"/>
      <c r="I74" s="8"/>
      <c r="J74" s="8"/>
      <c r="K74" s="8"/>
      <c r="L74" s="8"/>
      <c r="M74" s="8"/>
      <c r="N74" s="8"/>
      <c r="O74" s="8"/>
      <c r="P74" s="8"/>
      <c r="Q74" s="8"/>
      <c r="R74" s="8"/>
      <c r="S74" s="8"/>
    </row>
    <row r="75" spans="1:19">
      <c r="A75" s="8"/>
      <c r="B75" s="8"/>
      <c r="C75" s="8"/>
      <c r="D75" s="8"/>
      <c r="E75" s="8"/>
      <c r="F75" s="8"/>
      <c r="G75" s="37"/>
      <c r="H75" s="8"/>
      <c r="I75" s="8"/>
      <c r="J75" s="8"/>
      <c r="K75" s="8"/>
      <c r="L75" s="8"/>
      <c r="M75" s="8"/>
      <c r="N75" s="8"/>
      <c r="O75" s="8"/>
      <c r="P75" s="8"/>
      <c r="Q75" s="8"/>
      <c r="R75" s="8"/>
      <c r="S75" s="8"/>
    </row>
    <row r="76" spans="1:19">
      <c r="A76" s="8"/>
      <c r="B76" s="8"/>
      <c r="C76" s="8"/>
      <c r="D76" s="8"/>
      <c r="E76" s="8"/>
      <c r="F76" s="8"/>
      <c r="G76" s="37"/>
      <c r="H76" s="8"/>
      <c r="I76" s="8"/>
      <c r="J76" s="8"/>
      <c r="K76" s="8"/>
      <c r="L76" s="8"/>
      <c r="M76" s="8"/>
      <c r="N76" s="8"/>
      <c r="O76" s="8"/>
      <c r="P76" s="8"/>
      <c r="Q76" s="8"/>
      <c r="R76" s="8"/>
      <c r="S76" s="8"/>
    </row>
    <row r="77" spans="1:19">
      <c r="A77" s="8"/>
      <c r="B77" s="8"/>
      <c r="C77" s="8"/>
      <c r="D77" s="8"/>
      <c r="E77" s="8"/>
      <c r="F77" s="8"/>
      <c r="G77" s="37"/>
      <c r="H77" s="8"/>
      <c r="I77" s="8"/>
      <c r="J77" s="8"/>
      <c r="K77" s="8"/>
      <c r="L77" s="8"/>
      <c r="M77" s="8"/>
      <c r="N77" s="8"/>
      <c r="O77" s="8"/>
      <c r="P77" s="8"/>
      <c r="Q77" s="8"/>
      <c r="R77" s="8"/>
      <c r="S77" s="8"/>
    </row>
    <row r="78" spans="1:19">
      <c r="A78" s="8"/>
      <c r="B78" s="8"/>
      <c r="C78" s="8"/>
      <c r="D78" s="8"/>
      <c r="E78" s="8"/>
      <c r="F78" s="8"/>
      <c r="G78" s="37"/>
      <c r="H78" s="8"/>
      <c r="I78" s="8"/>
      <c r="J78" s="8"/>
      <c r="K78" s="8"/>
      <c r="L78" s="8"/>
      <c r="M78" s="8"/>
      <c r="N78" s="8"/>
      <c r="O78" s="8"/>
      <c r="P78" s="8"/>
      <c r="Q78" s="8"/>
      <c r="R78" s="8"/>
      <c r="S78" s="8"/>
    </row>
    <row r="79" spans="1:19">
      <c r="A79" s="8"/>
      <c r="B79" s="8"/>
      <c r="C79" s="8"/>
      <c r="D79" s="8"/>
      <c r="E79" s="8"/>
      <c r="F79" s="8"/>
      <c r="G79" s="37"/>
      <c r="H79" s="8"/>
      <c r="I79" s="8"/>
      <c r="J79" s="8"/>
      <c r="K79" s="8"/>
      <c r="L79" s="8"/>
      <c r="M79" s="8"/>
      <c r="N79" s="8"/>
      <c r="O79" s="8"/>
      <c r="P79" s="8"/>
      <c r="Q79" s="8"/>
      <c r="R79" s="8"/>
      <c r="S79" s="8"/>
    </row>
    <row r="80" spans="1:19">
      <c r="A80" s="8"/>
      <c r="B80" s="8"/>
      <c r="C80" s="8"/>
      <c r="D80" s="8"/>
      <c r="E80" s="8"/>
      <c r="F80" s="8"/>
      <c r="G80" s="37"/>
      <c r="H80" s="8"/>
      <c r="I80" s="8"/>
      <c r="J80" s="8"/>
      <c r="K80" s="8"/>
      <c r="L80" s="8"/>
      <c r="M80" s="8"/>
      <c r="N80" s="8"/>
      <c r="O80" s="8"/>
      <c r="P80" s="8"/>
      <c r="Q80" s="8"/>
      <c r="R80" s="8"/>
      <c r="S80" s="8"/>
    </row>
    <row r="81" spans="1:19">
      <c r="A81" s="8"/>
      <c r="B81" s="8"/>
      <c r="C81" s="8"/>
      <c r="D81" s="8"/>
      <c r="E81" s="8"/>
      <c r="F81" s="8"/>
      <c r="G81" s="37"/>
      <c r="H81" s="8"/>
      <c r="I81" s="8"/>
      <c r="J81" s="8"/>
      <c r="K81" s="8"/>
      <c r="L81" s="8"/>
      <c r="M81" s="8"/>
      <c r="N81" s="8"/>
      <c r="O81" s="8"/>
      <c r="P81" s="8"/>
      <c r="Q81" s="8"/>
      <c r="R81" s="8"/>
      <c r="S81" s="8"/>
    </row>
    <row r="82" spans="1:19">
      <c r="A82" s="8"/>
      <c r="B82" s="8"/>
      <c r="C82" s="8"/>
      <c r="D82" s="8"/>
      <c r="E82" s="8"/>
      <c r="F82" s="8"/>
      <c r="G82" s="37"/>
      <c r="H82" s="8"/>
      <c r="I82" s="8"/>
      <c r="J82" s="8"/>
      <c r="K82" s="8"/>
      <c r="L82" s="8"/>
      <c r="M82" s="8"/>
      <c r="N82" s="8"/>
      <c r="O82" s="8"/>
      <c r="P82" s="8"/>
      <c r="Q82" s="8"/>
      <c r="R82" s="8"/>
      <c r="S82" s="8"/>
    </row>
    <row r="83" spans="1:19">
      <c r="A83" s="8"/>
      <c r="B83" s="8"/>
      <c r="C83" s="8"/>
      <c r="D83" s="8"/>
      <c r="E83" s="8"/>
      <c r="F83" s="8"/>
      <c r="G83" s="37"/>
      <c r="H83" s="8"/>
      <c r="I83" s="8"/>
      <c r="J83" s="8"/>
      <c r="K83" s="8"/>
      <c r="L83" s="8"/>
      <c r="M83" s="8"/>
      <c r="N83" s="8"/>
      <c r="O83" s="8"/>
      <c r="P83" s="8"/>
      <c r="Q83" s="8"/>
      <c r="R83" s="8"/>
      <c r="S83" s="8"/>
    </row>
    <row r="84" spans="1:19">
      <c r="A84" s="8"/>
      <c r="B84" s="8"/>
      <c r="C84" s="8"/>
      <c r="D84" s="8"/>
      <c r="E84" s="8"/>
      <c r="F84" s="8"/>
      <c r="G84" s="37"/>
      <c r="H84" s="8"/>
      <c r="I84" s="8"/>
      <c r="J84" s="8"/>
      <c r="K84" s="8"/>
      <c r="L84" s="8"/>
      <c r="M84" s="8"/>
      <c r="N84" s="8"/>
      <c r="O84" s="8"/>
      <c r="P84" s="8"/>
      <c r="Q84" s="8"/>
      <c r="R84" s="8"/>
      <c r="S84" s="8"/>
    </row>
    <row r="85" spans="1:19">
      <c r="A85" s="8"/>
      <c r="B85" s="8"/>
      <c r="C85" s="8"/>
      <c r="D85" s="8"/>
      <c r="E85" s="8"/>
      <c r="F85" s="8"/>
      <c r="G85" s="37"/>
      <c r="H85" s="8"/>
      <c r="I85" s="8"/>
      <c r="J85" s="8"/>
      <c r="K85" s="8"/>
      <c r="L85" s="8"/>
      <c r="M85" s="8"/>
      <c r="N85" s="8"/>
      <c r="O85" s="8"/>
      <c r="P85" s="8"/>
      <c r="Q85" s="8"/>
      <c r="R85" s="8"/>
      <c r="S85" s="8"/>
    </row>
    <row r="86" spans="1:19">
      <c r="A86" s="8"/>
      <c r="B86" s="8"/>
      <c r="C86" s="8"/>
      <c r="D86" s="8"/>
      <c r="E86" s="8"/>
      <c r="F86" s="8"/>
      <c r="G86" s="37"/>
      <c r="H86" s="8"/>
      <c r="I86" s="8"/>
      <c r="J86" s="8"/>
      <c r="K86" s="8"/>
      <c r="L86" s="8"/>
      <c r="M86" s="8"/>
      <c r="N86" s="8"/>
      <c r="O86" s="8"/>
      <c r="P86" s="8"/>
      <c r="Q86" s="8"/>
      <c r="R86" s="8"/>
      <c r="S86" s="8"/>
    </row>
    <row r="87" spans="1:19">
      <c r="A87" s="8"/>
      <c r="B87" s="8"/>
      <c r="C87" s="8"/>
      <c r="D87" s="8"/>
      <c r="E87" s="8"/>
      <c r="F87" s="8"/>
      <c r="G87" s="37"/>
      <c r="H87" s="8"/>
      <c r="I87" s="8"/>
      <c r="J87" s="8"/>
      <c r="K87" s="8"/>
      <c r="L87" s="8"/>
      <c r="M87" s="8"/>
      <c r="N87" s="8"/>
      <c r="O87" s="8"/>
      <c r="P87" s="8"/>
      <c r="Q87" s="8"/>
      <c r="R87" s="8"/>
      <c r="S87" s="8"/>
    </row>
    <row r="88" spans="1:19">
      <c r="A88" s="8"/>
      <c r="B88" s="8"/>
      <c r="C88" s="8"/>
      <c r="D88" s="8"/>
      <c r="E88" s="8"/>
      <c r="F88" s="8"/>
      <c r="G88" s="37"/>
      <c r="H88" s="8"/>
      <c r="I88" s="8"/>
      <c r="J88" s="8"/>
      <c r="K88" s="8"/>
      <c r="L88" s="8"/>
      <c r="M88" s="8"/>
      <c r="N88" s="8"/>
      <c r="O88" s="8"/>
      <c r="P88" s="8"/>
      <c r="Q88" s="8"/>
      <c r="R88" s="8"/>
      <c r="S88" s="8"/>
    </row>
    <row r="89" spans="1:19">
      <c r="A89" s="8"/>
      <c r="B89" s="8"/>
      <c r="C89" s="8"/>
      <c r="D89" s="8"/>
      <c r="E89" s="8"/>
      <c r="F89" s="8"/>
      <c r="G89" s="37"/>
      <c r="H89" s="8"/>
      <c r="I89" s="8"/>
      <c r="J89" s="8"/>
      <c r="K89" s="8"/>
      <c r="L89" s="8"/>
      <c r="M89" s="8"/>
      <c r="N89" s="8"/>
      <c r="O89" s="8"/>
      <c r="P89" s="8"/>
      <c r="Q89" s="8"/>
      <c r="R89" s="8"/>
      <c r="S89" s="8"/>
    </row>
    <row r="90" spans="1:19">
      <c r="A90" s="8"/>
      <c r="B90" s="8"/>
      <c r="C90" s="8"/>
      <c r="D90" s="8"/>
      <c r="E90" s="8"/>
      <c r="F90" s="8"/>
      <c r="G90" s="37"/>
      <c r="H90" s="8"/>
      <c r="I90" s="8"/>
      <c r="J90" s="8"/>
      <c r="K90" s="8"/>
      <c r="L90" s="8"/>
      <c r="M90" s="8"/>
      <c r="N90" s="8"/>
      <c r="O90" s="8"/>
      <c r="P90" s="8"/>
      <c r="Q90" s="8"/>
      <c r="R90" s="8"/>
      <c r="S90" s="8"/>
    </row>
    <row r="91" spans="1:19">
      <c r="A91" s="8"/>
      <c r="B91" s="8"/>
      <c r="C91" s="8"/>
      <c r="D91" s="8"/>
      <c r="E91" s="8"/>
      <c r="F91" s="8"/>
      <c r="G91" s="37"/>
      <c r="H91" s="8"/>
      <c r="I91" s="8"/>
      <c r="J91" s="8"/>
      <c r="K91" s="8"/>
      <c r="L91" s="8"/>
      <c r="M91" s="8"/>
      <c r="N91" s="8"/>
      <c r="O91" s="8"/>
      <c r="P91" s="8"/>
      <c r="Q91" s="8"/>
      <c r="R91" s="8"/>
      <c r="S91" s="8"/>
    </row>
    <row r="92" spans="1:19">
      <c r="A92" s="8"/>
      <c r="B92" s="8"/>
      <c r="C92" s="8"/>
      <c r="D92" s="8"/>
      <c r="E92" s="8"/>
      <c r="F92" s="8"/>
      <c r="G92" s="37"/>
      <c r="H92" s="8"/>
      <c r="I92" s="8"/>
      <c r="J92" s="8"/>
      <c r="K92" s="8"/>
      <c r="L92" s="8"/>
      <c r="M92" s="8"/>
      <c r="N92" s="8"/>
      <c r="O92" s="8"/>
      <c r="P92" s="8"/>
      <c r="Q92" s="8"/>
      <c r="R92" s="8"/>
      <c r="S92" s="8"/>
    </row>
    <row r="93" spans="1:19">
      <c r="A93" s="8"/>
      <c r="B93" s="8"/>
      <c r="C93" s="8"/>
      <c r="D93" s="8"/>
      <c r="E93" s="8"/>
      <c r="F93" s="8"/>
      <c r="G93" s="37"/>
      <c r="H93" s="8"/>
      <c r="I93" s="8"/>
      <c r="J93" s="8"/>
      <c r="K93" s="8"/>
      <c r="L93" s="8"/>
      <c r="M93" s="8"/>
      <c r="N93" s="8"/>
      <c r="O93" s="8"/>
      <c r="P93" s="8"/>
      <c r="Q93" s="8"/>
      <c r="R93" s="8"/>
      <c r="S93" s="8"/>
    </row>
    <row r="94" spans="1:19">
      <c r="A94" s="8"/>
      <c r="B94" s="8"/>
      <c r="C94" s="8"/>
      <c r="D94" s="8"/>
      <c r="E94" s="8"/>
      <c r="F94" s="8"/>
      <c r="G94" s="37"/>
      <c r="H94" s="8"/>
      <c r="I94" s="8"/>
      <c r="J94" s="8"/>
      <c r="K94" s="8"/>
      <c r="L94" s="8"/>
      <c r="M94" s="8"/>
      <c r="N94" s="8"/>
      <c r="O94" s="8"/>
      <c r="P94" s="8"/>
      <c r="Q94" s="8"/>
      <c r="R94" s="8"/>
      <c r="S94" s="8"/>
    </row>
    <row r="95" spans="1:19">
      <c r="A95" s="8"/>
      <c r="B95" s="8"/>
      <c r="C95" s="8"/>
      <c r="D95" s="8"/>
      <c r="E95" s="8"/>
      <c r="F95" s="8"/>
      <c r="G95" s="37"/>
      <c r="H95" s="8"/>
      <c r="I95" s="8"/>
      <c r="J95" s="8"/>
      <c r="K95" s="8"/>
      <c r="L95" s="8"/>
      <c r="M95" s="8"/>
      <c r="N95" s="8"/>
      <c r="O95" s="8"/>
      <c r="P95" s="8"/>
      <c r="Q95" s="8"/>
      <c r="R95" s="8"/>
      <c r="S95" s="8"/>
    </row>
    <row r="96" spans="1:19">
      <c r="A96" s="8"/>
      <c r="B96" s="8"/>
      <c r="C96" s="8"/>
      <c r="D96" s="8"/>
      <c r="E96" s="8"/>
      <c r="F96" s="8"/>
      <c r="G96" s="37"/>
      <c r="H96" s="8"/>
      <c r="I96" s="8"/>
      <c r="J96" s="8"/>
      <c r="K96" s="8"/>
      <c r="L96" s="8"/>
      <c r="M96" s="8"/>
      <c r="N96" s="8"/>
      <c r="O96" s="8"/>
      <c r="P96" s="8"/>
      <c r="Q96" s="8"/>
      <c r="R96" s="8"/>
      <c r="S96" s="8"/>
    </row>
    <row r="97" spans="1:19">
      <c r="A97" s="8"/>
      <c r="B97" s="8"/>
      <c r="C97" s="8"/>
      <c r="D97" s="8"/>
      <c r="E97" s="8"/>
      <c r="F97" s="8"/>
      <c r="G97" s="37"/>
      <c r="H97" s="8"/>
      <c r="I97" s="8"/>
      <c r="J97" s="8"/>
      <c r="K97" s="8"/>
      <c r="L97" s="8"/>
      <c r="M97" s="8"/>
      <c r="N97" s="8"/>
      <c r="O97" s="8"/>
      <c r="P97" s="8"/>
      <c r="Q97" s="8"/>
      <c r="R97" s="8"/>
      <c r="S97" s="8"/>
    </row>
    <row r="98" spans="1:19">
      <c r="A98" s="8"/>
      <c r="B98" s="8"/>
      <c r="C98" s="8"/>
      <c r="D98" s="8"/>
      <c r="E98" s="8"/>
      <c r="F98" s="8"/>
      <c r="G98" s="37"/>
      <c r="H98" s="8"/>
      <c r="I98" s="8"/>
      <c r="J98" s="8"/>
      <c r="K98" s="8"/>
      <c r="L98" s="8"/>
      <c r="M98" s="8"/>
      <c r="N98" s="8"/>
      <c r="O98" s="8"/>
      <c r="P98" s="8"/>
      <c r="Q98" s="8"/>
      <c r="R98" s="8"/>
      <c r="S98" s="8"/>
    </row>
    <row r="99" spans="1:19">
      <c r="A99" s="8"/>
      <c r="B99" s="8"/>
      <c r="C99" s="8"/>
      <c r="D99" s="8"/>
      <c r="E99" s="8"/>
      <c r="F99" s="8"/>
      <c r="G99" s="37"/>
      <c r="H99" s="8"/>
      <c r="I99" s="8"/>
      <c r="J99" s="8"/>
      <c r="K99" s="8"/>
      <c r="L99" s="8"/>
      <c r="M99" s="8"/>
      <c r="N99" s="8"/>
      <c r="O99" s="8"/>
      <c r="P99" s="8"/>
      <c r="Q99" s="8"/>
      <c r="R99" s="8"/>
      <c r="S99" s="8"/>
    </row>
    <row r="100" spans="1:19">
      <c r="A100" s="8"/>
      <c r="B100" s="8"/>
      <c r="C100" s="8"/>
      <c r="D100" s="8"/>
      <c r="E100" s="8"/>
      <c r="F100" s="8"/>
      <c r="G100" s="37"/>
      <c r="H100" s="8"/>
      <c r="I100" s="8"/>
      <c r="J100" s="8"/>
      <c r="K100" s="8"/>
      <c r="L100" s="8"/>
      <c r="M100" s="8"/>
      <c r="N100" s="8"/>
      <c r="O100" s="8"/>
      <c r="P100" s="8"/>
      <c r="Q100" s="8"/>
      <c r="R100" s="8"/>
      <c r="S100" s="8"/>
    </row>
    <row r="101" spans="1:19">
      <c r="A101" s="8"/>
      <c r="B101" s="8"/>
      <c r="C101" s="8"/>
      <c r="D101" s="8"/>
      <c r="E101" s="8"/>
      <c r="F101" s="8"/>
      <c r="G101" s="37"/>
      <c r="H101" s="8"/>
      <c r="I101" s="8"/>
      <c r="J101" s="8"/>
      <c r="K101" s="8"/>
      <c r="L101" s="8"/>
      <c r="M101" s="8"/>
      <c r="N101" s="8"/>
      <c r="O101" s="8"/>
      <c r="P101" s="8"/>
      <c r="Q101" s="8"/>
      <c r="R101" s="8"/>
      <c r="S101" s="8"/>
    </row>
    <row r="102" spans="1:19">
      <c r="A102" s="8"/>
      <c r="B102" s="8"/>
      <c r="C102" s="8"/>
      <c r="D102" s="8"/>
      <c r="E102" s="8"/>
      <c r="F102" s="8"/>
      <c r="G102" s="37"/>
      <c r="H102" s="8"/>
      <c r="I102" s="8"/>
      <c r="J102" s="8"/>
      <c r="K102" s="8"/>
      <c r="L102" s="8"/>
      <c r="M102" s="8"/>
      <c r="N102" s="8"/>
      <c r="O102" s="8"/>
      <c r="P102" s="8"/>
      <c r="Q102" s="8"/>
      <c r="R102" s="8"/>
      <c r="S102" s="8"/>
    </row>
    <row r="103" spans="1:19">
      <c r="A103" s="8"/>
      <c r="B103" s="8"/>
      <c r="C103" s="8"/>
      <c r="D103" s="8"/>
      <c r="E103" s="8"/>
      <c r="F103" s="8"/>
      <c r="G103" s="37"/>
      <c r="H103" s="8"/>
      <c r="I103" s="8"/>
      <c r="J103" s="8"/>
      <c r="K103" s="8"/>
      <c r="L103" s="8"/>
      <c r="M103" s="8"/>
      <c r="N103" s="8"/>
      <c r="O103" s="8"/>
      <c r="P103" s="8"/>
      <c r="Q103" s="8"/>
      <c r="R103" s="8"/>
      <c r="S103" s="8"/>
    </row>
    <row r="104" spans="1:19">
      <c r="A104" s="8"/>
      <c r="B104" s="8"/>
      <c r="C104" s="8"/>
      <c r="D104" s="8"/>
      <c r="E104" s="8"/>
      <c r="F104" s="8"/>
      <c r="G104" s="37"/>
      <c r="H104" s="8"/>
      <c r="I104" s="8"/>
      <c r="J104" s="8"/>
      <c r="K104" s="8"/>
      <c r="L104" s="8"/>
      <c r="M104" s="8"/>
      <c r="N104" s="8"/>
      <c r="O104" s="8"/>
      <c r="P104" s="8"/>
      <c r="Q104" s="8"/>
      <c r="R104" s="8"/>
      <c r="S104" s="8"/>
    </row>
    <row r="105" spans="1:19">
      <c r="A105" s="8"/>
      <c r="B105" s="8"/>
      <c r="C105" s="8"/>
      <c r="D105" s="8"/>
      <c r="E105" s="8"/>
      <c r="F105" s="8"/>
      <c r="G105" s="37"/>
      <c r="H105" s="8"/>
      <c r="I105" s="8"/>
      <c r="J105" s="8"/>
      <c r="K105" s="8"/>
      <c r="L105" s="8"/>
      <c r="M105" s="8"/>
      <c r="N105" s="8"/>
      <c r="O105" s="8"/>
      <c r="P105" s="8"/>
      <c r="Q105" s="8"/>
      <c r="R105" s="8"/>
      <c r="S105" s="8"/>
    </row>
    <row r="106" spans="1:19">
      <c r="A106" s="8"/>
      <c r="B106" s="8"/>
      <c r="C106" s="8"/>
      <c r="D106" s="8"/>
      <c r="E106" s="8"/>
      <c r="F106" s="8"/>
      <c r="G106" s="37"/>
      <c r="H106" s="8"/>
      <c r="I106" s="8"/>
      <c r="J106" s="8"/>
      <c r="K106" s="8"/>
      <c r="L106" s="8"/>
      <c r="M106" s="8"/>
      <c r="N106" s="8"/>
      <c r="O106" s="8"/>
      <c r="P106" s="8"/>
      <c r="Q106" s="8"/>
      <c r="R106" s="8"/>
      <c r="S106" s="8"/>
    </row>
    <row r="107" spans="1:19">
      <c r="A107" s="8"/>
      <c r="B107" s="8"/>
      <c r="C107" s="8"/>
      <c r="D107" s="8"/>
      <c r="E107" s="8"/>
      <c r="F107" s="8"/>
      <c r="G107" s="37"/>
      <c r="H107" s="8"/>
      <c r="I107" s="8"/>
      <c r="J107" s="8"/>
      <c r="K107" s="8"/>
      <c r="L107" s="8"/>
      <c r="M107" s="8"/>
      <c r="N107" s="8"/>
      <c r="O107" s="8"/>
      <c r="P107" s="8"/>
      <c r="Q107" s="8"/>
      <c r="R107" s="8"/>
      <c r="S107" s="8"/>
    </row>
    <row r="108" spans="1:19">
      <c r="A108" s="8"/>
      <c r="B108" s="8"/>
      <c r="C108" s="8"/>
      <c r="D108" s="8"/>
      <c r="E108" s="8"/>
      <c r="F108" s="8"/>
      <c r="G108" s="37"/>
      <c r="H108" s="8"/>
      <c r="I108" s="8"/>
      <c r="J108" s="8"/>
      <c r="K108" s="8"/>
      <c r="L108" s="8"/>
      <c r="M108" s="8"/>
      <c r="N108" s="8"/>
      <c r="O108" s="8"/>
      <c r="P108" s="8"/>
      <c r="Q108" s="8"/>
      <c r="R108" s="8"/>
      <c r="S108" s="8"/>
    </row>
    <row r="109" spans="1:19">
      <c r="A109" s="8"/>
      <c r="B109" s="8"/>
      <c r="C109" s="8"/>
      <c r="D109" s="8"/>
      <c r="E109" s="8"/>
      <c r="F109" s="8"/>
      <c r="G109" s="37"/>
      <c r="H109" s="8"/>
      <c r="I109" s="8"/>
      <c r="J109" s="8"/>
      <c r="K109" s="8"/>
      <c r="L109" s="8"/>
      <c r="M109" s="8"/>
      <c r="N109" s="8"/>
      <c r="O109" s="8"/>
      <c r="P109" s="8"/>
      <c r="Q109" s="8"/>
      <c r="R109" s="8"/>
      <c r="S109" s="8"/>
    </row>
    <row r="110" spans="1:19">
      <c r="A110" s="8"/>
      <c r="B110" s="8"/>
      <c r="C110" s="8"/>
      <c r="D110" s="8"/>
      <c r="E110" s="8"/>
      <c r="F110" s="8"/>
      <c r="G110" s="37"/>
      <c r="H110" s="8"/>
      <c r="I110" s="8"/>
      <c r="J110" s="8"/>
      <c r="K110" s="8"/>
      <c r="L110" s="8"/>
      <c r="M110" s="8"/>
      <c r="N110" s="8"/>
      <c r="O110" s="8"/>
      <c r="P110" s="8"/>
      <c r="Q110" s="8"/>
      <c r="R110" s="8"/>
      <c r="S110" s="8"/>
    </row>
    <row r="111" spans="1:19">
      <c r="A111" s="8"/>
      <c r="B111" s="8"/>
      <c r="C111" s="8"/>
      <c r="D111" s="8"/>
      <c r="E111" s="8"/>
      <c r="F111" s="8"/>
      <c r="G111" s="37"/>
      <c r="H111" s="8"/>
      <c r="I111" s="8"/>
      <c r="J111" s="8"/>
      <c r="K111" s="8"/>
      <c r="L111" s="8"/>
      <c r="M111" s="8"/>
      <c r="N111" s="8"/>
      <c r="O111" s="8"/>
      <c r="P111" s="8"/>
      <c r="Q111" s="8"/>
      <c r="R111" s="8"/>
      <c r="S111" s="8"/>
    </row>
    <row r="112" spans="1:19">
      <c r="A112" s="8"/>
      <c r="B112" s="8"/>
      <c r="C112" s="8"/>
      <c r="D112" s="8"/>
      <c r="E112" s="8"/>
      <c r="F112" s="8"/>
      <c r="G112" s="37"/>
      <c r="H112" s="8"/>
      <c r="I112" s="8"/>
      <c r="J112" s="8"/>
      <c r="K112" s="8"/>
      <c r="L112" s="8"/>
      <c r="M112" s="8"/>
      <c r="N112" s="8"/>
      <c r="O112" s="8"/>
      <c r="P112" s="8"/>
      <c r="Q112" s="8"/>
      <c r="R112" s="8"/>
      <c r="S112" s="8"/>
    </row>
    <row r="113" spans="1:19">
      <c r="A113" s="8"/>
      <c r="B113" s="8"/>
      <c r="C113" s="8"/>
      <c r="D113" s="8"/>
      <c r="E113" s="8"/>
      <c r="F113" s="8"/>
      <c r="G113" s="37"/>
      <c r="H113" s="8"/>
      <c r="I113" s="8"/>
      <c r="J113" s="8"/>
      <c r="K113" s="8"/>
      <c r="L113" s="8"/>
      <c r="M113" s="8"/>
      <c r="N113" s="8"/>
      <c r="O113" s="8"/>
      <c r="P113" s="8"/>
      <c r="Q113" s="8"/>
      <c r="R113" s="8"/>
      <c r="S113" s="8"/>
    </row>
    <row r="114" spans="1:19">
      <c r="A114" s="8"/>
      <c r="B114" s="8"/>
      <c r="C114" s="8"/>
      <c r="D114" s="8"/>
      <c r="E114" s="8"/>
      <c r="F114" s="8"/>
      <c r="G114" s="37"/>
      <c r="H114" s="8"/>
      <c r="I114" s="8"/>
      <c r="J114" s="8"/>
      <c r="K114" s="8"/>
      <c r="L114" s="8"/>
      <c r="M114" s="8"/>
      <c r="N114" s="8"/>
      <c r="O114" s="8"/>
      <c r="P114" s="8"/>
      <c r="Q114" s="8"/>
      <c r="R114" s="8"/>
      <c r="S114" s="8"/>
    </row>
    <row r="115" spans="1:19">
      <c r="A115" s="8"/>
      <c r="B115" s="8"/>
      <c r="C115" s="8"/>
      <c r="D115" s="8"/>
      <c r="E115" s="8"/>
      <c r="F115" s="8"/>
      <c r="G115" s="37"/>
      <c r="H115" s="8"/>
      <c r="I115" s="8"/>
      <c r="J115" s="8"/>
      <c r="K115" s="8"/>
      <c r="L115" s="8"/>
      <c r="M115" s="8"/>
      <c r="N115" s="8"/>
      <c r="O115" s="8"/>
      <c r="P115" s="8"/>
      <c r="Q115" s="8"/>
      <c r="R115" s="8"/>
      <c r="S115" s="8"/>
    </row>
    <row r="116" spans="1:19">
      <c r="A116" s="8"/>
      <c r="B116" s="8"/>
      <c r="C116" s="8"/>
      <c r="D116" s="8"/>
      <c r="E116" s="8"/>
      <c r="F116" s="8"/>
      <c r="G116" s="37"/>
      <c r="H116" s="8"/>
      <c r="I116" s="8"/>
      <c r="J116" s="8"/>
      <c r="K116" s="8"/>
      <c r="L116" s="8"/>
      <c r="M116" s="8"/>
      <c r="N116" s="8"/>
      <c r="O116" s="8"/>
      <c r="P116" s="8"/>
      <c r="Q116" s="8"/>
      <c r="R116" s="8"/>
      <c r="S116" s="8"/>
    </row>
    <row r="117" spans="1:19">
      <c r="A117" s="8"/>
      <c r="B117" s="8"/>
      <c r="C117" s="8"/>
      <c r="D117" s="8"/>
      <c r="E117" s="8"/>
      <c r="F117" s="8"/>
      <c r="G117" s="37"/>
      <c r="H117" s="8"/>
      <c r="I117" s="8"/>
      <c r="J117" s="8"/>
      <c r="K117" s="8"/>
      <c r="L117" s="8"/>
      <c r="M117" s="8"/>
      <c r="N117" s="8"/>
      <c r="O117" s="8"/>
      <c r="P117" s="8"/>
      <c r="Q117" s="8"/>
      <c r="R117" s="8"/>
      <c r="S117" s="8"/>
    </row>
    <row r="118" spans="1:19">
      <c r="A118" s="8"/>
      <c r="B118" s="8"/>
      <c r="C118" s="8"/>
      <c r="D118" s="8"/>
      <c r="E118" s="8"/>
      <c r="F118" s="8"/>
      <c r="G118" s="37"/>
      <c r="H118" s="8"/>
      <c r="I118" s="8"/>
      <c r="J118" s="8"/>
      <c r="K118" s="8"/>
      <c r="L118" s="8"/>
      <c r="M118" s="8"/>
      <c r="N118" s="8"/>
      <c r="O118" s="8"/>
      <c r="P118" s="8"/>
      <c r="Q118" s="8"/>
      <c r="R118" s="8"/>
      <c r="S118" s="8"/>
    </row>
    <row r="119" spans="1:19">
      <c r="A119" s="8"/>
      <c r="B119" s="8"/>
      <c r="C119" s="8"/>
      <c r="D119" s="8"/>
      <c r="E119" s="8"/>
      <c r="F119" s="8"/>
      <c r="G119" s="37"/>
      <c r="H119" s="8"/>
      <c r="I119" s="8"/>
      <c r="J119" s="8"/>
      <c r="K119" s="8"/>
      <c r="L119" s="8"/>
      <c r="M119" s="8"/>
      <c r="N119" s="8"/>
      <c r="O119" s="8"/>
      <c r="P119" s="8"/>
      <c r="Q119" s="8"/>
      <c r="R119" s="8"/>
      <c r="S119" s="8"/>
    </row>
    <row r="120" spans="1:19">
      <c r="A120" s="8"/>
      <c r="B120" s="8"/>
      <c r="C120" s="8"/>
      <c r="D120" s="8"/>
      <c r="E120" s="8"/>
      <c r="F120" s="8"/>
      <c r="G120" s="37"/>
      <c r="H120" s="8"/>
      <c r="I120" s="8"/>
      <c r="J120" s="8"/>
      <c r="K120" s="8"/>
      <c r="L120" s="8"/>
      <c r="M120" s="8"/>
      <c r="N120" s="8"/>
      <c r="O120" s="8"/>
      <c r="P120" s="8"/>
      <c r="Q120" s="8"/>
      <c r="R120" s="8"/>
      <c r="S120" s="8"/>
    </row>
    <row r="121" spans="1:19">
      <c r="A121" s="8"/>
      <c r="B121" s="8"/>
      <c r="C121" s="8"/>
      <c r="D121" s="8"/>
      <c r="E121" s="8"/>
      <c r="F121" s="8"/>
      <c r="G121" s="37"/>
      <c r="H121" s="8"/>
      <c r="I121" s="8"/>
      <c r="J121" s="8"/>
      <c r="K121" s="8"/>
      <c r="L121" s="8"/>
      <c r="M121" s="8"/>
      <c r="N121" s="8"/>
      <c r="O121" s="8"/>
      <c r="P121" s="8"/>
      <c r="Q121" s="8"/>
      <c r="R121" s="8"/>
      <c r="S121" s="8"/>
    </row>
    <row r="122" spans="1:19">
      <c r="A122" s="8"/>
      <c r="B122" s="8"/>
      <c r="C122" s="8"/>
      <c r="D122" s="8"/>
      <c r="E122" s="8"/>
      <c r="F122" s="8"/>
      <c r="G122" s="37"/>
      <c r="H122" s="8"/>
      <c r="I122" s="8"/>
      <c r="J122" s="8"/>
      <c r="K122" s="8"/>
      <c r="L122" s="8"/>
      <c r="M122" s="8"/>
      <c r="N122" s="8"/>
      <c r="O122" s="8"/>
      <c r="P122" s="8"/>
      <c r="Q122" s="8"/>
      <c r="R122" s="8"/>
      <c r="S122" s="8"/>
    </row>
    <row r="123" spans="1:19">
      <c r="A123" s="8"/>
      <c r="B123" s="8"/>
      <c r="C123" s="8"/>
      <c r="D123" s="8"/>
      <c r="E123" s="8"/>
      <c r="F123" s="8"/>
      <c r="G123" s="37"/>
      <c r="H123" s="8"/>
      <c r="I123" s="8"/>
      <c r="J123" s="8"/>
      <c r="K123" s="8"/>
      <c r="L123" s="8"/>
      <c r="M123" s="8"/>
      <c r="N123" s="8"/>
      <c r="O123" s="8"/>
      <c r="P123" s="8"/>
      <c r="Q123" s="8"/>
      <c r="R123" s="8"/>
      <c r="S123" s="8"/>
    </row>
    <row r="124" spans="1:19">
      <c r="A124" s="8"/>
      <c r="B124" s="8"/>
      <c r="C124" s="8"/>
      <c r="D124" s="8"/>
      <c r="E124" s="8"/>
      <c r="F124" s="8"/>
      <c r="G124" s="37"/>
      <c r="H124" s="8"/>
      <c r="I124" s="8"/>
      <c r="J124" s="8"/>
      <c r="K124" s="8"/>
      <c r="L124" s="8"/>
      <c r="M124" s="8"/>
      <c r="N124" s="8"/>
      <c r="O124" s="8"/>
      <c r="P124" s="8"/>
      <c r="Q124" s="8"/>
      <c r="R124" s="8"/>
      <c r="S124" s="8"/>
    </row>
    <row r="125" spans="1:19">
      <c r="A125" s="8"/>
      <c r="B125" s="8"/>
      <c r="C125" s="8"/>
      <c r="D125" s="8"/>
      <c r="E125" s="8"/>
      <c r="F125" s="8"/>
      <c r="G125" s="37"/>
      <c r="H125" s="8"/>
      <c r="I125" s="8"/>
      <c r="J125" s="8"/>
      <c r="K125" s="8"/>
      <c r="L125" s="8"/>
      <c r="M125" s="8"/>
      <c r="N125" s="8"/>
      <c r="O125" s="8"/>
      <c r="P125" s="8"/>
      <c r="Q125" s="8"/>
      <c r="R125" s="8"/>
      <c r="S125" s="8"/>
    </row>
    <row r="126" spans="1:19">
      <c r="A126" s="8"/>
      <c r="B126" s="8"/>
      <c r="C126" s="8"/>
      <c r="D126" s="8"/>
      <c r="E126" s="8"/>
      <c r="F126" s="8"/>
      <c r="G126" s="37"/>
      <c r="H126" s="8"/>
      <c r="I126" s="8"/>
      <c r="J126" s="8"/>
      <c r="K126" s="8"/>
      <c r="L126" s="8"/>
      <c r="M126" s="8"/>
      <c r="N126" s="8"/>
      <c r="O126" s="8"/>
      <c r="P126" s="8"/>
      <c r="Q126" s="8"/>
      <c r="R126" s="8"/>
      <c r="S126" s="8"/>
    </row>
    <row r="127" spans="1:19">
      <c r="A127" s="8"/>
      <c r="B127" s="8"/>
      <c r="C127" s="8"/>
      <c r="D127" s="8"/>
      <c r="E127" s="8"/>
      <c r="F127" s="8"/>
      <c r="G127" s="37"/>
      <c r="H127" s="8"/>
      <c r="I127" s="8"/>
      <c r="J127" s="8"/>
      <c r="K127" s="8"/>
      <c r="L127" s="8"/>
      <c r="M127" s="8"/>
      <c r="N127" s="8"/>
      <c r="O127" s="8"/>
      <c r="P127" s="8"/>
      <c r="Q127" s="8"/>
      <c r="R127" s="8"/>
      <c r="S127" s="8"/>
    </row>
    <row r="128" spans="1:19">
      <c r="A128" s="8"/>
      <c r="B128" s="8"/>
      <c r="C128" s="8"/>
      <c r="D128" s="8"/>
      <c r="E128" s="8"/>
      <c r="F128" s="8"/>
      <c r="G128" s="37"/>
      <c r="H128" s="8"/>
      <c r="I128" s="8"/>
      <c r="J128" s="8"/>
      <c r="K128" s="8"/>
      <c r="L128" s="8"/>
      <c r="M128" s="8"/>
      <c r="N128" s="8"/>
      <c r="O128" s="8"/>
      <c r="P128" s="8"/>
      <c r="Q128" s="8"/>
      <c r="R128" s="8"/>
      <c r="S128" s="8"/>
    </row>
    <row r="129" spans="1:19">
      <c r="A129" s="8"/>
      <c r="B129" s="8"/>
      <c r="C129" s="8"/>
      <c r="D129" s="8"/>
      <c r="E129" s="8"/>
      <c r="F129" s="8"/>
      <c r="G129" s="37"/>
      <c r="H129" s="8"/>
      <c r="I129" s="8"/>
      <c r="J129" s="8"/>
      <c r="K129" s="8"/>
      <c r="L129" s="8"/>
      <c r="M129" s="8"/>
      <c r="N129" s="8"/>
      <c r="O129" s="8"/>
      <c r="P129" s="8"/>
      <c r="Q129" s="8"/>
      <c r="R129" s="8"/>
      <c r="S129" s="8"/>
    </row>
    <row r="130" spans="1:19">
      <c r="A130" s="8"/>
      <c r="B130" s="8"/>
      <c r="C130" s="8"/>
      <c r="D130" s="8"/>
      <c r="E130" s="8"/>
      <c r="F130" s="8"/>
      <c r="G130" s="37"/>
      <c r="H130" s="8"/>
      <c r="I130" s="8"/>
      <c r="J130" s="8"/>
      <c r="K130" s="8"/>
      <c r="L130" s="8"/>
      <c r="M130" s="8"/>
      <c r="N130" s="8"/>
      <c r="O130" s="8"/>
      <c r="P130" s="8"/>
      <c r="Q130" s="8"/>
      <c r="R130" s="8"/>
      <c r="S130" s="8"/>
    </row>
    <row r="131" spans="1:19">
      <c r="A131" s="8"/>
      <c r="B131" s="8"/>
      <c r="C131" s="8"/>
      <c r="D131" s="8"/>
      <c r="E131" s="8"/>
      <c r="F131" s="8"/>
      <c r="G131" s="37"/>
      <c r="H131" s="8"/>
      <c r="I131" s="8"/>
      <c r="J131" s="8"/>
      <c r="K131" s="8"/>
      <c r="L131" s="8"/>
      <c r="M131" s="8"/>
      <c r="N131" s="8"/>
      <c r="O131" s="8"/>
      <c r="P131" s="8"/>
      <c r="Q131" s="8"/>
      <c r="R131" s="8"/>
      <c r="S131" s="8"/>
    </row>
    <row r="132" spans="1:19">
      <c r="A132" s="8"/>
      <c r="B132" s="8"/>
      <c r="C132" s="8"/>
      <c r="D132" s="8"/>
      <c r="E132" s="8"/>
      <c r="F132" s="8"/>
      <c r="G132" s="37"/>
      <c r="H132" s="8"/>
      <c r="I132" s="8"/>
      <c r="J132" s="8"/>
      <c r="K132" s="8"/>
      <c r="L132" s="8"/>
      <c r="M132" s="8"/>
      <c r="N132" s="8"/>
      <c r="O132" s="8"/>
      <c r="P132" s="8"/>
      <c r="Q132" s="8"/>
      <c r="R132" s="8"/>
      <c r="S132" s="8"/>
    </row>
    <row r="133" spans="1:19">
      <c r="A133" s="8"/>
      <c r="B133" s="8"/>
      <c r="C133" s="8"/>
      <c r="D133" s="8"/>
      <c r="E133" s="8"/>
      <c r="F133" s="8"/>
      <c r="G133" s="37"/>
      <c r="H133" s="8"/>
      <c r="I133" s="8"/>
      <c r="J133" s="8"/>
      <c r="K133" s="8"/>
      <c r="L133" s="8"/>
      <c r="M133" s="8"/>
      <c r="N133" s="8"/>
      <c r="O133" s="8"/>
      <c r="P133" s="8"/>
      <c r="Q133" s="8"/>
      <c r="R133" s="8"/>
      <c r="S133" s="8"/>
    </row>
    <row r="134" spans="1:19">
      <c r="A134" s="8"/>
      <c r="B134" s="8"/>
      <c r="C134" s="8"/>
      <c r="D134" s="8"/>
      <c r="E134" s="8"/>
      <c r="F134" s="8"/>
      <c r="G134" s="37"/>
      <c r="H134" s="8"/>
      <c r="I134" s="8"/>
      <c r="J134" s="8"/>
      <c r="K134" s="8"/>
      <c r="L134" s="8"/>
      <c r="M134" s="8"/>
      <c r="N134" s="8"/>
      <c r="O134" s="8"/>
      <c r="P134" s="8"/>
      <c r="Q134" s="8"/>
      <c r="R134" s="8"/>
      <c r="S134" s="8"/>
    </row>
    <row r="135" spans="1:19">
      <c r="A135" s="8"/>
      <c r="B135" s="8"/>
      <c r="C135" s="8"/>
      <c r="D135" s="8"/>
      <c r="E135" s="8"/>
      <c r="F135" s="8"/>
      <c r="G135" s="37"/>
      <c r="H135" s="8"/>
      <c r="I135" s="8"/>
      <c r="J135" s="8"/>
      <c r="K135" s="8"/>
      <c r="L135" s="8"/>
      <c r="M135" s="8"/>
      <c r="N135" s="8"/>
      <c r="O135" s="8"/>
      <c r="P135" s="8"/>
      <c r="Q135" s="8"/>
      <c r="R135" s="8"/>
      <c r="S135" s="8"/>
    </row>
    <row r="136" spans="1:19">
      <c r="A136" s="8"/>
      <c r="B136" s="8"/>
      <c r="C136" s="8"/>
      <c r="D136" s="8"/>
      <c r="E136" s="8"/>
      <c r="F136" s="8"/>
      <c r="G136" s="37"/>
      <c r="H136" s="8"/>
      <c r="I136" s="8"/>
      <c r="J136" s="8"/>
      <c r="K136" s="8"/>
      <c r="L136" s="8"/>
      <c r="M136" s="8"/>
      <c r="N136" s="8"/>
      <c r="O136" s="8"/>
      <c r="P136" s="8"/>
      <c r="Q136" s="8"/>
      <c r="R136" s="8"/>
      <c r="S136" s="8"/>
    </row>
    <row r="137" spans="1:19">
      <c r="A137" s="8"/>
      <c r="B137" s="8"/>
      <c r="C137" s="8"/>
      <c r="D137" s="8"/>
      <c r="E137" s="8"/>
      <c r="F137" s="8"/>
      <c r="G137" s="37"/>
      <c r="H137" s="8"/>
      <c r="I137" s="8"/>
      <c r="J137" s="8"/>
      <c r="K137" s="8"/>
      <c r="L137" s="8"/>
      <c r="M137" s="8"/>
      <c r="N137" s="8"/>
      <c r="O137" s="8"/>
      <c r="P137" s="8"/>
      <c r="Q137" s="8"/>
      <c r="R137" s="8"/>
      <c r="S137" s="8"/>
    </row>
    <row r="138" spans="1:19">
      <c r="A138" s="8"/>
      <c r="B138" s="8"/>
      <c r="C138" s="8"/>
      <c r="D138" s="8"/>
      <c r="E138" s="8"/>
      <c r="F138" s="8"/>
      <c r="G138" s="37"/>
      <c r="H138" s="8"/>
      <c r="I138" s="8"/>
      <c r="J138" s="8"/>
      <c r="K138" s="8"/>
      <c r="L138" s="8"/>
      <c r="M138" s="8"/>
      <c r="N138" s="8"/>
      <c r="O138" s="8"/>
      <c r="P138" s="8"/>
      <c r="Q138" s="8"/>
      <c r="R138" s="8"/>
      <c r="S138" s="8"/>
    </row>
    <row r="139" spans="1:19">
      <c r="A139" s="8"/>
      <c r="B139" s="8"/>
      <c r="C139" s="8"/>
      <c r="D139" s="8"/>
      <c r="E139" s="8"/>
      <c r="F139" s="8"/>
      <c r="G139" s="37"/>
      <c r="H139" s="8"/>
      <c r="I139" s="8"/>
      <c r="J139" s="8"/>
      <c r="K139" s="8"/>
      <c r="L139" s="8"/>
      <c r="M139" s="8"/>
      <c r="N139" s="8"/>
      <c r="O139" s="8"/>
      <c r="P139" s="8"/>
      <c r="Q139" s="8"/>
      <c r="R139" s="8"/>
      <c r="S139" s="8"/>
    </row>
    <row r="140" spans="1:19">
      <c r="A140" s="8"/>
      <c r="B140" s="8"/>
      <c r="C140" s="8"/>
      <c r="D140" s="8"/>
      <c r="E140" s="8"/>
      <c r="F140" s="8"/>
      <c r="G140" s="37"/>
      <c r="H140" s="8"/>
      <c r="I140" s="8"/>
      <c r="J140" s="8"/>
      <c r="K140" s="8"/>
      <c r="L140" s="8"/>
      <c r="M140" s="8"/>
      <c r="N140" s="8"/>
      <c r="O140" s="8"/>
      <c r="P140" s="8"/>
      <c r="Q140" s="8"/>
      <c r="R140" s="8"/>
      <c r="S140" s="8"/>
    </row>
    <row r="141" spans="1:19">
      <c r="A141" s="8"/>
      <c r="B141" s="8"/>
      <c r="C141" s="8"/>
      <c r="D141" s="8"/>
      <c r="E141" s="8"/>
      <c r="F141" s="8"/>
      <c r="G141" s="37"/>
      <c r="H141" s="8"/>
      <c r="I141" s="8"/>
      <c r="J141" s="8"/>
      <c r="K141" s="8"/>
      <c r="L141" s="8"/>
      <c r="M141" s="8"/>
      <c r="N141" s="8"/>
      <c r="O141" s="8"/>
      <c r="P141" s="8"/>
      <c r="Q141" s="8"/>
      <c r="R141" s="8"/>
      <c r="S141" s="8"/>
    </row>
    <row r="142" spans="1:19">
      <c r="A142" s="8"/>
      <c r="B142" s="8"/>
      <c r="C142" s="8"/>
      <c r="D142" s="8"/>
      <c r="E142" s="8"/>
      <c r="F142" s="8"/>
      <c r="G142" s="37"/>
      <c r="H142" s="8"/>
      <c r="I142" s="8"/>
      <c r="J142" s="8"/>
      <c r="K142" s="8"/>
      <c r="L142" s="8"/>
      <c r="M142" s="8"/>
      <c r="N142" s="8"/>
      <c r="O142" s="8"/>
      <c r="P142" s="8"/>
      <c r="Q142" s="8"/>
      <c r="R142" s="8"/>
      <c r="S142" s="8"/>
    </row>
    <row r="143" spans="1:19">
      <c r="A143" s="8"/>
      <c r="B143" s="8"/>
      <c r="C143" s="8"/>
      <c r="D143" s="8"/>
      <c r="E143" s="8"/>
      <c r="F143" s="8"/>
      <c r="G143" s="37"/>
      <c r="H143" s="8"/>
      <c r="I143" s="8"/>
      <c r="J143" s="8"/>
      <c r="K143" s="8"/>
      <c r="L143" s="8"/>
      <c r="M143" s="8"/>
      <c r="N143" s="8"/>
      <c r="O143" s="8"/>
      <c r="P143" s="8"/>
      <c r="Q143" s="8"/>
      <c r="R143" s="8"/>
      <c r="S143" s="8"/>
    </row>
    <row r="144" spans="1:19">
      <c r="A144" s="8"/>
      <c r="B144" s="8"/>
      <c r="C144" s="8"/>
      <c r="D144" s="8"/>
      <c r="E144" s="8"/>
      <c r="F144" s="8"/>
      <c r="G144" s="37"/>
      <c r="H144" s="8"/>
      <c r="I144" s="8"/>
      <c r="J144" s="8"/>
      <c r="K144" s="8"/>
      <c r="L144" s="8"/>
      <c r="M144" s="8"/>
      <c r="N144" s="8"/>
      <c r="O144" s="8"/>
      <c r="P144" s="8"/>
      <c r="Q144" s="8"/>
      <c r="R144" s="8"/>
      <c r="S144" s="8"/>
    </row>
    <row r="145" spans="1:19">
      <c r="A145" s="8"/>
      <c r="B145" s="8"/>
      <c r="C145" s="8"/>
      <c r="D145" s="8"/>
      <c r="E145" s="8"/>
      <c r="F145" s="8"/>
      <c r="G145" s="37"/>
      <c r="H145" s="8"/>
      <c r="I145" s="8"/>
      <c r="J145" s="8"/>
      <c r="K145" s="8"/>
      <c r="L145" s="8"/>
      <c r="M145" s="8"/>
      <c r="N145" s="8"/>
      <c r="O145" s="8"/>
      <c r="P145" s="8"/>
      <c r="Q145" s="8"/>
      <c r="R145" s="8"/>
      <c r="S145" s="8"/>
    </row>
    <row r="146" spans="1:19">
      <c r="A146" s="8"/>
      <c r="B146" s="8"/>
      <c r="C146" s="8"/>
      <c r="D146" s="8"/>
      <c r="E146" s="8"/>
      <c r="F146" s="8"/>
      <c r="G146" s="37"/>
      <c r="H146" s="8"/>
      <c r="I146" s="8"/>
      <c r="J146" s="8"/>
      <c r="K146" s="8"/>
      <c r="L146" s="8"/>
      <c r="M146" s="8"/>
      <c r="N146" s="8"/>
      <c r="O146" s="8"/>
      <c r="P146" s="8"/>
      <c r="Q146" s="8"/>
      <c r="R146" s="8"/>
      <c r="S146" s="8"/>
    </row>
    <row r="147" spans="1:19">
      <c r="A147" s="8"/>
      <c r="B147" s="8"/>
      <c r="C147" s="8"/>
      <c r="D147" s="8"/>
      <c r="E147" s="8"/>
      <c r="F147" s="8"/>
      <c r="G147" s="37"/>
      <c r="H147" s="8"/>
      <c r="I147" s="8"/>
      <c r="J147" s="8"/>
      <c r="K147" s="8"/>
      <c r="L147" s="8"/>
      <c r="M147" s="8"/>
      <c r="N147" s="8"/>
      <c r="O147" s="8"/>
      <c r="P147" s="8"/>
      <c r="Q147" s="8"/>
      <c r="R147" s="8"/>
      <c r="S147" s="8"/>
    </row>
    <row r="148" spans="1:19">
      <c r="A148" s="8"/>
      <c r="B148" s="8"/>
      <c r="C148" s="8"/>
      <c r="D148" s="8"/>
      <c r="E148" s="8"/>
      <c r="F148" s="8"/>
      <c r="G148" s="37"/>
      <c r="H148" s="8"/>
      <c r="I148" s="8"/>
      <c r="J148" s="8"/>
      <c r="K148" s="8"/>
      <c r="L148" s="8"/>
      <c r="M148" s="8"/>
      <c r="N148" s="8"/>
      <c r="O148" s="8"/>
      <c r="P148" s="8"/>
      <c r="Q148" s="8"/>
      <c r="R148" s="8"/>
      <c r="S148" s="8"/>
    </row>
    <row r="149" spans="1:19">
      <c r="A149" s="8"/>
      <c r="B149" s="8"/>
      <c r="C149" s="8"/>
      <c r="D149" s="8"/>
      <c r="E149" s="8"/>
      <c r="F149" s="8"/>
      <c r="G149" s="37"/>
      <c r="H149" s="8"/>
      <c r="I149" s="8"/>
      <c r="J149" s="8"/>
      <c r="K149" s="8"/>
      <c r="L149" s="8"/>
      <c r="M149" s="8"/>
      <c r="N149" s="8"/>
      <c r="O149" s="8"/>
      <c r="P149" s="8"/>
      <c r="Q149" s="8"/>
      <c r="R149" s="8"/>
      <c r="S149" s="8"/>
    </row>
    <row r="150" spans="1:19">
      <c r="A150" s="8"/>
      <c r="B150" s="8"/>
      <c r="C150" s="8"/>
      <c r="D150" s="8"/>
      <c r="E150" s="8"/>
      <c r="F150" s="8"/>
      <c r="G150" s="37"/>
      <c r="H150" s="8"/>
      <c r="I150" s="8"/>
      <c r="J150" s="8"/>
      <c r="K150" s="8"/>
      <c r="L150" s="8"/>
      <c r="M150" s="8"/>
      <c r="N150" s="8"/>
      <c r="O150" s="8"/>
      <c r="P150" s="8"/>
      <c r="Q150" s="8"/>
      <c r="R150" s="8"/>
      <c r="S150" s="8"/>
    </row>
    <row r="151" spans="1:19">
      <c r="A151" s="8"/>
      <c r="B151" s="8"/>
      <c r="C151" s="8"/>
      <c r="D151" s="8"/>
      <c r="E151" s="8"/>
      <c r="F151" s="8"/>
      <c r="G151" s="37"/>
      <c r="H151" s="8"/>
      <c r="I151" s="8"/>
      <c r="J151" s="8"/>
      <c r="K151" s="8"/>
      <c r="L151" s="8"/>
      <c r="M151" s="8"/>
      <c r="N151" s="8"/>
      <c r="O151" s="8"/>
      <c r="P151" s="8"/>
      <c r="Q151" s="8"/>
      <c r="R151" s="8"/>
      <c r="S151" s="8"/>
    </row>
    <row r="152" spans="1:19">
      <c r="A152" s="8"/>
      <c r="B152" s="8"/>
      <c r="C152" s="8"/>
      <c r="D152" s="8"/>
      <c r="E152" s="8"/>
      <c r="F152" s="8"/>
      <c r="G152" s="37"/>
      <c r="H152" s="8"/>
      <c r="I152" s="8"/>
      <c r="J152" s="8"/>
      <c r="K152" s="8"/>
      <c r="L152" s="8"/>
      <c r="M152" s="8"/>
      <c r="N152" s="8"/>
      <c r="O152" s="8"/>
      <c r="P152" s="8"/>
      <c r="Q152" s="8"/>
      <c r="R152" s="8"/>
      <c r="S152" s="8"/>
    </row>
    <row r="153" spans="1:19">
      <c r="A153" s="8"/>
      <c r="B153" s="8"/>
      <c r="C153" s="8"/>
      <c r="D153" s="8"/>
      <c r="E153" s="8"/>
      <c r="F153" s="8"/>
      <c r="G153" s="37"/>
      <c r="H153" s="8"/>
      <c r="I153" s="8"/>
      <c r="J153" s="8"/>
      <c r="K153" s="8"/>
      <c r="L153" s="8"/>
      <c r="M153" s="8"/>
      <c r="N153" s="8"/>
      <c r="O153" s="8"/>
      <c r="P153" s="8"/>
      <c r="Q153" s="8"/>
      <c r="R153" s="8"/>
      <c r="S153" s="8"/>
    </row>
    <row r="154" spans="1:19">
      <c r="A154" s="8"/>
      <c r="B154" s="8"/>
      <c r="C154" s="8"/>
      <c r="D154" s="8"/>
      <c r="E154" s="8"/>
      <c r="F154" s="8"/>
      <c r="G154" s="37"/>
      <c r="H154" s="8"/>
      <c r="I154" s="8"/>
      <c r="J154" s="8"/>
      <c r="K154" s="8"/>
      <c r="L154" s="8"/>
      <c r="M154" s="8"/>
      <c r="N154" s="8"/>
      <c r="O154" s="8"/>
      <c r="P154" s="8"/>
      <c r="Q154" s="8"/>
      <c r="R154" s="8"/>
      <c r="S154" s="8"/>
    </row>
    <row r="155" spans="1:19">
      <c r="A155" s="8"/>
      <c r="B155" s="8"/>
      <c r="C155" s="8"/>
      <c r="D155" s="8"/>
      <c r="E155" s="8"/>
      <c r="F155" s="8"/>
      <c r="G155" s="37"/>
      <c r="H155" s="8"/>
      <c r="I155" s="8"/>
      <c r="J155" s="8"/>
      <c r="K155" s="8"/>
      <c r="L155" s="8"/>
      <c r="M155" s="8"/>
      <c r="N155" s="8"/>
      <c r="O155" s="8"/>
      <c r="P155" s="8"/>
      <c r="Q155" s="8"/>
      <c r="R155" s="8"/>
      <c r="S155" s="8"/>
    </row>
    <row r="156" spans="1:19">
      <c r="A156" s="8"/>
      <c r="B156" s="8"/>
      <c r="C156" s="8"/>
      <c r="D156" s="8"/>
      <c r="E156" s="8"/>
      <c r="F156" s="8"/>
      <c r="G156" s="37"/>
      <c r="H156" s="8"/>
      <c r="I156" s="8"/>
      <c r="J156" s="8"/>
      <c r="K156" s="8"/>
      <c r="L156" s="8"/>
      <c r="M156" s="8"/>
      <c r="N156" s="8"/>
      <c r="O156" s="8"/>
      <c r="P156" s="8"/>
      <c r="Q156" s="8"/>
      <c r="R156" s="8"/>
      <c r="S156" s="8"/>
    </row>
    <row r="157" spans="1:19">
      <c r="A157" s="8"/>
      <c r="B157" s="8"/>
      <c r="C157" s="8"/>
      <c r="D157" s="8"/>
      <c r="E157" s="8"/>
      <c r="F157" s="8"/>
      <c r="G157" s="37"/>
      <c r="H157" s="8"/>
      <c r="I157" s="8"/>
      <c r="J157" s="8"/>
      <c r="K157" s="8"/>
      <c r="L157" s="8"/>
      <c r="M157" s="8"/>
      <c r="N157" s="8"/>
      <c r="O157" s="8"/>
      <c r="P157" s="8"/>
      <c r="Q157" s="8"/>
      <c r="R157" s="8"/>
      <c r="S157" s="8"/>
    </row>
    <row r="158" spans="1:19">
      <c r="A158" s="8"/>
      <c r="B158" s="8"/>
      <c r="C158" s="8"/>
      <c r="D158" s="8"/>
      <c r="E158" s="8"/>
      <c r="F158" s="8"/>
      <c r="G158" s="37"/>
      <c r="H158" s="8"/>
      <c r="I158" s="8"/>
      <c r="J158" s="8"/>
      <c r="K158" s="8"/>
      <c r="L158" s="8"/>
      <c r="M158" s="8"/>
      <c r="N158" s="8"/>
      <c r="O158" s="8"/>
      <c r="P158" s="8"/>
      <c r="Q158" s="8"/>
      <c r="R158" s="8"/>
      <c r="S158" s="8"/>
    </row>
    <row r="159" spans="1:19">
      <c r="A159" s="8"/>
      <c r="B159" s="8"/>
      <c r="C159" s="8"/>
      <c r="D159" s="8"/>
      <c r="E159" s="8"/>
      <c r="F159" s="8"/>
      <c r="G159" s="37"/>
      <c r="H159" s="8"/>
      <c r="I159" s="8"/>
      <c r="J159" s="8"/>
      <c r="K159" s="8"/>
      <c r="L159" s="8"/>
      <c r="M159" s="8"/>
      <c r="N159" s="8"/>
      <c r="O159" s="8"/>
      <c r="P159" s="8"/>
      <c r="Q159" s="8"/>
      <c r="R159" s="8"/>
      <c r="S159" s="8"/>
    </row>
    <row r="160" spans="1:19">
      <c r="A160" s="8"/>
      <c r="B160" s="8"/>
      <c r="C160" s="8"/>
      <c r="D160" s="8"/>
      <c r="E160" s="8"/>
      <c r="F160" s="8"/>
      <c r="G160" s="37"/>
      <c r="H160" s="8"/>
      <c r="I160" s="8"/>
      <c r="J160" s="8"/>
      <c r="K160" s="8"/>
      <c r="L160" s="8"/>
      <c r="M160" s="8"/>
      <c r="N160" s="8"/>
      <c r="O160" s="8"/>
      <c r="P160" s="8"/>
      <c r="Q160" s="8"/>
      <c r="R160" s="8"/>
      <c r="S160" s="8"/>
    </row>
    <row r="161" spans="1:19">
      <c r="A161" s="8"/>
      <c r="B161" s="8"/>
      <c r="C161" s="8"/>
      <c r="D161" s="8"/>
      <c r="E161" s="8"/>
      <c r="F161" s="8"/>
      <c r="G161" s="37"/>
      <c r="H161" s="8"/>
      <c r="I161" s="8"/>
      <c r="J161" s="8"/>
      <c r="K161" s="8"/>
      <c r="L161" s="8"/>
      <c r="M161" s="8"/>
      <c r="N161" s="8"/>
      <c r="O161" s="8"/>
      <c r="P161" s="8"/>
      <c r="Q161" s="8"/>
      <c r="R161" s="8"/>
      <c r="S161" s="8"/>
    </row>
    <row r="162" spans="1:19">
      <c r="A162" s="8"/>
      <c r="B162" s="8"/>
      <c r="C162" s="8"/>
      <c r="D162" s="8"/>
      <c r="E162" s="8"/>
      <c r="F162" s="8"/>
      <c r="G162" s="37"/>
      <c r="H162" s="8"/>
      <c r="I162" s="8"/>
      <c r="J162" s="8"/>
      <c r="K162" s="8"/>
      <c r="L162" s="8"/>
      <c r="M162" s="8"/>
      <c r="N162" s="8"/>
      <c r="O162" s="8"/>
      <c r="P162" s="8"/>
      <c r="Q162" s="8"/>
      <c r="R162" s="8"/>
      <c r="S162" s="8"/>
    </row>
    <row r="163" spans="1:19">
      <c r="A163" s="8"/>
      <c r="B163" s="8"/>
      <c r="C163" s="8"/>
      <c r="D163" s="8"/>
      <c r="E163" s="8"/>
      <c r="F163" s="8"/>
      <c r="G163" s="37"/>
      <c r="H163" s="8"/>
      <c r="I163" s="8"/>
      <c r="J163" s="8"/>
      <c r="K163" s="8"/>
      <c r="L163" s="8"/>
      <c r="M163" s="8"/>
      <c r="N163" s="8"/>
      <c r="O163" s="8"/>
      <c r="P163" s="8"/>
      <c r="Q163" s="8"/>
      <c r="R163" s="8"/>
      <c r="S163" s="8"/>
    </row>
    <row r="164" spans="1:19">
      <c r="A164" s="8"/>
      <c r="B164" s="8"/>
      <c r="C164" s="8"/>
      <c r="D164" s="8"/>
      <c r="E164" s="8"/>
      <c r="F164" s="8"/>
      <c r="G164" s="37"/>
      <c r="H164" s="8"/>
      <c r="I164" s="8"/>
      <c r="J164" s="8"/>
      <c r="K164" s="8"/>
      <c r="L164" s="8"/>
      <c r="M164" s="8"/>
      <c r="N164" s="8"/>
      <c r="O164" s="8"/>
      <c r="P164" s="8"/>
      <c r="Q164" s="8"/>
      <c r="R164" s="8"/>
      <c r="S164" s="8"/>
    </row>
    <row r="165" spans="1:19">
      <c r="A165" s="8"/>
      <c r="B165" s="8"/>
      <c r="C165" s="8"/>
      <c r="D165" s="8"/>
      <c r="E165" s="8"/>
      <c r="F165" s="8"/>
      <c r="G165" s="37"/>
      <c r="H165" s="8"/>
      <c r="I165" s="8"/>
      <c r="J165" s="8"/>
      <c r="K165" s="8"/>
      <c r="L165" s="8"/>
      <c r="M165" s="8"/>
      <c r="N165" s="8"/>
      <c r="O165" s="8"/>
      <c r="P165" s="8"/>
      <c r="Q165" s="8"/>
      <c r="R165" s="8"/>
      <c r="S165" s="8"/>
    </row>
    <row r="166" spans="1:19">
      <c r="A166" s="8"/>
      <c r="B166" s="8"/>
      <c r="C166" s="8"/>
      <c r="D166" s="8"/>
      <c r="E166" s="8"/>
      <c r="F166" s="8"/>
      <c r="G166" s="37"/>
      <c r="H166" s="8"/>
      <c r="I166" s="8"/>
      <c r="J166" s="8"/>
      <c r="K166" s="8"/>
      <c r="L166" s="8"/>
      <c r="M166" s="8"/>
      <c r="N166" s="8"/>
      <c r="O166" s="8"/>
      <c r="P166" s="8"/>
      <c r="Q166" s="8"/>
      <c r="R166" s="8"/>
      <c r="S166" s="8"/>
    </row>
    <row r="167" spans="1:19">
      <c r="A167" s="8"/>
      <c r="B167" s="8"/>
      <c r="C167" s="8"/>
      <c r="D167" s="8"/>
      <c r="E167" s="8"/>
      <c r="F167" s="8"/>
      <c r="G167" s="37"/>
      <c r="H167" s="8"/>
      <c r="I167" s="8"/>
      <c r="J167" s="8"/>
      <c r="K167" s="8"/>
      <c r="L167" s="8"/>
      <c r="M167" s="8"/>
      <c r="N167" s="8"/>
      <c r="O167" s="8"/>
      <c r="P167" s="8"/>
      <c r="Q167" s="8"/>
      <c r="R167" s="8"/>
      <c r="S167" s="8"/>
    </row>
    <row r="168" spans="1:19">
      <c r="A168" s="8"/>
      <c r="B168" s="8"/>
      <c r="C168" s="8"/>
      <c r="D168" s="8"/>
      <c r="E168" s="8"/>
      <c r="F168" s="8"/>
      <c r="G168" s="37"/>
      <c r="H168" s="8"/>
      <c r="I168" s="8"/>
      <c r="J168" s="8"/>
      <c r="K168" s="8"/>
      <c r="L168" s="8"/>
      <c r="M168" s="8"/>
      <c r="N168" s="8"/>
      <c r="O168" s="8"/>
      <c r="P168" s="8"/>
      <c r="Q168" s="8"/>
      <c r="R168" s="8"/>
      <c r="S168" s="8"/>
    </row>
    <row r="169" spans="1:19">
      <c r="A169" s="8"/>
      <c r="B169" s="8"/>
      <c r="C169" s="8"/>
      <c r="D169" s="8"/>
      <c r="E169" s="8"/>
      <c r="F169" s="8"/>
      <c r="G169" s="37"/>
      <c r="H169" s="8"/>
      <c r="I169" s="8"/>
      <c r="J169" s="8"/>
      <c r="K169" s="8"/>
      <c r="L169" s="8"/>
      <c r="M169" s="8"/>
      <c r="N169" s="8"/>
      <c r="O169" s="8"/>
      <c r="P169" s="8"/>
      <c r="Q169" s="8"/>
      <c r="R169" s="8"/>
      <c r="S169" s="8"/>
    </row>
    <row r="170" spans="1:19">
      <c r="A170" s="8"/>
      <c r="B170" s="8"/>
      <c r="C170" s="8"/>
      <c r="D170" s="8"/>
      <c r="E170" s="8"/>
      <c r="F170" s="8"/>
      <c r="G170" s="37"/>
      <c r="H170" s="8"/>
      <c r="I170" s="8"/>
      <c r="J170" s="8"/>
      <c r="K170" s="8"/>
      <c r="L170" s="8"/>
      <c r="M170" s="8"/>
      <c r="N170" s="8"/>
      <c r="O170" s="8"/>
      <c r="P170" s="8"/>
      <c r="Q170" s="8"/>
      <c r="R170" s="8"/>
      <c r="S170" s="8"/>
    </row>
    <row r="171" spans="1:19">
      <c r="A171" s="8"/>
      <c r="B171" s="8"/>
      <c r="C171" s="8"/>
      <c r="D171" s="8"/>
      <c r="E171" s="8"/>
      <c r="F171" s="8"/>
      <c r="G171" s="37"/>
      <c r="H171" s="8"/>
      <c r="I171" s="8"/>
      <c r="J171" s="8"/>
      <c r="K171" s="8"/>
      <c r="L171" s="8"/>
      <c r="M171" s="8"/>
      <c r="N171" s="8"/>
      <c r="O171" s="8"/>
      <c r="P171" s="8"/>
      <c r="Q171" s="8"/>
      <c r="R171" s="8"/>
      <c r="S171" s="8"/>
    </row>
    <row r="172" spans="1:19">
      <c r="A172" s="8"/>
      <c r="B172" s="8"/>
      <c r="C172" s="8"/>
      <c r="D172" s="8"/>
      <c r="E172" s="8"/>
      <c r="F172" s="8"/>
      <c r="G172" s="37"/>
      <c r="H172" s="8"/>
      <c r="I172" s="8"/>
      <c r="J172" s="8"/>
      <c r="K172" s="8"/>
      <c r="L172" s="8"/>
      <c r="M172" s="8"/>
      <c r="N172" s="8"/>
      <c r="O172" s="8"/>
      <c r="P172" s="8"/>
      <c r="Q172" s="8"/>
      <c r="R172" s="8"/>
      <c r="S172" s="8"/>
    </row>
    <row r="173" spans="1:19">
      <c r="A173" s="8"/>
      <c r="B173" s="8"/>
      <c r="C173" s="8"/>
      <c r="D173" s="8"/>
      <c r="E173" s="8"/>
      <c r="F173" s="8"/>
      <c r="G173" s="37"/>
      <c r="H173" s="8"/>
      <c r="I173" s="8"/>
      <c r="J173" s="8"/>
      <c r="K173" s="8"/>
      <c r="L173" s="8"/>
      <c r="M173" s="8"/>
      <c r="N173" s="8"/>
      <c r="O173" s="8"/>
      <c r="P173" s="8"/>
      <c r="Q173" s="8"/>
      <c r="R173" s="8"/>
      <c r="S173" s="8"/>
    </row>
    <row r="174" spans="1:19">
      <c r="A174" s="8"/>
      <c r="B174" s="8"/>
      <c r="C174" s="8"/>
      <c r="D174" s="8"/>
      <c r="E174" s="8"/>
      <c r="F174" s="8"/>
      <c r="G174" s="37"/>
      <c r="H174" s="8"/>
      <c r="I174" s="8"/>
      <c r="J174" s="8"/>
      <c r="K174" s="8"/>
      <c r="L174" s="8"/>
      <c r="M174" s="8"/>
      <c r="N174" s="8"/>
      <c r="O174" s="8"/>
      <c r="P174" s="8"/>
      <c r="Q174" s="8"/>
      <c r="R174" s="8"/>
      <c r="S174" s="8"/>
    </row>
    <row r="175" spans="1:19">
      <c r="A175" s="8"/>
      <c r="B175" s="8"/>
      <c r="C175" s="8"/>
      <c r="D175" s="8"/>
      <c r="E175" s="8"/>
      <c r="F175" s="8"/>
      <c r="G175" s="37"/>
      <c r="H175" s="8"/>
      <c r="I175" s="8"/>
      <c r="J175" s="8"/>
      <c r="K175" s="8"/>
      <c r="L175" s="8"/>
      <c r="M175" s="8"/>
      <c r="N175" s="8"/>
      <c r="O175" s="8"/>
      <c r="P175" s="8"/>
      <c r="Q175" s="8"/>
      <c r="R175" s="8"/>
      <c r="S175" s="8"/>
    </row>
    <row r="176" spans="1:19">
      <c r="A176" s="8"/>
      <c r="B176" s="8"/>
      <c r="C176" s="8"/>
      <c r="D176" s="8"/>
      <c r="E176" s="8"/>
      <c r="F176" s="8"/>
      <c r="G176" s="37"/>
      <c r="H176" s="8"/>
      <c r="I176" s="8"/>
      <c r="J176" s="8"/>
      <c r="K176" s="8"/>
      <c r="L176" s="8"/>
      <c r="M176" s="8"/>
      <c r="N176" s="8"/>
      <c r="O176" s="8"/>
      <c r="P176" s="8"/>
      <c r="Q176" s="8"/>
      <c r="R176" s="8"/>
      <c r="S176" s="8"/>
    </row>
    <row r="177" spans="1:19">
      <c r="A177" s="8"/>
      <c r="B177" s="8"/>
      <c r="C177" s="8"/>
      <c r="D177" s="8"/>
      <c r="E177" s="8"/>
      <c r="F177" s="8"/>
      <c r="G177" s="37"/>
      <c r="H177" s="8"/>
      <c r="I177" s="8"/>
      <c r="J177" s="8"/>
      <c r="K177" s="8"/>
      <c r="L177" s="8"/>
      <c r="M177" s="8"/>
      <c r="N177" s="8"/>
      <c r="O177" s="8"/>
      <c r="P177" s="8"/>
      <c r="Q177" s="8"/>
      <c r="R177" s="8"/>
      <c r="S177" s="8"/>
    </row>
    <row r="178" spans="1:19">
      <c r="A178" s="8"/>
      <c r="B178" s="8"/>
      <c r="C178" s="8"/>
      <c r="D178" s="8"/>
      <c r="E178" s="8"/>
      <c r="F178" s="8"/>
      <c r="G178" s="37"/>
      <c r="H178" s="8"/>
      <c r="I178" s="8"/>
      <c r="J178" s="8"/>
      <c r="K178" s="8"/>
      <c r="L178" s="8"/>
      <c r="M178" s="8"/>
      <c r="N178" s="8"/>
      <c r="O178" s="8"/>
      <c r="P178" s="8"/>
      <c r="Q178" s="8"/>
      <c r="R178" s="8"/>
      <c r="S178" s="8"/>
    </row>
    <row r="179" spans="1:19">
      <c r="A179" s="8"/>
      <c r="B179" s="8"/>
      <c r="C179" s="8"/>
      <c r="D179" s="8"/>
      <c r="E179" s="8"/>
      <c r="F179" s="8"/>
      <c r="G179" s="37"/>
      <c r="H179" s="8"/>
      <c r="I179" s="8"/>
      <c r="J179" s="8"/>
      <c r="K179" s="8"/>
      <c r="L179" s="8"/>
      <c r="M179" s="8"/>
      <c r="N179" s="8"/>
      <c r="O179" s="8"/>
      <c r="P179" s="8"/>
      <c r="Q179" s="8"/>
      <c r="R179" s="8"/>
      <c r="S179" s="8"/>
    </row>
    <row r="180" spans="1:19">
      <c r="A180" s="8"/>
      <c r="B180" s="8"/>
      <c r="C180" s="8"/>
      <c r="D180" s="8"/>
      <c r="E180" s="8"/>
      <c r="F180" s="8"/>
      <c r="G180" s="37"/>
      <c r="H180" s="8"/>
      <c r="I180" s="8"/>
      <c r="J180" s="8"/>
      <c r="K180" s="8"/>
      <c r="L180" s="8"/>
      <c r="M180" s="8"/>
      <c r="N180" s="8"/>
      <c r="O180" s="8"/>
      <c r="P180" s="8"/>
      <c r="Q180" s="8"/>
      <c r="R180" s="8"/>
      <c r="S180" s="8"/>
    </row>
    <row r="181" spans="1:19">
      <c r="A181" s="8"/>
      <c r="B181" s="8"/>
      <c r="C181" s="8"/>
      <c r="D181" s="8"/>
      <c r="E181" s="8"/>
      <c r="F181" s="8"/>
      <c r="G181" s="37"/>
      <c r="H181" s="8"/>
      <c r="I181" s="8"/>
      <c r="J181" s="8"/>
      <c r="K181" s="8"/>
      <c r="L181" s="8"/>
      <c r="M181" s="8"/>
      <c r="N181" s="8"/>
      <c r="O181" s="8"/>
      <c r="P181" s="8"/>
      <c r="Q181" s="8"/>
      <c r="R181" s="8"/>
      <c r="S181" s="8"/>
    </row>
    <row r="182" spans="1:19">
      <c r="A182" s="8"/>
      <c r="B182" s="8"/>
      <c r="C182" s="8"/>
      <c r="D182" s="8"/>
      <c r="E182" s="8"/>
      <c r="F182" s="8"/>
      <c r="G182" s="37"/>
      <c r="H182" s="8"/>
      <c r="I182" s="8"/>
      <c r="J182" s="8"/>
      <c r="K182" s="8"/>
      <c r="L182" s="8"/>
      <c r="M182" s="8"/>
      <c r="N182" s="8"/>
      <c r="O182" s="8"/>
      <c r="P182" s="8"/>
      <c r="Q182" s="8"/>
      <c r="R182" s="8"/>
      <c r="S182" s="8"/>
    </row>
    <row r="183" spans="1:19">
      <c r="A183" s="8"/>
      <c r="B183" s="8"/>
      <c r="C183" s="8"/>
      <c r="D183" s="8"/>
      <c r="E183" s="8"/>
      <c r="F183" s="8"/>
      <c r="G183" s="37"/>
      <c r="H183" s="8"/>
      <c r="I183" s="8"/>
      <c r="J183" s="8"/>
      <c r="K183" s="8"/>
      <c r="L183" s="8"/>
      <c r="M183" s="8"/>
      <c r="N183" s="8"/>
      <c r="O183" s="8"/>
      <c r="P183" s="8"/>
      <c r="Q183" s="8"/>
      <c r="R183" s="8"/>
      <c r="S183" s="8"/>
    </row>
    <row r="184" spans="1:19">
      <c r="A184" s="8"/>
      <c r="B184" s="8"/>
      <c r="C184" s="8"/>
      <c r="D184" s="8"/>
      <c r="E184" s="8"/>
      <c r="F184" s="8"/>
      <c r="G184" s="37"/>
      <c r="H184" s="8"/>
      <c r="I184" s="8"/>
      <c r="J184" s="8"/>
      <c r="K184" s="8"/>
      <c r="L184" s="8"/>
      <c r="M184" s="8"/>
      <c r="N184" s="8"/>
      <c r="O184" s="8"/>
      <c r="P184" s="8"/>
      <c r="Q184" s="8"/>
      <c r="R184" s="8"/>
      <c r="S184" s="8"/>
    </row>
    <row r="185" spans="1:19">
      <c r="A185" s="8"/>
      <c r="B185" s="8"/>
      <c r="C185" s="8"/>
      <c r="D185" s="8"/>
      <c r="E185" s="8"/>
      <c r="F185" s="8"/>
      <c r="G185" s="37"/>
      <c r="H185" s="8"/>
      <c r="I185" s="8"/>
      <c r="J185" s="8"/>
      <c r="K185" s="8"/>
      <c r="L185" s="8"/>
      <c r="M185" s="8"/>
      <c r="N185" s="8"/>
      <c r="O185" s="8"/>
      <c r="P185" s="8"/>
      <c r="Q185" s="8"/>
      <c r="R185" s="8"/>
      <c r="S185" s="8"/>
    </row>
    <row r="186" spans="1:19">
      <c r="A186" s="8"/>
      <c r="B186" s="8"/>
      <c r="C186" s="8"/>
      <c r="D186" s="8"/>
      <c r="E186" s="8"/>
      <c r="F186" s="8"/>
      <c r="G186" s="37"/>
      <c r="H186" s="8"/>
      <c r="I186" s="8"/>
      <c r="J186" s="8"/>
      <c r="K186" s="8"/>
      <c r="L186" s="8"/>
      <c r="M186" s="8"/>
      <c r="N186" s="8"/>
      <c r="O186" s="8"/>
      <c r="P186" s="8"/>
      <c r="Q186" s="8"/>
      <c r="R186" s="8"/>
      <c r="S186" s="8"/>
    </row>
    <row r="187" spans="1:19">
      <c r="A187" s="8"/>
      <c r="B187" s="8"/>
      <c r="C187" s="8"/>
      <c r="D187" s="8"/>
      <c r="E187" s="8"/>
      <c r="F187" s="8"/>
      <c r="G187" s="37"/>
      <c r="H187" s="8"/>
      <c r="I187" s="8"/>
      <c r="J187" s="8"/>
      <c r="K187" s="8"/>
      <c r="L187" s="8"/>
      <c r="M187" s="8"/>
      <c r="N187" s="8"/>
      <c r="O187" s="8"/>
      <c r="P187" s="8"/>
      <c r="Q187" s="8"/>
      <c r="R187" s="8"/>
      <c r="S187" s="8"/>
    </row>
    <row r="188" spans="1:19">
      <c r="A188" s="8"/>
      <c r="B188" s="8"/>
      <c r="C188" s="8"/>
      <c r="D188" s="8"/>
      <c r="E188" s="8"/>
      <c r="F188" s="8"/>
      <c r="G188" s="37"/>
      <c r="H188" s="8"/>
      <c r="I188" s="8"/>
      <c r="J188" s="8"/>
      <c r="K188" s="8"/>
      <c r="L188" s="8"/>
      <c r="M188" s="8"/>
      <c r="N188" s="8"/>
      <c r="O188" s="8"/>
      <c r="P188" s="8"/>
      <c r="Q188" s="8"/>
      <c r="R188" s="8"/>
      <c r="S188" s="8"/>
    </row>
    <row r="189" spans="1:19">
      <c r="A189" s="8"/>
      <c r="B189" s="8"/>
      <c r="C189" s="8"/>
      <c r="D189" s="8"/>
      <c r="E189" s="8"/>
      <c r="F189" s="8"/>
      <c r="G189" s="37"/>
      <c r="H189" s="8"/>
      <c r="I189" s="8"/>
      <c r="J189" s="8"/>
      <c r="K189" s="8"/>
      <c r="L189" s="8"/>
      <c r="M189" s="8"/>
      <c r="N189" s="8"/>
      <c r="O189" s="8"/>
      <c r="P189" s="8"/>
      <c r="Q189" s="8"/>
      <c r="R189" s="8"/>
      <c r="S189" s="8"/>
    </row>
    <row r="190" spans="1:19">
      <c r="A190" s="8"/>
      <c r="B190" s="8"/>
      <c r="C190" s="8"/>
      <c r="D190" s="8"/>
      <c r="E190" s="8"/>
      <c r="F190" s="8"/>
      <c r="G190" s="37"/>
      <c r="H190" s="8"/>
      <c r="I190" s="8"/>
      <c r="J190" s="8"/>
      <c r="K190" s="8"/>
      <c r="L190" s="8"/>
      <c r="M190" s="8"/>
      <c r="N190" s="8"/>
      <c r="O190" s="8"/>
      <c r="P190" s="8"/>
      <c r="Q190" s="8"/>
      <c r="R190" s="8"/>
      <c r="S190" s="8"/>
    </row>
    <row r="191" spans="1:19">
      <c r="A191" s="8"/>
      <c r="B191" s="8"/>
      <c r="C191" s="8"/>
      <c r="D191" s="8"/>
      <c r="E191" s="8"/>
      <c r="F191" s="8"/>
      <c r="G191" s="37"/>
      <c r="H191" s="8"/>
      <c r="I191" s="8"/>
      <c r="J191" s="8"/>
      <c r="K191" s="8"/>
      <c r="L191" s="8"/>
      <c r="M191" s="8"/>
      <c r="N191" s="8"/>
      <c r="O191" s="8"/>
      <c r="P191" s="8"/>
      <c r="Q191" s="8"/>
      <c r="R191" s="8"/>
      <c r="S191" s="8"/>
    </row>
    <row r="192" spans="1:19">
      <c r="A192" s="8"/>
      <c r="B192" s="8"/>
      <c r="C192" s="8"/>
      <c r="D192" s="8"/>
      <c r="E192" s="8"/>
      <c r="F192" s="8"/>
      <c r="G192" s="37"/>
      <c r="H192" s="8"/>
      <c r="I192" s="8"/>
      <c r="J192" s="8"/>
      <c r="K192" s="8"/>
      <c r="L192" s="8"/>
      <c r="M192" s="8"/>
      <c r="N192" s="8"/>
      <c r="O192" s="8"/>
      <c r="P192" s="8"/>
      <c r="Q192" s="8"/>
      <c r="R192" s="8"/>
      <c r="S192" s="8"/>
    </row>
    <row r="193" spans="1:19">
      <c r="A193" s="8"/>
      <c r="B193" s="8"/>
      <c r="C193" s="8"/>
      <c r="D193" s="8"/>
      <c r="E193" s="8"/>
      <c r="F193" s="8"/>
      <c r="G193" s="37"/>
      <c r="H193" s="8"/>
      <c r="I193" s="8"/>
      <c r="J193" s="8"/>
      <c r="K193" s="8"/>
      <c r="L193" s="8"/>
      <c r="M193" s="8"/>
      <c r="N193" s="8"/>
      <c r="O193" s="8"/>
      <c r="P193" s="8"/>
      <c r="Q193" s="8"/>
      <c r="R193" s="8"/>
      <c r="S193" s="8"/>
    </row>
    <row r="194" spans="1:19">
      <c r="A194" s="8"/>
      <c r="B194" s="8"/>
      <c r="C194" s="8"/>
      <c r="D194" s="8"/>
      <c r="E194" s="8"/>
      <c r="F194" s="8"/>
      <c r="G194" s="37"/>
      <c r="H194" s="8"/>
      <c r="I194" s="8"/>
      <c r="J194" s="8"/>
      <c r="K194" s="8"/>
      <c r="L194" s="8"/>
      <c r="M194" s="8"/>
      <c r="N194" s="8"/>
      <c r="O194" s="8"/>
      <c r="P194" s="8"/>
      <c r="Q194" s="8"/>
      <c r="R194" s="8"/>
      <c r="S194" s="8"/>
    </row>
    <row r="195" spans="1:19">
      <c r="A195" s="8"/>
      <c r="B195" s="8"/>
      <c r="C195" s="8"/>
      <c r="D195" s="8"/>
      <c r="E195" s="8"/>
      <c r="F195" s="8"/>
      <c r="G195" s="37"/>
      <c r="H195" s="8"/>
      <c r="I195" s="8"/>
      <c r="J195" s="8"/>
      <c r="K195" s="8"/>
      <c r="L195" s="8"/>
      <c r="M195" s="8"/>
      <c r="N195" s="8"/>
      <c r="O195" s="8"/>
      <c r="P195" s="8"/>
      <c r="Q195" s="8"/>
      <c r="R195" s="8"/>
      <c r="S195" s="8"/>
    </row>
    <row r="196" spans="1:19">
      <c r="A196" s="8"/>
      <c r="B196" s="8"/>
      <c r="C196" s="8"/>
      <c r="D196" s="8"/>
      <c r="E196" s="8"/>
      <c r="F196" s="8"/>
      <c r="G196" s="37"/>
      <c r="H196" s="8"/>
      <c r="I196" s="8"/>
      <c r="J196" s="8"/>
      <c r="K196" s="8"/>
      <c r="L196" s="8"/>
      <c r="M196" s="8"/>
      <c r="N196" s="8"/>
      <c r="O196" s="8"/>
      <c r="P196" s="8"/>
      <c r="Q196" s="8"/>
      <c r="R196" s="8"/>
      <c r="S196" s="8"/>
    </row>
    <row r="197" spans="1:19">
      <c r="A197" s="8"/>
      <c r="B197" s="8"/>
      <c r="C197" s="8"/>
      <c r="D197" s="8"/>
      <c r="E197" s="8"/>
      <c r="F197" s="8"/>
      <c r="G197" s="37"/>
      <c r="H197" s="8"/>
      <c r="I197" s="8"/>
      <c r="J197" s="8"/>
      <c r="K197" s="8"/>
      <c r="L197" s="8"/>
      <c r="M197" s="8"/>
      <c r="N197" s="8"/>
      <c r="O197" s="8"/>
      <c r="P197" s="8"/>
      <c r="Q197" s="8"/>
      <c r="R197" s="8"/>
      <c r="S197" s="8"/>
    </row>
    <row r="198" spans="1:19">
      <c r="A198" s="8"/>
      <c r="B198" s="8"/>
      <c r="C198" s="8"/>
      <c r="D198" s="8"/>
      <c r="E198" s="8"/>
      <c r="F198" s="8"/>
      <c r="G198" s="37"/>
      <c r="H198" s="8"/>
      <c r="I198" s="8"/>
      <c r="J198" s="8"/>
      <c r="K198" s="8"/>
      <c r="L198" s="8"/>
      <c r="M198" s="8"/>
      <c r="N198" s="8"/>
      <c r="O198" s="8"/>
      <c r="P198" s="8"/>
      <c r="Q198" s="8"/>
      <c r="R198" s="8"/>
      <c r="S198" s="8"/>
    </row>
    <row r="199" spans="1:19">
      <c r="A199" s="8"/>
      <c r="B199" s="8"/>
      <c r="C199" s="8"/>
      <c r="D199" s="8"/>
      <c r="E199" s="8"/>
      <c r="F199" s="8"/>
      <c r="G199" s="37"/>
      <c r="H199" s="8"/>
      <c r="I199" s="8"/>
      <c r="J199" s="8"/>
      <c r="K199" s="8"/>
      <c r="L199" s="8"/>
      <c r="M199" s="8"/>
      <c r="N199" s="8"/>
      <c r="O199" s="8"/>
      <c r="P199" s="8"/>
      <c r="Q199" s="8"/>
      <c r="R199" s="8"/>
      <c r="S199" s="8"/>
    </row>
    <row r="200" spans="1:19">
      <c r="A200" s="8"/>
      <c r="B200" s="8"/>
      <c r="C200" s="8"/>
      <c r="D200" s="8"/>
      <c r="E200" s="8"/>
      <c r="F200" s="8"/>
      <c r="G200" s="37"/>
      <c r="H200" s="8"/>
      <c r="I200" s="8"/>
      <c r="J200" s="8"/>
      <c r="K200" s="8"/>
      <c r="L200" s="8"/>
      <c r="M200" s="8"/>
      <c r="N200" s="8"/>
      <c r="O200" s="8"/>
      <c r="P200" s="8"/>
      <c r="Q200" s="8"/>
      <c r="R200" s="8"/>
      <c r="S200" s="8"/>
    </row>
    <row r="201" spans="1:19">
      <c r="A201" s="8"/>
      <c r="B201" s="8"/>
      <c r="C201" s="8"/>
      <c r="D201" s="8"/>
      <c r="E201" s="8"/>
      <c r="F201" s="8"/>
      <c r="G201" s="37"/>
      <c r="H201" s="8"/>
      <c r="I201" s="8"/>
      <c r="J201" s="8"/>
      <c r="K201" s="8"/>
      <c r="L201" s="8"/>
      <c r="M201" s="8"/>
      <c r="N201" s="8"/>
      <c r="O201" s="8"/>
      <c r="P201" s="8"/>
      <c r="Q201" s="8"/>
      <c r="R201" s="8"/>
      <c r="S201" s="8"/>
    </row>
    <row r="202" spans="1:19">
      <c r="A202" s="8"/>
      <c r="B202" s="8"/>
      <c r="C202" s="8"/>
      <c r="D202" s="8"/>
      <c r="E202" s="8"/>
      <c r="F202" s="8"/>
      <c r="G202" s="37"/>
      <c r="H202" s="8"/>
      <c r="I202" s="8"/>
      <c r="J202" s="8"/>
      <c r="K202" s="8"/>
      <c r="L202" s="8"/>
      <c r="M202" s="8"/>
      <c r="N202" s="8"/>
      <c r="O202" s="8"/>
      <c r="P202" s="8"/>
      <c r="Q202" s="8"/>
      <c r="R202" s="8"/>
      <c r="S202" s="8"/>
    </row>
    <row r="203" spans="1:19">
      <c r="A203" s="8"/>
      <c r="B203" s="8"/>
      <c r="C203" s="8"/>
      <c r="D203" s="8"/>
      <c r="E203" s="8"/>
      <c r="F203" s="8"/>
      <c r="G203" s="37"/>
      <c r="H203" s="8"/>
      <c r="I203" s="8"/>
      <c r="J203" s="8"/>
      <c r="K203" s="8"/>
      <c r="L203" s="8"/>
      <c r="M203" s="8"/>
      <c r="N203" s="8"/>
      <c r="O203" s="8"/>
      <c r="P203" s="8"/>
      <c r="Q203" s="8"/>
      <c r="R203" s="8"/>
      <c r="S203" s="8"/>
    </row>
    <row r="204" spans="1:19">
      <c r="A204" s="8"/>
      <c r="B204" s="8"/>
      <c r="C204" s="8"/>
      <c r="D204" s="8"/>
      <c r="E204" s="8"/>
      <c r="F204" s="8"/>
      <c r="G204" s="37"/>
      <c r="H204" s="8"/>
      <c r="I204" s="8"/>
      <c r="J204" s="8"/>
      <c r="K204" s="8"/>
      <c r="L204" s="8"/>
      <c r="M204" s="8"/>
      <c r="N204" s="8"/>
      <c r="O204" s="8"/>
      <c r="P204" s="8"/>
      <c r="Q204" s="8"/>
      <c r="R204" s="8"/>
      <c r="S204" s="8"/>
    </row>
    <row r="205" spans="1:19">
      <c r="A205" s="8"/>
      <c r="B205" s="8"/>
      <c r="C205" s="8"/>
      <c r="D205" s="8"/>
      <c r="E205" s="8"/>
      <c r="F205" s="8"/>
      <c r="G205" s="37"/>
      <c r="H205" s="8"/>
      <c r="I205" s="8"/>
      <c r="J205" s="8"/>
      <c r="K205" s="8"/>
      <c r="L205" s="8"/>
      <c r="M205" s="8"/>
      <c r="N205" s="8"/>
      <c r="O205" s="8"/>
      <c r="P205" s="8"/>
      <c r="Q205" s="8"/>
      <c r="R205" s="8"/>
      <c r="S205" s="8"/>
    </row>
    <row r="206" spans="1:19">
      <c r="A206" s="8"/>
      <c r="B206" s="8"/>
      <c r="C206" s="8"/>
      <c r="D206" s="8"/>
      <c r="E206" s="8"/>
      <c r="F206" s="8"/>
      <c r="G206" s="37"/>
      <c r="H206" s="8"/>
      <c r="I206" s="8"/>
      <c r="J206" s="8"/>
      <c r="K206" s="8"/>
      <c r="L206" s="8"/>
      <c r="M206" s="8"/>
      <c r="N206" s="8"/>
      <c r="O206" s="8"/>
      <c r="P206" s="8"/>
      <c r="Q206" s="8"/>
      <c r="R206" s="8"/>
      <c r="S206" s="8"/>
    </row>
    <row r="207" spans="1:19">
      <c r="A207" s="8"/>
      <c r="B207" s="8"/>
      <c r="C207" s="8"/>
      <c r="D207" s="8"/>
      <c r="E207" s="8"/>
      <c r="F207" s="8"/>
      <c r="G207" s="37"/>
      <c r="H207" s="8"/>
      <c r="I207" s="8"/>
      <c r="J207" s="8"/>
      <c r="K207" s="8"/>
      <c r="L207" s="8"/>
      <c r="M207" s="8"/>
      <c r="N207" s="8"/>
      <c r="O207" s="8"/>
      <c r="P207" s="8"/>
      <c r="Q207" s="8"/>
      <c r="R207" s="8"/>
      <c r="S207" s="8"/>
    </row>
    <row r="208" spans="1:19">
      <c r="A208" s="8"/>
      <c r="B208" s="8"/>
      <c r="C208" s="8"/>
      <c r="D208" s="8"/>
      <c r="E208" s="8"/>
      <c r="F208" s="8"/>
      <c r="G208" s="37"/>
      <c r="H208" s="8"/>
      <c r="I208" s="8"/>
      <c r="J208" s="8"/>
      <c r="K208" s="8"/>
      <c r="L208" s="8"/>
      <c r="M208" s="8"/>
      <c r="N208" s="8"/>
      <c r="O208" s="8"/>
      <c r="P208" s="8"/>
      <c r="Q208" s="8"/>
      <c r="R208" s="8"/>
      <c r="S208" s="8"/>
    </row>
    <row r="209" spans="1:19">
      <c r="A209" s="8"/>
      <c r="B209" s="8"/>
      <c r="C209" s="8"/>
      <c r="D209" s="8"/>
      <c r="E209" s="8"/>
      <c r="F209" s="8"/>
      <c r="G209" s="37"/>
      <c r="H209" s="8"/>
      <c r="I209" s="8"/>
      <c r="J209" s="8"/>
      <c r="K209" s="8"/>
      <c r="L209" s="8"/>
      <c r="M209" s="8"/>
      <c r="N209" s="8"/>
      <c r="O209" s="8"/>
      <c r="P209" s="8"/>
      <c r="Q209" s="8"/>
      <c r="R209" s="8"/>
      <c r="S209" s="8"/>
    </row>
    <row r="210" spans="1:19">
      <c r="A210" s="8"/>
      <c r="B210" s="8"/>
      <c r="C210" s="8"/>
      <c r="D210" s="8"/>
      <c r="E210" s="8"/>
      <c r="F210" s="8"/>
      <c r="G210" s="37"/>
      <c r="H210" s="8"/>
      <c r="I210" s="8"/>
      <c r="J210" s="8"/>
      <c r="K210" s="8"/>
      <c r="L210" s="8"/>
      <c r="M210" s="8"/>
      <c r="N210" s="8"/>
      <c r="O210" s="8"/>
      <c r="P210" s="8"/>
      <c r="Q210" s="8"/>
      <c r="R210" s="8"/>
      <c r="S210" s="8"/>
    </row>
    <row r="211" spans="1:19">
      <c r="A211" s="8"/>
      <c r="B211" s="8"/>
      <c r="C211" s="8"/>
      <c r="D211" s="8"/>
      <c r="E211" s="8"/>
      <c r="F211" s="8"/>
      <c r="G211" s="37"/>
      <c r="H211" s="8"/>
      <c r="I211" s="8"/>
      <c r="J211" s="8"/>
      <c r="K211" s="8"/>
      <c r="L211" s="8"/>
      <c r="M211" s="8"/>
      <c r="N211" s="8"/>
      <c r="O211" s="8"/>
      <c r="P211" s="8"/>
      <c r="Q211" s="8"/>
      <c r="R211" s="8"/>
      <c r="S211" s="8"/>
    </row>
    <row r="212" spans="1:19">
      <c r="A212" s="8"/>
      <c r="B212" s="8"/>
      <c r="C212" s="8"/>
      <c r="D212" s="8"/>
      <c r="E212" s="8"/>
      <c r="F212" s="8"/>
      <c r="G212" s="37"/>
      <c r="H212" s="8"/>
      <c r="I212" s="8"/>
      <c r="J212" s="8"/>
      <c r="K212" s="8"/>
      <c r="L212" s="8"/>
      <c r="M212" s="8"/>
      <c r="N212" s="8"/>
      <c r="O212" s="8"/>
      <c r="P212" s="8"/>
      <c r="Q212" s="8"/>
      <c r="R212" s="8"/>
      <c r="S212" s="8"/>
    </row>
    <row r="213" spans="1:19">
      <c r="A213" s="8"/>
      <c r="B213" s="8"/>
      <c r="C213" s="8"/>
      <c r="D213" s="8"/>
      <c r="E213" s="8"/>
      <c r="F213" s="8"/>
      <c r="G213" s="37"/>
      <c r="H213" s="8"/>
      <c r="I213" s="8"/>
      <c r="J213" s="8"/>
      <c r="K213" s="8"/>
      <c r="L213" s="8"/>
      <c r="M213" s="8"/>
      <c r="N213" s="8"/>
      <c r="O213" s="8"/>
      <c r="P213" s="8"/>
      <c r="Q213" s="8"/>
      <c r="R213" s="8"/>
      <c r="S213" s="8"/>
    </row>
    <row r="214" spans="1:19">
      <c r="A214" s="8"/>
      <c r="B214" s="8"/>
      <c r="C214" s="8"/>
      <c r="D214" s="8"/>
      <c r="E214" s="8"/>
      <c r="F214" s="8"/>
      <c r="G214" s="37"/>
      <c r="H214" s="8"/>
      <c r="I214" s="8"/>
      <c r="J214" s="8"/>
      <c r="K214" s="8"/>
      <c r="L214" s="8"/>
      <c r="M214" s="8"/>
      <c r="N214" s="8"/>
      <c r="O214" s="8"/>
      <c r="P214" s="8"/>
      <c r="Q214" s="8"/>
      <c r="R214" s="8"/>
      <c r="S214" s="8"/>
    </row>
    <row r="215" spans="1:19">
      <c r="A215" s="8"/>
      <c r="B215" s="8"/>
      <c r="C215" s="8"/>
      <c r="D215" s="8"/>
      <c r="E215" s="8"/>
      <c r="F215" s="8"/>
      <c r="G215" s="37"/>
      <c r="H215" s="8"/>
      <c r="I215" s="8"/>
      <c r="J215" s="8"/>
      <c r="K215" s="8"/>
      <c r="L215" s="8"/>
      <c r="M215" s="8"/>
      <c r="N215" s="8"/>
      <c r="O215" s="8"/>
      <c r="P215" s="8"/>
      <c r="Q215" s="8"/>
      <c r="R215" s="8"/>
      <c r="S215" s="8"/>
    </row>
    <row r="216" spans="1:19">
      <c r="A216" s="8"/>
      <c r="B216" s="8"/>
      <c r="C216" s="8"/>
      <c r="D216" s="8"/>
      <c r="E216" s="8"/>
      <c r="F216" s="8"/>
      <c r="G216" s="37"/>
      <c r="H216" s="8"/>
      <c r="I216" s="8"/>
      <c r="J216" s="8"/>
      <c r="K216" s="8"/>
      <c r="L216" s="8"/>
      <c r="M216" s="8"/>
      <c r="N216" s="8"/>
      <c r="O216" s="8"/>
      <c r="P216" s="8"/>
      <c r="Q216" s="8"/>
      <c r="R216" s="8"/>
      <c r="S216" s="8"/>
    </row>
    <row r="217" spans="1:19">
      <c r="A217" s="8"/>
      <c r="B217" s="8"/>
      <c r="C217" s="8"/>
      <c r="D217" s="8"/>
      <c r="E217" s="8"/>
      <c r="F217" s="8"/>
      <c r="G217" s="37"/>
      <c r="H217" s="8"/>
      <c r="I217" s="8"/>
      <c r="J217" s="8"/>
      <c r="K217" s="8"/>
      <c r="L217" s="8"/>
      <c r="M217" s="8"/>
      <c r="N217" s="8"/>
      <c r="O217" s="8"/>
      <c r="P217" s="8"/>
      <c r="Q217" s="8"/>
      <c r="R217" s="8"/>
      <c r="S217" s="8"/>
    </row>
    <row r="218" spans="1:19">
      <c r="A218" s="8"/>
      <c r="B218" s="8"/>
      <c r="C218" s="8"/>
      <c r="D218" s="8"/>
      <c r="E218" s="8"/>
      <c r="F218" s="8"/>
      <c r="G218" s="37"/>
      <c r="H218" s="8"/>
      <c r="I218" s="8"/>
      <c r="J218" s="8"/>
      <c r="K218" s="8"/>
      <c r="L218" s="8"/>
      <c r="M218" s="8"/>
      <c r="N218" s="8"/>
      <c r="O218" s="8"/>
      <c r="P218" s="8"/>
      <c r="Q218" s="8"/>
      <c r="R218" s="8"/>
      <c r="S218" s="8"/>
    </row>
    <row r="219" spans="1:19">
      <c r="A219" s="8"/>
      <c r="B219" s="8"/>
      <c r="C219" s="8"/>
      <c r="D219" s="8"/>
      <c r="E219" s="8"/>
      <c r="F219" s="8"/>
      <c r="G219" s="37"/>
      <c r="H219" s="8"/>
      <c r="I219" s="8"/>
      <c r="J219" s="8"/>
      <c r="K219" s="8"/>
      <c r="L219" s="8"/>
      <c r="M219" s="8"/>
      <c r="N219" s="8"/>
      <c r="O219" s="8"/>
      <c r="P219" s="8"/>
      <c r="Q219" s="8"/>
      <c r="R219" s="8"/>
      <c r="S219" s="8"/>
    </row>
    <row r="220" spans="1:19">
      <c r="A220" s="8"/>
      <c r="B220" s="8"/>
      <c r="C220" s="8"/>
      <c r="D220" s="8"/>
      <c r="E220" s="8"/>
      <c r="F220" s="8"/>
      <c r="G220" s="37"/>
      <c r="H220" s="8"/>
      <c r="I220" s="8"/>
      <c r="J220" s="8"/>
      <c r="K220" s="8"/>
      <c r="L220" s="8"/>
      <c r="M220" s="8"/>
      <c r="N220" s="8"/>
      <c r="O220" s="8"/>
      <c r="P220" s="8"/>
      <c r="Q220" s="8"/>
      <c r="R220" s="8"/>
      <c r="S220" s="8"/>
    </row>
    <row r="221" spans="1:19">
      <c r="A221" s="8"/>
      <c r="B221" s="8"/>
      <c r="C221" s="8"/>
      <c r="D221" s="8"/>
      <c r="E221" s="8"/>
      <c r="F221" s="8"/>
      <c r="G221" s="37"/>
      <c r="H221" s="8"/>
      <c r="I221" s="8"/>
      <c r="J221" s="8"/>
      <c r="K221" s="8"/>
      <c r="L221" s="8"/>
      <c r="M221" s="8"/>
      <c r="N221" s="8"/>
      <c r="O221" s="8"/>
      <c r="P221" s="8"/>
      <c r="Q221" s="8"/>
      <c r="R221" s="8"/>
      <c r="S221" s="8"/>
    </row>
    <row r="222" spans="1:19">
      <c r="A222" s="8"/>
      <c r="B222" s="8"/>
      <c r="C222" s="8"/>
      <c r="D222" s="8"/>
      <c r="E222" s="8"/>
      <c r="F222" s="8"/>
      <c r="G222" s="37"/>
      <c r="H222" s="8"/>
      <c r="I222" s="8"/>
      <c r="J222" s="8"/>
      <c r="K222" s="8"/>
      <c r="L222" s="8"/>
      <c r="M222" s="8"/>
      <c r="N222" s="8"/>
      <c r="O222" s="8"/>
      <c r="P222" s="8"/>
      <c r="Q222" s="8"/>
      <c r="R222" s="8"/>
      <c r="S222" s="8"/>
    </row>
    <row r="223" spans="1:19">
      <c r="A223" s="8"/>
      <c r="B223" s="8"/>
      <c r="C223" s="8"/>
      <c r="D223" s="8"/>
      <c r="E223" s="8"/>
      <c r="F223" s="8"/>
      <c r="G223" s="37"/>
      <c r="H223" s="8"/>
      <c r="I223" s="8"/>
      <c r="J223" s="8"/>
      <c r="K223" s="8"/>
      <c r="L223" s="8"/>
      <c r="M223" s="8"/>
      <c r="N223" s="8"/>
      <c r="O223" s="8"/>
      <c r="P223" s="8"/>
      <c r="Q223" s="8"/>
      <c r="R223" s="8"/>
      <c r="S223" s="8"/>
    </row>
    <row r="224" spans="1:19">
      <c r="A224" s="8"/>
      <c r="B224" s="8"/>
      <c r="C224" s="8"/>
      <c r="D224" s="8"/>
      <c r="E224" s="8"/>
      <c r="F224" s="8"/>
      <c r="G224" s="37"/>
      <c r="H224" s="8"/>
      <c r="I224" s="8"/>
      <c r="J224" s="8"/>
      <c r="K224" s="8"/>
      <c r="L224" s="8"/>
      <c r="M224" s="8"/>
      <c r="N224" s="8"/>
      <c r="O224" s="8"/>
      <c r="P224" s="8"/>
      <c r="Q224" s="8"/>
      <c r="R224" s="8"/>
      <c r="S224" s="8"/>
    </row>
    <row r="225" spans="1:19">
      <c r="A225" s="8"/>
      <c r="B225" s="8"/>
      <c r="C225" s="8"/>
      <c r="D225" s="8"/>
      <c r="E225" s="8"/>
      <c r="F225" s="8"/>
      <c r="G225" s="37"/>
      <c r="H225" s="8"/>
      <c r="I225" s="8"/>
      <c r="J225" s="8"/>
      <c r="K225" s="8"/>
      <c r="L225" s="8"/>
      <c r="M225" s="8"/>
      <c r="N225" s="8"/>
      <c r="O225" s="8"/>
      <c r="P225" s="8"/>
      <c r="Q225" s="8"/>
      <c r="R225" s="8"/>
      <c r="S225" s="8"/>
    </row>
    <row r="226" spans="1:19">
      <c r="A226" s="8"/>
      <c r="B226" s="8"/>
      <c r="C226" s="8"/>
      <c r="D226" s="8"/>
      <c r="E226" s="8"/>
      <c r="F226" s="8"/>
      <c r="G226" s="37"/>
      <c r="H226" s="8"/>
      <c r="I226" s="8"/>
      <c r="J226" s="8"/>
      <c r="K226" s="8"/>
      <c r="L226" s="8"/>
      <c r="M226" s="8"/>
      <c r="N226" s="8"/>
      <c r="O226" s="8"/>
      <c r="P226" s="8"/>
      <c r="Q226" s="8"/>
      <c r="R226" s="8"/>
      <c r="S226" s="8"/>
    </row>
    <row r="227" spans="1:19">
      <c r="A227" s="8"/>
      <c r="B227" s="8"/>
      <c r="C227" s="8"/>
      <c r="D227" s="8"/>
      <c r="E227" s="8"/>
      <c r="F227" s="8"/>
      <c r="G227" s="37"/>
      <c r="H227" s="8"/>
      <c r="I227" s="8"/>
      <c r="J227" s="8"/>
      <c r="K227" s="8"/>
      <c r="L227" s="8"/>
      <c r="M227" s="8"/>
      <c r="N227" s="8"/>
      <c r="O227" s="8"/>
      <c r="P227" s="8"/>
      <c r="Q227" s="8"/>
      <c r="R227" s="8"/>
      <c r="S227" s="8"/>
    </row>
    <row r="228" spans="1:19">
      <c r="A228" s="8"/>
      <c r="B228" s="8"/>
      <c r="C228" s="8"/>
      <c r="D228" s="8"/>
      <c r="E228" s="8"/>
      <c r="F228" s="8"/>
      <c r="G228" s="37"/>
      <c r="H228" s="8"/>
      <c r="I228" s="8"/>
      <c r="J228" s="8"/>
      <c r="K228" s="8"/>
      <c r="L228" s="8"/>
      <c r="M228" s="8"/>
      <c r="N228" s="8"/>
      <c r="O228" s="8"/>
      <c r="P228" s="8"/>
      <c r="Q228" s="8"/>
      <c r="R228" s="8"/>
      <c r="S228" s="8"/>
    </row>
    <row r="229" spans="1:19">
      <c r="A229" s="8"/>
      <c r="B229" s="8"/>
      <c r="C229" s="8"/>
      <c r="D229" s="8"/>
      <c r="E229" s="8"/>
      <c r="F229" s="8"/>
      <c r="G229" s="37"/>
      <c r="H229" s="8"/>
      <c r="I229" s="8"/>
      <c r="J229" s="8"/>
      <c r="K229" s="8"/>
      <c r="L229" s="8"/>
      <c r="M229" s="8"/>
      <c r="N229" s="8"/>
      <c r="O229" s="8"/>
      <c r="P229" s="8"/>
      <c r="Q229" s="8"/>
      <c r="R229" s="8"/>
      <c r="S229" s="8"/>
    </row>
    <row r="230" spans="1:19">
      <c r="A230" s="8"/>
      <c r="B230" s="8"/>
      <c r="C230" s="8"/>
      <c r="D230" s="8"/>
      <c r="E230" s="8"/>
      <c r="F230" s="8"/>
      <c r="G230" s="37"/>
      <c r="H230" s="8"/>
      <c r="I230" s="8"/>
      <c r="J230" s="8"/>
      <c r="K230" s="8"/>
      <c r="L230" s="8"/>
      <c r="M230" s="8"/>
      <c r="N230" s="8"/>
      <c r="O230" s="8"/>
      <c r="P230" s="8"/>
      <c r="Q230" s="8"/>
      <c r="R230" s="8"/>
      <c r="S230" s="8"/>
    </row>
    <row r="231" spans="1:19">
      <c r="A231" s="8"/>
      <c r="B231" s="8"/>
      <c r="C231" s="8"/>
      <c r="D231" s="8"/>
      <c r="E231" s="8"/>
      <c r="F231" s="8"/>
      <c r="G231" s="37"/>
      <c r="H231" s="8"/>
      <c r="I231" s="8"/>
      <c r="J231" s="8"/>
      <c r="K231" s="8"/>
      <c r="L231" s="8"/>
      <c r="M231" s="8"/>
      <c r="N231" s="8"/>
      <c r="O231" s="8"/>
      <c r="P231" s="8"/>
      <c r="Q231" s="8"/>
      <c r="R231" s="8"/>
      <c r="S231" s="8"/>
    </row>
    <row r="232" spans="1:19">
      <c r="A232" s="8"/>
      <c r="B232" s="8"/>
      <c r="C232" s="8"/>
      <c r="D232" s="8"/>
      <c r="E232" s="8"/>
      <c r="F232" s="8"/>
      <c r="G232" s="37"/>
      <c r="H232" s="8"/>
      <c r="I232" s="8"/>
      <c r="J232" s="8"/>
      <c r="K232" s="8"/>
      <c r="L232" s="8"/>
      <c r="M232" s="8"/>
      <c r="N232" s="8"/>
      <c r="O232" s="8"/>
      <c r="P232" s="8"/>
      <c r="Q232" s="8"/>
      <c r="R232" s="8"/>
      <c r="S232" s="8"/>
    </row>
    <row r="233" spans="1:19">
      <c r="A233" s="8"/>
      <c r="B233" s="8"/>
      <c r="C233" s="8"/>
      <c r="D233" s="8"/>
      <c r="E233" s="8"/>
      <c r="F233" s="8"/>
      <c r="G233" s="37"/>
      <c r="H233" s="8"/>
      <c r="I233" s="8"/>
      <c r="J233" s="8"/>
      <c r="K233" s="8"/>
      <c r="L233" s="8"/>
      <c r="M233" s="8"/>
      <c r="N233" s="8"/>
      <c r="O233" s="8"/>
      <c r="P233" s="8"/>
      <c r="Q233" s="8"/>
      <c r="R233" s="8"/>
      <c r="S233" s="8"/>
    </row>
    <row r="234" spans="1:19">
      <c r="A234" s="8"/>
      <c r="B234" s="8"/>
      <c r="C234" s="8"/>
      <c r="D234" s="8"/>
      <c r="E234" s="8"/>
      <c r="F234" s="8"/>
      <c r="G234" s="37"/>
      <c r="H234" s="8"/>
      <c r="I234" s="8"/>
      <c r="J234" s="8"/>
      <c r="K234" s="8"/>
      <c r="L234" s="8"/>
      <c r="M234" s="8"/>
      <c r="N234" s="8"/>
      <c r="O234" s="8"/>
      <c r="P234" s="8"/>
      <c r="Q234" s="8"/>
      <c r="R234" s="8"/>
      <c r="S234" s="8"/>
    </row>
    <row r="235" spans="1:19">
      <c r="A235" s="8"/>
      <c r="B235" s="8"/>
      <c r="C235" s="8"/>
      <c r="D235" s="8"/>
      <c r="E235" s="8"/>
      <c r="F235" s="8"/>
      <c r="G235" s="37"/>
      <c r="H235" s="8"/>
      <c r="I235" s="8"/>
      <c r="J235" s="8"/>
      <c r="K235" s="8"/>
      <c r="L235" s="8"/>
      <c r="M235" s="8"/>
      <c r="N235" s="8"/>
      <c r="O235" s="8"/>
      <c r="P235" s="8"/>
      <c r="Q235" s="8"/>
      <c r="R235" s="8"/>
      <c r="S235" s="8"/>
    </row>
    <row r="236" spans="1:19">
      <c r="A236" s="8"/>
      <c r="B236" s="8"/>
      <c r="C236" s="8"/>
      <c r="D236" s="8"/>
      <c r="E236" s="8"/>
      <c r="F236" s="8"/>
      <c r="G236" s="37"/>
      <c r="H236" s="8"/>
      <c r="I236" s="8"/>
      <c r="J236" s="8"/>
      <c r="K236" s="8"/>
      <c r="L236" s="8"/>
      <c r="M236" s="8"/>
      <c r="N236" s="8"/>
      <c r="O236" s="8"/>
      <c r="P236" s="8"/>
      <c r="Q236" s="8"/>
      <c r="R236" s="8"/>
      <c r="S236" s="8"/>
    </row>
    <row r="237" spans="1:19">
      <c r="A237" s="8"/>
      <c r="B237" s="8"/>
      <c r="C237" s="8"/>
      <c r="D237" s="8"/>
      <c r="E237" s="8"/>
      <c r="F237" s="8"/>
      <c r="G237" s="37"/>
      <c r="H237" s="8"/>
      <c r="I237" s="8"/>
      <c r="J237" s="8"/>
      <c r="K237" s="8"/>
      <c r="L237" s="8"/>
      <c r="M237" s="8"/>
      <c r="N237" s="8"/>
      <c r="O237" s="8"/>
      <c r="P237" s="8"/>
      <c r="Q237" s="8"/>
      <c r="R237" s="8"/>
      <c r="S237" s="8"/>
    </row>
    <row r="238" spans="1:19">
      <c r="A238" s="8"/>
      <c r="B238" s="8"/>
      <c r="C238" s="8"/>
      <c r="D238" s="8"/>
      <c r="E238" s="8"/>
      <c r="F238" s="8"/>
      <c r="G238" s="37"/>
      <c r="H238" s="8"/>
      <c r="I238" s="8"/>
      <c r="J238" s="8"/>
      <c r="K238" s="8"/>
      <c r="L238" s="8"/>
      <c r="M238" s="8"/>
      <c r="N238" s="8"/>
      <c r="O238" s="8"/>
      <c r="P238" s="8"/>
      <c r="Q238" s="8"/>
      <c r="R238" s="8"/>
      <c r="S238" s="8"/>
    </row>
    <row r="239" spans="1:19">
      <c r="A239" s="8"/>
      <c r="B239" s="8"/>
      <c r="C239" s="8"/>
      <c r="D239" s="8"/>
      <c r="E239" s="8"/>
      <c r="F239" s="8"/>
      <c r="G239" s="37"/>
      <c r="H239" s="8"/>
      <c r="I239" s="8"/>
      <c r="J239" s="8"/>
      <c r="K239" s="8"/>
      <c r="L239" s="8"/>
      <c r="M239" s="8"/>
      <c r="N239" s="8"/>
      <c r="O239" s="8"/>
      <c r="P239" s="8"/>
      <c r="Q239" s="8"/>
      <c r="R239" s="8"/>
      <c r="S239" s="8"/>
    </row>
    <row r="240" spans="1:19">
      <c r="A240" s="8"/>
      <c r="B240" s="8"/>
      <c r="C240" s="8"/>
      <c r="D240" s="8"/>
      <c r="E240" s="8"/>
      <c r="F240" s="8"/>
      <c r="G240" s="37"/>
      <c r="H240" s="8"/>
      <c r="I240" s="8"/>
      <c r="J240" s="8"/>
      <c r="K240" s="8"/>
      <c r="L240" s="8"/>
      <c r="M240" s="8"/>
      <c r="N240" s="8"/>
      <c r="O240" s="8"/>
      <c r="P240" s="8"/>
      <c r="Q240" s="8"/>
      <c r="R240" s="8"/>
      <c r="S240" s="8"/>
    </row>
    <row r="241" spans="1:19">
      <c r="A241" s="8"/>
      <c r="B241" s="8"/>
      <c r="C241" s="8"/>
      <c r="D241" s="8"/>
      <c r="E241" s="8"/>
      <c r="F241" s="8"/>
      <c r="G241" s="37"/>
      <c r="H241" s="8"/>
      <c r="I241" s="8"/>
      <c r="J241" s="8"/>
      <c r="K241" s="8"/>
      <c r="L241" s="8"/>
      <c r="M241" s="8"/>
      <c r="N241" s="8"/>
      <c r="O241" s="8"/>
      <c r="Q241" s="8"/>
      <c r="R241" s="8"/>
      <c r="S241" s="8"/>
    </row>
    <row r="242" spans="1:19">
      <c r="A242" s="8"/>
      <c r="B242" s="8"/>
      <c r="C242" s="8"/>
      <c r="D242" s="8"/>
      <c r="E242" s="8"/>
      <c r="F242" s="8"/>
      <c r="G242" s="37"/>
      <c r="H242" s="8"/>
      <c r="I242" s="8"/>
      <c r="J242" s="8"/>
      <c r="K242" s="8"/>
      <c r="L242" s="8"/>
      <c r="M242" s="8"/>
      <c r="N242" s="8"/>
      <c r="O242" s="8"/>
      <c r="Q242" s="8"/>
      <c r="R242" s="8"/>
      <c r="S242" s="8"/>
    </row>
    <row r="243" spans="1:19">
      <c r="A243" s="8"/>
      <c r="B243" s="8"/>
      <c r="C243" s="8"/>
      <c r="D243" s="8"/>
      <c r="E243" s="8"/>
      <c r="F243" s="8"/>
      <c r="G243" s="37"/>
      <c r="H243" s="8"/>
      <c r="I243" s="8"/>
      <c r="J243" s="8"/>
      <c r="K243" s="8"/>
      <c r="L243" s="8"/>
      <c r="M243" s="8"/>
      <c r="N243" s="8"/>
      <c r="O243" s="8"/>
      <c r="Q243" s="8"/>
      <c r="R243" s="8"/>
      <c r="S243" s="8"/>
    </row>
    <row r="244" spans="1:19">
      <c r="A244" s="8"/>
      <c r="B244" s="8"/>
      <c r="C244" s="8"/>
      <c r="D244" s="8"/>
      <c r="E244" s="8"/>
      <c r="F244" s="8"/>
      <c r="G244" s="37"/>
      <c r="H244" s="8"/>
      <c r="I244" s="8"/>
      <c r="J244" s="8"/>
      <c r="K244" s="8"/>
      <c r="L244" s="8"/>
      <c r="M244" s="8"/>
      <c r="N244" s="8"/>
      <c r="O244" s="8"/>
      <c r="Q244" s="8"/>
      <c r="R244" s="8"/>
      <c r="S244" s="8"/>
    </row>
    <row r="245" spans="1:19">
      <c r="A245" s="8"/>
      <c r="B245" s="8"/>
      <c r="C245" s="8"/>
      <c r="D245" s="8"/>
      <c r="E245" s="8"/>
      <c r="F245" s="8"/>
      <c r="G245" s="37"/>
      <c r="H245" s="8"/>
      <c r="I245" s="8"/>
      <c r="J245" s="8"/>
      <c r="K245" s="8"/>
      <c r="L245" s="8"/>
      <c r="M245" s="8"/>
      <c r="N245" s="8"/>
      <c r="O245" s="8"/>
      <c r="Q245" s="8"/>
      <c r="R245" s="8"/>
      <c r="S245" s="8"/>
    </row>
    <row r="246" spans="1:19">
      <c r="A246" s="8"/>
      <c r="B246" s="8"/>
      <c r="C246" s="8"/>
      <c r="D246" s="8"/>
      <c r="E246" s="8"/>
      <c r="F246" s="8"/>
      <c r="G246" s="37"/>
      <c r="H246" s="8"/>
      <c r="I246" s="8"/>
      <c r="J246" s="8"/>
      <c r="K246" s="8"/>
      <c r="L246" s="8"/>
      <c r="M246" s="8"/>
      <c r="N246" s="8"/>
      <c r="O246" s="8"/>
      <c r="Q246" s="8"/>
      <c r="R246" s="8"/>
      <c r="S246" s="8"/>
    </row>
    <row r="247" spans="1:19">
      <c r="A247" s="8"/>
      <c r="B247" s="8"/>
      <c r="C247" s="8"/>
      <c r="D247" s="8"/>
      <c r="E247" s="8"/>
      <c r="F247" s="8"/>
      <c r="G247" s="37"/>
      <c r="H247" s="8"/>
      <c r="I247" s="8"/>
      <c r="J247" s="8"/>
      <c r="K247" s="8"/>
      <c r="L247" s="8"/>
      <c r="M247" s="8"/>
      <c r="N247" s="8"/>
      <c r="O247" s="8"/>
      <c r="Q247" s="8"/>
      <c r="R247" s="8"/>
      <c r="S247" s="8"/>
    </row>
    <row r="248" spans="1:19">
      <c r="A248" s="8"/>
      <c r="B248" s="8"/>
      <c r="C248" s="8"/>
      <c r="D248" s="8"/>
      <c r="E248" s="8"/>
      <c r="F248" s="8"/>
      <c r="G248" s="37"/>
      <c r="H248" s="8"/>
      <c r="I248" s="8"/>
      <c r="J248" s="8"/>
      <c r="K248" s="8"/>
      <c r="L248" s="8"/>
      <c r="M248" s="8"/>
      <c r="N248" s="8"/>
      <c r="O248" s="8"/>
      <c r="Q248" s="8"/>
      <c r="R248" s="8"/>
      <c r="S248" s="8"/>
    </row>
    <row r="249" spans="1:19">
      <c r="A249" s="8"/>
      <c r="B249" s="8"/>
      <c r="C249" s="8"/>
      <c r="D249" s="8"/>
      <c r="E249" s="8"/>
      <c r="F249" s="8"/>
      <c r="G249" s="37"/>
      <c r="H249" s="8"/>
      <c r="I249" s="8"/>
      <c r="J249" s="8"/>
      <c r="K249" s="8"/>
      <c r="L249" s="8"/>
      <c r="M249" s="8"/>
      <c r="N249" s="8"/>
      <c r="O249" s="8"/>
    </row>
    <row r="250" spans="1:19">
      <c r="A250" s="8"/>
      <c r="B250" s="8"/>
      <c r="C250" s="8"/>
      <c r="D250" s="8"/>
      <c r="E250" s="8"/>
      <c r="F250" s="8"/>
      <c r="G250" s="37"/>
      <c r="H250" s="8"/>
      <c r="I250" s="8"/>
      <c r="J250" s="8"/>
      <c r="K250" s="8"/>
      <c r="L250" s="8"/>
      <c r="M250" s="8"/>
      <c r="N250" s="8"/>
      <c r="O250" s="8"/>
    </row>
    <row r="251" spans="1:19">
      <c r="A251" s="8"/>
      <c r="B251" s="8"/>
      <c r="C251" s="8"/>
      <c r="D251" s="8"/>
      <c r="E251" s="8"/>
      <c r="F251" s="8"/>
      <c r="G251" s="37"/>
      <c r="H251" s="8"/>
      <c r="I251" s="8"/>
      <c r="J251" s="8"/>
      <c r="K251" s="8"/>
      <c r="L251" s="8"/>
      <c r="M251" s="8"/>
      <c r="N251" s="8"/>
    </row>
    <row r="252" spans="1:19">
      <c r="A252" s="8"/>
      <c r="B252" s="8"/>
      <c r="C252" s="8"/>
      <c r="D252" s="8"/>
      <c r="E252" s="8"/>
      <c r="F252" s="8"/>
      <c r="G252" s="37"/>
      <c r="H252" s="8"/>
      <c r="I252" s="8"/>
      <c r="J252" s="8"/>
      <c r="K252" s="8"/>
      <c r="L252" s="8"/>
      <c r="M252" s="8"/>
      <c r="N252" s="8"/>
    </row>
    <row r="253" spans="1:19">
      <c r="A253" s="8"/>
      <c r="B253" s="8"/>
      <c r="C253" s="8"/>
      <c r="D253" s="8"/>
      <c r="E253" s="8"/>
      <c r="F253" s="8"/>
      <c r="G253" s="37"/>
      <c r="H253" s="8"/>
      <c r="I253" s="8"/>
      <c r="J253" s="8"/>
      <c r="K253" s="8"/>
      <c r="L253" s="8"/>
      <c r="M253" s="8"/>
    </row>
  </sheetData>
  <mergeCells count="20">
    <mergeCell ref="M3:N3"/>
    <mergeCell ref="O3:P3"/>
    <mergeCell ref="Q3:R3"/>
    <mergeCell ref="S3:S4"/>
    <mergeCell ref="O17:O18"/>
    <mergeCell ref="P17:P18"/>
    <mergeCell ref="Q17:R17"/>
    <mergeCell ref="S17:S18"/>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18"/>
  <sheetViews>
    <sheetView topLeftCell="G1" zoomScale="80" zoomScaleNormal="80" workbookViewId="0">
      <pane ySplit="3" topLeftCell="A13" activePane="bottomLeft" state="frozen"/>
      <selection activeCell="Q44" sqref="Q44"/>
      <selection pane="bottomLeft" activeCell="R14" sqref="Q6:R14"/>
    </sheetView>
  </sheetViews>
  <sheetFormatPr defaultRowHeight="15"/>
  <cols>
    <col min="1" max="1" width="3.42578125" customWidth="1"/>
    <col min="2" max="2" width="35.42578125" customWidth="1"/>
    <col min="3" max="3" width="68.5703125" customWidth="1"/>
    <col min="4" max="4" width="27.85546875" customWidth="1"/>
    <col min="5" max="5" width="57.42578125" customWidth="1"/>
    <col min="6" max="6" width="29.42578125" customWidth="1"/>
    <col min="7" max="7" width="24.5703125" customWidth="1"/>
    <col min="8" max="8" width="34.5703125" customWidth="1"/>
    <col min="9" max="9" width="54.42578125" customWidth="1"/>
    <col min="10" max="10" width="20.28515625" customWidth="1"/>
    <col min="11" max="11" width="19.7109375" customWidth="1"/>
    <col min="12" max="12" width="29.140625" customWidth="1"/>
    <col min="13" max="13" width="15.5703125" customWidth="1"/>
    <col min="14" max="14" width="16.5703125" customWidth="1"/>
    <col min="15" max="15" width="15.140625" customWidth="1"/>
    <col min="16" max="16" width="16.42578125" customWidth="1"/>
    <col min="17" max="17" width="18.85546875" customWidth="1"/>
    <col min="18" max="18" width="18.5703125" customWidth="1"/>
    <col min="19" max="19" width="22.42578125" customWidth="1"/>
    <col min="20" max="20" width="22.5703125" customWidth="1"/>
    <col min="21" max="21" width="16.5703125" customWidth="1"/>
  </cols>
  <sheetData>
    <row r="1" spans="1:20" ht="15.75" customHeight="1">
      <c r="A1" s="373" t="s">
        <v>811</v>
      </c>
      <c r="B1" s="373"/>
      <c r="C1" s="373"/>
      <c r="D1" s="373"/>
      <c r="E1" s="373"/>
      <c r="F1" s="373"/>
      <c r="G1" s="373"/>
      <c r="H1" s="373"/>
      <c r="I1" s="373"/>
      <c r="J1" s="373"/>
      <c r="K1" s="373"/>
      <c r="L1" s="373"/>
      <c r="M1" s="373"/>
      <c r="N1" s="373"/>
      <c r="O1" s="373"/>
      <c r="P1" s="373"/>
      <c r="Q1" s="373"/>
      <c r="R1" s="373"/>
      <c r="S1" s="373"/>
      <c r="T1" s="373"/>
    </row>
    <row r="2" spans="1:20" ht="17.25" customHeight="1">
      <c r="K2" s="2"/>
      <c r="M2" s="2"/>
      <c r="N2" s="2"/>
      <c r="O2" s="2"/>
      <c r="P2" s="2"/>
    </row>
    <row r="3" spans="1:20" ht="4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138.75" customHeight="1">
      <c r="A6" s="40">
        <v>1</v>
      </c>
      <c r="B6" s="41" t="s">
        <v>729</v>
      </c>
      <c r="C6" s="41" t="s">
        <v>730</v>
      </c>
      <c r="D6" s="41" t="s">
        <v>731</v>
      </c>
      <c r="E6" s="41" t="s">
        <v>732</v>
      </c>
      <c r="F6" s="41" t="s">
        <v>355</v>
      </c>
      <c r="G6" s="41" t="s">
        <v>733</v>
      </c>
      <c r="H6" s="41" t="s">
        <v>734</v>
      </c>
      <c r="I6" s="41" t="s">
        <v>735</v>
      </c>
      <c r="J6" s="41" t="s">
        <v>736</v>
      </c>
      <c r="K6" s="42" t="s">
        <v>737</v>
      </c>
      <c r="L6" s="41" t="s">
        <v>738</v>
      </c>
      <c r="M6" s="41" t="s">
        <v>61</v>
      </c>
      <c r="N6" s="41" t="s">
        <v>304</v>
      </c>
      <c r="O6" s="48">
        <v>300000</v>
      </c>
      <c r="P6" s="48">
        <v>300000</v>
      </c>
      <c r="Q6" s="48">
        <v>300000</v>
      </c>
      <c r="R6" s="48">
        <v>300000</v>
      </c>
      <c r="S6" s="46" t="s">
        <v>739</v>
      </c>
    </row>
    <row r="7" spans="1:20" ht="222" customHeight="1">
      <c r="A7" s="40">
        <v>2</v>
      </c>
      <c r="B7" s="41" t="s">
        <v>740</v>
      </c>
      <c r="C7" s="220" t="s">
        <v>321</v>
      </c>
      <c r="D7" s="41" t="s">
        <v>741</v>
      </c>
      <c r="E7" s="41" t="s">
        <v>742</v>
      </c>
      <c r="F7" s="41" t="s">
        <v>355</v>
      </c>
      <c r="G7" s="41" t="s">
        <v>743</v>
      </c>
      <c r="H7" s="41" t="s">
        <v>744</v>
      </c>
      <c r="I7" s="41" t="s">
        <v>745</v>
      </c>
      <c r="J7" s="41" t="s">
        <v>746</v>
      </c>
      <c r="K7" s="42" t="s">
        <v>747</v>
      </c>
      <c r="L7" s="41" t="s">
        <v>748</v>
      </c>
      <c r="M7" s="41" t="s">
        <v>61</v>
      </c>
      <c r="N7" s="41" t="s">
        <v>304</v>
      </c>
      <c r="O7" s="48">
        <v>200000</v>
      </c>
      <c r="P7" s="48">
        <v>40000</v>
      </c>
      <c r="Q7" s="48">
        <v>200000</v>
      </c>
      <c r="R7" s="48">
        <v>40000</v>
      </c>
      <c r="S7" s="46" t="s">
        <v>739</v>
      </c>
    </row>
    <row r="8" spans="1:20" ht="207.75" customHeight="1">
      <c r="A8" s="221">
        <v>3</v>
      </c>
      <c r="B8" s="222" t="s">
        <v>749</v>
      </c>
      <c r="C8" s="222" t="s">
        <v>321</v>
      </c>
      <c r="D8" s="220" t="s">
        <v>336</v>
      </c>
      <c r="E8" s="222" t="s">
        <v>750</v>
      </c>
      <c r="F8" s="222" t="s">
        <v>181</v>
      </c>
      <c r="G8" s="137" t="s">
        <v>751</v>
      </c>
      <c r="H8" s="222" t="s">
        <v>752</v>
      </c>
      <c r="I8" s="222" t="s">
        <v>753</v>
      </c>
      <c r="J8" s="222" t="s">
        <v>754</v>
      </c>
      <c r="K8" s="222" t="s">
        <v>755</v>
      </c>
      <c r="L8" s="222" t="s">
        <v>756</v>
      </c>
      <c r="M8" s="221" t="s">
        <v>304</v>
      </c>
      <c r="N8" s="221" t="s">
        <v>304</v>
      </c>
      <c r="O8" s="223">
        <v>120000</v>
      </c>
      <c r="P8" s="223">
        <v>150000</v>
      </c>
      <c r="Q8" s="223">
        <v>120000</v>
      </c>
      <c r="R8" s="223">
        <v>150000</v>
      </c>
      <c r="S8" s="41" t="s">
        <v>757</v>
      </c>
    </row>
    <row r="9" spans="1:20" ht="257.25" customHeight="1" thickBot="1">
      <c r="A9" s="222">
        <v>4</v>
      </c>
      <c r="B9" s="222" t="s">
        <v>758</v>
      </c>
      <c r="C9" s="41" t="s">
        <v>759</v>
      </c>
      <c r="D9" s="222" t="s">
        <v>760</v>
      </c>
      <c r="E9" s="222" t="s">
        <v>761</v>
      </c>
      <c r="F9" s="41" t="s">
        <v>355</v>
      </c>
      <c r="G9" s="224" t="s">
        <v>762</v>
      </c>
      <c r="H9" s="222" t="s">
        <v>763</v>
      </c>
      <c r="I9" s="222" t="s">
        <v>764</v>
      </c>
      <c r="J9" s="222" t="s">
        <v>765</v>
      </c>
      <c r="K9" s="222">
        <v>1</v>
      </c>
      <c r="L9" s="220" t="s">
        <v>766</v>
      </c>
      <c r="M9" s="221" t="s">
        <v>135</v>
      </c>
      <c r="N9" s="225" t="s">
        <v>60</v>
      </c>
      <c r="O9" s="226">
        <v>100000</v>
      </c>
      <c r="P9" s="226">
        <v>0</v>
      </c>
      <c r="Q9" s="226">
        <v>100000</v>
      </c>
      <c r="R9" s="226">
        <v>0</v>
      </c>
      <c r="S9" s="222" t="s">
        <v>767</v>
      </c>
    </row>
    <row r="10" spans="1:20" ht="301.5" customHeight="1" thickBot="1">
      <c r="A10" s="222">
        <v>5</v>
      </c>
      <c r="B10" s="222" t="s">
        <v>758</v>
      </c>
      <c r="C10" s="220" t="s">
        <v>768</v>
      </c>
      <c r="D10" s="222" t="s">
        <v>760</v>
      </c>
      <c r="E10" s="222" t="s">
        <v>769</v>
      </c>
      <c r="F10" s="41" t="s">
        <v>355</v>
      </c>
      <c r="G10" s="224" t="s">
        <v>770</v>
      </c>
      <c r="H10" s="222" t="s">
        <v>771</v>
      </c>
      <c r="I10" s="222" t="s">
        <v>772</v>
      </c>
      <c r="J10" s="222" t="s">
        <v>773</v>
      </c>
      <c r="K10" s="222" t="s">
        <v>774</v>
      </c>
      <c r="L10" s="227" t="s">
        <v>775</v>
      </c>
      <c r="M10" s="222" t="s">
        <v>61</v>
      </c>
      <c r="N10" s="222" t="s">
        <v>304</v>
      </c>
      <c r="O10" s="226">
        <v>380000</v>
      </c>
      <c r="P10" s="226">
        <v>140000</v>
      </c>
      <c r="Q10" s="228">
        <v>380000</v>
      </c>
      <c r="R10" s="226">
        <v>140000</v>
      </c>
      <c r="S10" s="222" t="s">
        <v>767</v>
      </c>
    </row>
    <row r="11" spans="1:20" ht="267" customHeight="1">
      <c r="A11" s="222">
        <v>6</v>
      </c>
      <c r="B11" s="222" t="s">
        <v>758</v>
      </c>
      <c r="C11" s="220" t="s">
        <v>776</v>
      </c>
      <c r="D11" s="222" t="s">
        <v>760</v>
      </c>
      <c r="E11" s="222" t="s">
        <v>769</v>
      </c>
      <c r="F11" s="222" t="s">
        <v>355</v>
      </c>
      <c r="G11" s="137" t="s">
        <v>777</v>
      </c>
      <c r="H11" s="222" t="s">
        <v>763</v>
      </c>
      <c r="I11" s="222" t="s">
        <v>778</v>
      </c>
      <c r="J11" s="222" t="s">
        <v>779</v>
      </c>
      <c r="K11" s="222" t="s">
        <v>780</v>
      </c>
      <c r="L11" s="222" t="s">
        <v>781</v>
      </c>
      <c r="M11" s="222" t="s">
        <v>61</v>
      </c>
      <c r="N11" s="222" t="s">
        <v>304</v>
      </c>
      <c r="O11" s="226">
        <v>407745</v>
      </c>
      <c r="P11" s="226">
        <v>188190</v>
      </c>
      <c r="Q11" s="226">
        <v>407745</v>
      </c>
      <c r="R11" s="226">
        <v>188190</v>
      </c>
      <c r="S11" s="222" t="s">
        <v>767</v>
      </c>
    </row>
    <row r="12" spans="1:20" ht="178.5" customHeight="1">
      <c r="A12" s="222">
        <v>7</v>
      </c>
      <c r="B12" s="222" t="s">
        <v>320</v>
      </c>
      <c r="C12" s="222" t="s">
        <v>782</v>
      </c>
      <c r="D12" s="222" t="s">
        <v>783</v>
      </c>
      <c r="E12" s="222" t="s">
        <v>784</v>
      </c>
      <c r="F12" s="222" t="s">
        <v>355</v>
      </c>
      <c r="G12" s="137" t="s">
        <v>785</v>
      </c>
      <c r="H12" s="222" t="s">
        <v>786</v>
      </c>
      <c r="I12" s="222" t="s">
        <v>167</v>
      </c>
      <c r="J12" s="222" t="s">
        <v>787</v>
      </c>
      <c r="K12" s="222" t="s">
        <v>788</v>
      </c>
      <c r="L12" s="222" t="s">
        <v>789</v>
      </c>
      <c r="M12" s="222" t="s">
        <v>790</v>
      </c>
      <c r="N12" s="222" t="s">
        <v>790</v>
      </c>
      <c r="O12" s="226">
        <v>150000</v>
      </c>
      <c r="P12" s="226">
        <v>150000</v>
      </c>
      <c r="Q12" s="226">
        <v>150000</v>
      </c>
      <c r="R12" s="226">
        <v>150000</v>
      </c>
      <c r="S12" s="222" t="s">
        <v>791</v>
      </c>
    </row>
    <row r="13" spans="1:20" ht="312">
      <c r="A13" s="137">
        <v>8</v>
      </c>
      <c r="B13" s="137" t="s">
        <v>792</v>
      </c>
      <c r="C13" s="137" t="s">
        <v>793</v>
      </c>
      <c r="D13" s="60" t="s">
        <v>794</v>
      </c>
      <c r="E13" s="137" t="s">
        <v>795</v>
      </c>
      <c r="F13" s="137" t="s">
        <v>355</v>
      </c>
      <c r="G13" s="137" t="s">
        <v>796</v>
      </c>
      <c r="H13" s="137" t="s">
        <v>797</v>
      </c>
      <c r="I13" s="137" t="s">
        <v>798</v>
      </c>
      <c r="J13" s="137" t="s">
        <v>799</v>
      </c>
      <c r="K13" s="137" t="s">
        <v>800</v>
      </c>
      <c r="L13" s="137" t="s">
        <v>801</v>
      </c>
      <c r="M13" s="137" t="s">
        <v>61</v>
      </c>
      <c r="N13" s="137" t="s">
        <v>304</v>
      </c>
      <c r="O13" s="139">
        <v>415000</v>
      </c>
      <c r="P13" s="139">
        <v>67000</v>
      </c>
      <c r="Q13" s="139">
        <v>415000</v>
      </c>
      <c r="R13" s="139">
        <v>67000</v>
      </c>
      <c r="S13" s="137" t="s">
        <v>802</v>
      </c>
    </row>
    <row r="14" spans="1:20" ht="205.5" customHeight="1">
      <c r="A14" s="137">
        <v>9</v>
      </c>
      <c r="B14" s="137" t="s">
        <v>320</v>
      </c>
      <c r="C14" s="137" t="s">
        <v>803</v>
      </c>
      <c r="D14" s="137" t="s">
        <v>336</v>
      </c>
      <c r="E14" s="137" t="s">
        <v>804</v>
      </c>
      <c r="F14" s="137" t="s">
        <v>355</v>
      </c>
      <c r="G14" s="137" t="s">
        <v>805</v>
      </c>
      <c r="H14" s="137" t="s">
        <v>806</v>
      </c>
      <c r="I14" s="137" t="s">
        <v>807</v>
      </c>
      <c r="J14" s="137" t="s">
        <v>808</v>
      </c>
      <c r="K14" s="137" t="s">
        <v>809</v>
      </c>
      <c r="L14" s="137" t="s">
        <v>810</v>
      </c>
      <c r="M14" s="137" t="s">
        <v>65</v>
      </c>
      <c r="N14" s="225" t="s">
        <v>60</v>
      </c>
      <c r="O14" s="139">
        <v>40000</v>
      </c>
      <c r="P14" s="139">
        <v>0</v>
      </c>
      <c r="Q14" s="139">
        <v>40000</v>
      </c>
      <c r="R14" s="139">
        <v>0</v>
      </c>
      <c r="S14" s="137" t="s">
        <v>802</v>
      </c>
    </row>
    <row r="15" spans="1:20">
      <c r="A15" s="267"/>
      <c r="B15" s="267"/>
      <c r="C15" s="267"/>
      <c r="D15" s="267"/>
      <c r="E15" s="267"/>
      <c r="F15" s="267"/>
      <c r="G15" s="267"/>
      <c r="H15" s="267"/>
      <c r="I15" s="267"/>
      <c r="J15" s="267"/>
      <c r="K15" s="267"/>
      <c r="L15" s="267"/>
      <c r="M15" s="267"/>
      <c r="N15" s="267"/>
      <c r="O15" s="267"/>
      <c r="P15" s="267"/>
      <c r="Q15" s="267"/>
      <c r="R15" s="267"/>
      <c r="S15" s="267"/>
    </row>
    <row r="16" spans="1:20">
      <c r="A16" s="229"/>
      <c r="B16" s="229"/>
      <c r="C16" s="229"/>
      <c r="D16" s="229"/>
      <c r="E16" s="229"/>
      <c r="F16" s="229"/>
      <c r="G16" s="229"/>
      <c r="H16" s="229"/>
      <c r="I16" s="229"/>
      <c r="J16" s="229"/>
      <c r="K16" s="229"/>
      <c r="L16" s="229"/>
      <c r="M16" s="229"/>
      <c r="N16" s="512"/>
      <c r="O16" s="333"/>
      <c r="P16" s="515" t="s">
        <v>36</v>
      </c>
      <c r="Q16" s="516" t="s">
        <v>37</v>
      </c>
      <c r="R16" s="517"/>
      <c r="S16" s="518" t="s">
        <v>195</v>
      </c>
    </row>
    <row r="17" spans="1:19">
      <c r="A17" s="229"/>
      <c r="B17" s="229"/>
      <c r="C17" s="229"/>
      <c r="D17" s="229"/>
      <c r="E17" s="229"/>
      <c r="F17" s="229"/>
      <c r="G17" s="229"/>
      <c r="H17" s="229"/>
      <c r="I17" s="229"/>
      <c r="J17" s="229"/>
      <c r="K17" s="229"/>
      <c r="L17" s="229"/>
      <c r="M17" s="229"/>
      <c r="N17" s="513"/>
      <c r="O17" s="514"/>
      <c r="P17" s="344"/>
      <c r="Q17" s="66">
        <v>2024</v>
      </c>
      <c r="R17" s="66">
        <v>2025</v>
      </c>
      <c r="S17" s="331"/>
    </row>
    <row r="18" spans="1:19" ht="15.75" thickBot="1">
      <c r="A18" s="229"/>
      <c r="B18" s="229"/>
      <c r="C18" s="229"/>
      <c r="D18" s="229"/>
      <c r="E18" s="229"/>
      <c r="F18" s="229"/>
      <c r="G18" s="229"/>
      <c r="H18" s="229"/>
      <c r="I18" s="229"/>
      <c r="J18" s="229"/>
      <c r="K18" s="229"/>
      <c r="L18" s="229"/>
      <c r="M18" s="229"/>
      <c r="N18" s="510" t="s">
        <v>38</v>
      </c>
      <c r="O18" s="511"/>
      <c r="P18" s="230">
        <v>9</v>
      </c>
      <c r="Q18" s="231">
        <f>Q14+Q13+Q12+Q11+Q10+Q9+Q8+Q7+Q6</f>
        <v>2112745</v>
      </c>
      <c r="R18" s="231">
        <f>R14+R13+R12+R11+R10+R9+R8+R7+R6</f>
        <v>1035190</v>
      </c>
      <c r="S18" s="232">
        <f>SUM(Q18+R18)</f>
        <v>3147935</v>
      </c>
    </row>
  </sheetData>
  <mergeCells count="21">
    <mergeCell ref="N18:O18"/>
    <mergeCell ref="N16:O17"/>
    <mergeCell ref="P16:P17"/>
    <mergeCell ref="Q16:R16"/>
    <mergeCell ref="S16:S17"/>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scale="24" fitToHeight="0"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2"/>
  <sheetViews>
    <sheetView topLeftCell="K1" zoomScale="130" zoomScaleNormal="130" workbookViewId="0">
      <pane ySplit="3" topLeftCell="A4" activePane="bottomLeft" state="frozen"/>
      <selection activeCell="Q44" sqref="Q44"/>
      <selection pane="bottomLeft" activeCell="S6" sqref="S6"/>
    </sheetView>
  </sheetViews>
  <sheetFormatPr defaultRowHeight="15"/>
  <cols>
    <col min="1" max="1" width="3.42578125" bestFit="1" customWidth="1"/>
    <col min="2" max="2" width="13.85546875" bestFit="1" customWidth="1"/>
    <col min="3" max="3" width="122.28515625" customWidth="1"/>
    <col min="4" max="4" width="18.140625" bestFit="1" customWidth="1"/>
    <col min="5" max="5" width="47" bestFit="1" customWidth="1"/>
    <col min="6" max="6" width="15.5703125" bestFit="1" customWidth="1"/>
    <col min="7" max="7" width="18.28515625" customWidth="1"/>
    <col min="8" max="8" width="60.7109375" customWidth="1"/>
    <col min="9" max="9" width="25.5703125" customWidth="1"/>
    <col min="10" max="10" width="16.5703125" customWidth="1"/>
    <col min="11" max="11" width="15.5703125" customWidth="1"/>
    <col min="12" max="12" width="22.7109375" customWidth="1"/>
    <col min="13" max="13" width="21.28515625" customWidth="1"/>
    <col min="14" max="14" width="16.5703125" customWidth="1"/>
    <col min="15" max="15" width="15.140625" customWidth="1"/>
    <col min="16" max="16" width="16.28515625" customWidth="1"/>
    <col min="17" max="17" width="18.85546875" customWidth="1"/>
    <col min="18" max="18" width="18.5703125" customWidth="1"/>
    <col min="19" max="19" width="22.28515625" customWidth="1"/>
    <col min="20" max="20" width="22.7109375" customWidth="1"/>
    <col min="21" max="21" width="16.5703125" customWidth="1"/>
  </cols>
  <sheetData>
    <row r="1" spans="1:20" ht="15.75">
      <c r="A1" s="373" t="s">
        <v>215</v>
      </c>
      <c r="B1" s="373"/>
      <c r="C1" s="373"/>
      <c r="D1" s="373"/>
      <c r="E1" s="373"/>
      <c r="F1" s="373"/>
      <c r="G1" s="373"/>
      <c r="H1" s="373"/>
      <c r="I1" s="373"/>
      <c r="J1" s="373"/>
      <c r="K1" s="498"/>
      <c r="L1" s="498"/>
      <c r="M1" s="498"/>
      <c r="N1" s="498"/>
      <c r="O1" s="498"/>
      <c r="P1" s="498"/>
      <c r="Q1" s="498"/>
      <c r="R1" s="498"/>
      <c r="S1" s="498"/>
      <c r="T1" s="498"/>
    </row>
    <row r="2" spans="1:20" ht="0.75" customHeight="1">
      <c r="K2" s="2"/>
      <c r="M2" s="2"/>
      <c r="N2" s="2"/>
      <c r="O2" s="2"/>
      <c r="P2" s="2"/>
    </row>
    <row r="3" spans="1:20" ht="4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1" customFormat="1" ht="265.5" customHeight="1">
      <c r="A6" s="140">
        <v>1</v>
      </c>
      <c r="B6" s="137" t="s">
        <v>628</v>
      </c>
      <c r="C6" s="153" t="s">
        <v>632</v>
      </c>
      <c r="D6" s="137" t="s">
        <v>629</v>
      </c>
      <c r="E6" s="137" t="s">
        <v>623</v>
      </c>
      <c r="F6" s="137" t="s">
        <v>630</v>
      </c>
      <c r="G6" s="138" t="s">
        <v>624</v>
      </c>
      <c r="H6" s="137" t="s">
        <v>625</v>
      </c>
      <c r="I6" s="137" t="s">
        <v>627</v>
      </c>
      <c r="J6" s="137" t="s">
        <v>633</v>
      </c>
      <c r="K6" s="141" t="s">
        <v>631</v>
      </c>
      <c r="L6" s="137" t="s">
        <v>626</v>
      </c>
      <c r="M6" s="137" t="s">
        <v>328</v>
      </c>
      <c r="N6" s="137" t="s">
        <v>372</v>
      </c>
      <c r="O6" s="139">
        <v>164800</v>
      </c>
      <c r="P6" s="139">
        <v>0</v>
      </c>
      <c r="Q6" s="139">
        <v>150000</v>
      </c>
      <c r="R6" s="139">
        <v>0</v>
      </c>
      <c r="S6" s="143" t="s">
        <v>86</v>
      </c>
    </row>
    <row r="7" spans="1:20" ht="17.25" customHeight="1" thickBot="1"/>
    <row r="8" spans="1:20">
      <c r="N8" s="523"/>
      <c r="O8" s="524"/>
      <c r="P8" s="527" t="s">
        <v>36</v>
      </c>
      <c r="Q8" s="527" t="s">
        <v>37</v>
      </c>
      <c r="R8" s="529"/>
      <c r="S8" s="530" t="s">
        <v>195</v>
      </c>
    </row>
    <row r="9" spans="1:20">
      <c r="N9" s="525"/>
      <c r="O9" s="526"/>
      <c r="P9" s="528"/>
      <c r="Q9" s="77">
        <v>2024</v>
      </c>
      <c r="R9" s="77">
        <v>2025</v>
      </c>
      <c r="S9" s="531"/>
    </row>
    <row r="10" spans="1:20">
      <c r="N10" s="519" t="s">
        <v>38</v>
      </c>
      <c r="O10" s="520"/>
      <c r="P10" s="287">
        <v>1</v>
      </c>
      <c r="Q10" s="289">
        <f>Q6</f>
        <v>150000</v>
      </c>
      <c r="R10" s="289">
        <f>R6</f>
        <v>0</v>
      </c>
      <c r="S10" s="290">
        <f>Q10+R10</f>
        <v>150000</v>
      </c>
    </row>
    <row r="11" spans="1:20" ht="15.75" thickBot="1">
      <c r="N11" s="521"/>
      <c r="O11" s="522"/>
      <c r="P11" s="288"/>
      <c r="Q11" s="288"/>
      <c r="R11" s="288"/>
      <c r="S11" s="291"/>
    </row>
    <row r="12" spans="1:20" ht="15.75" thickTop="1"/>
  </sheetData>
  <mergeCells count="25">
    <mergeCell ref="N10:O11"/>
    <mergeCell ref="N8:O9"/>
    <mergeCell ref="P8:P9"/>
    <mergeCell ref="Q8:R8"/>
    <mergeCell ref="S8:S9"/>
    <mergeCell ref="P10:P11"/>
    <mergeCell ref="Q10:Q11"/>
    <mergeCell ref="R10:R11"/>
    <mergeCell ref="S10:S1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3"/>
  <sheetViews>
    <sheetView zoomScale="80" zoomScaleNormal="80" workbookViewId="0">
      <selection sqref="A1:XFD1"/>
    </sheetView>
  </sheetViews>
  <sheetFormatPr defaultColWidth="8.85546875" defaultRowHeight="14.25"/>
  <cols>
    <col min="1" max="1" width="7.28515625" style="199" customWidth="1"/>
    <col min="2" max="2" width="42.5703125" style="199" customWidth="1"/>
    <col min="3" max="3" width="121.5703125" style="199" customWidth="1"/>
    <col min="4" max="4" width="49.7109375" style="199" customWidth="1"/>
    <col min="5" max="5" width="84.28515625" style="199" customWidth="1"/>
    <col min="6" max="6" width="39.7109375" style="199" customWidth="1"/>
    <col min="7" max="7" width="38" style="199" customWidth="1"/>
    <col min="8" max="8" width="78.140625" style="199" customWidth="1"/>
    <col min="9" max="9" width="23.5703125" style="199" customWidth="1"/>
    <col min="10" max="10" width="27.85546875" style="199" customWidth="1"/>
    <col min="11" max="11" width="26.140625" style="204" customWidth="1"/>
    <col min="12" max="12" width="26.7109375" style="199" customWidth="1"/>
    <col min="13" max="13" width="18.28515625" style="204" customWidth="1"/>
    <col min="14" max="14" width="19.42578125" style="204" customWidth="1"/>
    <col min="15" max="15" width="20.7109375" style="204" customWidth="1"/>
    <col min="16" max="16" width="20" style="204" customWidth="1"/>
    <col min="17" max="17" width="21.28515625" style="199" customWidth="1"/>
    <col min="18" max="18" width="22.140625" style="199" customWidth="1"/>
    <col min="19" max="19" width="24.28515625" style="199" customWidth="1"/>
    <col min="20" max="20" width="18.28515625" style="198" customWidth="1"/>
    <col min="21" max="51" width="8.85546875" style="198"/>
    <col min="52" max="16384" width="8.85546875" style="199"/>
  </cols>
  <sheetData>
    <row r="1" spans="1:19" ht="15">
      <c r="A1" s="292" t="s">
        <v>885</v>
      </c>
      <c r="B1" s="292"/>
      <c r="C1" s="292"/>
      <c r="D1" s="292"/>
      <c r="E1" s="292"/>
      <c r="F1" s="292"/>
      <c r="G1" s="292"/>
      <c r="H1" s="292"/>
      <c r="I1" s="292"/>
      <c r="J1" s="292"/>
      <c r="K1" s="293"/>
      <c r="L1" s="293"/>
      <c r="M1" s="293"/>
      <c r="N1" s="293"/>
      <c r="O1" s="293"/>
      <c r="P1" s="293"/>
      <c r="Q1" s="293"/>
      <c r="R1" s="293"/>
      <c r="S1" s="293"/>
    </row>
    <row r="2" spans="1:19" ht="15">
      <c r="A2"/>
      <c r="B2"/>
      <c r="C2" s="36"/>
      <c r="D2"/>
      <c r="E2"/>
      <c r="F2"/>
      <c r="G2"/>
      <c r="H2"/>
      <c r="I2"/>
      <c r="J2"/>
      <c r="K2" s="2"/>
      <c r="L2"/>
      <c r="M2" s="2"/>
      <c r="N2" s="2"/>
      <c r="O2" s="2"/>
      <c r="P2" s="2"/>
      <c r="Q2"/>
      <c r="R2"/>
      <c r="S2"/>
    </row>
    <row r="3" spans="1:19" ht="42.75" customHeight="1">
      <c r="A3" s="294" t="s">
        <v>0</v>
      </c>
      <c r="B3" s="294" t="s">
        <v>1</v>
      </c>
      <c r="C3" s="294" t="s">
        <v>2</v>
      </c>
      <c r="D3" s="294" t="s">
        <v>3</v>
      </c>
      <c r="E3" s="294" t="s">
        <v>4</v>
      </c>
      <c r="F3" s="294" t="s">
        <v>5</v>
      </c>
      <c r="G3" s="294" t="s">
        <v>6</v>
      </c>
      <c r="H3" s="294" t="s">
        <v>7</v>
      </c>
      <c r="I3" s="294" t="s">
        <v>8</v>
      </c>
      <c r="J3" s="296" t="s">
        <v>9</v>
      </c>
      <c r="K3" s="297"/>
      <c r="L3" s="294" t="s">
        <v>10</v>
      </c>
      <c r="M3" s="298" t="s">
        <v>11</v>
      </c>
      <c r="N3" s="299"/>
      <c r="O3" s="296" t="s">
        <v>12</v>
      </c>
      <c r="P3" s="297"/>
      <c r="Q3" s="300" t="s">
        <v>13</v>
      </c>
      <c r="R3" s="300"/>
      <c r="S3" s="301" t="s">
        <v>14</v>
      </c>
    </row>
    <row r="4" spans="1:19" ht="15">
      <c r="A4" s="295"/>
      <c r="B4" s="295"/>
      <c r="C4" s="295"/>
      <c r="D4" s="295"/>
      <c r="E4" s="295"/>
      <c r="F4" s="295"/>
      <c r="G4" s="295"/>
      <c r="H4" s="295"/>
      <c r="I4" s="295"/>
      <c r="J4" s="120" t="s">
        <v>15</v>
      </c>
      <c r="K4" s="122" t="s">
        <v>16</v>
      </c>
      <c r="L4" s="295"/>
      <c r="M4" s="120">
        <v>2024</v>
      </c>
      <c r="N4" s="120">
        <v>2025</v>
      </c>
      <c r="O4" s="120">
        <v>2024</v>
      </c>
      <c r="P4" s="120">
        <v>2025</v>
      </c>
      <c r="Q4" s="120">
        <v>2024</v>
      </c>
      <c r="R4" s="120">
        <v>2025</v>
      </c>
      <c r="S4" s="302"/>
    </row>
    <row r="5" spans="1:19" ht="15">
      <c r="A5" s="123" t="s">
        <v>17</v>
      </c>
      <c r="B5" s="124" t="s">
        <v>18</v>
      </c>
      <c r="C5" s="123" t="s">
        <v>19</v>
      </c>
      <c r="D5" s="123" t="s">
        <v>20</v>
      </c>
      <c r="E5" s="123" t="s">
        <v>21</v>
      </c>
      <c r="F5" s="123" t="s">
        <v>22</v>
      </c>
      <c r="G5" s="121" t="s">
        <v>23</v>
      </c>
      <c r="H5" s="123" t="s">
        <v>24</v>
      </c>
      <c r="I5" s="123" t="s">
        <v>25</v>
      </c>
      <c r="J5" s="123" t="s">
        <v>26</v>
      </c>
      <c r="K5" s="125" t="s">
        <v>27</v>
      </c>
      <c r="L5" s="123" t="s">
        <v>28</v>
      </c>
      <c r="M5" s="123" t="s">
        <v>29</v>
      </c>
      <c r="N5" s="123" t="s">
        <v>30</v>
      </c>
      <c r="O5" s="123" t="s">
        <v>31</v>
      </c>
      <c r="P5" s="123" t="s">
        <v>32</v>
      </c>
      <c r="Q5" s="123" t="s">
        <v>33</v>
      </c>
      <c r="R5" s="123" t="s">
        <v>34</v>
      </c>
      <c r="S5" s="126" t="s">
        <v>35</v>
      </c>
    </row>
    <row r="6" spans="1:19" ht="186" customHeight="1">
      <c r="A6" s="133">
        <v>1</v>
      </c>
      <c r="B6" s="192" t="s">
        <v>58</v>
      </c>
      <c r="C6" s="192" t="s">
        <v>648</v>
      </c>
      <c r="D6" s="193" t="s">
        <v>634</v>
      </c>
      <c r="E6" s="192" t="s">
        <v>635</v>
      </c>
      <c r="F6" s="192" t="s">
        <v>90</v>
      </c>
      <c r="G6" s="194" t="s">
        <v>636</v>
      </c>
      <c r="H6" s="192" t="s">
        <v>649</v>
      </c>
      <c r="I6" s="192" t="s">
        <v>134</v>
      </c>
      <c r="J6" s="192" t="s">
        <v>637</v>
      </c>
      <c r="K6" s="195" t="s">
        <v>638</v>
      </c>
      <c r="L6" s="192" t="s">
        <v>639</v>
      </c>
      <c r="M6" s="192" t="s">
        <v>65</v>
      </c>
      <c r="N6" s="192" t="s">
        <v>640</v>
      </c>
      <c r="O6" s="206">
        <v>15000</v>
      </c>
      <c r="P6" s="207" t="s">
        <v>640</v>
      </c>
      <c r="Q6" s="208">
        <v>15000</v>
      </c>
      <c r="R6" s="207" t="s">
        <v>640</v>
      </c>
      <c r="S6" s="127" t="s">
        <v>89</v>
      </c>
    </row>
    <row r="7" spans="1:19" ht="249" customHeight="1">
      <c r="A7" s="133">
        <v>2</v>
      </c>
      <c r="B7" s="193" t="s">
        <v>58</v>
      </c>
      <c r="C7" s="193" t="s">
        <v>650</v>
      </c>
      <c r="D7" s="193" t="s">
        <v>641</v>
      </c>
      <c r="E7" s="193" t="s">
        <v>642</v>
      </c>
      <c r="F7" s="193" t="s">
        <v>59</v>
      </c>
      <c r="G7" s="196" t="s">
        <v>643</v>
      </c>
      <c r="H7" s="193" t="s">
        <v>644</v>
      </c>
      <c r="I7" s="193" t="s">
        <v>645</v>
      </c>
      <c r="J7" s="193" t="s">
        <v>646</v>
      </c>
      <c r="K7" s="197" t="s">
        <v>651</v>
      </c>
      <c r="L7" s="193" t="s">
        <v>647</v>
      </c>
      <c r="M7" s="193" t="s">
        <v>65</v>
      </c>
      <c r="N7" s="193" t="s">
        <v>640</v>
      </c>
      <c r="O7" s="208">
        <v>55000</v>
      </c>
      <c r="P7" s="208" t="s">
        <v>640</v>
      </c>
      <c r="Q7" s="208">
        <v>55000</v>
      </c>
      <c r="R7" s="208" t="s">
        <v>640</v>
      </c>
      <c r="S7" s="133" t="s">
        <v>89</v>
      </c>
    </row>
    <row r="8" spans="1:19" ht="265.5" customHeight="1">
      <c r="A8" s="133">
        <v>3</v>
      </c>
      <c r="B8" s="192" t="s">
        <v>58</v>
      </c>
      <c r="C8" s="192" t="s">
        <v>675</v>
      </c>
      <c r="D8" s="193" t="s">
        <v>652</v>
      </c>
      <c r="E8" s="193" t="s">
        <v>653</v>
      </c>
      <c r="F8" s="193" t="s">
        <v>59</v>
      </c>
      <c r="G8" s="196" t="s">
        <v>308</v>
      </c>
      <c r="H8" s="193" t="s">
        <v>654</v>
      </c>
      <c r="I8" s="193" t="s">
        <v>655</v>
      </c>
      <c r="J8" s="192" t="s">
        <v>656</v>
      </c>
      <c r="K8" s="195" t="s">
        <v>657</v>
      </c>
      <c r="L8" s="193" t="s">
        <v>658</v>
      </c>
      <c r="M8" s="193" t="s">
        <v>61</v>
      </c>
      <c r="N8" s="193" t="s">
        <v>60</v>
      </c>
      <c r="O8" s="209">
        <v>1000</v>
      </c>
      <c r="P8" s="208" t="s">
        <v>640</v>
      </c>
      <c r="Q8" s="208">
        <v>0</v>
      </c>
      <c r="R8" s="208" t="s">
        <v>640</v>
      </c>
      <c r="S8" s="133" t="s">
        <v>89</v>
      </c>
    </row>
    <row r="9" spans="1:19" ht="195">
      <c r="A9" s="133">
        <v>4</v>
      </c>
      <c r="B9" s="192" t="s">
        <v>58</v>
      </c>
      <c r="C9" s="192" t="s">
        <v>676</v>
      </c>
      <c r="D9" s="192" t="s">
        <v>652</v>
      </c>
      <c r="E9" s="200" t="s">
        <v>659</v>
      </c>
      <c r="F9" s="192" t="s">
        <v>660</v>
      </c>
      <c r="G9" s="194" t="s">
        <v>661</v>
      </c>
      <c r="H9" s="192" t="s">
        <v>662</v>
      </c>
      <c r="I9" s="192" t="s">
        <v>532</v>
      </c>
      <c r="J9" s="192" t="s">
        <v>846</v>
      </c>
      <c r="K9" s="195" t="s">
        <v>845</v>
      </c>
      <c r="L9" s="192" t="s">
        <v>663</v>
      </c>
      <c r="M9" s="201" t="s">
        <v>61</v>
      </c>
      <c r="N9" s="192" t="s">
        <v>640</v>
      </c>
      <c r="O9" s="210">
        <v>30000</v>
      </c>
      <c r="P9" s="207" t="s">
        <v>640</v>
      </c>
      <c r="Q9" s="207">
        <v>20000</v>
      </c>
      <c r="R9" s="207" t="s">
        <v>640</v>
      </c>
      <c r="S9" s="133" t="s">
        <v>89</v>
      </c>
    </row>
    <row r="10" spans="1:19" ht="195">
      <c r="A10" s="134">
        <v>5</v>
      </c>
      <c r="B10" s="134" t="s">
        <v>58</v>
      </c>
      <c r="C10" s="134" t="s">
        <v>677</v>
      </c>
      <c r="D10" s="134" t="s">
        <v>652</v>
      </c>
      <c r="E10" s="134" t="s">
        <v>664</v>
      </c>
      <c r="F10" s="134" t="s">
        <v>660</v>
      </c>
      <c r="G10" s="135" t="s">
        <v>665</v>
      </c>
      <c r="H10" s="134" t="s">
        <v>666</v>
      </c>
      <c r="I10" s="134" t="s">
        <v>667</v>
      </c>
      <c r="J10" s="134" t="s">
        <v>843</v>
      </c>
      <c r="K10" s="136" t="s">
        <v>844</v>
      </c>
      <c r="L10" s="202" t="s">
        <v>658</v>
      </c>
      <c r="M10" s="203" t="s">
        <v>61</v>
      </c>
      <c r="N10" s="134" t="s">
        <v>640</v>
      </c>
      <c r="O10" s="211">
        <v>80000</v>
      </c>
      <c r="P10" s="212" t="s">
        <v>640</v>
      </c>
      <c r="Q10" s="212">
        <v>30000</v>
      </c>
      <c r="R10" s="212" t="s">
        <v>640</v>
      </c>
      <c r="S10" s="134" t="s">
        <v>89</v>
      </c>
    </row>
    <row r="11" spans="1:19" ht="247.5" customHeight="1">
      <c r="A11" s="134">
        <v>6</v>
      </c>
      <c r="B11" s="134" t="s">
        <v>58</v>
      </c>
      <c r="C11" s="134" t="s">
        <v>678</v>
      </c>
      <c r="D11" s="134" t="s">
        <v>668</v>
      </c>
      <c r="E11" s="134" t="s">
        <v>669</v>
      </c>
      <c r="F11" s="134" t="s">
        <v>355</v>
      </c>
      <c r="G11" s="135" t="s">
        <v>670</v>
      </c>
      <c r="H11" s="202" t="s">
        <v>671</v>
      </c>
      <c r="I11" s="134" t="s">
        <v>133</v>
      </c>
      <c r="J11" s="134" t="s">
        <v>672</v>
      </c>
      <c r="K11" s="136" t="s">
        <v>673</v>
      </c>
      <c r="L11" s="134" t="s">
        <v>674</v>
      </c>
      <c r="M11" s="134" t="s">
        <v>640</v>
      </c>
      <c r="N11" s="134" t="s">
        <v>304</v>
      </c>
      <c r="O11" s="212" t="s">
        <v>640</v>
      </c>
      <c r="P11" s="212">
        <v>30000</v>
      </c>
      <c r="Q11" s="212" t="s">
        <v>640</v>
      </c>
      <c r="R11" s="212">
        <v>30000</v>
      </c>
      <c r="S11" s="134" t="s">
        <v>89</v>
      </c>
    </row>
    <row r="12" spans="1:19" ht="15.75" thickBot="1">
      <c r="A12" s="128"/>
      <c r="B12" s="129"/>
      <c r="C12" s="129"/>
      <c r="D12" s="129"/>
      <c r="E12" s="129"/>
      <c r="F12" s="129"/>
      <c r="G12" s="130"/>
      <c r="H12" s="129"/>
      <c r="I12" s="129"/>
      <c r="J12" s="129"/>
      <c r="K12" s="131"/>
      <c r="L12" s="129"/>
      <c r="M12" s="129"/>
      <c r="N12" s="129"/>
      <c r="O12" s="132"/>
      <c r="P12" s="132"/>
      <c r="Q12" s="132"/>
      <c r="R12" s="132"/>
      <c r="S12" s="129"/>
    </row>
    <row r="13" spans="1:19" ht="15.75" thickTop="1">
      <c r="M13" s="2"/>
      <c r="N13" s="274"/>
      <c r="O13" s="275"/>
      <c r="P13" s="278" t="s">
        <v>36</v>
      </c>
      <c r="Q13" s="280" t="s">
        <v>37</v>
      </c>
      <c r="R13" s="281"/>
      <c r="S13" s="282" t="s">
        <v>195</v>
      </c>
    </row>
    <row r="14" spans="1:19" ht="15">
      <c r="M14" s="199"/>
      <c r="N14" s="276"/>
      <c r="O14" s="277"/>
      <c r="P14" s="279"/>
      <c r="Q14" s="205">
        <v>2024</v>
      </c>
      <c r="R14" s="205">
        <v>2025</v>
      </c>
      <c r="S14" s="283"/>
    </row>
    <row r="15" spans="1:19">
      <c r="M15" s="199"/>
      <c r="N15" s="284" t="s">
        <v>38</v>
      </c>
      <c r="O15" s="271"/>
      <c r="P15" s="287">
        <v>6</v>
      </c>
      <c r="Q15" s="289">
        <f>Q10+Q9+Q7+Q6</f>
        <v>120000</v>
      </c>
      <c r="R15" s="289">
        <f>R11</f>
        <v>30000</v>
      </c>
      <c r="S15" s="290">
        <f>Q15+R15</f>
        <v>150000</v>
      </c>
    </row>
    <row r="16" spans="1:19" ht="15" thickBot="1">
      <c r="M16" s="199"/>
      <c r="N16" s="285"/>
      <c r="O16" s="286"/>
      <c r="P16" s="288"/>
      <c r="Q16" s="288"/>
      <c r="R16" s="288"/>
      <c r="S16" s="291"/>
    </row>
    <row r="17" spans="1:13" ht="15" thickTop="1">
      <c r="M17" s="199"/>
    </row>
    <row r="18" spans="1:13">
      <c r="M18" s="199"/>
    </row>
    <row r="19" spans="1:13">
      <c r="M19" s="199"/>
    </row>
    <row r="23" spans="1:13">
      <c r="A23" s="204"/>
    </row>
  </sheetData>
  <mergeCells count="25">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3:O14"/>
    <mergeCell ref="P13:P14"/>
    <mergeCell ref="Q13:R13"/>
    <mergeCell ref="S13:S14"/>
    <mergeCell ref="N15:O16"/>
    <mergeCell ref="P15:P16"/>
    <mergeCell ref="Q15:Q16"/>
    <mergeCell ref="R15:R16"/>
    <mergeCell ref="S15:S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7"/>
  <sheetViews>
    <sheetView zoomScale="110" zoomScaleNormal="110" workbookViewId="0">
      <selection sqref="A1:XFD1"/>
    </sheetView>
  </sheetViews>
  <sheetFormatPr defaultColWidth="8.85546875" defaultRowHeight="12"/>
  <cols>
    <col min="1" max="1" width="7.28515625" style="8" customWidth="1"/>
    <col min="2" max="2" width="23.140625" style="8" customWidth="1"/>
    <col min="3" max="3" width="51.85546875" style="8" customWidth="1"/>
    <col min="4" max="4" width="20.7109375" style="8" customWidth="1"/>
    <col min="5" max="5" width="47.28515625" style="8" customWidth="1"/>
    <col min="6" max="6" width="22.140625" style="8" customWidth="1"/>
    <col min="7" max="7" width="23.140625" style="8" customWidth="1"/>
    <col min="8" max="8" width="49.85546875" style="8" customWidth="1"/>
    <col min="9" max="9" width="23.5703125" style="8" customWidth="1"/>
    <col min="10" max="10" width="23.28515625" style="8" customWidth="1"/>
    <col min="11" max="11" width="22" style="27" customWidth="1"/>
    <col min="12" max="12" width="26.7109375" style="8" customWidth="1"/>
    <col min="13" max="13" width="16.7109375" style="27" customWidth="1"/>
    <col min="14" max="14" width="15.5703125" style="27" customWidth="1"/>
    <col min="15" max="15" width="16.7109375" style="27" customWidth="1"/>
    <col min="16" max="16" width="17" style="27" customWidth="1"/>
    <col min="17" max="17" width="17.140625" style="8" customWidth="1"/>
    <col min="18" max="18" width="18" style="8" customWidth="1"/>
    <col min="19" max="19" width="27.85546875" style="8" customWidth="1"/>
    <col min="20" max="20" width="18" style="8" customWidth="1"/>
    <col min="21" max="16384" width="8.85546875" style="8"/>
  </cols>
  <sheetData>
    <row r="1" spans="1:20" ht="15" customHeight="1">
      <c r="A1" s="320" t="s">
        <v>886</v>
      </c>
      <c r="B1" s="320"/>
      <c r="C1" s="320"/>
      <c r="D1" s="320"/>
      <c r="E1" s="320"/>
      <c r="F1" s="320"/>
      <c r="G1" s="320"/>
      <c r="H1" s="320"/>
      <c r="I1" s="320"/>
      <c r="J1" s="320"/>
      <c r="K1" s="321"/>
      <c r="L1" s="321"/>
      <c r="M1" s="321"/>
      <c r="N1" s="321"/>
      <c r="O1" s="321"/>
      <c r="P1" s="321"/>
      <c r="Q1" s="321"/>
      <c r="R1" s="321"/>
      <c r="S1" s="321"/>
      <c r="T1" s="321"/>
    </row>
    <row r="2" spans="1:20" ht="19.5" customHeight="1"/>
    <row r="3" spans="1:20" ht="42.7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28" customFormat="1" ht="192">
      <c r="A6" s="140">
        <v>1</v>
      </c>
      <c r="B6" s="137" t="s">
        <v>168</v>
      </c>
      <c r="C6" s="137" t="s">
        <v>217</v>
      </c>
      <c r="D6" s="137" t="s">
        <v>77</v>
      </c>
      <c r="E6" s="137" t="s">
        <v>184</v>
      </c>
      <c r="F6" s="137" t="s">
        <v>59</v>
      </c>
      <c r="G6" s="138" t="s">
        <v>91</v>
      </c>
      <c r="H6" s="137" t="s">
        <v>79</v>
      </c>
      <c r="I6" s="137" t="s">
        <v>216</v>
      </c>
      <c r="J6" s="137" t="s">
        <v>218</v>
      </c>
      <c r="K6" s="141" t="s">
        <v>219</v>
      </c>
      <c r="L6" s="137" t="s">
        <v>76</v>
      </c>
      <c r="M6" s="137" t="s">
        <v>61</v>
      </c>
      <c r="N6" s="142" t="s">
        <v>62</v>
      </c>
      <c r="O6" s="139">
        <v>5000</v>
      </c>
      <c r="P6" s="139">
        <v>0</v>
      </c>
      <c r="Q6" s="139">
        <v>5000</v>
      </c>
      <c r="R6" s="139">
        <v>0</v>
      </c>
      <c r="S6" s="143" t="s">
        <v>104</v>
      </c>
    </row>
    <row r="7" spans="1:20" s="29" customFormat="1" ht="291" customHeight="1">
      <c r="A7" s="140">
        <v>2</v>
      </c>
      <c r="B7" s="137" t="s">
        <v>112</v>
      </c>
      <c r="C7" s="137" t="s">
        <v>852</v>
      </c>
      <c r="D7" s="137" t="s">
        <v>77</v>
      </c>
      <c r="E7" s="137" t="s">
        <v>184</v>
      </c>
      <c r="F7" s="137" t="s">
        <v>90</v>
      </c>
      <c r="G7" s="138" t="s">
        <v>87</v>
      </c>
      <c r="H7" s="137" t="s">
        <v>97</v>
      </c>
      <c r="I7" s="137" t="s">
        <v>134</v>
      </c>
      <c r="J7" s="137" t="s">
        <v>222</v>
      </c>
      <c r="K7" s="137" t="s">
        <v>220</v>
      </c>
      <c r="L7" s="137" t="s">
        <v>88</v>
      </c>
      <c r="M7" s="137" t="s">
        <v>75</v>
      </c>
      <c r="N7" s="142" t="s">
        <v>62</v>
      </c>
      <c r="O7" s="139">
        <v>25000</v>
      </c>
      <c r="P7" s="139">
        <v>0</v>
      </c>
      <c r="Q7" s="139">
        <v>25000</v>
      </c>
      <c r="R7" s="139">
        <v>0</v>
      </c>
      <c r="S7" s="143" t="s">
        <v>104</v>
      </c>
    </row>
    <row r="8" spans="1:20" s="28" customFormat="1" ht="192">
      <c r="A8" s="140">
        <v>3</v>
      </c>
      <c r="B8" s="137" t="s">
        <v>114</v>
      </c>
      <c r="C8" s="137" t="s">
        <v>853</v>
      </c>
      <c r="D8" s="137" t="s">
        <v>77</v>
      </c>
      <c r="E8" s="137" t="s">
        <v>185</v>
      </c>
      <c r="F8" s="137" t="s">
        <v>59</v>
      </c>
      <c r="G8" s="138" t="s">
        <v>92</v>
      </c>
      <c r="H8" s="137" t="s">
        <v>96</v>
      </c>
      <c r="I8" s="137" t="s">
        <v>113</v>
      </c>
      <c r="J8" s="137" t="s">
        <v>221</v>
      </c>
      <c r="K8" s="141" t="s">
        <v>183</v>
      </c>
      <c r="L8" s="137" t="s">
        <v>78</v>
      </c>
      <c r="M8" s="142" t="s">
        <v>135</v>
      </c>
      <c r="N8" s="142" t="s">
        <v>182</v>
      </c>
      <c r="O8" s="139">
        <v>10000</v>
      </c>
      <c r="P8" s="139">
        <v>0</v>
      </c>
      <c r="Q8" s="139">
        <v>10000</v>
      </c>
      <c r="R8" s="139">
        <v>0</v>
      </c>
      <c r="S8" s="143" t="s">
        <v>104</v>
      </c>
    </row>
    <row r="9" spans="1:20" s="28" customFormat="1" ht="230.25" customHeight="1">
      <c r="A9" s="140">
        <v>4</v>
      </c>
      <c r="B9" s="137" t="s">
        <v>63</v>
      </c>
      <c r="C9" s="137" t="s">
        <v>854</v>
      </c>
      <c r="D9" s="137" t="s">
        <v>77</v>
      </c>
      <c r="E9" s="137" t="s">
        <v>184</v>
      </c>
      <c r="F9" s="137" t="s">
        <v>59</v>
      </c>
      <c r="G9" s="138" t="s">
        <v>93</v>
      </c>
      <c r="H9" s="137" t="s">
        <v>223</v>
      </c>
      <c r="I9" s="137" t="s">
        <v>80</v>
      </c>
      <c r="J9" s="137" t="s">
        <v>225</v>
      </c>
      <c r="K9" s="141" t="s">
        <v>224</v>
      </c>
      <c r="L9" s="137" t="s">
        <v>81</v>
      </c>
      <c r="M9" s="137" t="s">
        <v>61</v>
      </c>
      <c r="N9" s="142" t="s">
        <v>62</v>
      </c>
      <c r="O9" s="139">
        <v>30000</v>
      </c>
      <c r="P9" s="139">
        <v>0</v>
      </c>
      <c r="Q9" s="139">
        <v>30000</v>
      </c>
      <c r="R9" s="139">
        <v>0</v>
      </c>
      <c r="S9" s="143" t="s">
        <v>104</v>
      </c>
    </row>
    <row r="10" spans="1:20" s="28" customFormat="1" ht="216">
      <c r="A10" s="137">
        <v>5</v>
      </c>
      <c r="B10" s="137" t="s">
        <v>82</v>
      </c>
      <c r="C10" s="137" t="s">
        <v>855</v>
      </c>
      <c r="D10" s="137" t="s">
        <v>77</v>
      </c>
      <c r="E10" s="137" t="s">
        <v>186</v>
      </c>
      <c r="F10" s="137" t="s">
        <v>59</v>
      </c>
      <c r="G10" s="138" t="s">
        <v>83</v>
      </c>
      <c r="H10" s="137" t="s">
        <v>96</v>
      </c>
      <c r="I10" s="137" t="s">
        <v>64</v>
      </c>
      <c r="J10" s="137" t="s">
        <v>226</v>
      </c>
      <c r="K10" s="141" t="s">
        <v>115</v>
      </c>
      <c r="L10" s="137" t="s">
        <v>78</v>
      </c>
      <c r="M10" s="137" t="s">
        <v>61</v>
      </c>
      <c r="N10" s="137" t="s">
        <v>61</v>
      </c>
      <c r="O10" s="139">
        <v>0</v>
      </c>
      <c r="P10" s="139">
        <v>0</v>
      </c>
      <c r="Q10" s="139">
        <v>0</v>
      </c>
      <c r="R10" s="139">
        <v>0</v>
      </c>
      <c r="S10" s="137" t="s">
        <v>104</v>
      </c>
    </row>
    <row r="11" spans="1:20" s="28" customFormat="1" ht="218.25" customHeight="1">
      <c r="A11" s="137">
        <v>6</v>
      </c>
      <c r="B11" s="137" t="s">
        <v>82</v>
      </c>
      <c r="C11" s="137" t="s">
        <v>856</v>
      </c>
      <c r="D11" s="137" t="s">
        <v>77</v>
      </c>
      <c r="E11" s="137" t="s">
        <v>184</v>
      </c>
      <c r="F11" s="137" t="s">
        <v>59</v>
      </c>
      <c r="G11" s="138" t="s">
        <v>84</v>
      </c>
      <c r="H11" s="137" t="s">
        <v>79</v>
      </c>
      <c r="I11" s="137" t="s">
        <v>85</v>
      </c>
      <c r="J11" s="137" t="s">
        <v>227</v>
      </c>
      <c r="K11" s="141" t="s">
        <v>116</v>
      </c>
      <c r="L11" s="137" t="s">
        <v>78</v>
      </c>
      <c r="M11" s="137" t="s">
        <v>61</v>
      </c>
      <c r="N11" s="137" t="s">
        <v>61</v>
      </c>
      <c r="O11" s="139">
        <v>0</v>
      </c>
      <c r="P11" s="139">
        <v>0</v>
      </c>
      <c r="Q11" s="139">
        <v>0</v>
      </c>
      <c r="R11" s="139">
        <v>0</v>
      </c>
      <c r="S11" s="137" t="s">
        <v>104</v>
      </c>
    </row>
    <row r="12" spans="1:20" ht="12.75" thickBot="1"/>
    <row r="13" spans="1:20" ht="15.75" thickTop="1">
      <c r="O13" s="316"/>
      <c r="P13" s="318" t="s">
        <v>99</v>
      </c>
      <c r="Q13" s="311" t="s">
        <v>100</v>
      </c>
      <c r="R13" s="312"/>
      <c r="S13" s="309" t="s">
        <v>195</v>
      </c>
    </row>
    <row r="14" spans="1:20" ht="15">
      <c r="O14" s="317"/>
      <c r="P14" s="319"/>
      <c r="Q14" s="59">
        <v>2024</v>
      </c>
      <c r="R14" s="59">
        <v>2025</v>
      </c>
      <c r="S14" s="310"/>
    </row>
    <row r="15" spans="1:20">
      <c r="O15" s="307" t="s">
        <v>57</v>
      </c>
      <c r="P15" s="303">
        <v>6</v>
      </c>
      <c r="Q15" s="305">
        <f>Q11+Q10+Q9+Q8+Q7+Q6</f>
        <v>70000</v>
      </c>
      <c r="R15" s="305">
        <f>R11+R10+R9+R8+R7+R6</f>
        <v>0</v>
      </c>
      <c r="S15" s="306">
        <f>Q15+R15</f>
        <v>70000</v>
      </c>
    </row>
    <row r="16" spans="1:20" ht="12.75" thickBot="1">
      <c r="O16" s="308"/>
      <c r="P16" s="304"/>
      <c r="Q16" s="288"/>
      <c r="R16" s="288"/>
      <c r="S16" s="291"/>
    </row>
    <row r="17" ht="12.75" thickTop="1"/>
  </sheetData>
  <mergeCells count="25">
    <mergeCell ref="A1:T1"/>
    <mergeCell ref="A3:A4"/>
    <mergeCell ref="B3:B4"/>
    <mergeCell ref="C3:C4"/>
    <mergeCell ref="D3:D4"/>
    <mergeCell ref="E3:E4"/>
    <mergeCell ref="F3:F4"/>
    <mergeCell ref="G3:G4"/>
    <mergeCell ref="H3:H4"/>
    <mergeCell ref="I3:I4"/>
    <mergeCell ref="J3:K3"/>
    <mergeCell ref="L3:L4"/>
    <mergeCell ref="M3:N3"/>
    <mergeCell ref="S3:S4"/>
    <mergeCell ref="S13:S14"/>
    <mergeCell ref="Q13:R13"/>
    <mergeCell ref="O3:P3"/>
    <mergeCell ref="Q3:R3"/>
    <mergeCell ref="O13:O14"/>
    <mergeCell ref="P13:P14"/>
    <mergeCell ref="P15:P16"/>
    <mergeCell ref="Q15:Q16"/>
    <mergeCell ref="R15:R16"/>
    <mergeCell ref="S15:S16"/>
    <mergeCell ref="O15:O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8"/>
  <sheetViews>
    <sheetView view="pageBreakPreview" zoomScale="90" zoomScaleNormal="90" zoomScaleSheetLayoutView="90" workbookViewId="0">
      <selection sqref="A1:XFD1"/>
    </sheetView>
  </sheetViews>
  <sheetFormatPr defaultColWidth="9.140625" defaultRowHeight="15"/>
  <cols>
    <col min="1" max="1" width="7.28515625" style="1" customWidth="1"/>
    <col min="2" max="2" width="27.85546875" style="1" customWidth="1"/>
    <col min="3" max="3" width="45.5703125" style="1" customWidth="1"/>
    <col min="4" max="4" width="27.7109375" style="1" customWidth="1"/>
    <col min="5" max="5" width="84.28515625" style="1" customWidth="1"/>
    <col min="6" max="6" width="30.85546875" style="1" customWidth="1"/>
    <col min="7" max="7" width="17" style="1" customWidth="1"/>
    <col min="8" max="8" width="49.85546875" style="1" customWidth="1"/>
    <col min="9" max="9" width="23.5703125" style="1" customWidth="1"/>
    <col min="10" max="10" width="23.28515625" style="1" customWidth="1"/>
    <col min="11" max="11" width="22" style="9" customWidth="1"/>
    <col min="12" max="12" width="26.7109375" style="1" customWidth="1"/>
    <col min="13" max="13" width="16.7109375" style="9" customWidth="1"/>
    <col min="14" max="14" width="15.5703125" style="9" customWidth="1"/>
    <col min="15" max="15" width="13.28515625" style="9" customWidth="1"/>
    <col min="16" max="16" width="15.140625" style="9" customWidth="1"/>
    <col min="17" max="17" width="17.140625" style="1" customWidth="1"/>
    <col min="18" max="18" width="18" style="1" customWidth="1"/>
    <col min="19" max="19" width="20" style="1" customWidth="1"/>
    <col min="20" max="16384" width="9.140625" style="1"/>
  </cols>
  <sheetData>
    <row r="1" spans="1:20">
      <c r="A1" s="320" t="s">
        <v>887</v>
      </c>
      <c r="B1" s="320"/>
      <c r="C1" s="320"/>
      <c r="D1" s="320"/>
      <c r="E1" s="320"/>
      <c r="F1" s="320"/>
      <c r="G1" s="320"/>
      <c r="H1" s="320"/>
      <c r="I1" s="320"/>
      <c r="J1" s="320"/>
      <c r="K1" s="321"/>
      <c r="L1" s="321"/>
      <c r="M1" s="321"/>
      <c r="N1" s="321"/>
      <c r="O1" s="321"/>
      <c r="P1" s="321"/>
      <c r="Q1" s="321"/>
      <c r="R1" s="321"/>
      <c r="S1" s="321"/>
      <c r="T1" s="321"/>
    </row>
    <row r="2" spans="1:20">
      <c r="A2" s="28"/>
      <c r="B2" s="28"/>
      <c r="C2" s="28"/>
      <c r="D2" s="28"/>
      <c r="E2" s="28"/>
      <c r="F2" s="28"/>
      <c r="G2" s="28"/>
      <c r="H2" s="28"/>
      <c r="I2" s="28"/>
      <c r="J2" s="28"/>
      <c r="K2" s="29"/>
      <c r="L2" s="28"/>
      <c r="M2" s="29"/>
      <c r="N2" s="29"/>
      <c r="O2" s="29"/>
      <c r="P2" s="29"/>
      <c r="Q2" s="28"/>
      <c r="R2" s="28"/>
      <c r="S2" s="28"/>
      <c r="T2" s="28"/>
    </row>
    <row r="3" spans="1:20" ht="42.75" customHeight="1">
      <c r="A3" s="345" t="s">
        <v>0</v>
      </c>
      <c r="B3" s="345" t="s">
        <v>1</v>
      </c>
      <c r="C3" s="345" t="s">
        <v>2</v>
      </c>
      <c r="D3" s="345" t="s">
        <v>3</v>
      </c>
      <c r="E3" s="345" t="s">
        <v>4</v>
      </c>
      <c r="F3" s="345" t="s">
        <v>5</v>
      </c>
      <c r="G3" s="345" t="s">
        <v>6</v>
      </c>
      <c r="H3" s="345" t="s">
        <v>7</v>
      </c>
      <c r="I3" s="345" t="s">
        <v>8</v>
      </c>
      <c r="J3" s="348" t="s">
        <v>9</v>
      </c>
      <c r="K3" s="349"/>
      <c r="L3" s="345" t="s">
        <v>10</v>
      </c>
      <c r="M3" s="348" t="s">
        <v>11</v>
      </c>
      <c r="N3" s="349"/>
      <c r="O3" s="348" t="s">
        <v>12</v>
      </c>
      <c r="P3" s="349"/>
      <c r="Q3" s="348" t="s">
        <v>13</v>
      </c>
      <c r="R3" s="349"/>
      <c r="S3" s="350" t="s">
        <v>14</v>
      </c>
      <c r="T3" s="28"/>
    </row>
    <row r="4" spans="1:20">
      <c r="A4" s="346"/>
      <c r="B4" s="346"/>
      <c r="C4" s="346"/>
      <c r="D4" s="346"/>
      <c r="E4" s="347"/>
      <c r="F4" s="347"/>
      <c r="G4" s="347"/>
      <c r="H4" s="347"/>
      <c r="I4" s="347"/>
      <c r="J4" s="78" t="s">
        <v>15</v>
      </c>
      <c r="K4" s="79" t="s">
        <v>16</v>
      </c>
      <c r="L4" s="347"/>
      <c r="M4" s="78">
        <v>2024</v>
      </c>
      <c r="N4" s="78">
        <v>2025</v>
      </c>
      <c r="O4" s="78">
        <v>2024</v>
      </c>
      <c r="P4" s="78">
        <v>2025</v>
      </c>
      <c r="Q4" s="78">
        <v>2024</v>
      </c>
      <c r="R4" s="78">
        <v>2025</v>
      </c>
      <c r="S4" s="351"/>
      <c r="T4" s="28"/>
    </row>
    <row r="5" spans="1:20">
      <c r="A5" s="80" t="s">
        <v>17</v>
      </c>
      <c r="B5" s="81" t="s">
        <v>18</v>
      </c>
      <c r="C5" s="80" t="s">
        <v>19</v>
      </c>
      <c r="D5" s="80" t="s">
        <v>20</v>
      </c>
      <c r="E5" s="80" t="s">
        <v>21</v>
      </c>
      <c r="F5" s="80" t="s">
        <v>22</v>
      </c>
      <c r="G5" s="82" t="s">
        <v>23</v>
      </c>
      <c r="H5" s="80" t="s">
        <v>24</v>
      </c>
      <c r="I5" s="80" t="s">
        <v>25</v>
      </c>
      <c r="J5" s="80" t="s">
        <v>26</v>
      </c>
      <c r="K5" s="83" t="s">
        <v>27</v>
      </c>
      <c r="L5" s="80" t="s">
        <v>28</v>
      </c>
      <c r="M5" s="80" t="s">
        <v>29</v>
      </c>
      <c r="N5" s="80" t="s">
        <v>30</v>
      </c>
      <c r="O5" s="80" t="s">
        <v>31</v>
      </c>
      <c r="P5" s="80" t="s">
        <v>32</v>
      </c>
      <c r="Q5" s="80" t="s">
        <v>33</v>
      </c>
      <c r="R5" s="80" t="s">
        <v>34</v>
      </c>
      <c r="S5" s="84" t="s">
        <v>35</v>
      </c>
      <c r="T5" s="28"/>
    </row>
    <row r="6" spans="1:20" s="43" customFormat="1" ht="150.75" customHeight="1">
      <c r="A6" s="119">
        <v>1</v>
      </c>
      <c r="B6" s="119" t="s">
        <v>861</v>
      </c>
      <c r="C6" s="55" t="s">
        <v>461</v>
      </c>
      <c r="D6" s="119" t="s">
        <v>489</v>
      </c>
      <c r="E6" s="55" t="s">
        <v>484</v>
      </c>
      <c r="F6" s="55" t="s">
        <v>59</v>
      </c>
      <c r="G6" s="71" t="s">
        <v>462</v>
      </c>
      <c r="H6" s="55" t="s">
        <v>463</v>
      </c>
      <c r="I6" s="55" t="s">
        <v>464</v>
      </c>
      <c r="J6" s="55" t="s">
        <v>862</v>
      </c>
      <c r="K6" s="174" t="s">
        <v>465</v>
      </c>
      <c r="L6" s="55" t="s">
        <v>466</v>
      </c>
      <c r="M6" s="55" t="s">
        <v>467</v>
      </c>
      <c r="N6" s="154" t="s">
        <v>62</v>
      </c>
      <c r="O6" s="175">
        <v>10000</v>
      </c>
      <c r="P6" s="176" t="s">
        <v>62</v>
      </c>
      <c r="Q6" s="175">
        <v>10000</v>
      </c>
      <c r="R6" s="176" t="s">
        <v>62</v>
      </c>
      <c r="S6" s="119" t="s">
        <v>95</v>
      </c>
      <c r="T6" s="31"/>
    </row>
    <row r="7" spans="1:20" s="43" customFormat="1" ht="116.25" customHeight="1">
      <c r="A7" s="154">
        <v>2</v>
      </c>
      <c r="B7" s="119" t="s">
        <v>861</v>
      </c>
      <c r="C7" s="55" t="s">
        <v>461</v>
      </c>
      <c r="D7" s="119" t="s">
        <v>336</v>
      </c>
      <c r="E7" s="104" t="s">
        <v>485</v>
      </c>
      <c r="F7" s="104" t="s">
        <v>59</v>
      </c>
      <c r="G7" s="105" t="s">
        <v>863</v>
      </c>
      <c r="H7" s="104" t="s">
        <v>468</v>
      </c>
      <c r="I7" s="104" t="s">
        <v>469</v>
      </c>
      <c r="J7" s="104" t="s">
        <v>470</v>
      </c>
      <c r="K7" s="104" t="s">
        <v>471</v>
      </c>
      <c r="L7" s="104" t="s">
        <v>472</v>
      </c>
      <c r="M7" s="55" t="s">
        <v>61</v>
      </c>
      <c r="N7" s="154" t="s">
        <v>304</v>
      </c>
      <c r="O7" s="176">
        <v>40000</v>
      </c>
      <c r="P7" s="176">
        <v>30000</v>
      </c>
      <c r="Q7" s="176">
        <v>40000</v>
      </c>
      <c r="R7" s="176">
        <v>30000</v>
      </c>
      <c r="S7" s="119" t="s">
        <v>95</v>
      </c>
      <c r="T7" s="31"/>
    </row>
    <row r="8" spans="1:20" s="38" customFormat="1" ht="165">
      <c r="A8" s="154">
        <v>3</v>
      </c>
      <c r="B8" s="119" t="s">
        <v>861</v>
      </c>
      <c r="C8" s="55" t="s">
        <v>461</v>
      </c>
      <c r="D8" s="119" t="s">
        <v>489</v>
      </c>
      <c r="E8" s="104" t="s">
        <v>486</v>
      </c>
      <c r="F8" s="104" t="s">
        <v>59</v>
      </c>
      <c r="G8" s="105" t="s">
        <v>473</v>
      </c>
      <c r="H8" s="104" t="s">
        <v>474</v>
      </c>
      <c r="I8" s="104" t="s">
        <v>475</v>
      </c>
      <c r="J8" s="104" t="s">
        <v>476</v>
      </c>
      <c r="K8" s="177" t="s">
        <v>487</v>
      </c>
      <c r="L8" s="104" t="s">
        <v>477</v>
      </c>
      <c r="M8" s="154" t="s">
        <v>61</v>
      </c>
      <c r="N8" s="154" t="s">
        <v>62</v>
      </c>
      <c r="O8" s="176">
        <v>120000</v>
      </c>
      <c r="P8" s="176" t="s">
        <v>62</v>
      </c>
      <c r="Q8" s="176">
        <v>120000</v>
      </c>
      <c r="R8" s="176" t="s">
        <v>62</v>
      </c>
      <c r="S8" s="119" t="s">
        <v>95</v>
      </c>
      <c r="T8" s="31"/>
    </row>
    <row r="9" spans="1:20" s="38" customFormat="1" ht="229.5" customHeight="1">
      <c r="A9" s="154">
        <v>4</v>
      </c>
      <c r="B9" s="119" t="s">
        <v>861</v>
      </c>
      <c r="C9" s="74" t="s">
        <v>461</v>
      </c>
      <c r="D9" s="119" t="s">
        <v>336</v>
      </c>
      <c r="E9" s="178" t="s">
        <v>488</v>
      </c>
      <c r="F9" s="178" t="s">
        <v>59</v>
      </c>
      <c r="G9" s="179" t="s">
        <v>478</v>
      </c>
      <c r="H9" s="178" t="s">
        <v>468</v>
      </c>
      <c r="I9" s="178" t="s">
        <v>64</v>
      </c>
      <c r="J9" s="74" t="s">
        <v>479</v>
      </c>
      <c r="K9" s="180">
        <v>2000</v>
      </c>
      <c r="L9" s="178" t="s">
        <v>480</v>
      </c>
      <c r="M9" s="74" t="s">
        <v>61</v>
      </c>
      <c r="N9" s="178" t="s">
        <v>61</v>
      </c>
      <c r="O9" s="181">
        <v>0</v>
      </c>
      <c r="P9" s="182">
        <v>0</v>
      </c>
      <c r="Q9" s="183">
        <v>0</v>
      </c>
      <c r="R9" s="182">
        <v>0</v>
      </c>
      <c r="S9" s="119" t="s">
        <v>95</v>
      </c>
      <c r="T9" s="31"/>
    </row>
    <row r="10" spans="1:20" s="38" customFormat="1" ht="255">
      <c r="A10" s="154">
        <v>5</v>
      </c>
      <c r="B10" s="119" t="s">
        <v>861</v>
      </c>
      <c r="C10" s="55" t="s">
        <v>857</v>
      </c>
      <c r="D10" s="119" t="s">
        <v>489</v>
      </c>
      <c r="E10" s="184" t="s">
        <v>858</v>
      </c>
      <c r="F10" s="184" t="s">
        <v>859</v>
      </c>
      <c r="G10" s="185" t="s">
        <v>824</v>
      </c>
      <c r="H10" s="184" t="s">
        <v>860</v>
      </c>
      <c r="I10" s="186" t="s">
        <v>426</v>
      </c>
      <c r="J10" s="184" t="s">
        <v>481</v>
      </c>
      <c r="K10" s="186" t="s">
        <v>482</v>
      </c>
      <c r="L10" s="184" t="s">
        <v>483</v>
      </c>
      <c r="M10" s="186" t="s">
        <v>61</v>
      </c>
      <c r="N10" s="187" t="s">
        <v>304</v>
      </c>
      <c r="O10" s="187">
        <v>30000</v>
      </c>
      <c r="P10" s="187">
        <v>20000</v>
      </c>
      <c r="Q10" s="187">
        <v>30000</v>
      </c>
      <c r="R10" s="187">
        <v>20000</v>
      </c>
      <c r="S10" s="119" t="s">
        <v>95</v>
      </c>
      <c r="T10" s="31"/>
    </row>
    <row r="11" spans="1:20" s="38" customFormat="1" ht="15.75" thickBot="1">
      <c r="A11" s="8"/>
      <c r="B11" s="8"/>
      <c r="C11" s="8"/>
      <c r="D11" s="8"/>
      <c r="E11" s="8"/>
      <c r="F11" s="8"/>
      <c r="G11" s="8"/>
      <c r="H11" s="8"/>
      <c r="I11" s="8"/>
      <c r="J11" s="8"/>
      <c r="K11" s="8"/>
      <c r="L11" s="8"/>
      <c r="M11" s="8"/>
      <c r="N11" s="8"/>
      <c r="O11" s="8"/>
      <c r="P11" s="8"/>
      <c r="Q11" s="8"/>
      <c r="R11" s="8"/>
      <c r="S11" s="8"/>
      <c r="T11" s="31"/>
    </row>
    <row r="12" spans="1:20" s="38" customFormat="1">
      <c r="A12" s="8"/>
      <c r="B12" s="8"/>
      <c r="C12" s="8"/>
      <c r="D12" s="8"/>
      <c r="E12" s="8"/>
      <c r="F12" s="8"/>
      <c r="G12" s="8"/>
      <c r="H12" s="8"/>
      <c r="I12" s="8"/>
      <c r="J12" s="8"/>
      <c r="K12" s="8"/>
      <c r="L12" s="8"/>
      <c r="M12" s="336"/>
      <c r="N12" s="337"/>
      <c r="O12" s="343" t="s">
        <v>36</v>
      </c>
      <c r="P12" s="328" t="s">
        <v>37</v>
      </c>
      <c r="Q12" s="329"/>
      <c r="R12" s="330" t="s">
        <v>195</v>
      </c>
      <c r="S12" s="8"/>
      <c r="T12" s="31"/>
    </row>
    <row r="13" spans="1:20" s="38" customFormat="1">
      <c r="A13" s="8"/>
      <c r="B13" s="8"/>
      <c r="C13" s="8"/>
      <c r="D13" s="8"/>
      <c r="E13" s="8"/>
      <c r="F13" s="8"/>
      <c r="G13" s="8"/>
      <c r="H13" s="8"/>
      <c r="I13" s="8"/>
      <c r="J13" s="8"/>
      <c r="K13" s="8"/>
      <c r="L13" s="8"/>
      <c r="M13" s="338"/>
      <c r="N13" s="339"/>
      <c r="O13" s="344"/>
      <c r="P13" s="66">
        <v>2024</v>
      </c>
      <c r="Q13" s="66">
        <v>2025</v>
      </c>
      <c r="R13" s="331"/>
      <c r="S13" s="8"/>
      <c r="T13" s="31"/>
    </row>
    <row r="14" spans="1:20" s="38" customFormat="1">
      <c r="A14" s="8"/>
      <c r="B14" s="8"/>
      <c r="C14" s="8"/>
      <c r="D14" s="8"/>
      <c r="E14" s="8"/>
      <c r="F14" s="8"/>
      <c r="G14" s="8"/>
      <c r="H14" s="8"/>
      <c r="I14" s="8"/>
      <c r="J14" s="8"/>
      <c r="K14" s="8"/>
      <c r="L14" s="8"/>
      <c r="M14" s="332" t="s">
        <v>38</v>
      </c>
      <c r="N14" s="333"/>
      <c r="O14" s="340">
        <v>5</v>
      </c>
      <c r="P14" s="341">
        <f>Q10+Q9+Q8+Q7+Q6</f>
        <v>200000</v>
      </c>
      <c r="Q14" s="341">
        <f>R10+R9+R7</f>
        <v>50000</v>
      </c>
      <c r="R14" s="342">
        <f>P14+Q14</f>
        <v>250000</v>
      </c>
      <c r="S14" s="8"/>
      <c r="T14" s="31"/>
    </row>
    <row r="15" spans="1:20" s="38" customFormat="1" ht="15.75" thickBot="1">
      <c r="A15" s="8"/>
      <c r="B15" s="8"/>
      <c r="C15" s="8"/>
      <c r="D15" s="8"/>
      <c r="E15" s="8"/>
      <c r="F15" s="8"/>
      <c r="G15" s="8"/>
      <c r="H15" s="8"/>
      <c r="I15" s="8"/>
      <c r="J15" s="8"/>
      <c r="K15" s="8"/>
      <c r="L15" s="8"/>
      <c r="M15" s="334"/>
      <c r="N15" s="335"/>
      <c r="O15" s="288"/>
      <c r="P15" s="288"/>
      <c r="Q15" s="288"/>
      <c r="R15" s="291"/>
      <c r="S15" s="8"/>
      <c r="T15" s="31"/>
    </row>
    <row r="16" spans="1:20" s="38" customFormat="1" ht="15.75" thickTop="1">
      <c r="A16"/>
      <c r="B16"/>
      <c r="C16"/>
      <c r="D16"/>
      <c r="E16"/>
      <c r="F16"/>
      <c r="G16"/>
      <c r="H16"/>
      <c r="I16"/>
      <c r="J16"/>
      <c r="K16"/>
      <c r="L16" s="8"/>
      <c r="M16" s="52"/>
      <c r="N16" s="52"/>
      <c r="O16" s="52"/>
      <c r="P16" s="112"/>
      <c r="Q16" s="112"/>
      <c r="R16" s="112"/>
      <c r="S16"/>
    </row>
    <row r="17" spans="1:20" s="38" customFormat="1">
      <c r="A17"/>
      <c r="B17"/>
      <c r="C17"/>
      <c r="D17"/>
      <c r="E17"/>
      <c r="F17"/>
      <c r="G17"/>
      <c r="H17"/>
      <c r="I17"/>
      <c r="J17"/>
      <c r="K17"/>
      <c r="L17"/>
      <c r="M17" s="52"/>
      <c r="N17" s="52"/>
      <c r="O17" s="52"/>
      <c r="P17" s="112"/>
      <c r="Q17" s="112"/>
      <c r="R17" s="112"/>
      <c r="S17"/>
    </row>
    <row r="18" spans="1:20">
      <c r="T18" s="4"/>
    </row>
  </sheetData>
  <mergeCells count="25">
    <mergeCell ref="A1:T1"/>
    <mergeCell ref="A3:A4"/>
    <mergeCell ref="B3:B4"/>
    <mergeCell ref="C3:C4"/>
    <mergeCell ref="D3:D4"/>
    <mergeCell ref="E3:E4"/>
    <mergeCell ref="F3:F4"/>
    <mergeCell ref="G3:G4"/>
    <mergeCell ref="H3:H4"/>
    <mergeCell ref="I3:I4"/>
    <mergeCell ref="J3:K3"/>
    <mergeCell ref="L3:L4"/>
    <mergeCell ref="M3:N3"/>
    <mergeCell ref="S3:S4"/>
    <mergeCell ref="O3:P3"/>
    <mergeCell ref="Q3:R3"/>
    <mergeCell ref="P12:Q12"/>
    <mergeCell ref="R12:R13"/>
    <mergeCell ref="M14:N15"/>
    <mergeCell ref="M12:N13"/>
    <mergeCell ref="O14:O15"/>
    <mergeCell ref="P14:P15"/>
    <mergeCell ref="Q14:Q15"/>
    <mergeCell ref="R14:R15"/>
    <mergeCell ref="O12:O13"/>
  </mergeCells>
  <pageMargins left="0.7" right="0.7" top="0.75" bottom="0.75" header="0.3" footer="0.3"/>
  <pageSetup paperSize="9" scale="27" orientation="portrait" r:id="rId1"/>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7"/>
  <sheetViews>
    <sheetView topLeftCell="A31" zoomScale="110" zoomScaleNormal="110" workbookViewId="0">
      <selection activeCell="C3" sqref="C3:C4"/>
    </sheetView>
  </sheetViews>
  <sheetFormatPr defaultColWidth="9.140625" defaultRowHeight="15"/>
  <cols>
    <col min="1" max="1" width="7.28515625" style="1" customWidth="1"/>
    <col min="2" max="2" width="26.28515625" style="1" customWidth="1"/>
    <col min="3" max="3" width="82.42578125" style="1" customWidth="1"/>
    <col min="4" max="4" width="20.7109375" style="1" customWidth="1"/>
    <col min="5" max="5" width="49.85546875" style="1" customWidth="1"/>
    <col min="6" max="6" width="21.28515625" style="1" customWidth="1"/>
    <col min="7" max="7" width="22.28515625" style="1" bestFit="1" customWidth="1"/>
    <col min="8" max="8" width="49.85546875" style="1" customWidth="1"/>
    <col min="9" max="9" width="23.5703125" style="1" customWidth="1"/>
    <col min="10" max="10" width="23.28515625" style="1" customWidth="1"/>
    <col min="11" max="11" width="22" style="9" customWidth="1"/>
    <col min="12" max="12" width="26.7109375" style="1" customWidth="1"/>
    <col min="13" max="13" width="16.7109375" style="9" customWidth="1"/>
    <col min="14" max="14" width="15.5703125" style="9" customWidth="1"/>
    <col min="15" max="15" width="13.28515625" style="9" customWidth="1"/>
    <col min="16" max="16" width="17" style="9" customWidth="1"/>
    <col min="17" max="17" width="17.140625" style="1" customWidth="1"/>
    <col min="18" max="18" width="18" style="1" customWidth="1"/>
    <col min="19" max="19" width="19.7109375" style="1" customWidth="1"/>
    <col min="20" max="16384" width="9.140625" style="1"/>
  </cols>
  <sheetData>
    <row r="1" spans="1:20" ht="15.75" customHeight="1">
      <c r="A1" s="355" t="s">
        <v>888</v>
      </c>
      <c r="B1" s="355"/>
      <c r="C1" s="355"/>
      <c r="D1" s="355"/>
      <c r="E1" s="355"/>
      <c r="F1" s="355"/>
      <c r="G1" s="355"/>
      <c r="H1" s="355"/>
      <c r="I1" s="355"/>
      <c r="J1" s="355"/>
      <c r="K1" s="356"/>
      <c r="L1" s="356"/>
      <c r="M1" s="356"/>
      <c r="N1" s="356"/>
      <c r="O1" s="356"/>
      <c r="P1" s="356"/>
      <c r="Q1" s="356"/>
      <c r="R1" s="356"/>
      <c r="S1" s="356"/>
      <c r="T1" s="356"/>
    </row>
    <row r="3" spans="1:20" ht="42.7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4" customFormat="1" ht="264">
      <c r="A6" s="140">
        <v>1</v>
      </c>
      <c r="B6" s="60" t="s">
        <v>320</v>
      </c>
      <c r="C6" s="213" t="s">
        <v>864</v>
      </c>
      <c r="D6" s="214" t="s">
        <v>336</v>
      </c>
      <c r="E6" s="214" t="s">
        <v>679</v>
      </c>
      <c r="F6" s="60" t="s">
        <v>59</v>
      </c>
      <c r="G6" s="172" t="s">
        <v>865</v>
      </c>
      <c r="H6" s="60" t="s">
        <v>680</v>
      </c>
      <c r="I6" s="60" t="s">
        <v>681</v>
      </c>
      <c r="J6" s="60" t="s">
        <v>682</v>
      </c>
      <c r="K6" s="157" t="s">
        <v>683</v>
      </c>
      <c r="L6" s="60" t="s">
        <v>684</v>
      </c>
      <c r="M6" s="60" t="s">
        <v>685</v>
      </c>
      <c r="N6" s="60" t="s">
        <v>686</v>
      </c>
      <c r="O6" s="191">
        <v>80000</v>
      </c>
      <c r="P6" s="191">
        <v>50000</v>
      </c>
      <c r="Q6" s="191">
        <v>80000</v>
      </c>
      <c r="R6" s="191">
        <v>50000</v>
      </c>
      <c r="S6" s="143" t="s">
        <v>101</v>
      </c>
    </row>
    <row r="7" spans="1:20" s="5" customFormat="1" ht="265.5" customHeight="1">
      <c r="A7" s="40">
        <v>2</v>
      </c>
      <c r="B7" s="60" t="s">
        <v>320</v>
      </c>
      <c r="C7" s="213" t="s">
        <v>866</v>
      </c>
      <c r="D7" s="214" t="s">
        <v>687</v>
      </c>
      <c r="E7" s="214" t="s">
        <v>867</v>
      </c>
      <c r="F7" s="60" t="s">
        <v>59</v>
      </c>
      <c r="G7" s="172" t="s">
        <v>688</v>
      </c>
      <c r="H7" s="60" t="s">
        <v>689</v>
      </c>
      <c r="I7" s="60" t="s">
        <v>690</v>
      </c>
      <c r="J7" s="60" t="s">
        <v>691</v>
      </c>
      <c r="K7" s="157" t="s">
        <v>692</v>
      </c>
      <c r="L7" s="60" t="s">
        <v>693</v>
      </c>
      <c r="M7" s="60" t="s">
        <v>685</v>
      </c>
      <c r="N7" s="60" t="s">
        <v>686</v>
      </c>
      <c r="O7" s="191">
        <v>500</v>
      </c>
      <c r="P7" s="191">
        <v>500</v>
      </c>
      <c r="Q7" s="191">
        <v>0</v>
      </c>
      <c r="R7" s="191">
        <v>0</v>
      </c>
      <c r="S7" s="46" t="s">
        <v>101</v>
      </c>
    </row>
    <row r="8" spans="1:20" ht="228">
      <c r="A8" s="40">
        <v>3</v>
      </c>
      <c r="B8" s="60" t="s">
        <v>58</v>
      </c>
      <c r="C8" s="213" t="s">
        <v>868</v>
      </c>
      <c r="D8" s="214" t="s">
        <v>336</v>
      </c>
      <c r="E8" s="214" t="s">
        <v>869</v>
      </c>
      <c r="F8" s="60" t="s">
        <v>59</v>
      </c>
      <c r="G8" s="172" t="s">
        <v>694</v>
      </c>
      <c r="H8" s="60" t="s">
        <v>695</v>
      </c>
      <c r="I8" s="60" t="s">
        <v>696</v>
      </c>
      <c r="J8" s="60" t="s">
        <v>697</v>
      </c>
      <c r="K8" s="157" t="s">
        <v>698</v>
      </c>
      <c r="L8" s="60" t="s">
        <v>684</v>
      </c>
      <c r="M8" s="60" t="s">
        <v>685</v>
      </c>
      <c r="N8" s="60" t="s">
        <v>686</v>
      </c>
      <c r="O8" s="191">
        <v>0</v>
      </c>
      <c r="P8" s="191">
        <v>0</v>
      </c>
      <c r="Q8" s="191">
        <v>0</v>
      </c>
      <c r="R8" s="191">
        <v>0</v>
      </c>
      <c r="S8" s="46" t="s">
        <v>101</v>
      </c>
    </row>
    <row r="9" spans="1:20" ht="228">
      <c r="A9" s="40">
        <v>4</v>
      </c>
      <c r="B9" s="60" t="s">
        <v>58</v>
      </c>
      <c r="C9" s="213" t="s">
        <v>870</v>
      </c>
      <c r="D9" s="214" t="s">
        <v>336</v>
      </c>
      <c r="E9" s="214" t="s">
        <v>869</v>
      </c>
      <c r="F9" s="60" t="s">
        <v>59</v>
      </c>
      <c r="G9" s="172" t="s">
        <v>699</v>
      </c>
      <c r="H9" s="60" t="s">
        <v>695</v>
      </c>
      <c r="I9" s="60" t="s">
        <v>700</v>
      </c>
      <c r="J9" s="60" t="s">
        <v>701</v>
      </c>
      <c r="K9" s="157" t="s">
        <v>702</v>
      </c>
      <c r="L9" s="60" t="s">
        <v>684</v>
      </c>
      <c r="M9" s="60" t="s">
        <v>685</v>
      </c>
      <c r="N9" s="60" t="s">
        <v>686</v>
      </c>
      <c r="O9" s="191">
        <v>20000</v>
      </c>
      <c r="P9" s="191">
        <v>0</v>
      </c>
      <c r="Q9" s="191">
        <v>20000</v>
      </c>
      <c r="R9" s="191">
        <v>0</v>
      </c>
      <c r="S9" s="46" t="s">
        <v>101</v>
      </c>
    </row>
    <row r="10" spans="1:20" ht="15.75" thickBot="1">
      <c r="A10"/>
      <c r="B10"/>
      <c r="C10"/>
      <c r="D10"/>
      <c r="E10" s="30"/>
      <c r="F10"/>
      <c r="G10"/>
      <c r="H10"/>
      <c r="I10"/>
      <c r="J10"/>
      <c r="K10"/>
      <c r="L10"/>
      <c r="M10"/>
      <c r="N10"/>
      <c r="O10"/>
      <c r="P10"/>
      <c r="Q10"/>
      <c r="R10"/>
      <c r="S10"/>
    </row>
    <row r="11" spans="1:20">
      <c r="A11"/>
      <c r="B11"/>
      <c r="C11"/>
      <c r="D11"/>
      <c r="E11"/>
      <c r="F11"/>
      <c r="G11"/>
      <c r="H11"/>
      <c r="I11"/>
      <c r="J11"/>
      <c r="K11"/>
      <c r="L11"/>
      <c r="M11"/>
      <c r="N11" s="336"/>
      <c r="O11" s="337"/>
      <c r="P11" s="343" t="s">
        <v>36</v>
      </c>
      <c r="Q11" s="328" t="s">
        <v>37</v>
      </c>
      <c r="R11" s="329"/>
      <c r="S11" s="330" t="s">
        <v>195</v>
      </c>
    </row>
    <row r="12" spans="1:20">
      <c r="M12"/>
      <c r="N12" s="338"/>
      <c r="O12" s="339"/>
      <c r="P12" s="344"/>
      <c r="Q12" s="66">
        <v>2024</v>
      </c>
      <c r="R12" s="66">
        <v>2025</v>
      </c>
      <c r="S12" s="331"/>
    </row>
    <row r="13" spans="1:20">
      <c r="M13" s="1"/>
      <c r="N13" s="332" t="s">
        <v>38</v>
      </c>
      <c r="O13" s="333"/>
      <c r="P13" s="352">
        <v>4</v>
      </c>
      <c r="Q13" s="353">
        <f>Q9+Q8+Q7+Q6</f>
        <v>100000</v>
      </c>
      <c r="R13" s="353">
        <f>R9+R8+R7+R6</f>
        <v>50000</v>
      </c>
      <c r="S13" s="354">
        <f>Q13+R13</f>
        <v>150000</v>
      </c>
    </row>
    <row r="14" spans="1:20" ht="15.75" thickBot="1">
      <c r="M14" s="1"/>
      <c r="N14" s="285"/>
      <c r="O14" s="286"/>
      <c r="P14" s="288"/>
      <c r="Q14" s="288"/>
      <c r="R14" s="288"/>
      <c r="S14" s="291"/>
    </row>
    <row r="15" spans="1:20" ht="15.75" thickTop="1">
      <c r="M15" s="1"/>
    </row>
    <row r="16" spans="1:20">
      <c r="M16" s="1"/>
    </row>
    <row r="17" spans="13:13">
      <c r="M17" s="1"/>
    </row>
  </sheetData>
  <mergeCells count="25">
    <mergeCell ref="A1:T1"/>
    <mergeCell ref="A3:A4"/>
    <mergeCell ref="B3:B4"/>
    <mergeCell ref="C3:C4"/>
    <mergeCell ref="D3:D4"/>
    <mergeCell ref="E3:E4"/>
    <mergeCell ref="F3:F4"/>
    <mergeCell ref="G3:G4"/>
    <mergeCell ref="H3:H4"/>
    <mergeCell ref="I3:I4"/>
    <mergeCell ref="J3:K3"/>
    <mergeCell ref="L3:L4"/>
    <mergeCell ref="S3:S4"/>
    <mergeCell ref="M3:N3"/>
    <mergeCell ref="P13:P14"/>
    <mergeCell ref="Q13:Q14"/>
    <mergeCell ref="R13:R14"/>
    <mergeCell ref="S13:S14"/>
    <mergeCell ref="O3:P3"/>
    <mergeCell ref="Q3:R3"/>
    <mergeCell ref="N11:O12"/>
    <mergeCell ref="P11:P12"/>
    <mergeCell ref="Q11:R11"/>
    <mergeCell ref="N13:O14"/>
    <mergeCell ref="S11:S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4"/>
  <sheetViews>
    <sheetView zoomScaleNormal="100" zoomScaleSheetLayoutView="90" workbookViewId="0">
      <selection activeCell="E8" sqref="E8"/>
    </sheetView>
  </sheetViews>
  <sheetFormatPr defaultColWidth="9.140625" defaultRowHeight="15"/>
  <cols>
    <col min="1" max="1" width="7.28515625" style="1" customWidth="1"/>
    <col min="2" max="2" width="19.7109375" style="1" customWidth="1"/>
    <col min="3" max="3" width="61.7109375" style="1" customWidth="1"/>
    <col min="4" max="4" width="20.7109375" style="1" customWidth="1"/>
    <col min="5" max="5" width="46.425781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9" customWidth="1"/>
    <col min="12" max="12" width="26.7109375" style="1" customWidth="1"/>
    <col min="13" max="13" width="16.7109375" style="9" customWidth="1"/>
    <col min="14" max="14" width="15.5703125" style="9" customWidth="1"/>
    <col min="15" max="15" width="16.5703125" style="9" customWidth="1"/>
    <col min="16" max="16" width="17" style="9" customWidth="1"/>
    <col min="17" max="17" width="17.140625" style="1" customWidth="1"/>
    <col min="18" max="18" width="18" style="1" customWidth="1"/>
    <col min="19" max="19" width="21.85546875" style="1" customWidth="1"/>
    <col min="20" max="16384" width="9.140625" style="1"/>
  </cols>
  <sheetData>
    <row r="1" spans="1:19" ht="15.75">
      <c r="A1" s="355" t="s">
        <v>889</v>
      </c>
      <c r="B1" s="355"/>
      <c r="C1" s="355"/>
      <c r="D1" s="355"/>
      <c r="E1" s="355"/>
      <c r="F1" s="355"/>
      <c r="G1" s="355"/>
      <c r="H1" s="355"/>
      <c r="I1" s="355"/>
      <c r="J1" s="355"/>
      <c r="K1" s="356"/>
      <c r="L1" s="356"/>
      <c r="M1" s="356"/>
      <c r="N1" s="356"/>
      <c r="O1" s="356"/>
      <c r="P1" s="356"/>
      <c r="Q1" s="356"/>
      <c r="R1" s="356"/>
      <c r="S1" s="356"/>
    </row>
    <row r="3" spans="1:19" ht="42.7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19">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19">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19" s="4" customFormat="1" ht="225">
      <c r="A6" s="10">
        <v>1</v>
      </c>
      <c r="B6" s="163" t="s">
        <v>294</v>
      </c>
      <c r="C6" s="163" t="s">
        <v>295</v>
      </c>
      <c r="D6" s="163" t="s">
        <v>296</v>
      </c>
      <c r="E6" s="163" t="s">
        <v>297</v>
      </c>
      <c r="F6" s="163" t="s">
        <v>59</v>
      </c>
      <c r="G6" s="164" t="s">
        <v>298</v>
      </c>
      <c r="H6" s="163" t="s">
        <v>299</v>
      </c>
      <c r="I6" s="163" t="s">
        <v>300</v>
      </c>
      <c r="J6" s="163" t="s">
        <v>301</v>
      </c>
      <c r="K6" s="165" t="s">
        <v>302</v>
      </c>
      <c r="L6" s="163" t="s">
        <v>303</v>
      </c>
      <c r="M6" s="163" t="s">
        <v>61</v>
      </c>
      <c r="N6" s="163" t="s">
        <v>304</v>
      </c>
      <c r="O6" s="166">
        <v>0</v>
      </c>
      <c r="P6" s="167">
        <v>0</v>
      </c>
      <c r="Q6" s="166">
        <v>0</v>
      </c>
      <c r="R6" s="167">
        <v>0</v>
      </c>
      <c r="S6" s="10" t="s">
        <v>105</v>
      </c>
    </row>
    <row r="7" spans="1:19" ht="225">
      <c r="A7" s="10">
        <v>2</v>
      </c>
      <c r="B7" s="163" t="s">
        <v>305</v>
      </c>
      <c r="C7" s="163" t="s">
        <v>306</v>
      </c>
      <c r="D7" s="163" t="s">
        <v>296</v>
      </c>
      <c r="E7" s="163" t="s">
        <v>307</v>
      </c>
      <c r="F7" s="163" t="s">
        <v>59</v>
      </c>
      <c r="G7" s="164" t="s">
        <v>308</v>
      </c>
      <c r="H7" s="163" t="s">
        <v>309</v>
      </c>
      <c r="I7" s="163" t="s">
        <v>310</v>
      </c>
      <c r="J7" s="163" t="s">
        <v>871</v>
      </c>
      <c r="K7" s="165" t="s">
        <v>311</v>
      </c>
      <c r="L7" s="163" t="s">
        <v>303</v>
      </c>
      <c r="M7" s="168" t="s">
        <v>61</v>
      </c>
      <c r="N7" s="163" t="s">
        <v>304</v>
      </c>
      <c r="O7" s="166">
        <v>0</v>
      </c>
      <c r="P7" s="167">
        <v>0</v>
      </c>
      <c r="Q7" s="166">
        <v>0</v>
      </c>
      <c r="R7" s="167">
        <v>0</v>
      </c>
      <c r="S7" s="10" t="s">
        <v>105</v>
      </c>
    </row>
    <row r="8" spans="1:19" ht="225">
      <c r="A8" s="10">
        <v>3</v>
      </c>
      <c r="B8" s="10" t="s">
        <v>312</v>
      </c>
      <c r="C8" s="10" t="s">
        <v>313</v>
      </c>
      <c r="D8" s="10" t="s">
        <v>296</v>
      </c>
      <c r="E8" s="10" t="s">
        <v>314</v>
      </c>
      <c r="F8" s="10" t="s">
        <v>59</v>
      </c>
      <c r="G8" s="12" t="s">
        <v>315</v>
      </c>
      <c r="H8" s="10" t="s">
        <v>309</v>
      </c>
      <c r="I8" s="10" t="s">
        <v>316</v>
      </c>
      <c r="J8" s="10" t="s">
        <v>317</v>
      </c>
      <c r="K8" s="39" t="s">
        <v>318</v>
      </c>
      <c r="L8" s="10" t="s">
        <v>319</v>
      </c>
      <c r="M8" s="10" t="s">
        <v>61</v>
      </c>
      <c r="N8" s="168" t="s">
        <v>304</v>
      </c>
      <c r="O8" s="95">
        <v>5000</v>
      </c>
      <c r="P8" s="50">
        <v>2500</v>
      </c>
      <c r="Q8" s="95">
        <v>5000</v>
      </c>
      <c r="R8" s="50">
        <v>2500</v>
      </c>
      <c r="S8" s="10" t="s">
        <v>105</v>
      </c>
    </row>
    <row r="9" spans="1:19" ht="157.5">
      <c r="A9" s="11">
        <v>4</v>
      </c>
      <c r="B9" s="163" t="s">
        <v>320</v>
      </c>
      <c r="C9" s="163" t="s">
        <v>321</v>
      </c>
      <c r="D9" s="163" t="s">
        <v>296</v>
      </c>
      <c r="E9" s="163" t="s">
        <v>322</v>
      </c>
      <c r="F9" s="163" t="s">
        <v>323</v>
      </c>
      <c r="G9" s="164" t="s">
        <v>324</v>
      </c>
      <c r="H9" s="163" t="s">
        <v>872</v>
      </c>
      <c r="I9" s="163" t="s">
        <v>325</v>
      </c>
      <c r="J9" s="163" t="s">
        <v>326</v>
      </c>
      <c r="K9" s="165" t="s">
        <v>327</v>
      </c>
      <c r="L9" s="163" t="s">
        <v>873</v>
      </c>
      <c r="M9" s="163" t="s">
        <v>328</v>
      </c>
      <c r="N9" s="163" t="s">
        <v>60</v>
      </c>
      <c r="O9" s="169">
        <v>25000</v>
      </c>
      <c r="P9" s="163" t="s">
        <v>60</v>
      </c>
      <c r="Q9" s="169">
        <v>25000</v>
      </c>
      <c r="R9" s="163" t="s">
        <v>60</v>
      </c>
      <c r="S9" s="163" t="s">
        <v>105</v>
      </c>
    </row>
    <row r="10" spans="1:19" ht="225">
      <c r="A10" s="170">
        <v>5</v>
      </c>
      <c r="B10" s="163" t="s">
        <v>329</v>
      </c>
      <c r="C10" s="163" t="s">
        <v>306</v>
      </c>
      <c r="D10" s="163" t="s">
        <v>330</v>
      </c>
      <c r="E10" s="164" t="s">
        <v>331</v>
      </c>
      <c r="F10" s="163" t="s">
        <v>59</v>
      </c>
      <c r="G10" s="164" t="s">
        <v>332</v>
      </c>
      <c r="H10" s="163" t="s">
        <v>874</v>
      </c>
      <c r="I10" s="163" t="s">
        <v>133</v>
      </c>
      <c r="J10" s="163" t="s">
        <v>333</v>
      </c>
      <c r="K10" s="163" t="s">
        <v>334</v>
      </c>
      <c r="L10" s="163" t="s">
        <v>335</v>
      </c>
      <c r="M10" s="163" t="s">
        <v>60</v>
      </c>
      <c r="N10" s="163" t="s">
        <v>304</v>
      </c>
      <c r="O10" s="163" t="s">
        <v>60</v>
      </c>
      <c r="P10" s="169">
        <v>47500</v>
      </c>
      <c r="Q10" s="163" t="s">
        <v>60</v>
      </c>
      <c r="R10" s="169">
        <v>47500</v>
      </c>
      <c r="S10" s="171" t="s">
        <v>105</v>
      </c>
    </row>
    <row r="11" spans="1:19" ht="15.75" thickBot="1"/>
    <row r="12" spans="1:19">
      <c r="O12" s="357"/>
      <c r="P12" s="359" t="s">
        <v>99</v>
      </c>
      <c r="Q12" s="360" t="s">
        <v>100</v>
      </c>
      <c r="R12" s="361"/>
      <c r="S12" s="362" t="s">
        <v>195</v>
      </c>
    </row>
    <row r="13" spans="1:19">
      <c r="O13" s="358"/>
      <c r="P13" s="319"/>
      <c r="Q13" s="59">
        <v>2024</v>
      </c>
      <c r="R13" s="59">
        <v>2025</v>
      </c>
      <c r="S13" s="363"/>
    </row>
    <row r="14" spans="1:19" ht="15.75" thickBot="1">
      <c r="O14" s="91" t="s">
        <v>57</v>
      </c>
      <c r="P14" s="92">
        <v>6</v>
      </c>
      <c r="Q14" s="93">
        <f>Q9+Q8+Q7+Q6</f>
        <v>30000</v>
      </c>
      <c r="R14" s="93">
        <f>R10+R8+R7+R6</f>
        <v>50000</v>
      </c>
      <c r="S14" s="94">
        <f>Q14+R14</f>
        <v>80000</v>
      </c>
    </row>
  </sheetData>
  <mergeCells count="20">
    <mergeCell ref="O12:O13"/>
    <mergeCell ref="P12:P13"/>
    <mergeCell ref="Q12:R12"/>
    <mergeCell ref="S12:S13"/>
    <mergeCell ref="S3:S4"/>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6"/>
  <sheetViews>
    <sheetView zoomScale="80" zoomScaleNormal="80" workbookViewId="0">
      <selection activeCell="E7" sqref="E7"/>
    </sheetView>
  </sheetViews>
  <sheetFormatPr defaultColWidth="9.140625" defaultRowHeight="15"/>
  <cols>
    <col min="1" max="1" width="3.85546875" style="1" bestFit="1" customWidth="1"/>
    <col min="2" max="2" width="27.42578125" style="1" customWidth="1"/>
    <col min="3" max="3" width="76.140625" style="1" customWidth="1"/>
    <col min="4" max="4" width="23.5703125" style="1" customWidth="1"/>
    <col min="5" max="5" width="56.28515625" style="1" customWidth="1"/>
    <col min="6" max="6" width="22.140625" style="1" customWidth="1"/>
    <col min="7" max="7" width="17" style="1" customWidth="1"/>
    <col min="8" max="8" width="56" style="1" customWidth="1"/>
    <col min="9" max="9" width="23.5703125" style="1" customWidth="1"/>
    <col min="10" max="10" width="23.28515625" style="1" customWidth="1"/>
    <col min="11" max="11" width="22" style="9" customWidth="1"/>
    <col min="12" max="12" width="26.7109375" style="1" customWidth="1"/>
    <col min="13" max="13" width="16.7109375" style="9" customWidth="1"/>
    <col min="14" max="14" width="15.5703125" style="9" customWidth="1"/>
    <col min="15" max="15" width="17.140625" style="9" customWidth="1"/>
    <col min="16" max="16" width="17" style="9" customWidth="1"/>
    <col min="17" max="17" width="17.140625" style="1" customWidth="1"/>
    <col min="18" max="18" width="18" style="1" customWidth="1"/>
    <col min="19" max="19" width="22.28515625" style="1" customWidth="1"/>
    <col min="20" max="20" width="20.28515625" style="1" customWidth="1"/>
    <col min="21" max="16384" width="9.140625" style="1"/>
  </cols>
  <sheetData>
    <row r="1" spans="1:20" ht="15.75">
      <c r="A1" s="355" t="s">
        <v>890</v>
      </c>
      <c r="B1" s="355"/>
      <c r="C1" s="355"/>
      <c r="D1" s="355"/>
      <c r="E1" s="355"/>
      <c r="F1" s="355"/>
      <c r="G1" s="355"/>
      <c r="H1" s="355"/>
      <c r="I1" s="355"/>
      <c r="J1" s="355"/>
      <c r="K1" s="356"/>
      <c r="L1" s="356"/>
      <c r="M1" s="356"/>
      <c r="N1" s="356"/>
      <c r="O1" s="356"/>
      <c r="P1" s="356"/>
      <c r="Q1" s="356"/>
      <c r="R1" s="356"/>
      <c r="S1" s="356"/>
      <c r="T1" s="356"/>
    </row>
    <row r="3" spans="1:20" ht="42.75" customHeight="1">
      <c r="A3" s="345" t="s">
        <v>0</v>
      </c>
      <c r="B3" s="345" t="s">
        <v>1</v>
      </c>
      <c r="C3" s="345" t="s">
        <v>2</v>
      </c>
      <c r="D3" s="345" t="s">
        <v>3</v>
      </c>
      <c r="E3" s="345" t="s">
        <v>4</v>
      </c>
      <c r="F3" s="345" t="s">
        <v>5</v>
      </c>
      <c r="G3" s="345" t="s">
        <v>6</v>
      </c>
      <c r="H3" s="345" t="s">
        <v>7</v>
      </c>
      <c r="I3" s="345" t="s">
        <v>8</v>
      </c>
      <c r="J3" s="369" t="s">
        <v>9</v>
      </c>
      <c r="K3" s="370"/>
      <c r="L3" s="345" t="s">
        <v>10</v>
      </c>
      <c r="M3" s="348" t="s">
        <v>11</v>
      </c>
      <c r="N3" s="349"/>
      <c r="O3" s="369" t="s">
        <v>12</v>
      </c>
      <c r="P3" s="370"/>
      <c r="Q3" s="371" t="s">
        <v>13</v>
      </c>
      <c r="R3" s="371"/>
      <c r="S3" s="372" t="s">
        <v>14</v>
      </c>
    </row>
    <row r="4" spans="1:20">
      <c r="A4" s="346"/>
      <c r="B4" s="346"/>
      <c r="C4" s="346"/>
      <c r="D4" s="346"/>
      <c r="E4" s="346"/>
      <c r="F4" s="346"/>
      <c r="G4" s="346"/>
      <c r="H4" s="346"/>
      <c r="I4" s="346"/>
      <c r="J4" s="78" t="s">
        <v>15</v>
      </c>
      <c r="K4" s="79" t="s">
        <v>16</v>
      </c>
      <c r="L4" s="346"/>
      <c r="M4" s="78">
        <v>2024</v>
      </c>
      <c r="N4" s="78">
        <v>2025</v>
      </c>
      <c r="O4" s="78">
        <v>2024</v>
      </c>
      <c r="P4" s="78">
        <v>2025</v>
      </c>
      <c r="Q4" s="78">
        <v>2024</v>
      </c>
      <c r="R4" s="78">
        <v>2025</v>
      </c>
      <c r="S4" s="350"/>
    </row>
    <row r="5" spans="1:20">
      <c r="A5" s="80" t="s">
        <v>17</v>
      </c>
      <c r="B5" s="81" t="s">
        <v>18</v>
      </c>
      <c r="C5" s="80" t="s">
        <v>19</v>
      </c>
      <c r="D5" s="80" t="s">
        <v>20</v>
      </c>
      <c r="E5" s="80" t="s">
        <v>21</v>
      </c>
      <c r="F5" s="80" t="s">
        <v>22</v>
      </c>
      <c r="G5" s="82" t="s">
        <v>23</v>
      </c>
      <c r="H5" s="80" t="s">
        <v>24</v>
      </c>
      <c r="I5" s="80" t="s">
        <v>25</v>
      </c>
      <c r="J5" s="80" t="s">
        <v>26</v>
      </c>
      <c r="K5" s="83" t="s">
        <v>27</v>
      </c>
      <c r="L5" s="80" t="s">
        <v>28</v>
      </c>
      <c r="M5" s="80" t="s">
        <v>29</v>
      </c>
      <c r="N5" s="80" t="s">
        <v>30</v>
      </c>
      <c r="O5" s="80" t="s">
        <v>31</v>
      </c>
      <c r="P5" s="80" t="s">
        <v>32</v>
      </c>
      <c r="Q5" s="80" t="s">
        <v>33</v>
      </c>
      <c r="R5" s="80" t="s">
        <v>34</v>
      </c>
      <c r="S5" s="84" t="s">
        <v>35</v>
      </c>
    </row>
    <row r="6" spans="1:20" ht="267.75" customHeight="1">
      <c r="A6" s="145">
        <v>1</v>
      </c>
      <c r="B6" s="119" t="s">
        <v>68</v>
      </c>
      <c r="C6" s="119" t="s">
        <v>187</v>
      </c>
      <c r="D6" s="119" t="s">
        <v>170</v>
      </c>
      <c r="E6" s="119" t="s">
        <v>188</v>
      </c>
      <c r="F6" s="119" t="s">
        <v>59</v>
      </c>
      <c r="G6" s="146" t="s">
        <v>69</v>
      </c>
      <c r="H6" s="119" t="s">
        <v>70</v>
      </c>
      <c r="I6" s="119" t="s">
        <v>180</v>
      </c>
      <c r="J6" s="119" t="s">
        <v>98</v>
      </c>
      <c r="K6" s="147" t="s">
        <v>228</v>
      </c>
      <c r="L6" s="119" t="s">
        <v>71</v>
      </c>
      <c r="M6" s="119" t="s">
        <v>61</v>
      </c>
      <c r="N6" s="119" t="s">
        <v>62</v>
      </c>
      <c r="O6" s="148">
        <v>50000</v>
      </c>
      <c r="P6" s="148">
        <v>0</v>
      </c>
      <c r="Q6" s="148">
        <v>50000</v>
      </c>
      <c r="R6" s="148">
        <v>0</v>
      </c>
      <c r="S6" s="119" t="s">
        <v>106</v>
      </c>
    </row>
    <row r="7" spans="1:20" ht="313.5" customHeight="1">
      <c r="A7" s="145">
        <v>2</v>
      </c>
      <c r="B7" s="119" t="s">
        <v>68</v>
      </c>
      <c r="C7" s="119" t="s">
        <v>875</v>
      </c>
      <c r="D7" s="119" t="s">
        <v>121</v>
      </c>
      <c r="E7" s="119" t="s">
        <v>189</v>
      </c>
      <c r="F7" s="119" t="s">
        <v>122</v>
      </c>
      <c r="G7" s="146" t="s">
        <v>117</v>
      </c>
      <c r="H7" s="119" t="s">
        <v>876</v>
      </c>
      <c r="I7" s="119" t="s">
        <v>877</v>
      </c>
      <c r="J7" s="119" t="s">
        <v>118</v>
      </c>
      <c r="K7" s="147" t="s">
        <v>120</v>
      </c>
      <c r="L7" s="119" t="s">
        <v>119</v>
      </c>
      <c r="M7" s="119" t="s">
        <v>61</v>
      </c>
      <c r="N7" s="119" t="s">
        <v>62</v>
      </c>
      <c r="O7" s="148">
        <v>0</v>
      </c>
      <c r="P7" s="148">
        <v>0</v>
      </c>
      <c r="Q7" s="148">
        <v>0</v>
      </c>
      <c r="R7" s="148">
        <v>0</v>
      </c>
      <c r="S7" s="119" t="s">
        <v>106</v>
      </c>
    </row>
    <row r="8" spans="1:20" ht="379.5" customHeight="1">
      <c r="A8" s="145">
        <v>3</v>
      </c>
      <c r="B8" s="119" t="s">
        <v>68</v>
      </c>
      <c r="C8" s="119" t="s">
        <v>878</v>
      </c>
      <c r="D8" s="119" t="s">
        <v>121</v>
      </c>
      <c r="E8" s="119" t="s">
        <v>190</v>
      </c>
      <c r="F8" s="119" t="s">
        <v>94</v>
      </c>
      <c r="G8" s="146" t="s">
        <v>123</v>
      </c>
      <c r="H8" s="119" t="s">
        <v>879</v>
      </c>
      <c r="I8" s="119" t="s">
        <v>124</v>
      </c>
      <c r="J8" s="119" t="s">
        <v>125</v>
      </c>
      <c r="K8" s="149">
        <v>30000</v>
      </c>
      <c r="L8" s="119" t="s">
        <v>126</v>
      </c>
      <c r="M8" s="119" t="s">
        <v>61</v>
      </c>
      <c r="N8" s="119" t="s">
        <v>62</v>
      </c>
      <c r="O8" s="148">
        <v>5000</v>
      </c>
      <c r="P8" s="148">
        <v>0</v>
      </c>
      <c r="Q8" s="148">
        <v>0</v>
      </c>
      <c r="R8" s="148">
        <v>0</v>
      </c>
      <c r="S8" s="119" t="s">
        <v>106</v>
      </c>
    </row>
    <row r="9" spans="1:20" ht="344.25" customHeight="1">
      <c r="A9" s="145">
        <v>4</v>
      </c>
      <c r="B9" s="119" t="s">
        <v>58</v>
      </c>
      <c r="C9" s="119" t="s">
        <v>191</v>
      </c>
      <c r="D9" s="119" t="s">
        <v>127</v>
      </c>
      <c r="E9" s="119" t="s">
        <v>880</v>
      </c>
      <c r="F9" s="119" t="s">
        <v>881</v>
      </c>
      <c r="G9" s="146" t="s">
        <v>128</v>
      </c>
      <c r="H9" s="119" t="s">
        <v>882</v>
      </c>
      <c r="I9" s="119" t="s">
        <v>129</v>
      </c>
      <c r="J9" s="119" t="s">
        <v>169</v>
      </c>
      <c r="K9" s="119">
        <v>15</v>
      </c>
      <c r="L9" s="119" t="s">
        <v>71</v>
      </c>
      <c r="M9" s="119" t="s">
        <v>61</v>
      </c>
      <c r="N9" s="119" t="s">
        <v>62</v>
      </c>
      <c r="O9" s="148">
        <v>0</v>
      </c>
      <c r="P9" s="148">
        <v>0</v>
      </c>
      <c r="Q9" s="148">
        <v>0</v>
      </c>
      <c r="R9" s="148">
        <v>0</v>
      </c>
      <c r="S9" s="119" t="s">
        <v>106</v>
      </c>
    </row>
    <row r="10" spans="1:20" ht="270" customHeight="1">
      <c r="A10" s="145">
        <v>5</v>
      </c>
      <c r="B10" s="119" t="s">
        <v>68</v>
      </c>
      <c r="C10" s="119" t="s">
        <v>192</v>
      </c>
      <c r="D10" s="119" t="s">
        <v>131</v>
      </c>
      <c r="E10" s="119" t="s">
        <v>190</v>
      </c>
      <c r="F10" s="119" t="s">
        <v>94</v>
      </c>
      <c r="G10" s="146" t="s">
        <v>193</v>
      </c>
      <c r="H10" s="119" t="s">
        <v>229</v>
      </c>
      <c r="I10" s="119" t="s">
        <v>193</v>
      </c>
      <c r="J10" s="119" t="s">
        <v>823</v>
      </c>
      <c r="K10" s="149">
        <v>3</v>
      </c>
      <c r="L10" s="119" t="s">
        <v>71</v>
      </c>
      <c r="M10" s="119" t="s">
        <v>62</v>
      </c>
      <c r="N10" s="119" t="s">
        <v>61</v>
      </c>
      <c r="O10" s="148">
        <v>320000</v>
      </c>
      <c r="P10" s="148">
        <v>0</v>
      </c>
      <c r="Q10" s="148">
        <v>320000</v>
      </c>
      <c r="R10" s="148">
        <v>0</v>
      </c>
      <c r="S10" s="119" t="s">
        <v>106</v>
      </c>
    </row>
    <row r="11" spans="1:20" ht="15.75" thickBot="1"/>
    <row r="12" spans="1:20">
      <c r="O12" s="357"/>
      <c r="P12" s="359" t="s">
        <v>99</v>
      </c>
      <c r="Q12" s="360" t="s">
        <v>100</v>
      </c>
      <c r="R12" s="361"/>
      <c r="S12" s="362" t="s">
        <v>195</v>
      </c>
    </row>
    <row r="13" spans="1:20">
      <c r="N13" s="1"/>
      <c r="O13" s="365"/>
      <c r="P13" s="319"/>
      <c r="Q13" s="59">
        <v>2024</v>
      </c>
      <c r="R13" s="59">
        <v>2025</v>
      </c>
      <c r="S13" s="364"/>
    </row>
    <row r="14" spans="1:20">
      <c r="N14" s="1"/>
      <c r="O14" s="307" t="s">
        <v>57</v>
      </c>
      <c r="P14" s="366">
        <v>5</v>
      </c>
      <c r="Q14" s="367">
        <f>Q10+Q9+Q8+Q7+Q6</f>
        <v>370000</v>
      </c>
      <c r="R14" s="367">
        <f>R10+R9+R8+R7+R6</f>
        <v>0</v>
      </c>
      <c r="S14" s="368">
        <f>Q14+R14</f>
        <v>370000</v>
      </c>
    </row>
    <row r="15" spans="1:20" ht="15.75" thickBot="1">
      <c r="N15" s="1"/>
      <c r="O15" s="308"/>
      <c r="P15" s="288"/>
      <c r="Q15" s="288"/>
      <c r="R15" s="288"/>
      <c r="S15" s="291"/>
    </row>
    <row r="16" spans="1:20" ht="15.75" thickTop="1"/>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P12:P13"/>
    <mergeCell ref="Q12:R12"/>
    <mergeCell ref="S12:S13"/>
    <mergeCell ref="O12:O13"/>
    <mergeCell ref="O14:O15"/>
    <mergeCell ref="P14:P15"/>
    <mergeCell ref="Q14:Q15"/>
    <mergeCell ref="R14:R15"/>
    <mergeCell ref="S14:S15"/>
  </mergeCells>
  <printOptions horizontalCentered="1"/>
  <pageMargins left="0" right="0" top="0.74803149606299213" bottom="0.35433070866141736" header="0.31496062992125984" footer="0.31496062992125984"/>
  <pageSetup paperSize="9" scale="2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4"/>
  <sheetViews>
    <sheetView zoomScale="60" zoomScaleNormal="60" workbookViewId="0">
      <selection activeCell="C3" sqref="C3:C4"/>
    </sheetView>
  </sheetViews>
  <sheetFormatPr defaultColWidth="9.140625" defaultRowHeight="15"/>
  <cols>
    <col min="1" max="1" width="7.28515625" style="1" customWidth="1"/>
    <col min="2" max="2" width="25.7109375" style="1" customWidth="1"/>
    <col min="3" max="3" width="64.7109375" style="1" customWidth="1"/>
    <col min="4" max="4" width="37.140625" style="1" customWidth="1"/>
    <col min="5" max="5" width="68.5703125" style="1" customWidth="1"/>
    <col min="6" max="6" width="27.85546875" style="1" customWidth="1"/>
    <col min="7" max="7" width="29.140625" style="1" customWidth="1"/>
    <col min="8" max="8" width="49.85546875" style="1" customWidth="1"/>
    <col min="9" max="9" width="33.7109375" style="1" customWidth="1"/>
    <col min="10" max="10" width="23.28515625" style="1" customWidth="1"/>
    <col min="11" max="11" width="22" style="9" customWidth="1"/>
    <col min="12" max="12" width="26.7109375" style="1" customWidth="1"/>
    <col min="13" max="13" width="16.7109375" style="9" customWidth="1"/>
    <col min="14" max="14" width="15.5703125" style="9" customWidth="1"/>
    <col min="15" max="15" width="14.42578125" style="9" customWidth="1"/>
    <col min="16" max="16" width="13.85546875" style="9" customWidth="1"/>
    <col min="17" max="17" width="17.140625" style="1" customWidth="1"/>
    <col min="18" max="18" width="18" style="1" customWidth="1"/>
    <col min="19" max="19" width="21.140625" style="1" customWidth="1"/>
    <col min="20" max="20" width="16.140625" style="1" customWidth="1"/>
    <col min="21" max="21" width="19" style="1" customWidth="1"/>
    <col min="22" max="16384" width="9.140625" style="1"/>
  </cols>
  <sheetData>
    <row r="1" spans="1:20" ht="15.75">
      <c r="A1" s="373" t="s">
        <v>891</v>
      </c>
      <c r="B1" s="373"/>
      <c r="C1" s="373"/>
      <c r="D1" s="373"/>
      <c r="E1" s="373"/>
      <c r="F1" s="373"/>
      <c r="G1" s="373"/>
      <c r="H1" s="373"/>
      <c r="I1" s="373"/>
      <c r="J1" s="373"/>
      <c r="K1" s="356"/>
      <c r="L1" s="356"/>
      <c r="M1" s="356"/>
      <c r="N1" s="356"/>
      <c r="O1" s="356"/>
      <c r="P1" s="356"/>
      <c r="Q1" s="356"/>
      <c r="R1" s="356"/>
      <c r="S1" s="356"/>
      <c r="T1" s="356"/>
    </row>
    <row r="2" spans="1:20" ht="1.5" customHeight="1"/>
    <row r="3" spans="1:20" ht="25.5" customHeight="1">
      <c r="A3" s="345" t="s">
        <v>0</v>
      </c>
      <c r="B3" s="345" t="s">
        <v>1</v>
      </c>
      <c r="C3" s="345" t="s">
        <v>2</v>
      </c>
      <c r="D3" s="345" t="s">
        <v>3</v>
      </c>
      <c r="E3" s="345" t="s">
        <v>4</v>
      </c>
      <c r="F3" s="345" t="s">
        <v>5</v>
      </c>
      <c r="G3" s="345" t="s">
        <v>6</v>
      </c>
      <c r="H3" s="345" t="s">
        <v>7</v>
      </c>
      <c r="I3" s="345" t="s">
        <v>8</v>
      </c>
      <c r="J3" s="369" t="s">
        <v>9</v>
      </c>
      <c r="K3" s="370"/>
      <c r="L3" s="345" t="s">
        <v>10</v>
      </c>
      <c r="M3" s="348" t="s">
        <v>11</v>
      </c>
      <c r="N3" s="349"/>
      <c r="O3" s="369" t="s">
        <v>12</v>
      </c>
      <c r="P3" s="370"/>
      <c r="Q3" s="371" t="s">
        <v>13</v>
      </c>
      <c r="R3" s="371"/>
      <c r="S3" s="372" t="s">
        <v>14</v>
      </c>
    </row>
    <row r="4" spans="1:20">
      <c r="A4" s="346"/>
      <c r="B4" s="346"/>
      <c r="C4" s="346"/>
      <c r="D4" s="346"/>
      <c r="E4" s="346"/>
      <c r="F4" s="346"/>
      <c r="G4" s="346"/>
      <c r="H4" s="346"/>
      <c r="I4" s="346"/>
      <c r="J4" s="78" t="s">
        <v>15</v>
      </c>
      <c r="K4" s="79" t="s">
        <v>16</v>
      </c>
      <c r="L4" s="346"/>
      <c r="M4" s="78">
        <v>2024</v>
      </c>
      <c r="N4" s="78">
        <v>2025</v>
      </c>
      <c r="O4" s="78">
        <v>2024</v>
      </c>
      <c r="P4" s="78">
        <v>2025</v>
      </c>
      <c r="Q4" s="78">
        <v>2024</v>
      </c>
      <c r="R4" s="78">
        <v>2025</v>
      </c>
      <c r="S4" s="350"/>
    </row>
    <row r="5" spans="1:20">
      <c r="A5" s="80" t="s">
        <v>17</v>
      </c>
      <c r="B5" s="81" t="s">
        <v>18</v>
      </c>
      <c r="C5" s="80" t="s">
        <v>19</v>
      </c>
      <c r="D5" s="80" t="s">
        <v>20</v>
      </c>
      <c r="E5" s="80" t="s">
        <v>21</v>
      </c>
      <c r="F5" s="80" t="s">
        <v>22</v>
      </c>
      <c r="G5" s="82" t="s">
        <v>23</v>
      </c>
      <c r="H5" s="80" t="s">
        <v>24</v>
      </c>
      <c r="I5" s="80" t="s">
        <v>25</v>
      </c>
      <c r="J5" s="80" t="s">
        <v>26</v>
      </c>
      <c r="K5" s="83" t="s">
        <v>27</v>
      </c>
      <c r="L5" s="80" t="s">
        <v>28</v>
      </c>
      <c r="M5" s="80" t="s">
        <v>29</v>
      </c>
      <c r="N5" s="80" t="s">
        <v>30</v>
      </c>
      <c r="O5" s="80" t="s">
        <v>31</v>
      </c>
      <c r="P5" s="80" t="s">
        <v>32</v>
      </c>
      <c r="Q5" s="80" t="s">
        <v>33</v>
      </c>
      <c r="R5" s="80" t="s">
        <v>34</v>
      </c>
      <c r="S5" s="84" t="s">
        <v>35</v>
      </c>
    </row>
    <row r="6" spans="1:20" ht="312" customHeight="1">
      <c r="A6" s="72">
        <v>1</v>
      </c>
      <c r="B6" s="215" t="s">
        <v>58</v>
      </c>
      <c r="C6" s="216" t="s">
        <v>703</v>
      </c>
      <c r="D6" s="215" t="s">
        <v>704</v>
      </c>
      <c r="E6" s="215" t="s">
        <v>705</v>
      </c>
      <c r="F6" s="215" t="s">
        <v>181</v>
      </c>
      <c r="G6" s="217" t="s">
        <v>706</v>
      </c>
      <c r="H6" s="215" t="s">
        <v>707</v>
      </c>
      <c r="I6" s="215" t="s">
        <v>708</v>
      </c>
      <c r="J6" s="215" t="s">
        <v>709</v>
      </c>
      <c r="K6" s="218" t="s">
        <v>710</v>
      </c>
      <c r="L6" s="215" t="s">
        <v>711</v>
      </c>
      <c r="M6" s="215" t="s">
        <v>61</v>
      </c>
      <c r="N6" s="215" t="s">
        <v>304</v>
      </c>
      <c r="O6" s="219">
        <v>90000</v>
      </c>
      <c r="P6" s="219">
        <v>9000</v>
      </c>
      <c r="Q6" s="219">
        <v>90000</v>
      </c>
      <c r="R6" s="219">
        <v>0</v>
      </c>
      <c r="S6" s="73" t="s">
        <v>111</v>
      </c>
    </row>
    <row r="7" spans="1:20" ht="276" customHeight="1">
      <c r="A7" s="72">
        <v>2</v>
      </c>
      <c r="B7" s="215" t="s">
        <v>712</v>
      </c>
      <c r="C7" s="216" t="s">
        <v>703</v>
      </c>
      <c r="D7" s="215" t="s">
        <v>713</v>
      </c>
      <c r="E7" s="215" t="s">
        <v>714</v>
      </c>
      <c r="F7" s="215" t="s">
        <v>181</v>
      </c>
      <c r="G7" s="217" t="s">
        <v>715</v>
      </c>
      <c r="H7" s="215" t="s">
        <v>716</v>
      </c>
      <c r="I7" s="215" t="s">
        <v>717</v>
      </c>
      <c r="J7" s="215" t="s">
        <v>718</v>
      </c>
      <c r="K7" s="218" t="s">
        <v>719</v>
      </c>
      <c r="L7" s="215" t="s">
        <v>720</v>
      </c>
      <c r="M7" s="215" t="s">
        <v>65</v>
      </c>
      <c r="N7" s="215"/>
      <c r="O7" s="219">
        <v>60000</v>
      </c>
      <c r="P7" s="219"/>
      <c r="Q7" s="219">
        <v>60000</v>
      </c>
      <c r="R7" s="219"/>
      <c r="S7" s="73" t="s">
        <v>111</v>
      </c>
    </row>
    <row r="8" spans="1:20" ht="291" customHeight="1">
      <c r="A8" s="72">
        <v>3</v>
      </c>
      <c r="B8" s="215" t="s">
        <v>58</v>
      </c>
      <c r="C8" s="216" t="s">
        <v>703</v>
      </c>
      <c r="D8" s="215" t="s">
        <v>713</v>
      </c>
      <c r="E8" s="215" t="s">
        <v>714</v>
      </c>
      <c r="F8" s="215" t="s">
        <v>181</v>
      </c>
      <c r="G8" s="217" t="s">
        <v>721</v>
      </c>
      <c r="H8" s="215" t="s">
        <v>707</v>
      </c>
      <c r="I8" s="215" t="s">
        <v>64</v>
      </c>
      <c r="J8" s="215" t="s">
        <v>722</v>
      </c>
      <c r="K8" s="218" t="s">
        <v>723</v>
      </c>
      <c r="L8" s="215" t="s">
        <v>711</v>
      </c>
      <c r="M8" s="215" t="s">
        <v>61</v>
      </c>
      <c r="N8" s="215" t="s">
        <v>304</v>
      </c>
      <c r="O8" s="219">
        <v>18000</v>
      </c>
      <c r="P8" s="219">
        <v>9000</v>
      </c>
      <c r="Q8" s="219">
        <v>0</v>
      </c>
      <c r="R8" s="219">
        <v>0</v>
      </c>
      <c r="S8" s="73" t="s">
        <v>111</v>
      </c>
    </row>
    <row r="9" spans="1:20" ht="275.25" customHeight="1">
      <c r="A9" s="72">
        <v>4</v>
      </c>
      <c r="B9" s="215" t="s">
        <v>58</v>
      </c>
      <c r="C9" s="216" t="s">
        <v>703</v>
      </c>
      <c r="D9" s="215" t="s">
        <v>713</v>
      </c>
      <c r="E9" s="215" t="s">
        <v>724</v>
      </c>
      <c r="F9" s="215" t="s">
        <v>181</v>
      </c>
      <c r="G9" s="217" t="s">
        <v>725</v>
      </c>
      <c r="H9" s="215" t="s">
        <v>707</v>
      </c>
      <c r="I9" s="215" t="s">
        <v>726</v>
      </c>
      <c r="J9" s="215" t="s">
        <v>727</v>
      </c>
      <c r="K9" s="218" t="s">
        <v>728</v>
      </c>
      <c r="L9" s="215" t="s">
        <v>711</v>
      </c>
      <c r="M9" s="215" t="s">
        <v>61</v>
      </c>
      <c r="N9" s="215" t="s">
        <v>304</v>
      </c>
      <c r="O9" s="219">
        <v>18000</v>
      </c>
      <c r="P9" s="219">
        <v>9000</v>
      </c>
      <c r="Q9" s="219">
        <v>0</v>
      </c>
      <c r="R9" s="219">
        <v>0</v>
      </c>
      <c r="S9" s="73" t="s">
        <v>111</v>
      </c>
    </row>
    <row r="10" spans="1:20" ht="15.75" thickBot="1">
      <c r="A10"/>
      <c r="B10"/>
      <c r="C10"/>
      <c r="D10"/>
      <c r="E10"/>
      <c r="F10"/>
      <c r="G10"/>
      <c r="H10"/>
      <c r="I10"/>
      <c r="J10"/>
      <c r="K10"/>
      <c r="L10"/>
      <c r="M10"/>
      <c r="N10"/>
      <c r="O10"/>
      <c r="P10"/>
      <c r="Q10"/>
      <c r="R10"/>
      <c r="S10"/>
    </row>
    <row r="11" spans="1:20">
      <c r="A11"/>
      <c r="B11"/>
      <c r="C11"/>
      <c r="D11"/>
      <c r="E11"/>
      <c r="F11"/>
      <c r="G11"/>
      <c r="H11"/>
      <c r="I11"/>
      <c r="J11"/>
      <c r="K11"/>
      <c r="L11"/>
      <c r="M11"/>
      <c r="N11" s="376"/>
      <c r="O11" s="377"/>
      <c r="P11" s="380" t="s">
        <v>36</v>
      </c>
      <c r="Q11" s="382" t="s">
        <v>37</v>
      </c>
      <c r="R11" s="383"/>
      <c r="S11" s="384" t="s">
        <v>195</v>
      </c>
    </row>
    <row r="12" spans="1:20">
      <c r="A12"/>
      <c r="B12"/>
      <c r="C12"/>
      <c r="D12"/>
      <c r="E12"/>
      <c r="F12"/>
      <c r="G12"/>
      <c r="H12"/>
      <c r="I12"/>
      <c r="J12"/>
      <c r="K12"/>
      <c r="L12"/>
      <c r="M12"/>
      <c r="N12" s="378"/>
      <c r="O12" s="379"/>
      <c r="P12" s="381"/>
      <c r="Q12" s="77">
        <v>2024</v>
      </c>
      <c r="R12" s="77">
        <v>2025</v>
      </c>
      <c r="S12" s="385"/>
    </row>
    <row r="13" spans="1:20" ht="15.75" thickBot="1">
      <c r="A13"/>
      <c r="B13"/>
      <c r="C13"/>
      <c r="D13"/>
      <c r="E13"/>
      <c r="F13"/>
      <c r="G13"/>
      <c r="H13" s="64"/>
      <c r="I13"/>
      <c r="J13"/>
      <c r="K13"/>
      <c r="L13"/>
      <c r="N13" s="374" t="s">
        <v>38</v>
      </c>
      <c r="O13" s="375"/>
      <c r="P13" s="88">
        <v>4</v>
      </c>
      <c r="Q13" s="89">
        <f>Q9+Q8+Q7+Q6</f>
        <v>150000</v>
      </c>
      <c r="R13" s="96">
        <f>R9+R8+R7+R6</f>
        <v>0</v>
      </c>
      <c r="S13" s="90">
        <f>Q13+R13</f>
        <v>150000</v>
      </c>
    </row>
    <row r="14" spans="1:20">
      <c r="I14" s="1" t="s">
        <v>179</v>
      </c>
    </row>
  </sheetData>
  <mergeCells count="21">
    <mergeCell ref="N13:O13"/>
    <mergeCell ref="N11:O12"/>
    <mergeCell ref="P11:P12"/>
    <mergeCell ref="Q11:R11"/>
    <mergeCell ref="S11:S12"/>
    <mergeCell ref="B3:B4"/>
    <mergeCell ref="C3:C4"/>
    <mergeCell ref="D3:D4"/>
    <mergeCell ref="E3:E4"/>
    <mergeCell ref="A1:T1"/>
    <mergeCell ref="M3:N3"/>
    <mergeCell ref="O3:P3"/>
    <mergeCell ref="Q3:R3"/>
    <mergeCell ref="S3:S4"/>
    <mergeCell ref="L3:L4"/>
    <mergeCell ref="F3:F4"/>
    <mergeCell ref="G3:G4"/>
    <mergeCell ref="H3:H4"/>
    <mergeCell ref="I3:I4"/>
    <mergeCell ref="J3:K3"/>
    <mergeCell ref="A3:A4"/>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E1D0-7337-467D-AA04-CC063425F7C8}">
  <sheetPr>
    <pageSetUpPr fitToPage="1"/>
  </sheetPr>
  <dimension ref="A1:T14"/>
  <sheetViews>
    <sheetView workbookViewId="0">
      <selection activeCell="E6" sqref="E6"/>
    </sheetView>
  </sheetViews>
  <sheetFormatPr defaultColWidth="9.140625" defaultRowHeight="15"/>
  <cols>
    <col min="1" max="1" width="7.28515625" style="4" customWidth="1"/>
    <col min="2" max="2" width="13.5703125" style="4" customWidth="1"/>
    <col min="3" max="3" width="84.140625" style="4" customWidth="1"/>
    <col min="4" max="4" width="20" style="4" customWidth="1"/>
    <col min="5" max="5" width="52" style="4" customWidth="1"/>
    <col min="6" max="6" width="19.42578125" style="4" customWidth="1"/>
    <col min="7" max="7" width="20.140625" style="4" customWidth="1"/>
    <col min="8" max="8" width="75.28515625" style="4" customWidth="1"/>
    <col min="9" max="9" width="30" style="4" customWidth="1"/>
    <col min="10" max="10" width="20.85546875" style="4" customWidth="1"/>
    <col min="11" max="11" width="13.28515625" style="5" customWidth="1"/>
    <col min="12" max="12" width="16.42578125" style="4" customWidth="1"/>
    <col min="13" max="13" width="19.140625" style="5" customWidth="1"/>
    <col min="14" max="14" width="15.7109375" style="5" customWidth="1"/>
    <col min="15" max="15" width="14.85546875" style="5" bestFit="1" customWidth="1"/>
    <col min="16" max="16" width="12.140625" style="5" customWidth="1"/>
    <col min="17" max="17" width="14.7109375" style="4" customWidth="1"/>
    <col min="18" max="18" width="14.5703125" style="4" customWidth="1"/>
    <col min="19" max="19" width="23" style="4" customWidth="1"/>
    <col min="20" max="20" width="18.140625" style="4" customWidth="1"/>
    <col min="21" max="16384" width="9.140625" style="4"/>
  </cols>
  <sheetData>
    <row r="1" spans="1:20" ht="15.75">
      <c r="A1" s="391" t="s">
        <v>892</v>
      </c>
      <c r="B1" s="391"/>
      <c r="C1" s="391"/>
      <c r="D1" s="391"/>
      <c r="E1" s="391"/>
      <c r="F1" s="391"/>
      <c r="G1" s="391"/>
      <c r="H1" s="391"/>
      <c r="I1" s="391"/>
      <c r="J1" s="391"/>
      <c r="K1" s="392"/>
      <c r="L1" s="392"/>
      <c r="M1" s="392"/>
      <c r="N1" s="392"/>
      <c r="O1" s="392"/>
      <c r="P1" s="392"/>
      <c r="Q1" s="392"/>
      <c r="R1" s="392"/>
      <c r="S1" s="392"/>
      <c r="T1" s="392"/>
    </row>
    <row r="3" spans="1:20" ht="42.75" customHeight="1">
      <c r="A3" s="322" t="s">
        <v>0</v>
      </c>
      <c r="B3" s="322" t="s">
        <v>1</v>
      </c>
      <c r="C3" s="322" t="s">
        <v>2</v>
      </c>
      <c r="D3" s="322" t="s">
        <v>3</v>
      </c>
      <c r="E3" s="322" t="s">
        <v>4</v>
      </c>
      <c r="F3" s="322" t="s">
        <v>5</v>
      </c>
      <c r="G3" s="322" t="s">
        <v>6</v>
      </c>
      <c r="H3" s="322" t="s">
        <v>7</v>
      </c>
      <c r="I3" s="322" t="s">
        <v>8</v>
      </c>
      <c r="J3" s="313" t="s">
        <v>9</v>
      </c>
      <c r="K3" s="314"/>
      <c r="L3" s="322" t="s">
        <v>10</v>
      </c>
      <c r="M3" s="324" t="s">
        <v>11</v>
      </c>
      <c r="N3" s="325"/>
      <c r="O3" s="313" t="s">
        <v>12</v>
      </c>
      <c r="P3" s="314"/>
      <c r="Q3" s="315" t="s">
        <v>13</v>
      </c>
      <c r="R3" s="315"/>
      <c r="S3" s="326" t="s">
        <v>14</v>
      </c>
    </row>
    <row r="4" spans="1:20" ht="26.25" customHeight="1">
      <c r="A4" s="323"/>
      <c r="B4" s="323"/>
      <c r="C4" s="323"/>
      <c r="D4" s="323"/>
      <c r="E4" s="323"/>
      <c r="F4" s="323"/>
      <c r="G4" s="323"/>
      <c r="H4" s="323"/>
      <c r="I4" s="323"/>
      <c r="J4" s="25" t="s">
        <v>15</v>
      </c>
      <c r="K4" s="18" t="s">
        <v>16</v>
      </c>
      <c r="L4" s="323"/>
      <c r="M4" s="25">
        <v>2024</v>
      </c>
      <c r="N4" s="25">
        <v>2025</v>
      </c>
      <c r="O4" s="25">
        <v>2024</v>
      </c>
      <c r="P4" s="25">
        <v>2025</v>
      </c>
      <c r="Q4" s="25">
        <v>2024</v>
      </c>
      <c r="R4" s="25">
        <v>2025</v>
      </c>
      <c r="S4" s="327"/>
    </row>
    <row r="5" spans="1:20" ht="18" customHeight="1">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58" customFormat="1" ht="357.75" customHeight="1">
      <c r="A6" s="65">
        <v>1</v>
      </c>
      <c r="B6" s="262" t="s">
        <v>58</v>
      </c>
      <c r="C6" s="262" t="s">
        <v>833</v>
      </c>
      <c r="D6" s="262" t="s">
        <v>373</v>
      </c>
      <c r="E6" s="263" t="s">
        <v>834</v>
      </c>
      <c r="F6" s="262" t="s">
        <v>374</v>
      </c>
      <c r="G6" s="264" t="s">
        <v>375</v>
      </c>
      <c r="H6" s="262" t="s">
        <v>376</v>
      </c>
      <c r="I6" s="262" t="s">
        <v>835</v>
      </c>
      <c r="J6" s="262" t="s">
        <v>377</v>
      </c>
      <c r="K6" s="65" t="s">
        <v>378</v>
      </c>
      <c r="L6" s="262" t="s">
        <v>379</v>
      </c>
      <c r="M6" s="65" t="s">
        <v>61</v>
      </c>
      <c r="N6" s="65" t="s">
        <v>304</v>
      </c>
      <c r="O6" s="265">
        <v>115000</v>
      </c>
      <c r="P6" s="265">
        <v>30000</v>
      </c>
      <c r="Q6" s="265">
        <v>115000</v>
      </c>
      <c r="R6" s="265">
        <v>30000</v>
      </c>
      <c r="S6" s="65" t="s">
        <v>171</v>
      </c>
    </row>
    <row r="7" spans="1:20" ht="408" customHeight="1">
      <c r="A7" s="65">
        <v>2</v>
      </c>
      <c r="B7" s="262" t="s">
        <v>58</v>
      </c>
      <c r="C7" s="262" t="s">
        <v>836</v>
      </c>
      <c r="D7" s="262" t="s">
        <v>336</v>
      </c>
      <c r="E7" s="262" t="s">
        <v>837</v>
      </c>
      <c r="F7" s="262" t="s">
        <v>374</v>
      </c>
      <c r="G7" s="264" t="s">
        <v>380</v>
      </c>
      <c r="H7" s="262" t="s">
        <v>381</v>
      </c>
      <c r="I7" s="262" t="s">
        <v>838</v>
      </c>
      <c r="J7" s="262" t="s">
        <v>382</v>
      </c>
      <c r="K7" s="65">
        <v>3</v>
      </c>
      <c r="L7" s="266" t="s">
        <v>383</v>
      </c>
      <c r="M7" s="65" t="s">
        <v>61</v>
      </c>
      <c r="N7" s="65" t="s">
        <v>304</v>
      </c>
      <c r="O7" s="265">
        <v>30000</v>
      </c>
      <c r="P7" s="265">
        <v>20000</v>
      </c>
      <c r="Q7" s="265">
        <v>30000</v>
      </c>
      <c r="R7" s="265">
        <v>20000</v>
      </c>
      <c r="S7" s="65" t="s">
        <v>171</v>
      </c>
    </row>
    <row r="8" spans="1:20" s="58" customFormat="1" ht="267.75" customHeight="1">
      <c r="A8" s="65">
        <v>3</v>
      </c>
      <c r="B8" s="262" t="s">
        <v>58</v>
      </c>
      <c r="C8" s="262" t="s">
        <v>839</v>
      </c>
      <c r="D8" s="262" t="s">
        <v>384</v>
      </c>
      <c r="E8" s="262" t="s">
        <v>840</v>
      </c>
      <c r="F8" s="262" t="s">
        <v>385</v>
      </c>
      <c r="G8" s="264" t="s">
        <v>386</v>
      </c>
      <c r="H8" s="262" t="s">
        <v>387</v>
      </c>
      <c r="I8" s="262" t="s">
        <v>388</v>
      </c>
      <c r="J8" s="262" t="s">
        <v>389</v>
      </c>
      <c r="K8" s="65" t="s">
        <v>390</v>
      </c>
      <c r="L8" s="262" t="s">
        <v>391</v>
      </c>
      <c r="M8" s="65" t="s">
        <v>61</v>
      </c>
      <c r="N8" s="65" t="s">
        <v>304</v>
      </c>
      <c r="O8" s="265">
        <v>5000</v>
      </c>
      <c r="P8" s="265">
        <v>0</v>
      </c>
      <c r="Q8" s="265">
        <f>O8</f>
        <v>5000</v>
      </c>
      <c r="R8" s="265">
        <v>0</v>
      </c>
      <c r="S8" s="65" t="s">
        <v>171</v>
      </c>
    </row>
    <row r="9" spans="1:20" ht="298.5" customHeight="1">
      <c r="A9" s="65">
        <v>4</v>
      </c>
      <c r="B9" s="262" t="s">
        <v>58</v>
      </c>
      <c r="C9" s="262" t="s">
        <v>841</v>
      </c>
      <c r="D9" s="262" t="s">
        <v>392</v>
      </c>
      <c r="E9" s="262" t="s">
        <v>842</v>
      </c>
      <c r="F9" s="262" t="s">
        <v>385</v>
      </c>
      <c r="G9" s="264" t="s">
        <v>132</v>
      </c>
      <c r="H9" s="262" t="s">
        <v>393</v>
      </c>
      <c r="I9" s="262" t="s">
        <v>394</v>
      </c>
      <c r="J9" s="262" t="s">
        <v>395</v>
      </c>
      <c r="K9" s="65">
        <v>100</v>
      </c>
      <c r="L9" s="262" t="s">
        <v>391</v>
      </c>
      <c r="M9" s="65" t="s">
        <v>61</v>
      </c>
      <c r="N9" s="65" t="s">
        <v>304</v>
      </c>
      <c r="O9" s="265">
        <v>0</v>
      </c>
      <c r="P9" s="265">
        <v>0</v>
      </c>
      <c r="Q9" s="265">
        <v>0</v>
      </c>
      <c r="R9" s="265">
        <v>0</v>
      </c>
      <c r="S9" s="65" t="s">
        <v>171</v>
      </c>
    </row>
    <row r="10" spans="1:20" ht="21" customHeight="1" thickBot="1">
      <c r="A10" s="67"/>
      <c r="B10" s="68"/>
      <c r="C10" s="68"/>
      <c r="D10" s="68"/>
      <c r="E10" s="68"/>
      <c r="F10" s="68"/>
      <c r="G10" s="68"/>
      <c r="H10" s="68"/>
      <c r="I10" s="68"/>
      <c r="J10" s="68"/>
      <c r="K10" s="67"/>
      <c r="L10" s="68"/>
      <c r="M10" s="67"/>
      <c r="N10" s="67"/>
      <c r="O10" s="69"/>
      <c r="P10" s="70"/>
      <c r="Q10" s="69"/>
      <c r="R10" s="70"/>
      <c r="S10" s="68"/>
    </row>
    <row r="11" spans="1:20" ht="28.5" customHeight="1">
      <c r="A11"/>
      <c r="B11"/>
      <c r="C11"/>
      <c r="D11"/>
      <c r="E11"/>
      <c r="F11"/>
      <c r="G11"/>
      <c r="H11"/>
      <c r="I11"/>
      <c r="J11"/>
      <c r="K11"/>
      <c r="L11"/>
      <c r="M11"/>
      <c r="N11" s="376"/>
      <c r="O11" s="377"/>
      <c r="P11" s="380" t="s">
        <v>36</v>
      </c>
      <c r="Q11" s="382" t="s">
        <v>37</v>
      </c>
      <c r="R11" s="383"/>
      <c r="S11" s="387" t="s">
        <v>195</v>
      </c>
    </row>
    <row r="12" spans="1:20" ht="28.5" customHeight="1">
      <c r="A12"/>
      <c r="B12"/>
      <c r="C12"/>
      <c r="D12"/>
      <c r="E12"/>
      <c r="F12"/>
      <c r="G12"/>
      <c r="H12"/>
      <c r="I12"/>
      <c r="J12"/>
      <c r="K12"/>
      <c r="L12"/>
      <c r="M12"/>
      <c r="N12" s="386"/>
      <c r="O12" s="277"/>
      <c r="P12" s="279"/>
      <c r="Q12" s="49">
        <v>2024</v>
      </c>
      <c r="R12" s="49">
        <v>2025</v>
      </c>
      <c r="S12" s="388"/>
    </row>
    <row r="13" spans="1:20" ht="31.5" customHeight="1" thickBot="1">
      <c r="N13" s="389" t="s">
        <v>38</v>
      </c>
      <c r="O13" s="390"/>
      <c r="P13" s="97">
        <v>4</v>
      </c>
      <c r="Q13" s="98">
        <f>Q9+Q8+Q7+Q6</f>
        <v>150000</v>
      </c>
      <c r="R13" s="98">
        <f>R9+R8+R7+R6</f>
        <v>50000</v>
      </c>
      <c r="S13" s="99">
        <f>Q13+R13</f>
        <v>200000</v>
      </c>
    </row>
    <row r="14" spans="1:20">
      <c r="M14" s="29"/>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1:O12"/>
    <mergeCell ref="P11:P12"/>
    <mergeCell ref="Q11:R11"/>
    <mergeCell ref="S11:S12"/>
    <mergeCell ref="N13:O13"/>
  </mergeCells>
  <pageMargins left="0.25" right="0.25"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2</vt:i4>
      </vt:variant>
    </vt:vector>
  </HeadingPairs>
  <TitlesOfParts>
    <vt:vector size="21"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CDR Warszawa</cp:lastModifiedBy>
  <cp:lastPrinted>2024-01-05T12:51:55Z</cp:lastPrinted>
  <dcterms:created xsi:type="dcterms:W3CDTF">2020-01-15T10:40:14Z</dcterms:created>
  <dcterms:modified xsi:type="dcterms:W3CDTF">2024-01-23T07:52:38Z</dcterms:modified>
</cp:coreProperties>
</file>