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prawozdawczosc\2020\roczna\"/>
    </mc:Choice>
  </mc:AlternateContent>
  <xr:revisionPtr revIDLastSave="0" documentId="13_ncr:1_{2DE2EE3A-19E8-4D5D-9E15-7D3515C28EDA}" xr6:coauthVersionLast="46" xr6:coauthVersionMax="46" xr10:uidLastSave="{00000000-0000-0000-0000-000000000000}"/>
  <bookViews>
    <workbookView xWindow="-120" yWindow="-120" windowWidth="29040" windowHeight="15840" xr2:uid="{952C5C3C-9C8B-4FC9-800C-5E33D06CDE57}"/>
  </bookViews>
  <sheets>
    <sheet name="Razem" sheetId="38" r:id="rId1"/>
    <sheet name="Dolnośląski JR" sheetId="1" r:id="rId2"/>
    <sheet name="Kujawsko-pomorska JR" sheetId="2" r:id="rId3"/>
    <sheet name="Lubelska JR" sheetId="3" r:id="rId4"/>
    <sheet name="Lubuska" sheetId="4" r:id="rId5"/>
    <sheet name="Łódzka JR" sheetId="5" r:id="rId6"/>
    <sheet name="Małopolska JR" sheetId="6" r:id="rId7"/>
    <sheet name="Mazowiecka JR" sheetId="7" r:id="rId8"/>
    <sheet name="Opolska JR" sheetId="8" r:id="rId9"/>
    <sheet name="Podkarpacka JR" sheetId="9" r:id="rId10"/>
    <sheet name="Podlaska JR" sheetId="10" r:id="rId11"/>
    <sheet name="Pomorska JR" sheetId="11" r:id="rId12"/>
    <sheet name="Śląska JR" sheetId="12" r:id="rId13"/>
    <sheet name="Świętokrzyska JR" sheetId="13" r:id="rId14"/>
    <sheet name="Warmińsko-mazurska JR" sheetId="14" r:id="rId15"/>
    <sheet name="Wielkopolska JR" sheetId="15" r:id="rId16"/>
    <sheet name="Zachodniopomorska JR" sheetId="16" r:id="rId17"/>
    <sheet name="KOWR" sheetId="17" r:id="rId18"/>
    <sheet name="ARiMR" sheetId="18" r:id="rId19"/>
    <sheet name="MRiRW" sheetId="19" r:id="rId20"/>
    <sheet name="CDR (SIR)" sheetId="20" r:id="rId21"/>
    <sheet name="Dolnośląski ODR" sheetId="21" r:id="rId22"/>
    <sheet name="Kujawsko-pomorski ODR" sheetId="22" r:id="rId23"/>
    <sheet name="Lubelski ODR" sheetId="23" r:id="rId24"/>
    <sheet name="Lubuski ODR" sheetId="24" r:id="rId25"/>
    <sheet name="Łódzki ODR" sheetId="25" r:id="rId26"/>
    <sheet name="Małopolski ODR" sheetId="26" r:id="rId27"/>
    <sheet name="Mazowiecki ODR" sheetId="27" r:id="rId28"/>
    <sheet name="Opolski ODR" sheetId="28" r:id="rId29"/>
    <sheet name="Podkarpacki ODR" sheetId="29" r:id="rId30"/>
    <sheet name="Podlaski ODR" sheetId="30" r:id="rId31"/>
    <sheet name="Pomorski ODR" sheetId="31" r:id="rId32"/>
    <sheet name="Ślaski ODR" sheetId="32" r:id="rId33"/>
    <sheet name="Świętokrzyski ODR" sheetId="33" r:id="rId34"/>
    <sheet name="Warmińsko-mazurski ODR" sheetId="34" r:id="rId35"/>
    <sheet name="Wielkopolski ODR" sheetId="35" r:id="rId36"/>
    <sheet name="Zachodniopomorski ODR" sheetId="36" r:id="rId37"/>
    <sheet name="CDR (JC)" sheetId="37" r:id="rId3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9" l="1"/>
  <c r="H20" i="19"/>
  <c r="H19" i="19"/>
  <c r="D18" i="19"/>
  <c r="D17" i="19"/>
  <c r="H24" i="1"/>
  <c r="H23" i="1"/>
  <c r="H22" i="1"/>
  <c r="H16" i="1"/>
  <c r="H15" i="1"/>
  <c r="H14" i="1"/>
  <c r="H13" i="1"/>
  <c r="H11" i="1"/>
  <c r="H10" i="1"/>
  <c r="H9" i="1"/>
  <c r="H8" i="1"/>
  <c r="H7" i="1"/>
  <c r="H23" i="38" l="1"/>
  <c r="L27" i="38" l="1"/>
  <c r="L26" i="38"/>
  <c r="L25" i="38"/>
  <c r="L24" i="38"/>
  <c r="L23" i="38"/>
  <c r="L22" i="38"/>
  <c r="L21" i="38"/>
  <c r="L17" i="38"/>
  <c r="L16" i="38"/>
  <c r="L15" i="38"/>
  <c r="L14" i="38"/>
  <c r="L13" i="38"/>
  <c r="L12" i="38"/>
  <c r="L11" i="38"/>
  <c r="L10" i="38"/>
  <c r="L8" i="38"/>
  <c r="H30" i="38"/>
  <c r="H29" i="38"/>
  <c r="H28" i="38"/>
  <c r="H27" i="38"/>
  <c r="H26" i="38"/>
  <c r="H25" i="38"/>
  <c r="H24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L9" i="3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Daria</author>
  </authors>
  <commentList>
    <comment ref="L23" authorId="0" shapeId="0" xr:uid="{1A136A71-7431-443A-BBD9-A13F34E28EAA}">
      <text>
        <r>
          <rPr>
            <b/>
            <sz val="9"/>
            <color indexed="81"/>
            <rFont val="Tahoma"/>
            <family val="2"/>
            <charset val="238"/>
          </rPr>
          <t>Daria:</t>
        </r>
        <r>
          <rPr>
            <sz val="9"/>
            <color indexed="81"/>
            <rFont val="Tahoma"/>
            <family val="2"/>
            <charset val="238"/>
          </rPr>
          <t xml:space="preserve">
Tu wpisałam 100 spotkań brokera i 3 spotkania ekspertów ds.. LPW + 3 spotk. Zespołu ds. gospodarstw demonstracyjnych</t>
        </r>
      </text>
    </comment>
  </commentList>
</comments>
</file>

<file path=xl/sharedStrings.xml><?xml version="1.0" encoding="utf-8"?>
<sst xmlns="http://schemas.openxmlformats.org/spreadsheetml/2006/main" count="3124" uniqueCount="154">
  <si>
    <t>Efekty realizacji działań 
planu działania 
w ujęciu ilościowym</t>
  </si>
  <si>
    <t xml:space="preserve">Jednostka wdrażajaca: </t>
  </si>
  <si>
    <t>JR KSOW w woj. dolnośląskim</t>
  </si>
  <si>
    <t>REALIZACJA DZIAŁAŃ INFORMACYJNYCH I REKLAMOWYCH PROW 2014-2020 
(DZIAŁANIE 8 PLANU DZIAŁANIA KSOW - PLAN KOMUNIKACYJNY)</t>
  </si>
  <si>
    <t>REALIZACJA PLANU DZIAŁANIA KSOW W ZAKRESIE INNYM NIŻ DZIAŁANIA INFORMACYJNE I REKLAMOWE PROW 2014-2020</t>
  </si>
  <si>
    <t>USZCZEGÓŁOWIENIE WYBRANYCH DANYCH DOTYCZĄCYCH PLANU DZIAŁANIA</t>
  </si>
  <si>
    <t>Wskaźnik</t>
  </si>
  <si>
    <t>Wartość</t>
  </si>
  <si>
    <t>Szkolenia / seminaria / inne formy szkoleniowe dla potencjalnych beneficjentów i beneficjentów</t>
  </si>
  <si>
    <t>Szkolenia / seminaria / inne formy szkoleniowe</t>
  </si>
  <si>
    <t>LICZBA NARZĘDZI KOMUNIKACYJNYCH KSOW</t>
  </si>
  <si>
    <t>Uczestnicy szkoleń / seminariów / innych form szkoleniowych dla potencjalnych beneficjentów i beneficjentów</t>
  </si>
  <si>
    <t>Uczestnicy szkoleń / seminariów / innych form szkoleniowych</t>
  </si>
  <si>
    <t>Wydarzenia organizowane przez KSOW (np. konferencje, spotkania, konkursy) skoncentrowane na udostępnianiu i rozpowszechnianiu wyników Programu na podstawie systemu monitorowania i ewaluacji</t>
  </si>
  <si>
    <t>Konferencje</t>
  </si>
  <si>
    <t xml:space="preserve">Konferencje </t>
  </si>
  <si>
    <t>Wydarzenia organizowane przez KSOW (np. konferencje, spotkania, konkursy) poświęcone doradcom i / lub usługom wsparcia innowacji</t>
  </si>
  <si>
    <t>Uczestnicy konferencji</t>
  </si>
  <si>
    <t>Wydarzenia organizowane przez KSOW (np. konferencje, spotkania, konkursy) poświęcone LGD, w tym wsparciu dla współpracy</t>
  </si>
  <si>
    <t>Szkolenia / inne formy szkoleniowe dla pracowników punktów informacyjnych i doradców</t>
  </si>
  <si>
    <t>Targi, wystawy, imprezy lokalne, regionalne, krajowe 
i międzynarodowe</t>
  </si>
  <si>
    <t>Publikacje (np. ulotki, broszury, biuletyny, czasopisma, w tym e-publikacje) skoncentrowane na udostępnianiu i rozpowszechnianiu wyników Programu na podstawie systemu monitorowania i ewaluacji</t>
  </si>
  <si>
    <t>Uczestnicy szkoleń / innych form szkoleniowych dla pracowników punktów informacyjnych i doradców</t>
  </si>
  <si>
    <t>Uczestnicy targów wystaw, imprez lokalnych, regionalnych, krajowych i międzynarodowych</t>
  </si>
  <si>
    <t xml:space="preserve">Publikacje (np. ulotki, broszury, biuletyny, czasopisma, w tym e-publikacje) poświęcone doradcom i / lub usługom wsparcia innowacji </t>
  </si>
  <si>
    <t>Targi, wystawy, imprezy lokalne, regionalne, krajowe i międzynarodowe</t>
  </si>
  <si>
    <t>Krajowe wyjazdy studyjne</t>
  </si>
  <si>
    <t xml:space="preserve">Publikacje (np. ulotki, broszury, biuletyny, czasopisma, w tym e-publikacje) poświęcone LGD, w tym wsparciu dla współpracy </t>
  </si>
  <si>
    <t>Uczestnicy targów wystaw, imprez lokalnych, regionalnych, krajowych 
i międzynarodowych</t>
  </si>
  <si>
    <t>Uczestnicy krajowych wyjazdów studyjnych</t>
  </si>
  <si>
    <t>Inne narzędzia (np. strony internetowe, portale społecznościowe) skoncentrowane na udostępnianiu i rozpowszechnianiu wyników Programu na podstawie systemu monitorowania i ewaluacji</t>
  </si>
  <si>
    <t>Tytuły publikacji wydanych w formie papierowej</t>
  </si>
  <si>
    <t xml:space="preserve">Zagraniczne wyjazdy studyjne </t>
  </si>
  <si>
    <t>Inne narzędzia (np. strony internetowe, portale społecznościowe) poświęcone doradcom i / lub usługom wsparcia innowacji</t>
  </si>
  <si>
    <t>Tytuły publikacji wydanych w formie elektronicznej</t>
  </si>
  <si>
    <t>Uczestnicy zagranicznych wyjazdów studyjnych</t>
  </si>
  <si>
    <t>Inne narzędzia (np. strony internetowe, portale społecznościowe) poświęcone LGD, w tym wsparciu dla współpracy</t>
  </si>
  <si>
    <t>Artykuły / wkładki w prasie i w internecie</t>
  </si>
  <si>
    <t>Projekty, przykłady dobrych praktyk gromadzone i rozpowszechniane przez KSOW</t>
  </si>
  <si>
    <t>Audycje, programy, spoty w radio, telewizji i internecie</t>
  </si>
  <si>
    <t xml:space="preserve">LICZBA TEMATYCZYCH I ANALITYCZNYCH WYMIAN ZORGANIZOWANYCH PRZY WSPARCIU KSOW </t>
  </si>
  <si>
    <t>Słuchalność / oglądalność audycji, programów, spotów</t>
  </si>
  <si>
    <t>Artykuły/wkładki w prasie i w internecie</t>
  </si>
  <si>
    <t>Tematyczne grupy robocze skoncentrowane na udostępnianiu i rozpowszechnianiu wyników Programu na podstawie systemu monitorowania i ewaluacji</t>
  </si>
  <si>
    <t>Strona internetowa</t>
  </si>
  <si>
    <t>Tematyczne grupy robocze poświęcone doradcom i / lub usługom wsparcia innowacji</t>
  </si>
  <si>
    <t>Unikalni użytkownicy strony internetowej</t>
  </si>
  <si>
    <t>Tematyczne grupy robocze poświęcone LGD w tym wsparciu dla współpracy</t>
  </si>
  <si>
    <t>Odwiedziny strony internetowej</t>
  </si>
  <si>
    <t>Konsultacje z zainteresowanymi stronami skoncentrowane na udostępnianiu 
i rozpowszechnianiu wyników Programu na podstawie systemu monitorowania i ewaluacji</t>
  </si>
  <si>
    <t>Fora internetowe, media społecznościowe itp.</t>
  </si>
  <si>
    <t>Konsultacje z zainteresowanymi stronami poświęcone doradcom i / lub usługom wsparcia innowacji</t>
  </si>
  <si>
    <t>Unikalni użytkownicy forów internetowych, mediów społecznościowych itp.</t>
  </si>
  <si>
    <t>Konsultacje z zainteresowanymi stronami poświęcone LGD, w tym wsparciu dla współpracy</t>
  </si>
  <si>
    <t>Odwiedziny forów internetowych, mediów społecznościowych itp.</t>
  </si>
  <si>
    <t>Inne (np. szkolenia, forum internetowe) skoncentrowane na udostępnianiu 
i rozpowszechnianiu wyników Programu na podstawie systemu monitorowania i ewaluacji</t>
  </si>
  <si>
    <t>Konkursy</t>
  </si>
  <si>
    <t>Inne (np. szkolenia, forum internetowe) poświęcone doradcom i / lub usługom wsparcia innowacji</t>
  </si>
  <si>
    <t>Uczestnicy konkursów</t>
  </si>
  <si>
    <t>Inne (np. szkolenia, forum internetowe) poświęcone LGD, w tym wsparciu dla współpracy</t>
  </si>
  <si>
    <t>Udzielone konsultacje w punkcie informacyjnym PROW 2014-2020</t>
  </si>
  <si>
    <t>brak danych</t>
  </si>
  <si>
    <t>Materiały promocyjne</t>
  </si>
  <si>
    <t xml:space="preserve">Materiały promocyjne </t>
  </si>
  <si>
    <t>Tabela 4</t>
  </si>
  <si>
    <t>Samorząd Województwa Kujawsko-Pomorskiego</t>
  </si>
  <si>
    <t>Dane za rok:</t>
  </si>
  <si>
    <t>Lubelska Jednostka Regionalna</t>
  </si>
  <si>
    <t>JR KSOW Lubuskie</t>
  </si>
  <si>
    <t>Jednostka Regionalna KSOW Województwa Łódzkiego</t>
  </si>
  <si>
    <t>JR KSOW Województwa Małopolskiego</t>
  </si>
  <si>
    <t>Strona internetowa (KSOW, PROW)</t>
  </si>
  <si>
    <t>Unikalni użytkownicy strony internetowej (2 317+17 639)</t>
  </si>
  <si>
    <t>Odwiedziny strony internetowej (4 043+95 799)</t>
  </si>
  <si>
    <t>Materiały promocyjne (zdjęcia projektów zrealizowanych w ramach PROW 2014-2020-185 operacji (174 inwestycje po 21 zdjęć, 11 wydarzeń po 26 zdjęć), materiały szkoleniowe, typu długopis-200 szt, pendrive-450 szt, torba-600 szt)</t>
  </si>
  <si>
    <t>Materiały promocyjne (koszulki-250 szt, kubki termiczne-150 szt, pendrive-80 szt, naklejk-4 000 szt, przypinka-500 szt, powerbank-50 szt, torba bawełniana-500 szt)</t>
  </si>
  <si>
    <t>Mazowiecka Jednostka Regionalna</t>
  </si>
  <si>
    <t>Jednostka wdrażajaca:</t>
  </si>
  <si>
    <t xml:space="preserve"> Opolska Jednostka Regionalna</t>
  </si>
  <si>
    <t xml:space="preserve"> Podkarpacka Jednostka Regionalna</t>
  </si>
  <si>
    <t>Jednostka Regionalna KSOW Województwa Podlaskiego</t>
  </si>
  <si>
    <t>Jednostka Regionalna KSOW Województwa Pomorskiego</t>
  </si>
  <si>
    <t>Jednostka Regionalna KSOW w województwie śląskim</t>
  </si>
  <si>
    <t>Świętokrzyska Jednostka Regionalna</t>
  </si>
  <si>
    <t xml:space="preserve">Jednostka wdrażająca: </t>
  </si>
  <si>
    <t>Warmińsko-mazurska Jednostka Regionalna</t>
  </si>
  <si>
    <t xml:space="preserve">Dane za rok: </t>
  </si>
  <si>
    <t>Tytuły publikacji wydanych w formie papierowej:</t>
  </si>
  <si>
    <t>JR KSOW Wielkopolska</t>
  </si>
  <si>
    <t>Jednostka Regionalna Krajowej Sieci Obszarów Wiejskich Województwa Zachodniopomorskiego</t>
  </si>
  <si>
    <t>Dolnoślaski Ośrodek Doradztwa Rolniczego z siedzibą we Wrocławiu</t>
  </si>
  <si>
    <t>CDR (SIR)</t>
  </si>
  <si>
    <t>Jednostka wdrażajaca: Kujawsko-Pomorski Ośrodek Doradztwa Rolniczego w Minikowie</t>
  </si>
  <si>
    <t>Lubelski Ośrodek Doradztwa Rolniczego w Końskowoli</t>
  </si>
  <si>
    <t xml:space="preserve">Lubuski Ośrodek Doradztwa Rolniczego w Kalsku </t>
  </si>
  <si>
    <t xml:space="preserve">    </t>
  </si>
  <si>
    <t>Łódzki Ośrodek Doradztwa Rolniczego z siedzibą w Bratoszewicach</t>
  </si>
  <si>
    <t>Małopolski Ośrodek Doradztwa Rolniczego w Karniowicach</t>
  </si>
  <si>
    <t>Mazowiecki Ośrodek Doradztwa Rolniczego</t>
  </si>
  <si>
    <t xml:space="preserve"> Opolski ODR</t>
  </si>
  <si>
    <t>Podkarpacki Ośrodek Doradztwa Rolniczego z siedzibą w Boguchwale</t>
  </si>
  <si>
    <t>Podlaski Ośrodek Doradztwa Rolniczego w Szepietowie</t>
  </si>
  <si>
    <t xml:space="preserve"> Pomorski Ośrodek Doradztwa Rolniczego w Lubaniu</t>
  </si>
  <si>
    <t>Śląski Ośrodek Doradztwa Rolniczego w Częstochowie</t>
  </si>
  <si>
    <t>Świętokrzyski Ośrodek Doradztwa Rolniczego w Modliszewicach</t>
  </si>
  <si>
    <r>
      <t>Konferencje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</si>
  <si>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Uczestnicy konferencji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</si>
  <si>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Targi, wystawy, imprezy lokalne, regionalne, krajowe 
i międzynarodowe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</si>
  <si>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Uczestnicy targów wystaw, imprez lokalnych, regionalnych, krajowych i międzynarodowych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</si>
  <si>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Tytuły publikacji wydanych w formie papierowej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</si>
  <si>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Tytuły publikacji wydanych w formie elektronicznej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</si>
  <si>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Artykuły/wkładki w prasie i w internecie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</si>
  <si>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>Strona internetowa</t>
    </r>
    <r>
      <rPr>
        <vertAlign val="superscript"/>
        <sz val="12"/>
        <color theme="1"/>
        <rFont val="Calibri"/>
        <family val="2"/>
        <charset val="238"/>
        <scheme val="minor"/>
      </rPr>
      <t>4</t>
    </r>
  </si>
  <si>
    <r>
      <t>Unikalni użytkownicy strony internetowej</t>
    </r>
    <r>
      <rPr>
        <vertAlign val="superscript"/>
        <sz val="12"/>
        <color theme="1"/>
        <rFont val="Calibri"/>
        <family val="2"/>
        <charset val="238"/>
        <scheme val="minor"/>
      </rPr>
      <t>4</t>
    </r>
  </si>
  <si>
    <r>
      <t>Odwiedziny strony internetowej</t>
    </r>
    <r>
      <rPr>
        <vertAlign val="superscript"/>
        <sz val="12"/>
        <color theme="1"/>
        <rFont val="Calibri"/>
        <family val="2"/>
        <charset val="238"/>
        <scheme val="minor"/>
      </rPr>
      <t>4</t>
    </r>
  </si>
  <si>
    <t>Warmińsko-Mazurski Ośrodek Doradztwa z siedzibą w Olsztynie</t>
  </si>
  <si>
    <t xml:space="preserve">Zachodniopomorski Ośrodek Doradztwa Rolniczego w Barzkowicach </t>
  </si>
  <si>
    <t>Wielkopolski Ośrodek Doradztwa Rolniczego w Poznaniu</t>
  </si>
  <si>
    <t>Krajowy Ośrodek Wsparcia Rolnictwa</t>
  </si>
  <si>
    <t>ARiMR</t>
  </si>
  <si>
    <t>MRiRW</t>
  </si>
  <si>
    <t>Centrum Doradztwa Rolniczego w Brwinowie (JC)</t>
  </si>
  <si>
    <t>Wszystkie jednostki</t>
  </si>
  <si>
    <t>Załącznik nr 3 do sprawozdania rocznego z Planu działania KSOW na lata 2014-2020 za rok 2020</t>
  </si>
  <si>
    <t>*</t>
  </si>
  <si>
    <t>**</t>
  </si>
  <si>
    <t>***</t>
  </si>
  <si>
    <t>****</t>
  </si>
  <si>
    <t>*****</t>
  </si>
  <si>
    <t>******</t>
  </si>
  <si>
    <t>*******</t>
  </si>
  <si>
    <t xml:space="preserve">* 3 artykuły (1 stronicowe) informacyjn-promocyjne opublikowane w prasie regionalej </t>
  </si>
  <si>
    <t>* 1x ulotka "Zasoby naturalne skarbem Gminy Somonino" (1000 szt.), 1xfolder "Zasoby naturalne skarbem Gminy somonino" (1000 szt.) wydane w ramach operacji Partnera KSOW</t>
  </si>
  <si>
    <t xml:space="preserve">1x mapka -zrywka "Szlaki kajakowe województwa pomorskiego" (8 bloków x 200 kartek= 1600 szt.), 1x mapka - zrywka "Szlaki rowerowe województwa pomorskiego" (8x200=1600 szt.) wydane w ramach wydarzenia "Pomorskie Smaki"; </t>
  </si>
  <si>
    <t>* 5 audycji (ok. 7 min.) informacyjno-promocyjnych emitowanych w regionalnej rozgłośni radiowej (emitowanych dwukrotnie i poprzedzonych emisja spotów zapraszjacych do wysłuchania audycji)</t>
  </si>
  <si>
    <t>**1x artykuł prasowy (1 stronicowy) dot. konkursu "Weki z Pomorskiej Spiżarni", w tym równiez rolniczego handlu detalicznego opublikowany w prasie regionalnej</t>
  </si>
  <si>
    <t>1x kampania na portalu regionalnym i portalach społecznosciowych (6 postów) promująca konkurs fotograficzny</t>
  </si>
  <si>
    <t>***1xkampania radiowa (176 spotów) w dwóch rozgłośniach regionalnych promujaca konkurs "Weki z Pomorskiej Spiżarni"</t>
  </si>
  <si>
    <t>1xkampania radiowa (210 spotów) w dwóch rozgłośniach regionalnych promujaca wydarzenie "Pomorskie Smaki"</t>
  </si>
  <si>
    <t>****dane szacunkowe przekazane przez rozgłośnie radiowe</t>
  </si>
  <si>
    <t xml:space="preserve">***** dane dot. zakładki KSOW na stronie internetowej UMWP </t>
  </si>
  <si>
    <t>****** ilość przekierowań na stronę konkursu</t>
  </si>
  <si>
    <t>******* zasięg kampanii</t>
  </si>
  <si>
    <t>1. "Promocja dziedzictwa kulturowego i przyrodniczego wsi mazurskiej - dobre praktyki zachowania tradycyjnej architektury na Mazurach"</t>
  </si>
  <si>
    <t>2. "Szlakiem gęsiny - uwarunkowania kulturowe, kulinarne i historyczne na Warmii, Mazurach i Powiślu"</t>
  </si>
  <si>
    <t>3. "Wieś to styl życia - w poszukiwaniu mazurskiej kuchni"</t>
  </si>
  <si>
    <t>4. "Podstawowe zagadnienia w zakresie chowu i hodowli trzody chlewnej - aktualne problemy i nowe wyzwania"</t>
  </si>
  <si>
    <t>5. "Dobre praktyki Programu Rozwoju Obszarów Wiejskich na lata 2014-2020 Województwa Warmińsko-Mazurskiego"</t>
  </si>
  <si>
    <t>6. "Dobre praktyki Programu Rozwoju Obszarów Wiejskich 2014-2020"</t>
  </si>
  <si>
    <t>7. "Wioski tematyczne Warmii i Mazur"</t>
  </si>
  <si>
    <t>Tytuły publikacji wydanych w formie elektronicznej:</t>
  </si>
  <si>
    <t xml:space="preserve"> -</t>
  </si>
  <si>
    <t xml:space="preserve">8
</t>
  </si>
  <si>
    <t xml:space="preserve">12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</si>
</sst>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z_ł"/>
    <numFmt numFmtId="165" formatCode="[$-415]General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165" fontId="12" fillId="0" borderId="0"/>
    <xf numFmtId="0" fontId="13" fillId="0" borderId="0"/>
    <xf numFmtId="0" fontId="14" fillId="0" borderId="0"/>
    <xf numFmtId="0" fontId="13" fillId="0" borderId="0"/>
    <xf numFmtId="0" fontId="11" fillId="0" borderId="0"/>
  </cellStyleXfs>
  <cellXfs count="28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2" borderId="4" xfId="0" applyFill="1" applyBorder="1" applyAlignment="1">
      <alignment wrapText="1"/>
    </xf>
    <xf numFmtId="0" fontId="0" fillId="0" borderId="4" xfId="0" applyBorder="1"/>
    <xf numFmtId="0" fontId="3" fillId="0" borderId="4" xfId="0" applyFont="1" applyBorder="1" applyAlignment="1">
      <alignment horizontal="center" wrapText="1"/>
    </xf>
    <xf numFmtId="0" fontId="0" fillId="2" borderId="4" xfId="0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9" fillId="0" borderId="0" xfId="0" applyFont="1"/>
    <xf numFmtId="3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4" borderId="4" xfId="0" applyFill="1" applyBorder="1" applyAlignment="1">
      <alignment wrapText="1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vertical="center" wrapText="1"/>
    </xf>
    <xf numFmtId="0" fontId="0" fillId="3" borderId="4" xfId="0" applyFill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3" fontId="3" fillId="0" borderId="0" xfId="0" applyNumberFormat="1" applyFont="1"/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right" vertical="center" wrapText="1"/>
    </xf>
    <xf numFmtId="0" fontId="3" fillId="5" borderId="4" xfId="0" applyFon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4" xfId="0" applyFill="1" applyBorder="1" applyAlignment="1">
      <alignment wrapText="1"/>
    </xf>
    <xf numFmtId="0" fontId="0" fillId="0" borderId="4" xfId="0" applyFill="1" applyBorder="1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/>
    <xf numFmtId="3" fontId="3" fillId="3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4" xfId="0" applyBorder="1"/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3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wrapText="1"/>
    </xf>
    <xf numFmtId="3" fontId="0" fillId="0" borderId="4" xfId="0" applyNumberFormat="1" applyBorder="1" applyAlignment="1">
      <alignment vertical="center"/>
    </xf>
    <xf numFmtId="3" fontId="15" fillId="0" borderId="4" xfId="0" applyNumberFormat="1" applyFont="1" applyBorder="1" applyAlignment="1">
      <alignment wrapText="1"/>
    </xf>
    <xf numFmtId="3" fontId="0" fillId="0" borderId="4" xfId="0" applyNumberFormat="1" applyBorder="1" applyAlignment="1">
      <alignment wrapText="1"/>
    </xf>
    <xf numFmtId="3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right"/>
    </xf>
    <xf numFmtId="3" fontId="3" fillId="3" borderId="4" xfId="0" applyNumberFormat="1" applyFont="1" applyFill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3" fillId="0" borderId="4" xfId="0" applyFont="1" applyBorder="1"/>
    <xf numFmtId="0" fontId="3" fillId="0" borderId="4" xfId="0" applyFont="1" applyFill="1" applyBorder="1"/>
    <xf numFmtId="3" fontId="3" fillId="0" borderId="4" xfId="0" applyNumberFormat="1" applyFont="1" applyFill="1" applyBorder="1"/>
    <xf numFmtId="0" fontId="3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3" fillId="0" borderId="4" xfId="0" applyFont="1" applyBorder="1"/>
    <xf numFmtId="0" fontId="3" fillId="3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/>
    <xf numFmtId="0" fontId="0" fillId="3" borderId="4" xfId="0" applyFill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0" fillId="0" borderId="4" xfId="0" applyBorder="1"/>
    <xf numFmtId="0" fontId="0" fillId="0" borderId="4" xfId="0" applyFill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3" fontId="3" fillId="0" borderId="4" xfId="0" applyNumberFormat="1" applyFont="1" applyBorder="1" applyAlignment="1">
      <alignment wrapText="1"/>
    </xf>
    <xf numFmtId="3" fontId="3" fillId="0" borderId="4" xfId="0" applyNumberFormat="1" applyFont="1" applyBorder="1"/>
    <xf numFmtId="3" fontId="3" fillId="3" borderId="4" xfId="0" applyNumberFormat="1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3" fillId="0" borderId="4" xfId="0" applyFont="1" applyBorder="1"/>
    <xf numFmtId="0" fontId="0" fillId="0" borderId="4" xfId="0" applyBorder="1"/>
    <xf numFmtId="0" fontId="0" fillId="3" borderId="4" xfId="0" applyFill="1" applyBorder="1"/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3" borderId="4" xfId="0" applyFill="1" applyBorder="1"/>
    <xf numFmtId="0" fontId="0" fillId="0" borderId="4" xfId="0" applyBorder="1"/>
    <xf numFmtId="0" fontId="0" fillId="3" borderId="4" xfId="0" applyFill="1" applyBorder="1"/>
    <xf numFmtId="0" fontId="0" fillId="3" borderId="8" xfId="0" applyFill="1" applyBorder="1"/>
    <xf numFmtId="0" fontId="3" fillId="0" borderId="4" xfId="0" applyFont="1" applyBorder="1" applyAlignment="1">
      <alignment wrapText="1"/>
    </xf>
    <xf numFmtId="0" fontId="0" fillId="0" borderId="4" xfId="0" applyBorder="1"/>
    <xf numFmtId="0" fontId="3" fillId="0" borderId="4" xfId="0" applyFont="1" applyBorder="1" applyAlignment="1">
      <alignment horizontal="right"/>
    </xf>
    <xf numFmtId="3" fontId="3" fillId="0" borderId="4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wrapText="1"/>
    </xf>
    <xf numFmtId="0" fontId="0" fillId="0" borderId="4" xfId="0" applyBorder="1"/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wrapText="1"/>
    </xf>
    <xf numFmtId="0" fontId="0" fillId="0" borderId="4" xfId="0" applyBorder="1"/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0" fillId="0" borderId="4" xfId="0" applyBorder="1"/>
    <xf numFmtId="0" fontId="0" fillId="0" borderId="4" xfId="0" applyBorder="1"/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4" xfId="0" applyBorder="1"/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right" wrapText="1"/>
    </xf>
    <xf numFmtId="0" fontId="0" fillId="0" borderId="4" xfId="0" applyBorder="1"/>
    <xf numFmtId="0" fontId="2" fillId="0" borderId="0" xfId="0" applyFont="1" applyAlignment="1">
      <alignment vertical="center"/>
    </xf>
    <xf numFmtId="3" fontId="3" fillId="0" borderId="4" xfId="0" applyNumberFormat="1" applyFont="1" applyBorder="1" applyAlignment="1">
      <alignment wrapText="1"/>
    </xf>
    <xf numFmtId="3" fontId="0" fillId="0" borderId="4" xfId="0" applyNumberFormat="1" applyBorder="1" applyAlignment="1">
      <alignment wrapText="1"/>
    </xf>
    <xf numFmtId="0" fontId="0" fillId="0" borderId="4" xfId="0" applyBorder="1"/>
    <xf numFmtId="0" fontId="0" fillId="0" borderId="4" xfId="0" applyBorder="1"/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>
      <alignment vertical="top" wrapText="1"/>
    </xf>
  </cellXfs>
  <cellStyles count="6">
    <cellStyle name="Excel Built-in Normal" xfId="1" xr:uid="{C996C51F-3B29-4E9D-9411-BF0E491CCA31}"/>
    <cellStyle name="Normalny" xfId="0" builtinId="0"/>
    <cellStyle name="Normalny 2" xfId="2" xr:uid="{1AC952C2-0E45-4865-A935-129DFD78DC5C}"/>
    <cellStyle name="Normalny 2 10" xfId="3" xr:uid="{6F13E9E0-AA1B-45F5-B1F6-44826A7C67AC}"/>
    <cellStyle name="Normalny 3" xfId="4" xr:uid="{F15D1BF8-D6BC-4286-A21C-95C80C893E9E}"/>
    <cellStyle name="Normalny 4" xfId="5" xr:uid="{96AB9700-F679-4145-90F3-F3CEAC272D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E655C-0833-4444-8F17-D878FE87265A}">
  <dimension ref="B1:Q33"/>
  <sheetViews>
    <sheetView tabSelected="1" topLeftCell="A7" zoomScale="90" zoomScaleNormal="90" workbookViewId="0">
      <selection activeCell="H25" activeCellId="1" sqref="D23 H25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style="23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97" t="s">
        <v>123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0</v>
      </c>
      <c r="C2" s="1"/>
      <c r="D2" s="2"/>
      <c r="E2" s="86"/>
      <c r="F2" s="3"/>
      <c r="G2" s="3"/>
      <c r="H2" s="88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1</v>
      </c>
      <c r="C3" s="89" t="s">
        <v>122</v>
      </c>
      <c r="D3" s="89"/>
      <c r="E3" s="8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1" t="s">
        <v>66</v>
      </c>
      <c r="C4" s="89">
        <v>2020</v>
      </c>
      <c r="D4" s="8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8" t="s">
        <v>7</v>
      </c>
      <c r="E6" s="87"/>
      <c r="F6" s="3"/>
      <c r="G6" s="10" t="s">
        <v>6</v>
      </c>
      <c r="H6" s="11" t="s">
        <v>7</v>
      </c>
      <c r="I6" s="87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34.5" customHeight="1" x14ac:dyDescent="0.25">
      <c r="B7" s="254" t="s">
        <v>8</v>
      </c>
      <c r="C7" s="255"/>
      <c r="D7" s="59">
        <f>SUM('Dolnośląski JR:CDR (JC)'!D7)</f>
        <v>19</v>
      </c>
      <c r="E7" s="3"/>
      <c r="F7" s="3"/>
      <c r="G7" s="15" t="s">
        <v>9</v>
      </c>
      <c r="H7" s="59">
        <f>SUM('Dolnośląski JR:CDR (JC)'!H7)</f>
        <v>429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59">
        <f>SUM('Dolnośląski JR:CDR (JC)'!D8)</f>
        <v>3711</v>
      </c>
      <c r="E8" s="3"/>
      <c r="F8" s="3"/>
      <c r="G8" s="15" t="s">
        <v>12</v>
      </c>
      <c r="H8" s="59">
        <f>SUM('Dolnośląski JR:CDR (JC)'!H8)</f>
        <v>16274</v>
      </c>
      <c r="I8" s="17"/>
      <c r="J8" s="3"/>
      <c r="K8" s="18" t="s">
        <v>13</v>
      </c>
      <c r="L8" s="36">
        <f>SUM('Dolnośląski JR:CDR (JC)'!L8)</f>
        <v>16</v>
      </c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59">
        <f>SUM('Dolnośląski JR:CDR (JC)'!D9)</f>
        <v>1</v>
      </c>
      <c r="E9" s="3"/>
      <c r="F9" s="3"/>
      <c r="G9" s="15" t="s">
        <v>15</v>
      </c>
      <c r="H9" s="59">
        <f>SUM('Dolnośląski JR:CDR (JC)'!H9)</f>
        <v>81</v>
      </c>
      <c r="I9" s="17"/>
      <c r="J9" s="3"/>
      <c r="K9" s="18" t="s">
        <v>16</v>
      </c>
      <c r="L9" s="36">
        <f>SUM('Dolnośląski JR:CDR (JC)'!L9)</f>
        <v>292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59">
        <f>SUM('Dolnośląski JR:CDR (JC)'!D10)</f>
        <v>75</v>
      </c>
      <c r="E10" s="3"/>
      <c r="F10" s="3"/>
      <c r="G10" s="15" t="s">
        <v>17</v>
      </c>
      <c r="H10" s="59">
        <f>SUM('Dolnośląski JR:CDR (JC)'!H10)</f>
        <v>9057</v>
      </c>
      <c r="I10" s="17"/>
      <c r="J10" s="3"/>
      <c r="K10" s="18" t="s">
        <v>18</v>
      </c>
      <c r="L10" s="36">
        <f>SUM('Dolnośląski JR:CDR (JC)'!L10)</f>
        <v>13</v>
      </c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59">
        <f>SUM('Dolnośląski JR:CDR (JC)'!D11)</f>
        <v>4</v>
      </c>
      <c r="E11" s="3"/>
      <c r="F11" s="3"/>
      <c r="G11" s="15" t="s">
        <v>20</v>
      </c>
      <c r="H11" s="59">
        <f>SUM('Dolnośląski JR:CDR (JC)'!H11)</f>
        <v>100</v>
      </c>
      <c r="I11" s="17"/>
      <c r="J11" s="3"/>
      <c r="K11" s="18" t="s">
        <v>21</v>
      </c>
      <c r="L11" s="36">
        <f>SUM('Dolnośląski JR:CDR (JC)'!L11)</f>
        <v>25</v>
      </c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59">
        <f>SUM('Dolnośląski JR:CDR (JC)'!D12)</f>
        <v>75</v>
      </c>
      <c r="E12" s="3"/>
      <c r="F12" s="3"/>
      <c r="G12" s="15" t="s">
        <v>23</v>
      </c>
      <c r="H12" s="59">
        <f>SUM('Dolnośląski JR:CDR (JC)'!H12)</f>
        <v>2913121</v>
      </c>
      <c r="I12" s="17"/>
      <c r="J12" s="3"/>
      <c r="K12" s="18" t="s">
        <v>24</v>
      </c>
      <c r="L12" s="36">
        <f>SUM('Dolnośląski JR:CDR (JC)'!L12)</f>
        <v>70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59">
        <f>SUM('Dolnośląski JR:CDR (JC)'!D13)</f>
        <v>26</v>
      </c>
      <c r="E13" s="3"/>
      <c r="F13" s="3"/>
      <c r="G13" s="15" t="s">
        <v>26</v>
      </c>
      <c r="H13" s="59">
        <f>SUM('Dolnośląski JR:CDR (JC)'!H13)</f>
        <v>59</v>
      </c>
      <c r="I13" s="17"/>
      <c r="J13" s="3"/>
      <c r="K13" s="18" t="s">
        <v>27</v>
      </c>
      <c r="L13" s="36">
        <f>SUM('Dolnośląski JR:CDR (JC)'!L13)</f>
        <v>2</v>
      </c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59">
        <f>SUM('Dolnośląski JR:CDR (JC)'!D14)</f>
        <v>63158</v>
      </c>
      <c r="E14" s="3"/>
      <c r="F14" s="3"/>
      <c r="G14" s="15" t="s">
        <v>29</v>
      </c>
      <c r="H14" s="59">
        <f>SUM('Dolnośląski JR:CDR (JC)'!H14)</f>
        <v>2057</v>
      </c>
      <c r="I14" s="17"/>
      <c r="J14" s="3"/>
      <c r="K14" s="18" t="s">
        <v>30</v>
      </c>
      <c r="L14" s="36">
        <f>SUM('Dolnośląski JR:CDR (JC)'!L14)</f>
        <v>41</v>
      </c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59">
        <f>SUM('Dolnośląski JR:CDR (JC)'!D15)</f>
        <v>2</v>
      </c>
      <c r="E15" s="3"/>
      <c r="F15" s="3"/>
      <c r="G15" s="15" t="s">
        <v>32</v>
      </c>
      <c r="H15" s="59">
        <f>SUM('Dolnośląski JR:CDR (JC)'!H15)</f>
        <v>13</v>
      </c>
      <c r="I15" s="17"/>
      <c r="J15" s="3"/>
      <c r="K15" s="18" t="s">
        <v>33</v>
      </c>
      <c r="L15" s="36">
        <f>SUM('Dolnośląski JR:CDR (JC)'!L15)</f>
        <v>17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59">
        <f>SUM('Dolnośląski JR:CDR (JC)'!D16)</f>
        <v>2</v>
      </c>
      <c r="E16" s="3"/>
      <c r="F16" s="3"/>
      <c r="G16" s="15" t="s">
        <v>35</v>
      </c>
      <c r="H16" s="59">
        <f>SUM('Dolnośląski JR:CDR (JC)'!H16)</f>
        <v>361</v>
      </c>
      <c r="I16" s="17"/>
      <c r="J16" s="3"/>
      <c r="K16" s="18" t="s">
        <v>36</v>
      </c>
      <c r="L16" s="36">
        <f>SUM('Dolnośląski JR:CDR (JC)'!L16)</f>
        <v>1</v>
      </c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59">
        <f>SUM('Dolnośląski JR:CDR (JC)'!D17)</f>
        <v>114</v>
      </c>
      <c r="E17" s="3"/>
      <c r="F17" s="3"/>
      <c r="G17" s="15" t="s">
        <v>31</v>
      </c>
      <c r="H17" s="59">
        <f>SUM('Dolnośląski JR:CDR (JC)'!H17)</f>
        <v>159</v>
      </c>
      <c r="I17" s="17"/>
      <c r="J17" s="3"/>
      <c r="K17" s="21" t="s">
        <v>38</v>
      </c>
      <c r="L17" s="36">
        <f>SUM('Dolnośląski JR:CDR (JC)'!L17)</f>
        <v>349</v>
      </c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59">
        <f>SUM('Dolnośląski JR:CDR (JC)'!D18)</f>
        <v>1405</v>
      </c>
      <c r="E18" s="3"/>
      <c r="F18" s="3"/>
      <c r="G18" s="15" t="s">
        <v>34</v>
      </c>
      <c r="H18" s="59">
        <f>SUM('Dolnośląski JR:CDR (JC)'!H18)</f>
        <v>101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59">
        <f>SUM('Dolnośląski JR:CDR (JC)'!D19)</f>
        <v>41799070</v>
      </c>
      <c r="E19" s="3"/>
      <c r="F19" s="3"/>
      <c r="G19" s="15" t="s">
        <v>42</v>
      </c>
      <c r="H19" s="59">
        <f>SUM('Dolnośląski JR:CDR (JC)'!H19)</f>
        <v>490</v>
      </c>
      <c r="I19" s="17"/>
      <c r="J19" s="3"/>
      <c r="K19" s="18" t="s">
        <v>43</v>
      </c>
      <c r="L19" s="36">
        <v>0</v>
      </c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59">
        <f>SUM('Dolnośląski JR:CDR (JC)'!D20)</f>
        <v>18</v>
      </c>
      <c r="E20" s="3"/>
      <c r="F20" s="3"/>
      <c r="G20" s="15" t="s">
        <v>39</v>
      </c>
      <c r="H20" s="59">
        <f>SUM('Dolnośląski JR:CDR (JC)'!H20)</f>
        <v>714</v>
      </c>
      <c r="I20" s="17"/>
      <c r="J20" s="3"/>
      <c r="K20" s="18" t="s">
        <v>45</v>
      </c>
      <c r="L20" s="36">
        <v>1</v>
      </c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59">
        <f>SUM('Dolnośląski JR:CDR (JC)'!D21)</f>
        <v>243714</v>
      </c>
      <c r="E21" s="3"/>
      <c r="F21" s="3"/>
      <c r="G21" s="15" t="s">
        <v>41</v>
      </c>
      <c r="H21" s="59">
        <f>SUM('Dolnośląski JR:CDR (JC)'!H21)</f>
        <v>42639065</v>
      </c>
      <c r="I21" s="17"/>
      <c r="J21" s="3"/>
      <c r="K21" s="18" t="s">
        <v>47</v>
      </c>
      <c r="L21" s="36">
        <f>SUM('Dolnośląski JR:CDR (JC)'!L21)</f>
        <v>3</v>
      </c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59">
        <f>SUM('Dolnośląski JR:CDR (JC)'!D22)</f>
        <v>456940</v>
      </c>
      <c r="E22" s="3"/>
      <c r="F22" s="3"/>
      <c r="G22" s="15" t="s">
        <v>44</v>
      </c>
      <c r="H22" s="59">
        <f>SUM('Dolnośląski JR:CDR (JC)'!H22)</f>
        <v>26</v>
      </c>
      <c r="I22" s="17"/>
      <c r="J22" s="3"/>
      <c r="K22" s="21" t="s">
        <v>49</v>
      </c>
      <c r="L22" s="36">
        <f>SUM('Dolnośląski JR:CDR (JC)'!L22)</f>
        <v>0</v>
      </c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59">
        <f>SUM('Dolnośląski JR:CDR (JC)'!D23)</f>
        <v>4</v>
      </c>
      <c r="E23" s="3"/>
      <c r="F23" s="3"/>
      <c r="G23" s="15" t="s">
        <v>46</v>
      </c>
      <c r="H23" s="59">
        <f>SUM('Dolnośląski JR:CDR (JC)'!H23)</f>
        <v>444757</v>
      </c>
      <c r="I23" s="17"/>
      <c r="J23" s="3"/>
      <c r="K23" s="18" t="s">
        <v>51</v>
      </c>
      <c r="L23" s="36">
        <f>SUM('Dolnośląski JR:CDR (JC)'!L23)</f>
        <v>392</v>
      </c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59">
        <f>SUM('Dolnośląski JR:CDR (JC)'!D24)</f>
        <v>307581</v>
      </c>
      <c r="E24" s="3"/>
      <c r="F24" s="3"/>
      <c r="G24" s="15" t="s">
        <v>48</v>
      </c>
      <c r="H24" s="59">
        <f>SUM('Dolnośląski JR:CDR (JC)'!H24)</f>
        <v>1010606</v>
      </c>
      <c r="I24" s="17"/>
      <c r="J24" s="3"/>
      <c r="K24" s="18" t="s">
        <v>53</v>
      </c>
      <c r="L24" s="36">
        <f>SUM('Dolnośląski JR:CDR (JC)'!L24)</f>
        <v>9</v>
      </c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59">
        <f>SUM('Dolnośląski JR:CDR (JC)'!D25)</f>
        <v>212857</v>
      </c>
      <c r="E25" s="3"/>
      <c r="F25" s="3"/>
      <c r="G25" s="15" t="s">
        <v>50</v>
      </c>
      <c r="H25" s="59">
        <f>SUM('Dolnośląski JR:CDR (JC)'!H25)</f>
        <v>13</v>
      </c>
      <c r="I25" s="17"/>
      <c r="J25" s="3"/>
      <c r="K25" s="18" t="s">
        <v>55</v>
      </c>
      <c r="L25" s="36">
        <f>SUM('Dolnośląski JR:CDR (JC)'!L25)</f>
        <v>0</v>
      </c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59">
        <f>SUM('Dolnośląski JR:CDR (JC)'!D26)</f>
        <v>4</v>
      </c>
      <c r="E26" s="3"/>
      <c r="F26" s="3"/>
      <c r="G26" s="15" t="s">
        <v>52</v>
      </c>
      <c r="H26" s="59">
        <f>SUM('Dolnośląski JR:CDR (JC)'!H26)</f>
        <v>31762</v>
      </c>
      <c r="I26" s="17"/>
      <c r="J26" s="3"/>
      <c r="K26" s="18" t="s">
        <v>57</v>
      </c>
      <c r="L26" s="36">
        <f>SUM('Dolnośląski JR:CDR (JC)'!L26)</f>
        <v>172</v>
      </c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59">
        <f>SUM('Dolnośląski JR:CDR (JC)'!D27)</f>
        <v>131</v>
      </c>
      <c r="E27" s="3"/>
      <c r="F27" s="3"/>
      <c r="G27" s="15" t="s">
        <v>54</v>
      </c>
      <c r="H27" s="59">
        <f>SUM('Dolnośląski JR:CDR (JC)'!H27)</f>
        <v>1897399</v>
      </c>
      <c r="I27" s="17"/>
      <c r="J27" s="3"/>
      <c r="K27" s="18" t="s">
        <v>59</v>
      </c>
      <c r="L27" s="36">
        <f>SUM('Dolnośląski JR:CDR (JC)'!L27)</f>
        <v>17</v>
      </c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59">
        <f>SUM('Dolnośląski JR:CDR (JC)'!D28)</f>
        <v>21866</v>
      </c>
      <c r="E28" s="3"/>
      <c r="F28" s="3"/>
      <c r="G28" s="15" t="s">
        <v>56</v>
      </c>
      <c r="H28" s="59">
        <f>SUM('Dolnośląski JR:CDR (JC)'!H28)</f>
        <v>110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59">
        <f>SUM('Dolnośląski JR:CDR (JC)'!D29)</f>
        <v>37415</v>
      </c>
      <c r="E29" s="3"/>
      <c r="F29" s="3"/>
      <c r="G29" s="15" t="s">
        <v>58</v>
      </c>
      <c r="H29" s="59">
        <f>SUM('Dolnośląski JR:CDR (JC)'!H29)</f>
        <v>4673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ht="15.75" x14ac:dyDescent="0.25">
      <c r="G30" s="21" t="s">
        <v>63</v>
      </c>
      <c r="H30" s="59">
        <f>SUM('Dolnośląski JR:CDR (JC)'!H30)</f>
        <v>4016</v>
      </c>
      <c r="I30" s="25"/>
    </row>
    <row r="31" spans="2:17" x14ac:dyDescent="0.25">
      <c r="G31" s="26"/>
      <c r="H31" s="25"/>
      <c r="I31" s="25"/>
    </row>
    <row r="33" spans="8:8" x14ac:dyDescent="0.25">
      <c r="H33" s="95"/>
    </row>
  </sheetData>
  <mergeCells count="29">
    <mergeCell ref="B12:C12"/>
    <mergeCell ref="B13:C13"/>
    <mergeCell ref="B14:C14"/>
    <mergeCell ref="B15:C15"/>
    <mergeCell ref="K5:L5"/>
    <mergeCell ref="B6:C6"/>
    <mergeCell ref="B11:C11"/>
    <mergeCell ref="B5:D5"/>
    <mergeCell ref="G5:H5"/>
    <mergeCell ref="B7:C7"/>
    <mergeCell ref="K7:L7"/>
    <mergeCell ref="B8:C8"/>
    <mergeCell ref="B9:C9"/>
    <mergeCell ref="B10:C10"/>
    <mergeCell ref="B16:C16"/>
    <mergeCell ref="K18:L18"/>
    <mergeCell ref="B19:C19"/>
    <mergeCell ref="B20:C20"/>
    <mergeCell ref="B21:C21"/>
    <mergeCell ref="B17:C17"/>
    <mergeCell ref="B18:C18"/>
    <mergeCell ref="B22:C22"/>
    <mergeCell ref="B29:C29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361D2-ABBC-489F-A279-943315F12216}">
  <dimension ref="B1:Q31"/>
  <sheetViews>
    <sheetView topLeftCell="A19" workbookViewId="0">
      <selection activeCell="C4" sqref="C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77</v>
      </c>
      <c r="C2" s="267" t="s">
        <v>79</v>
      </c>
      <c r="D2" s="267"/>
      <c r="E2" s="4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7">
        <v>2020</v>
      </c>
      <c r="D3" s="267"/>
      <c r="E3" s="4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46"/>
      <c r="F6" s="3"/>
      <c r="G6" s="10" t="s">
        <v>6</v>
      </c>
      <c r="H6" s="11" t="s">
        <v>7</v>
      </c>
      <c r="I6" s="46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145">
        <v>0</v>
      </c>
      <c r="E7" s="3"/>
      <c r="F7" s="3"/>
      <c r="G7" s="15" t="s">
        <v>9</v>
      </c>
      <c r="H7" s="146">
        <v>3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45">
        <v>0</v>
      </c>
      <c r="E8" s="3"/>
      <c r="F8" s="3"/>
      <c r="G8" s="15" t="s">
        <v>12</v>
      </c>
      <c r="H8" s="146">
        <v>106</v>
      </c>
      <c r="I8" s="17"/>
      <c r="J8" s="3"/>
      <c r="K8" s="18" t="s">
        <v>13</v>
      </c>
      <c r="L8" s="148">
        <v>0</v>
      </c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45">
        <v>0</v>
      </c>
      <c r="E9" s="3"/>
      <c r="F9" s="3"/>
      <c r="G9" s="15" t="s">
        <v>15</v>
      </c>
      <c r="H9" s="146">
        <v>1</v>
      </c>
      <c r="I9" s="17"/>
      <c r="J9" s="3"/>
      <c r="K9" s="18" t="s">
        <v>16</v>
      </c>
      <c r="L9" s="148">
        <v>0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45">
        <v>0</v>
      </c>
      <c r="E10" s="3"/>
      <c r="F10" s="3"/>
      <c r="G10" s="15" t="s">
        <v>17</v>
      </c>
      <c r="H10" s="146">
        <v>200</v>
      </c>
      <c r="I10" s="17"/>
      <c r="J10" s="3"/>
      <c r="K10" s="18" t="s">
        <v>18</v>
      </c>
      <c r="L10" s="148">
        <v>1</v>
      </c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45">
        <v>0</v>
      </c>
      <c r="E11" s="3"/>
      <c r="F11" s="3"/>
      <c r="G11" s="15" t="s">
        <v>20</v>
      </c>
      <c r="H11" s="146">
        <v>3</v>
      </c>
      <c r="I11" s="17"/>
      <c r="J11" s="3"/>
      <c r="K11" s="18" t="s">
        <v>21</v>
      </c>
      <c r="L11" s="148">
        <v>2</v>
      </c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45">
        <v>0</v>
      </c>
      <c r="E12" s="3"/>
      <c r="F12" s="3"/>
      <c r="G12" s="15" t="s">
        <v>23</v>
      </c>
      <c r="H12" s="146">
        <v>10416</v>
      </c>
      <c r="I12" s="17"/>
      <c r="J12" s="3"/>
      <c r="K12" s="18" t="s">
        <v>24</v>
      </c>
      <c r="L12" s="148">
        <v>0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145">
        <v>0</v>
      </c>
      <c r="E13" s="3"/>
      <c r="F13" s="3"/>
      <c r="G13" s="15" t="s">
        <v>26</v>
      </c>
      <c r="H13" s="146">
        <v>2</v>
      </c>
      <c r="I13" s="17"/>
      <c r="J13" s="3"/>
      <c r="K13" s="18" t="s">
        <v>27</v>
      </c>
      <c r="L13" s="148">
        <v>1</v>
      </c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145">
        <v>0</v>
      </c>
      <c r="E14" s="3"/>
      <c r="F14" s="3"/>
      <c r="G14" s="15" t="s">
        <v>29</v>
      </c>
      <c r="H14" s="146">
        <v>110</v>
      </c>
      <c r="I14" s="17"/>
      <c r="J14" s="3"/>
      <c r="K14" s="18" t="s">
        <v>30</v>
      </c>
      <c r="L14" s="148">
        <v>2</v>
      </c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45">
        <v>0</v>
      </c>
      <c r="E15" s="3"/>
      <c r="F15" s="3"/>
      <c r="G15" s="15" t="s">
        <v>32</v>
      </c>
      <c r="H15" s="146">
        <v>2</v>
      </c>
      <c r="I15" s="17"/>
      <c r="J15" s="3"/>
      <c r="K15" s="18" t="s">
        <v>33</v>
      </c>
      <c r="L15" s="148">
        <v>0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145">
        <v>0</v>
      </c>
      <c r="E16" s="3"/>
      <c r="F16" s="3"/>
      <c r="G16" s="15" t="s">
        <v>35</v>
      </c>
      <c r="H16" s="146">
        <v>65</v>
      </c>
      <c r="I16" s="17"/>
      <c r="J16" s="3"/>
      <c r="K16" s="18" t="s">
        <v>36</v>
      </c>
      <c r="L16" s="148">
        <v>0</v>
      </c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145">
        <v>0</v>
      </c>
      <c r="E17" s="3"/>
      <c r="F17" s="3"/>
      <c r="G17" s="15" t="s">
        <v>31</v>
      </c>
      <c r="H17" s="146">
        <v>2</v>
      </c>
      <c r="I17" s="17"/>
      <c r="J17" s="3"/>
      <c r="K17" s="21" t="s">
        <v>38</v>
      </c>
      <c r="L17" s="148">
        <v>4</v>
      </c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145">
        <v>9</v>
      </c>
      <c r="E18" s="3"/>
      <c r="F18" s="3"/>
      <c r="G18" s="15" t="s">
        <v>34</v>
      </c>
      <c r="H18" s="146">
        <v>0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20">
        <v>96675</v>
      </c>
      <c r="E19" s="3"/>
      <c r="F19" s="3"/>
      <c r="G19" s="15" t="s">
        <v>42</v>
      </c>
      <c r="H19" s="146">
        <v>0</v>
      </c>
      <c r="I19" s="17"/>
      <c r="J19" s="3"/>
      <c r="K19" s="18" t="s">
        <v>43</v>
      </c>
      <c r="L19" s="148">
        <v>0</v>
      </c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145">
        <v>2</v>
      </c>
      <c r="E20" s="3"/>
      <c r="F20" s="3"/>
      <c r="G20" s="15" t="s">
        <v>39</v>
      </c>
      <c r="H20" s="146">
        <v>2</v>
      </c>
      <c r="I20" s="17"/>
      <c r="J20" s="3"/>
      <c r="K20" s="18" t="s">
        <v>45</v>
      </c>
      <c r="L20" s="148">
        <v>0</v>
      </c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119">
        <v>62940</v>
      </c>
      <c r="E21" s="3"/>
      <c r="F21" s="3"/>
      <c r="G21" s="15" t="s">
        <v>41</v>
      </c>
      <c r="H21" s="20">
        <v>96675</v>
      </c>
      <c r="I21" s="17"/>
      <c r="J21" s="3"/>
      <c r="K21" s="18" t="s">
        <v>47</v>
      </c>
      <c r="L21" s="148">
        <v>0</v>
      </c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119">
        <v>74911</v>
      </c>
      <c r="E22" s="3"/>
      <c r="F22" s="3"/>
      <c r="G22" s="15" t="s">
        <v>44</v>
      </c>
      <c r="H22" s="146">
        <v>1</v>
      </c>
      <c r="I22" s="17"/>
      <c r="J22" s="3"/>
      <c r="K22" s="21" t="s">
        <v>49</v>
      </c>
      <c r="L22" s="148">
        <v>0</v>
      </c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145">
        <v>0</v>
      </c>
      <c r="E23" s="3"/>
      <c r="F23" s="3"/>
      <c r="G23" s="15" t="s">
        <v>46</v>
      </c>
      <c r="H23" s="146"/>
      <c r="I23" s="17"/>
      <c r="J23" s="3"/>
      <c r="K23" s="18" t="s">
        <v>51</v>
      </c>
      <c r="L23" s="148">
        <v>0</v>
      </c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145">
        <v>0</v>
      </c>
      <c r="E24" s="3"/>
      <c r="F24" s="3"/>
      <c r="G24" s="15" t="s">
        <v>48</v>
      </c>
      <c r="H24" s="146"/>
      <c r="I24" s="17"/>
      <c r="J24" s="3"/>
      <c r="K24" s="18" t="s">
        <v>53</v>
      </c>
      <c r="L24" s="148">
        <v>0</v>
      </c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145">
        <v>0</v>
      </c>
      <c r="E25" s="3"/>
      <c r="F25" s="3"/>
      <c r="G25" s="15" t="s">
        <v>50</v>
      </c>
      <c r="H25" s="146">
        <v>0</v>
      </c>
      <c r="I25" s="17"/>
      <c r="J25" s="3"/>
      <c r="K25" s="18" t="s">
        <v>55</v>
      </c>
      <c r="L25" s="148">
        <v>0</v>
      </c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145">
        <v>0</v>
      </c>
      <c r="E26" s="3"/>
      <c r="F26" s="3"/>
      <c r="G26" s="15" t="s">
        <v>52</v>
      </c>
      <c r="H26" s="146">
        <v>0</v>
      </c>
      <c r="I26" s="17"/>
      <c r="J26" s="3"/>
      <c r="K26" s="18" t="s">
        <v>57</v>
      </c>
      <c r="L26" s="148">
        <v>0</v>
      </c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145">
        <v>0</v>
      </c>
      <c r="E27" s="3"/>
      <c r="F27" s="3"/>
      <c r="G27" s="15" t="s">
        <v>54</v>
      </c>
      <c r="H27" s="146">
        <v>0</v>
      </c>
      <c r="I27" s="17"/>
      <c r="J27" s="3"/>
      <c r="K27" s="18" t="s">
        <v>59</v>
      </c>
      <c r="L27" s="148">
        <v>1</v>
      </c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145">
        <v>181</v>
      </c>
      <c r="E28" s="3"/>
      <c r="F28" s="3"/>
      <c r="G28" s="15" t="s">
        <v>56</v>
      </c>
      <c r="H28" s="146">
        <v>6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145">
        <v>7876</v>
      </c>
      <c r="E29" s="3"/>
      <c r="F29" s="3"/>
      <c r="G29" s="15" t="s">
        <v>58</v>
      </c>
      <c r="H29" s="146">
        <v>372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47">
        <v>0</v>
      </c>
      <c r="I30" s="25"/>
    </row>
    <row r="31" spans="2:17" x14ac:dyDescent="0.25">
      <c r="G31" s="26"/>
      <c r="I31" s="25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31139-1A85-4A44-8312-9C1AFD9EA1EA}">
  <dimension ref="B1:Q31"/>
  <sheetViews>
    <sheetView topLeftCell="A16" workbookViewId="0">
      <selection activeCell="D13" sqref="D1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80</v>
      </c>
      <c r="D2" s="265"/>
      <c r="E2" s="4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4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46"/>
      <c r="F6" s="3"/>
      <c r="G6" s="10" t="s">
        <v>6</v>
      </c>
      <c r="H6" s="11" t="s">
        <v>7</v>
      </c>
      <c r="I6" s="46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152">
        <v>2</v>
      </c>
      <c r="E7" s="3"/>
      <c r="F7" s="3"/>
      <c r="G7" s="15" t="s">
        <v>9</v>
      </c>
      <c r="H7" s="154">
        <v>35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52">
        <v>67</v>
      </c>
      <c r="E8" s="3"/>
      <c r="F8" s="3"/>
      <c r="G8" s="15" t="s">
        <v>12</v>
      </c>
      <c r="H8" s="154">
        <v>635</v>
      </c>
      <c r="I8" s="17"/>
      <c r="J8" s="3"/>
      <c r="K8" s="18" t="s">
        <v>13</v>
      </c>
      <c r="L8" s="158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52"/>
      <c r="E9" s="3"/>
      <c r="F9" s="3"/>
      <c r="G9" s="15" t="s">
        <v>15</v>
      </c>
      <c r="H9" s="154">
        <v>3</v>
      </c>
      <c r="I9" s="17"/>
      <c r="J9" s="3"/>
      <c r="K9" s="18" t="s">
        <v>16</v>
      </c>
      <c r="L9" s="158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52"/>
      <c r="E10" s="3"/>
      <c r="F10" s="3"/>
      <c r="G10" s="15" t="s">
        <v>17</v>
      </c>
      <c r="H10" s="154">
        <v>87</v>
      </c>
      <c r="I10" s="17"/>
      <c r="J10" s="3"/>
      <c r="K10" s="18" t="s">
        <v>18</v>
      </c>
      <c r="L10" s="159">
        <v>2</v>
      </c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52"/>
      <c r="E11" s="3"/>
      <c r="F11" s="3"/>
      <c r="G11" s="15" t="s">
        <v>20</v>
      </c>
      <c r="H11" s="154">
        <v>1</v>
      </c>
      <c r="I11" s="17"/>
      <c r="J11" s="3"/>
      <c r="K11" s="18" t="s">
        <v>21</v>
      </c>
      <c r="L11" s="158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52"/>
      <c r="E12" s="3"/>
      <c r="F12" s="3"/>
      <c r="G12" s="15" t="s">
        <v>23</v>
      </c>
      <c r="H12" s="154">
        <v>250</v>
      </c>
      <c r="I12" s="17"/>
      <c r="J12" s="3"/>
      <c r="K12" s="18" t="s">
        <v>24</v>
      </c>
      <c r="L12" s="158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152"/>
      <c r="E13" s="3"/>
      <c r="F13" s="3"/>
      <c r="G13" s="15" t="s">
        <v>26</v>
      </c>
      <c r="H13" s="154">
        <v>1</v>
      </c>
      <c r="I13" s="17"/>
      <c r="J13" s="3"/>
      <c r="K13" s="18" t="s">
        <v>27</v>
      </c>
      <c r="L13" s="158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152"/>
      <c r="E14" s="3"/>
      <c r="F14" s="3"/>
      <c r="G14" s="15" t="s">
        <v>29</v>
      </c>
      <c r="H14" s="154">
        <v>18</v>
      </c>
      <c r="I14" s="17"/>
      <c r="J14" s="3"/>
      <c r="K14" s="18" t="s">
        <v>30</v>
      </c>
      <c r="L14" s="158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52"/>
      <c r="E15" s="3"/>
      <c r="F15" s="3"/>
      <c r="G15" s="15" t="s">
        <v>32</v>
      </c>
      <c r="H15" s="154">
        <v>1</v>
      </c>
      <c r="I15" s="17"/>
      <c r="J15" s="3"/>
      <c r="K15" s="18" t="s">
        <v>33</v>
      </c>
      <c r="L15" s="158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152"/>
      <c r="E16" s="3"/>
      <c r="F16" s="3"/>
      <c r="G16" s="15" t="s">
        <v>35</v>
      </c>
      <c r="H16" s="154">
        <v>15</v>
      </c>
      <c r="I16" s="17"/>
      <c r="J16" s="3"/>
      <c r="K16" s="18" t="s">
        <v>36</v>
      </c>
      <c r="L16" s="158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152"/>
      <c r="E17" s="3"/>
      <c r="F17" s="3"/>
      <c r="G17" s="15" t="s">
        <v>31</v>
      </c>
      <c r="H17" s="154">
        <v>2</v>
      </c>
      <c r="I17" s="17"/>
      <c r="J17" s="3"/>
      <c r="K17" s="21" t="s">
        <v>38</v>
      </c>
      <c r="L17" s="161">
        <v>7</v>
      </c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152">
        <v>35</v>
      </c>
      <c r="E18" s="3"/>
      <c r="F18" s="3"/>
      <c r="G18" s="15" t="s">
        <v>34</v>
      </c>
      <c r="H18" s="154">
        <v>1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152"/>
      <c r="E19" s="3"/>
      <c r="F19" s="3"/>
      <c r="G19" s="15" t="s">
        <v>42</v>
      </c>
      <c r="H19" s="154"/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152"/>
      <c r="E20" s="3"/>
      <c r="F20" s="3"/>
      <c r="G20" s="15" t="s">
        <v>39</v>
      </c>
      <c r="H20" s="154">
        <v>30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152"/>
      <c r="E21" s="3"/>
      <c r="F21" s="3"/>
      <c r="G21" s="15" t="s">
        <v>41</v>
      </c>
      <c r="H21" s="154">
        <v>8110</v>
      </c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152"/>
      <c r="E22" s="3"/>
      <c r="F22" s="3"/>
      <c r="G22" s="15" t="s">
        <v>44</v>
      </c>
      <c r="H22" s="154">
        <v>2</v>
      </c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152"/>
      <c r="E23" s="3"/>
      <c r="F23" s="3"/>
      <c r="G23" s="15" t="s">
        <v>46</v>
      </c>
      <c r="H23" s="154">
        <v>3662</v>
      </c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152"/>
      <c r="E24" s="3"/>
      <c r="F24" s="3"/>
      <c r="G24" s="15" t="s">
        <v>48</v>
      </c>
      <c r="H24" s="154">
        <v>5736</v>
      </c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152"/>
      <c r="E25" s="3"/>
      <c r="F25" s="3"/>
      <c r="G25" s="15" t="s">
        <v>50</v>
      </c>
      <c r="H25" s="154">
        <v>1</v>
      </c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152">
        <v>2</v>
      </c>
      <c r="E26" s="3"/>
      <c r="F26" s="3"/>
      <c r="G26" s="15" t="s">
        <v>52</v>
      </c>
      <c r="H26" s="154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152">
        <v>65</v>
      </c>
      <c r="E27" s="3"/>
      <c r="F27" s="3"/>
      <c r="G27" s="15" t="s">
        <v>54</v>
      </c>
      <c r="H27" s="154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152">
        <v>50</v>
      </c>
      <c r="E28" s="3"/>
      <c r="F28" s="3"/>
      <c r="G28" s="15" t="s">
        <v>56</v>
      </c>
      <c r="H28" s="154">
        <v>8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153">
        <v>5250</v>
      </c>
      <c r="E29" s="3"/>
      <c r="F29" s="3"/>
      <c r="G29" s="15" t="s">
        <v>58</v>
      </c>
      <c r="H29" s="154">
        <v>156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55">
        <v>982</v>
      </c>
      <c r="I30" s="25"/>
    </row>
    <row r="31" spans="2:17" x14ac:dyDescent="0.25">
      <c r="G31" s="26"/>
      <c r="H31" s="25"/>
      <c r="I31" s="25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D8015-AD1C-493B-8E2D-F99FD6969239}">
  <dimension ref="A1:Q50"/>
  <sheetViews>
    <sheetView topLeftCell="A13" workbookViewId="0">
      <selection activeCell="D24" sqref="D2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81</v>
      </c>
      <c r="D2" s="265"/>
      <c r="E2" s="4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4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46"/>
      <c r="F6" s="3"/>
      <c r="G6" s="10" t="s">
        <v>6</v>
      </c>
      <c r="H6" s="11" t="s">
        <v>7</v>
      </c>
      <c r="I6" s="46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145">
        <v>1</v>
      </c>
      <c r="E7" s="157"/>
      <c r="F7" s="3"/>
      <c r="G7" s="15" t="s">
        <v>9</v>
      </c>
      <c r="H7" s="146">
        <v>26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45">
        <v>47</v>
      </c>
      <c r="E8" s="157"/>
      <c r="F8" s="3"/>
      <c r="G8" s="15" t="s">
        <v>12</v>
      </c>
      <c r="H8" s="146">
        <v>730</v>
      </c>
      <c r="I8" s="17"/>
      <c r="J8" s="3"/>
      <c r="K8" s="18" t="s">
        <v>13</v>
      </c>
      <c r="L8" s="158">
        <v>0</v>
      </c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45">
        <v>0</v>
      </c>
      <c r="E9" s="157"/>
      <c r="F9" s="3"/>
      <c r="G9" s="15" t="s">
        <v>15</v>
      </c>
      <c r="H9" s="146">
        <v>1</v>
      </c>
      <c r="I9" s="17"/>
      <c r="J9" s="3"/>
      <c r="K9" s="18" t="s">
        <v>16</v>
      </c>
      <c r="L9" s="158">
        <v>0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45">
        <v>0</v>
      </c>
      <c r="E10" s="157"/>
      <c r="F10" s="3"/>
      <c r="G10" s="15" t="s">
        <v>17</v>
      </c>
      <c r="H10" s="146">
        <v>30</v>
      </c>
      <c r="I10" s="17"/>
      <c r="J10" s="3"/>
      <c r="K10" s="18" t="s">
        <v>18</v>
      </c>
      <c r="L10" s="81">
        <v>0</v>
      </c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45">
        <v>0</v>
      </c>
      <c r="E11" s="157"/>
      <c r="F11" s="3"/>
      <c r="G11" s="15" t="s">
        <v>20</v>
      </c>
      <c r="H11" s="146">
        <v>1</v>
      </c>
      <c r="I11" s="17"/>
      <c r="J11" s="3"/>
      <c r="K11" s="18" t="s">
        <v>21</v>
      </c>
      <c r="L11" s="81">
        <v>0</v>
      </c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45">
        <v>0</v>
      </c>
      <c r="E12" s="157"/>
      <c r="F12" s="3"/>
      <c r="G12" s="15" t="s">
        <v>23</v>
      </c>
      <c r="H12" s="146">
        <v>1800000</v>
      </c>
      <c r="I12" s="17"/>
      <c r="J12" s="3"/>
      <c r="K12" s="18" t="s">
        <v>24</v>
      </c>
      <c r="L12" s="158">
        <v>0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145">
        <v>0</v>
      </c>
      <c r="E13" s="157"/>
      <c r="F13" s="3"/>
      <c r="G13" s="15" t="s">
        <v>26</v>
      </c>
      <c r="H13" s="146">
        <v>2</v>
      </c>
      <c r="I13" s="17"/>
      <c r="J13" s="3"/>
      <c r="K13" s="18" t="s">
        <v>27</v>
      </c>
      <c r="L13" s="158">
        <v>0</v>
      </c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145">
        <v>0</v>
      </c>
      <c r="E14" s="157"/>
      <c r="F14" s="3"/>
      <c r="G14" s="15" t="s">
        <v>29</v>
      </c>
      <c r="H14" s="146">
        <v>60</v>
      </c>
      <c r="I14" s="17"/>
      <c r="J14" s="3"/>
      <c r="K14" s="18" t="s">
        <v>30</v>
      </c>
      <c r="L14" s="158">
        <v>0</v>
      </c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36">
        <v>0</v>
      </c>
      <c r="E15" s="157"/>
      <c r="F15" s="3"/>
      <c r="G15" s="15" t="s">
        <v>32</v>
      </c>
      <c r="H15" s="146">
        <v>1</v>
      </c>
      <c r="I15" s="17"/>
      <c r="J15" s="3"/>
      <c r="K15" s="18" t="s">
        <v>33</v>
      </c>
      <c r="L15" s="158">
        <v>0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136">
        <v>0</v>
      </c>
      <c r="E16" s="157"/>
      <c r="F16" s="3"/>
      <c r="G16" s="15" t="s">
        <v>35</v>
      </c>
      <c r="H16" s="146">
        <v>22</v>
      </c>
      <c r="I16" s="17"/>
      <c r="J16" s="3"/>
      <c r="K16" s="18" t="s">
        <v>36</v>
      </c>
      <c r="L16" s="158">
        <v>0</v>
      </c>
      <c r="M16" s="3"/>
      <c r="N16" s="3"/>
      <c r="O16" s="3"/>
      <c r="P16" s="3"/>
      <c r="Q16" s="3"/>
    </row>
    <row r="17" spans="1:17" ht="30" x14ac:dyDescent="0.25">
      <c r="B17" s="254" t="s">
        <v>37</v>
      </c>
      <c r="C17" s="255"/>
      <c r="D17" s="145">
        <v>3</v>
      </c>
      <c r="E17" s="157" t="s">
        <v>124</v>
      </c>
      <c r="F17" s="3"/>
      <c r="G17" s="15" t="s">
        <v>31</v>
      </c>
      <c r="H17" s="135">
        <v>4</v>
      </c>
      <c r="I17" s="17" t="s">
        <v>124</v>
      </c>
      <c r="J17" s="3"/>
      <c r="K17" s="21" t="s">
        <v>38</v>
      </c>
      <c r="L17" s="158">
        <v>5</v>
      </c>
      <c r="M17" s="3"/>
      <c r="N17" s="3"/>
      <c r="O17" s="3"/>
      <c r="P17" s="3"/>
      <c r="Q17" s="3"/>
    </row>
    <row r="18" spans="1:17" ht="15.75" x14ac:dyDescent="0.25">
      <c r="B18" s="254" t="s">
        <v>39</v>
      </c>
      <c r="C18" s="255"/>
      <c r="D18" s="145">
        <v>5</v>
      </c>
      <c r="E18" s="157" t="s">
        <v>125</v>
      </c>
      <c r="F18" s="3"/>
      <c r="G18" s="15" t="s">
        <v>34</v>
      </c>
      <c r="H18" s="135">
        <v>0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1:17" ht="45" x14ac:dyDescent="0.25">
      <c r="B19" s="254" t="s">
        <v>41</v>
      </c>
      <c r="C19" s="255"/>
      <c r="D19" s="120">
        <v>121000</v>
      </c>
      <c r="E19" s="157"/>
      <c r="F19" s="3"/>
      <c r="G19" s="15" t="s">
        <v>42</v>
      </c>
      <c r="H19" s="151">
        <v>2</v>
      </c>
      <c r="I19" s="17" t="s">
        <v>125</v>
      </c>
      <c r="J19" s="3"/>
      <c r="K19" s="18" t="s">
        <v>43</v>
      </c>
      <c r="L19" s="81"/>
      <c r="M19" s="3"/>
      <c r="N19" s="3"/>
      <c r="O19" s="3"/>
      <c r="P19" s="3"/>
      <c r="Q19" s="3"/>
    </row>
    <row r="20" spans="1:17" ht="30" x14ac:dyDescent="0.25">
      <c r="B20" s="254" t="s">
        <v>44</v>
      </c>
      <c r="C20" s="255"/>
      <c r="D20" s="145">
        <v>1</v>
      </c>
      <c r="E20" s="157"/>
      <c r="F20" s="3"/>
      <c r="G20" s="15" t="s">
        <v>39</v>
      </c>
      <c r="H20" s="151">
        <v>2</v>
      </c>
      <c r="I20" s="17" t="s">
        <v>126</v>
      </c>
      <c r="J20" s="3"/>
      <c r="K20" s="18" t="s">
        <v>45</v>
      </c>
      <c r="L20" s="158">
        <v>0</v>
      </c>
      <c r="M20" s="3"/>
      <c r="N20" s="3"/>
      <c r="O20" s="3"/>
      <c r="P20" s="3"/>
      <c r="Q20" s="3"/>
    </row>
    <row r="21" spans="1:17" ht="15.75" x14ac:dyDescent="0.25">
      <c r="B21" s="254" t="s">
        <v>46</v>
      </c>
      <c r="C21" s="255"/>
      <c r="D21" s="150">
        <v>7905</v>
      </c>
      <c r="E21" s="157"/>
      <c r="F21" s="3"/>
      <c r="G21" s="15" t="s">
        <v>41</v>
      </c>
      <c r="H21" s="151">
        <v>501091</v>
      </c>
      <c r="I21" s="17" t="s">
        <v>127</v>
      </c>
      <c r="J21" s="3"/>
      <c r="K21" s="18" t="s">
        <v>47</v>
      </c>
      <c r="L21" s="158">
        <v>0</v>
      </c>
      <c r="M21" s="3"/>
      <c r="N21" s="3"/>
      <c r="O21" s="3"/>
      <c r="P21" s="3"/>
      <c r="Q21" s="3"/>
    </row>
    <row r="22" spans="1:17" ht="60" x14ac:dyDescent="0.25">
      <c r="B22" s="254" t="s">
        <v>48</v>
      </c>
      <c r="C22" s="255"/>
      <c r="D22" s="150">
        <v>63818</v>
      </c>
      <c r="E22" s="157"/>
      <c r="F22" s="3"/>
      <c r="G22" s="15" t="s">
        <v>44</v>
      </c>
      <c r="H22" s="151">
        <v>1</v>
      </c>
      <c r="I22" s="17" t="s">
        <v>128</v>
      </c>
      <c r="J22" s="3"/>
      <c r="K22" s="21" t="s">
        <v>49</v>
      </c>
      <c r="L22" s="158">
        <v>0</v>
      </c>
      <c r="M22" s="3"/>
      <c r="N22" s="3"/>
      <c r="O22" s="3"/>
      <c r="P22" s="3"/>
      <c r="Q22" s="3"/>
    </row>
    <row r="23" spans="1:17" ht="30" x14ac:dyDescent="0.25">
      <c r="B23" s="254" t="s">
        <v>50</v>
      </c>
      <c r="C23" s="255"/>
      <c r="D23" s="150">
        <v>0</v>
      </c>
      <c r="E23" s="157"/>
      <c r="F23" s="3"/>
      <c r="G23" s="15" t="s">
        <v>46</v>
      </c>
      <c r="H23" s="151">
        <v>4794</v>
      </c>
      <c r="I23" s="17"/>
      <c r="J23" s="3"/>
      <c r="K23" s="18" t="s">
        <v>51</v>
      </c>
      <c r="L23" s="158">
        <v>0</v>
      </c>
      <c r="M23" s="3"/>
      <c r="N23" s="3"/>
      <c r="O23" s="3"/>
      <c r="P23" s="3"/>
      <c r="Q23" s="3"/>
    </row>
    <row r="24" spans="1:17" ht="30" x14ac:dyDescent="0.25">
      <c r="B24" s="254" t="s">
        <v>52</v>
      </c>
      <c r="C24" s="255"/>
      <c r="D24" s="49"/>
      <c r="E24" s="157"/>
      <c r="F24" s="3"/>
      <c r="G24" s="15" t="s">
        <v>48</v>
      </c>
      <c r="H24" s="151">
        <v>7216</v>
      </c>
      <c r="I24" s="17"/>
      <c r="J24" s="3"/>
      <c r="K24" s="18" t="s">
        <v>53</v>
      </c>
      <c r="L24" s="81">
        <v>0</v>
      </c>
      <c r="M24" s="3"/>
      <c r="N24" s="3"/>
      <c r="O24" s="3"/>
      <c r="P24" s="3"/>
      <c r="Q24" s="3"/>
    </row>
    <row r="25" spans="1:17" ht="45" x14ac:dyDescent="0.25">
      <c r="B25" s="254" t="s">
        <v>54</v>
      </c>
      <c r="C25" s="255"/>
      <c r="D25" s="136">
        <v>0</v>
      </c>
      <c r="E25" s="157"/>
      <c r="F25" s="3"/>
      <c r="G25" s="15" t="s">
        <v>50</v>
      </c>
      <c r="H25" s="149">
        <v>1</v>
      </c>
      <c r="I25" s="17"/>
      <c r="J25" s="3"/>
      <c r="K25" s="18" t="s">
        <v>55</v>
      </c>
      <c r="L25" s="158">
        <v>0</v>
      </c>
      <c r="M25" s="3"/>
      <c r="N25" s="3"/>
      <c r="O25" s="3"/>
      <c r="P25" s="3"/>
      <c r="Q25" s="3"/>
    </row>
    <row r="26" spans="1:17" ht="31.5" x14ac:dyDescent="0.25">
      <c r="B26" s="254" t="s">
        <v>56</v>
      </c>
      <c r="C26" s="255"/>
      <c r="D26" s="145">
        <v>0</v>
      </c>
      <c r="E26" s="157"/>
      <c r="F26" s="3"/>
      <c r="G26" s="15" t="s">
        <v>52</v>
      </c>
      <c r="H26" s="149">
        <v>4970</v>
      </c>
      <c r="I26" s="17" t="s">
        <v>129</v>
      </c>
      <c r="J26" s="3"/>
      <c r="K26" s="18" t="s">
        <v>57</v>
      </c>
      <c r="L26" s="158">
        <v>0</v>
      </c>
      <c r="M26" s="3"/>
      <c r="N26" s="3"/>
      <c r="O26" s="3"/>
      <c r="P26" s="3"/>
      <c r="Q26" s="3"/>
    </row>
    <row r="27" spans="1:17" ht="31.5" x14ac:dyDescent="0.25">
      <c r="B27" s="254" t="s">
        <v>58</v>
      </c>
      <c r="C27" s="255"/>
      <c r="D27" s="145">
        <v>0</v>
      </c>
      <c r="E27" s="157"/>
      <c r="F27" s="3"/>
      <c r="G27" s="15" t="s">
        <v>54</v>
      </c>
      <c r="H27" s="149">
        <v>417428</v>
      </c>
      <c r="I27" s="17" t="s">
        <v>130</v>
      </c>
      <c r="J27" s="3"/>
      <c r="K27" s="18" t="s">
        <v>59</v>
      </c>
      <c r="L27" s="158">
        <v>0</v>
      </c>
      <c r="M27" s="3"/>
      <c r="N27" s="3"/>
      <c r="O27" s="3"/>
      <c r="P27" s="3"/>
      <c r="Q27" s="3"/>
    </row>
    <row r="28" spans="1:17" ht="15.75" x14ac:dyDescent="0.25">
      <c r="B28" s="254" t="s">
        <v>60</v>
      </c>
      <c r="C28" s="255"/>
      <c r="D28" s="136">
        <v>52</v>
      </c>
      <c r="E28" s="157"/>
      <c r="F28" s="3"/>
      <c r="G28" s="15" t="s">
        <v>56</v>
      </c>
      <c r="H28" s="146">
        <v>6</v>
      </c>
      <c r="I28" s="17"/>
      <c r="J28" s="3"/>
      <c r="K28" s="3"/>
      <c r="L28" s="3"/>
      <c r="M28" s="3"/>
      <c r="N28" s="3"/>
      <c r="O28" s="3"/>
      <c r="P28" s="3"/>
      <c r="Q28" s="3"/>
    </row>
    <row r="29" spans="1:17" ht="15.75" x14ac:dyDescent="0.25">
      <c r="B29" s="254" t="s">
        <v>62</v>
      </c>
      <c r="C29" s="255"/>
      <c r="D29" s="136">
        <v>0</v>
      </c>
      <c r="E29" s="157"/>
      <c r="F29" s="3"/>
      <c r="G29" s="15" t="s">
        <v>58</v>
      </c>
      <c r="H29" s="146">
        <v>570</v>
      </c>
      <c r="I29" s="17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B30" s="268"/>
      <c r="C30" s="268"/>
      <c r="D30" s="268"/>
      <c r="E30" s="156"/>
      <c r="G30" s="21" t="s">
        <v>63</v>
      </c>
      <c r="H30" s="137">
        <v>0</v>
      </c>
      <c r="I30" s="25"/>
    </row>
    <row r="31" spans="1:17" x14ac:dyDescent="0.25">
      <c r="A31" s="156"/>
      <c r="B31" s="270" t="s">
        <v>131</v>
      </c>
      <c r="C31" s="270"/>
      <c r="D31" s="270"/>
      <c r="E31" s="156"/>
      <c r="F31" s="156"/>
      <c r="G31" s="26"/>
      <c r="H31" s="25"/>
      <c r="I31" s="25"/>
    </row>
    <row r="32" spans="1:17" x14ac:dyDescent="0.25">
      <c r="A32" s="156"/>
      <c r="B32" s="270"/>
      <c r="C32" s="270"/>
      <c r="D32" s="270"/>
      <c r="E32" s="156"/>
      <c r="F32" s="156"/>
      <c r="G32" s="269" t="s">
        <v>132</v>
      </c>
      <c r="H32" s="269"/>
    </row>
    <row r="33" spans="1:8" x14ac:dyDescent="0.25">
      <c r="A33" s="156"/>
      <c r="B33" s="270"/>
      <c r="C33" s="270"/>
      <c r="D33" s="270"/>
      <c r="E33" s="156"/>
      <c r="F33" s="156"/>
      <c r="G33" s="269" t="s">
        <v>133</v>
      </c>
      <c r="H33" s="269"/>
    </row>
    <row r="34" spans="1:8" x14ac:dyDescent="0.25">
      <c r="A34" s="156"/>
      <c r="B34" s="270" t="s">
        <v>134</v>
      </c>
      <c r="C34" s="270"/>
      <c r="D34" s="270"/>
      <c r="E34" s="156"/>
      <c r="F34" s="156"/>
      <c r="G34" s="269"/>
      <c r="H34" s="269"/>
    </row>
    <row r="35" spans="1:8" x14ac:dyDescent="0.25">
      <c r="A35" s="156"/>
      <c r="B35" s="270"/>
      <c r="C35" s="270"/>
      <c r="D35" s="270"/>
      <c r="E35" s="156"/>
      <c r="F35" s="156"/>
      <c r="G35" s="270" t="s">
        <v>135</v>
      </c>
      <c r="H35" s="270"/>
    </row>
    <row r="36" spans="1:8" x14ac:dyDescent="0.25">
      <c r="A36" s="156"/>
      <c r="B36" s="270"/>
      <c r="C36" s="270"/>
      <c r="D36" s="270"/>
      <c r="E36" s="156"/>
      <c r="F36" s="156"/>
      <c r="G36" s="270"/>
      <c r="H36" s="270"/>
    </row>
    <row r="37" spans="1:8" x14ac:dyDescent="0.25">
      <c r="A37" s="156"/>
      <c r="B37" s="156"/>
      <c r="C37" s="156"/>
      <c r="D37" s="156"/>
      <c r="E37" s="156"/>
      <c r="F37" s="156"/>
      <c r="G37" s="270" t="s">
        <v>136</v>
      </c>
      <c r="H37" s="270"/>
    </row>
    <row r="38" spans="1:8" x14ac:dyDescent="0.25">
      <c r="A38" s="156"/>
      <c r="B38" s="156"/>
      <c r="C38" s="156"/>
      <c r="D38" s="156"/>
      <c r="E38" s="156"/>
      <c r="F38" s="156"/>
      <c r="G38" s="270"/>
      <c r="H38" s="270"/>
    </row>
    <row r="39" spans="1:8" x14ac:dyDescent="0.25">
      <c r="A39" s="156"/>
      <c r="B39" s="156"/>
      <c r="C39" s="156"/>
      <c r="D39" s="156"/>
      <c r="E39" s="156"/>
      <c r="F39" s="156"/>
      <c r="G39" s="156"/>
      <c r="H39" s="156"/>
    </row>
    <row r="40" spans="1:8" x14ac:dyDescent="0.25">
      <c r="A40" s="156"/>
      <c r="B40" s="156"/>
      <c r="C40" s="156"/>
      <c r="D40" s="156"/>
      <c r="E40" s="156"/>
      <c r="F40" s="156"/>
      <c r="G40" s="270" t="s">
        <v>137</v>
      </c>
      <c r="H40" s="270"/>
    </row>
    <row r="41" spans="1:8" x14ac:dyDescent="0.25">
      <c r="A41" s="156"/>
      <c r="B41" s="156"/>
      <c r="C41" s="156"/>
      <c r="D41" s="156"/>
      <c r="E41" s="156"/>
      <c r="F41" s="156"/>
      <c r="G41" s="270" t="s">
        <v>138</v>
      </c>
      <c r="H41" s="270"/>
    </row>
    <row r="42" spans="1:8" x14ac:dyDescent="0.25">
      <c r="A42" s="156"/>
      <c r="B42" s="156"/>
      <c r="C42" s="156"/>
      <c r="D42" s="156"/>
      <c r="E42" s="156"/>
      <c r="F42" s="156"/>
      <c r="G42" s="156"/>
      <c r="H42" s="156"/>
    </row>
    <row r="43" spans="1:8" x14ac:dyDescent="0.25">
      <c r="A43" s="156"/>
      <c r="B43" s="156"/>
      <c r="C43" s="156"/>
      <c r="D43" s="156"/>
      <c r="E43" s="156"/>
      <c r="F43" s="156"/>
      <c r="G43" s="272" t="s">
        <v>139</v>
      </c>
      <c r="H43" s="272"/>
    </row>
    <row r="44" spans="1:8" x14ac:dyDescent="0.25">
      <c r="A44" s="156"/>
      <c r="B44" s="156"/>
      <c r="C44" s="156"/>
      <c r="D44" s="156"/>
      <c r="E44" s="156"/>
      <c r="F44" s="156"/>
      <c r="G44" s="156"/>
      <c r="H44" s="156"/>
    </row>
    <row r="45" spans="1:8" x14ac:dyDescent="0.25">
      <c r="A45" s="156"/>
      <c r="B45" s="156"/>
      <c r="C45" s="156"/>
      <c r="D45" s="156"/>
      <c r="E45" s="156"/>
      <c r="F45" s="156"/>
      <c r="G45" s="270" t="s">
        <v>140</v>
      </c>
      <c r="H45" s="270"/>
    </row>
    <row r="46" spans="1:8" x14ac:dyDescent="0.25">
      <c r="A46" s="156"/>
      <c r="B46" s="156"/>
      <c r="C46" s="156"/>
      <c r="D46" s="156"/>
      <c r="E46" s="156"/>
      <c r="F46" s="156"/>
      <c r="G46" s="270"/>
      <c r="H46" s="270"/>
    </row>
    <row r="47" spans="1:8" x14ac:dyDescent="0.25">
      <c r="A47" s="156"/>
      <c r="B47" s="156"/>
      <c r="C47" s="156"/>
      <c r="D47" s="156"/>
      <c r="E47" s="156"/>
      <c r="F47" s="156"/>
      <c r="G47" s="156"/>
      <c r="H47" s="156"/>
    </row>
    <row r="48" spans="1:8" x14ac:dyDescent="0.25">
      <c r="A48" s="156"/>
      <c r="B48" s="156"/>
      <c r="C48" s="156"/>
      <c r="D48" s="156"/>
      <c r="E48" s="156"/>
      <c r="F48" s="156"/>
      <c r="G48" s="271" t="s">
        <v>141</v>
      </c>
      <c r="H48" s="271"/>
    </row>
    <row r="49" spans="1:8" x14ac:dyDescent="0.25">
      <c r="A49" s="156"/>
      <c r="B49" s="156"/>
      <c r="C49" s="156"/>
      <c r="D49" s="156"/>
      <c r="E49" s="156"/>
      <c r="F49" s="156"/>
      <c r="G49" s="156"/>
      <c r="H49" s="156"/>
    </row>
    <row r="50" spans="1:8" x14ac:dyDescent="0.25">
      <c r="A50" s="156"/>
      <c r="B50" s="156"/>
      <c r="C50" s="156"/>
      <c r="D50" s="156"/>
      <c r="E50" s="156"/>
      <c r="F50" s="156"/>
      <c r="G50" s="271" t="s">
        <v>142</v>
      </c>
      <c r="H50" s="271"/>
    </row>
  </sheetData>
  <mergeCells count="45">
    <mergeCell ref="G48:H48"/>
    <mergeCell ref="G50:H50"/>
    <mergeCell ref="G37:H38"/>
    <mergeCell ref="G40:H40"/>
    <mergeCell ref="G41:H41"/>
    <mergeCell ref="G43:H43"/>
    <mergeCell ref="G45:H46"/>
    <mergeCell ref="G32:H32"/>
    <mergeCell ref="G33:H33"/>
    <mergeCell ref="B34:D36"/>
    <mergeCell ref="G34:H34"/>
    <mergeCell ref="G35:H36"/>
    <mergeCell ref="B31:D33"/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2:C22"/>
    <mergeCell ref="B30:D30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311B4-194D-4830-803A-18C65E6ED973}">
  <dimension ref="B1:Q31"/>
  <sheetViews>
    <sheetView topLeftCell="A16" workbookViewId="0">
      <selection activeCell="G37" sqref="G37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82</v>
      </c>
      <c r="D2" s="265"/>
      <c r="E2" s="4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4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46"/>
      <c r="F6" s="3"/>
      <c r="G6" s="10" t="s">
        <v>6</v>
      </c>
      <c r="H6" s="11" t="s">
        <v>7</v>
      </c>
      <c r="I6" s="46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145"/>
      <c r="E7" s="3"/>
      <c r="F7" s="3"/>
      <c r="G7" s="15" t="s">
        <v>9</v>
      </c>
      <c r="H7" s="146">
        <v>4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45"/>
      <c r="E8" s="3"/>
      <c r="F8" s="3"/>
      <c r="G8" s="15" t="s">
        <v>12</v>
      </c>
      <c r="H8" s="146">
        <v>117</v>
      </c>
      <c r="I8" s="17"/>
      <c r="J8" s="3"/>
      <c r="K8" s="18" t="s">
        <v>13</v>
      </c>
      <c r="L8" s="19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45"/>
      <c r="E9" s="3"/>
      <c r="F9" s="3"/>
      <c r="G9" s="15" t="s">
        <v>15</v>
      </c>
      <c r="H9" s="146">
        <v>2</v>
      </c>
      <c r="I9" s="17"/>
      <c r="J9" s="3"/>
      <c r="K9" s="18" t="s">
        <v>16</v>
      </c>
      <c r="L9" s="19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45"/>
      <c r="E10" s="3"/>
      <c r="F10" s="3"/>
      <c r="G10" s="15" t="s">
        <v>17</v>
      </c>
      <c r="H10" s="146">
        <v>115</v>
      </c>
      <c r="I10" s="17"/>
      <c r="J10" s="3"/>
      <c r="K10" s="18" t="s">
        <v>18</v>
      </c>
      <c r="L10" s="24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45"/>
      <c r="E11" s="3"/>
      <c r="F11" s="3"/>
      <c r="G11" s="15" t="s">
        <v>20</v>
      </c>
      <c r="H11" s="146">
        <v>1</v>
      </c>
      <c r="I11" s="17"/>
      <c r="J11" s="3"/>
      <c r="K11" s="18" t="s">
        <v>21</v>
      </c>
      <c r="L11" s="19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45"/>
      <c r="E12" s="3"/>
      <c r="F12" s="3"/>
      <c r="G12" s="15" t="s">
        <v>23</v>
      </c>
      <c r="H12" s="146">
        <v>900</v>
      </c>
      <c r="I12" s="17"/>
      <c r="J12" s="3"/>
      <c r="K12" s="18" t="s">
        <v>24</v>
      </c>
      <c r="L12" s="19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145"/>
      <c r="E13" s="3"/>
      <c r="F13" s="3"/>
      <c r="G13" s="15" t="s">
        <v>26</v>
      </c>
      <c r="H13" s="146"/>
      <c r="I13" s="17"/>
      <c r="J13" s="3"/>
      <c r="K13" s="18" t="s">
        <v>27</v>
      </c>
      <c r="L13" s="19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145"/>
      <c r="E14" s="3"/>
      <c r="F14" s="3"/>
      <c r="G14" s="15" t="s">
        <v>29</v>
      </c>
      <c r="H14" s="146"/>
      <c r="I14" s="17"/>
      <c r="J14" s="3"/>
      <c r="K14" s="18" t="s">
        <v>30</v>
      </c>
      <c r="L14" s="19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45"/>
      <c r="E15" s="3"/>
      <c r="F15" s="3"/>
      <c r="G15" s="15" t="s">
        <v>32</v>
      </c>
      <c r="H15" s="146"/>
      <c r="I15" s="17"/>
      <c r="J15" s="3"/>
      <c r="K15" s="18" t="s">
        <v>33</v>
      </c>
      <c r="L15" s="19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145"/>
      <c r="E16" s="3"/>
      <c r="F16" s="3"/>
      <c r="G16" s="15" t="s">
        <v>35</v>
      </c>
      <c r="H16" s="146"/>
      <c r="I16" s="17"/>
      <c r="J16" s="3"/>
      <c r="K16" s="18" t="s">
        <v>36</v>
      </c>
      <c r="L16" s="19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145"/>
      <c r="E17" s="3"/>
      <c r="F17" s="3"/>
      <c r="G17" s="15" t="s">
        <v>31</v>
      </c>
      <c r="H17" s="146">
        <v>3</v>
      </c>
      <c r="I17" s="17"/>
      <c r="J17" s="3"/>
      <c r="K17" s="21" t="s">
        <v>38</v>
      </c>
      <c r="L17" s="19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145">
        <v>16</v>
      </c>
      <c r="E18" s="3"/>
      <c r="F18" s="3"/>
      <c r="G18" s="15" t="s">
        <v>34</v>
      </c>
      <c r="H18" s="146"/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150">
        <v>486713</v>
      </c>
      <c r="E19" s="3"/>
      <c r="F19" s="3"/>
      <c r="G19" s="15" t="s">
        <v>42</v>
      </c>
      <c r="H19" s="146">
        <v>10</v>
      </c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145">
        <v>1</v>
      </c>
      <c r="E20" s="3"/>
      <c r="F20" s="3"/>
      <c r="G20" s="15" t="s">
        <v>39</v>
      </c>
      <c r="H20" s="146">
        <v>2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150">
        <v>13000</v>
      </c>
      <c r="E21" s="3"/>
      <c r="F21" s="3"/>
      <c r="G21" s="15" t="s">
        <v>41</v>
      </c>
      <c r="H21" s="149">
        <v>7037603</v>
      </c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150">
        <v>21000</v>
      </c>
      <c r="E22" s="3"/>
      <c r="F22" s="3"/>
      <c r="G22" s="15" t="s">
        <v>44</v>
      </c>
      <c r="H22" s="146"/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145"/>
      <c r="E23" s="3"/>
      <c r="F23" s="3"/>
      <c r="G23" s="15" t="s">
        <v>46</v>
      </c>
      <c r="H23" s="146"/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150"/>
      <c r="E24" s="3"/>
      <c r="F24" s="3"/>
      <c r="G24" s="15" t="s">
        <v>48</v>
      </c>
      <c r="H24" s="146"/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150"/>
      <c r="E25" s="3"/>
      <c r="F25" s="3"/>
      <c r="G25" s="15" t="s">
        <v>50</v>
      </c>
      <c r="H25" s="146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145"/>
      <c r="E26" s="3"/>
      <c r="F26" s="3"/>
      <c r="G26" s="15" t="s">
        <v>52</v>
      </c>
      <c r="H26" s="146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145"/>
      <c r="E27" s="3"/>
      <c r="F27" s="3"/>
      <c r="G27" s="15" t="s">
        <v>54</v>
      </c>
      <c r="H27" s="146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150">
        <v>1300</v>
      </c>
      <c r="E28" s="3"/>
      <c r="F28" s="3"/>
      <c r="G28" s="15" t="s">
        <v>56</v>
      </c>
      <c r="H28" s="146">
        <v>1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145"/>
      <c r="E29" s="3"/>
      <c r="F29" s="3"/>
      <c r="G29" s="15" t="s">
        <v>58</v>
      </c>
      <c r="H29" s="146">
        <v>108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47"/>
      <c r="I30" s="25"/>
    </row>
    <row r="31" spans="2:17" x14ac:dyDescent="0.25">
      <c r="G31" s="26"/>
      <c r="H31" s="25"/>
      <c r="I31" s="25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C2723-65D3-4BAF-AE3C-4B8DC04EE079}">
  <dimension ref="B1:Q31"/>
  <sheetViews>
    <sheetView topLeftCell="A16" workbookViewId="0">
      <selection activeCell="K18" sqref="K18:L18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83</v>
      </c>
      <c r="D2" s="265"/>
      <c r="E2" s="4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4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47"/>
      <c r="F6" s="3"/>
      <c r="G6" s="10" t="s">
        <v>6</v>
      </c>
      <c r="H6" s="11" t="s">
        <v>7</v>
      </c>
      <c r="I6" s="47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145"/>
      <c r="E7" s="3"/>
      <c r="F7" s="3"/>
      <c r="G7" s="15" t="s">
        <v>9</v>
      </c>
      <c r="H7" s="16">
        <v>2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45"/>
      <c r="E8" s="3"/>
      <c r="F8" s="3"/>
      <c r="G8" s="15" t="s">
        <v>12</v>
      </c>
      <c r="H8" s="16">
        <v>333</v>
      </c>
      <c r="I8" s="17"/>
      <c r="J8" s="3"/>
      <c r="K8" s="18" t="s">
        <v>13</v>
      </c>
      <c r="L8" s="19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45"/>
      <c r="E9" s="3"/>
      <c r="F9" s="3"/>
      <c r="G9" s="15" t="s">
        <v>15</v>
      </c>
      <c r="H9" s="16">
        <v>2</v>
      </c>
      <c r="I9" s="17"/>
      <c r="J9" s="3"/>
      <c r="K9" s="18" t="s">
        <v>16</v>
      </c>
      <c r="L9" s="19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45"/>
      <c r="E10" s="3"/>
      <c r="F10" s="3"/>
      <c r="G10" s="15" t="s">
        <v>17</v>
      </c>
      <c r="H10" s="16">
        <v>320</v>
      </c>
      <c r="I10" s="17"/>
      <c r="J10" s="3"/>
      <c r="K10" s="18" t="s">
        <v>18</v>
      </c>
      <c r="L10" s="19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45"/>
      <c r="E11" s="3"/>
      <c r="F11" s="3"/>
      <c r="G11" s="15" t="s">
        <v>20</v>
      </c>
      <c r="H11" s="16">
        <v>3</v>
      </c>
      <c r="I11" s="17"/>
      <c r="J11" s="3"/>
      <c r="K11" s="18" t="s">
        <v>21</v>
      </c>
      <c r="L11" s="19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45"/>
      <c r="E12" s="3"/>
      <c r="F12" s="3"/>
      <c r="G12" s="15" t="s">
        <v>23</v>
      </c>
      <c r="H12" s="16">
        <v>6550</v>
      </c>
      <c r="I12" s="17"/>
      <c r="J12" s="3"/>
      <c r="K12" s="18" t="s">
        <v>24</v>
      </c>
      <c r="L12" s="19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145"/>
      <c r="E13" s="3"/>
      <c r="F13" s="3"/>
      <c r="G13" s="15" t="s">
        <v>26</v>
      </c>
      <c r="H13" s="16">
        <v>4</v>
      </c>
      <c r="I13" s="17"/>
      <c r="J13" s="3"/>
      <c r="K13" s="18" t="s">
        <v>27</v>
      </c>
      <c r="L13" s="19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145"/>
      <c r="E14" s="3"/>
      <c r="F14" s="3"/>
      <c r="G14" s="15" t="s">
        <v>29</v>
      </c>
      <c r="H14" s="16">
        <v>155</v>
      </c>
      <c r="I14" s="17"/>
      <c r="J14" s="3"/>
      <c r="K14" s="18" t="s">
        <v>30</v>
      </c>
      <c r="L14" s="19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45"/>
      <c r="E15" s="3"/>
      <c r="F15" s="3"/>
      <c r="G15" s="15" t="s">
        <v>32</v>
      </c>
      <c r="H15" s="146"/>
      <c r="I15" s="17"/>
      <c r="J15" s="3"/>
      <c r="K15" s="18" t="s">
        <v>33</v>
      </c>
      <c r="L15" s="19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145"/>
      <c r="E16" s="3"/>
      <c r="F16" s="3"/>
      <c r="G16" s="15" t="s">
        <v>35</v>
      </c>
      <c r="H16" s="146"/>
      <c r="I16" s="17"/>
      <c r="J16" s="3"/>
      <c r="K16" s="18" t="s">
        <v>36</v>
      </c>
      <c r="L16" s="19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145"/>
      <c r="E17" s="3"/>
      <c r="F17" s="3"/>
      <c r="G17" s="15" t="s">
        <v>31</v>
      </c>
      <c r="H17" s="16">
        <v>1</v>
      </c>
      <c r="I17" s="17"/>
      <c r="J17" s="3"/>
      <c r="K17" s="21" t="s">
        <v>38</v>
      </c>
      <c r="L17" s="19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145">
        <v>10</v>
      </c>
      <c r="E18" s="3"/>
      <c r="F18" s="3"/>
      <c r="G18" s="15" t="s">
        <v>34</v>
      </c>
      <c r="H18" s="146"/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145">
        <v>354012</v>
      </c>
      <c r="E19" s="3"/>
      <c r="F19" s="3"/>
      <c r="G19" s="15" t="s">
        <v>42</v>
      </c>
      <c r="H19" s="146"/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150">
        <v>1</v>
      </c>
      <c r="E20" s="3"/>
      <c r="F20" s="3"/>
      <c r="G20" s="15" t="s">
        <v>39</v>
      </c>
      <c r="H20" s="146"/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150">
        <v>8430</v>
      </c>
      <c r="E21" s="3"/>
      <c r="F21" s="3"/>
      <c r="G21" s="15" t="s">
        <v>41</v>
      </c>
      <c r="H21" s="146"/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150">
        <v>14533</v>
      </c>
      <c r="E22" s="3"/>
      <c r="F22" s="3"/>
      <c r="G22" s="15" t="s">
        <v>44</v>
      </c>
      <c r="H22" s="146"/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145"/>
      <c r="E23" s="3"/>
      <c r="F23" s="3"/>
      <c r="G23" s="15" t="s">
        <v>46</v>
      </c>
      <c r="H23" s="146"/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145"/>
      <c r="E24" s="3"/>
      <c r="F24" s="3"/>
      <c r="G24" s="15" t="s">
        <v>48</v>
      </c>
      <c r="H24" s="146"/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145"/>
      <c r="E25" s="3"/>
      <c r="F25" s="3"/>
      <c r="G25" s="15" t="s">
        <v>50</v>
      </c>
      <c r="H25" s="146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145"/>
      <c r="E26" s="3"/>
      <c r="F26" s="3"/>
      <c r="G26" s="15" t="s">
        <v>52</v>
      </c>
      <c r="H26" s="146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145"/>
      <c r="E27" s="3"/>
      <c r="F27" s="3"/>
      <c r="G27" s="15" t="s">
        <v>54</v>
      </c>
      <c r="H27" s="146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150">
        <v>3000</v>
      </c>
      <c r="E28" s="3"/>
      <c r="F28" s="3"/>
      <c r="G28" s="15" t="s">
        <v>56</v>
      </c>
      <c r="H28" s="16">
        <v>2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150">
        <v>1800</v>
      </c>
      <c r="E29" s="3"/>
      <c r="F29" s="3"/>
      <c r="G29" s="15" t="s">
        <v>58</v>
      </c>
      <c r="H29" s="160">
        <v>39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47"/>
      <c r="I30" s="25"/>
    </row>
    <row r="31" spans="2:17" x14ac:dyDescent="0.25">
      <c r="G31" s="26"/>
      <c r="H31" s="25"/>
      <c r="I31" s="25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37DCB-C739-4BB6-B49F-5DEDB8F3F465}">
  <dimension ref="B1:Q48"/>
  <sheetViews>
    <sheetView topLeftCell="A22" workbookViewId="0">
      <selection activeCell="D9" sqref="B9:D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54"/>
      <c r="E1" s="5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84</v>
      </c>
      <c r="C2" s="50" t="s">
        <v>85</v>
      </c>
      <c r="D2" s="54"/>
      <c r="E2" s="5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86</v>
      </c>
      <c r="C3" s="111">
        <v>2020</v>
      </c>
      <c r="D3" s="54"/>
      <c r="E3" s="5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54"/>
      <c r="E4" s="5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51"/>
      <c r="F6" s="3"/>
      <c r="G6" s="10" t="s">
        <v>6</v>
      </c>
      <c r="H6" s="11" t="s">
        <v>7</v>
      </c>
      <c r="I6" s="51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55">
        <v>1</v>
      </c>
      <c r="E7" s="3"/>
      <c r="F7" s="3"/>
      <c r="G7" s="15" t="s">
        <v>9</v>
      </c>
      <c r="H7" s="90">
        <v>8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55">
        <v>61</v>
      </c>
      <c r="E8" s="3"/>
      <c r="F8" s="3"/>
      <c r="G8" s="15" t="s">
        <v>12</v>
      </c>
      <c r="H8" s="90">
        <v>614</v>
      </c>
      <c r="I8" s="17"/>
      <c r="J8" s="3"/>
      <c r="K8" s="18" t="s">
        <v>13</v>
      </c>
      <c r="L8" s="56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62"/>
      <c r="E9" s="3"/>
      <c r="F9" s="3"/>
      <c r="G9" s="15" t="s">
        <v>15</v>
      </c>
      <c r="H9" s="90"/>
      <c r="I9" s="17"/>
      <c r="J9" s="3"/>
      <c r="K9" s="18" t="s">
        <v>16</v>
      </c>
      <c r="L9" s="56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62"/>
      <c r="E10" s="3"/>
      <c r="F10" s="3"/>
      <c r="G10" s="15" t="s">
        <v>17</v>
      </c>
      <c r="H10" s="90"/>
      <c r="I10" s="17"/>
      <c r="J10" s="3"/>
      <c r="K10" s="18" t="s">
        <v>18</v>
      </c>
      <c r="L10" s="56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62"/>
      <c r="E11" s="3"/>
      <c r="F11" s="3"/>
      <c r="G11" s="15" t="s">
        <v>20</v>
      </c>
      <c r="H11" s="90">
        <v>3</v>
      </c>
      <c r="I11" s="17"/>
      <c r="J11" s="3"/>
      <c r="K11" s="18" t="s">
        <v>21</v>
      </c>
      <c r="L11" s="56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62"/>
      <c r="E12" s="3"/>
      <c r="F12" s="3"/>
      <c r="G12" s="15" t="s">
        <v>23</v>
      </c>
      <c r="H12" s="163">
        <v>2720</v>
      </c>
      <c r="I12" s="17"/>
      <c r="J12" s="3"/>
      <c r="K12" s="18" t="s">
        <v>24</v>
      </c>
      <c r="L12" s="56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162"/>
      <c r="E13" s="3"/>
      <c r="F13" s="3"/>
      <c r="G13" s="15" t="s">
        <v>26</v>
      </c>
      <c r="H13" s="90">
        <v>1</v>
      </c>
      <c r="I13" s="17"/>
      <c r="J13" s="3"/>
      <c r="K13" s="18" t="s">
        <v>27</v>
      </c>
      <c r="L13" s="56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162"/>
      <c r="E14" s="3"/>
      <c r="F14" s="3"/>
      <c r="G14" s="15" t="s">
        <v>29</v>
      </c>
      <c r="H14" s="90">
        <v>11</v>
      </c>
      <c r="I14" s="17"/>
      <c r="J14" s="3"/>
      <c r="K14" s="18" t="s">
        <v>30</v>
      </c>
      <c r="L14" s="56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62"/>
      <c r="E15" s="3"/>
      <c r="F15" s="3"/>
      <c r="G15" s="15" t="s">
        <v>32</v>
      </c>
      <c r="H15" s="90"/>
      <c r="I15" s="17"/>
      <c r="J15" s="3"/>
      <c r="K15" s="18" t="s">
        <v>33</v>
      </c>
      <c r="L15" s="56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162"/>
      <c r="E16" s="3"/>
      <c r="F16" s="3"/>
      <c r="G16" s="15" t="s">
        <v>35</v>
      </c>
      <c r="H16" s="90"/>
      <c r="I16" s="17"/>
      <c r="J16" s="3"/>
      <c r="K16" s="18" t="s">
        <v>36</v>
      </c>
      <c r="L16" s="56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162"/>
      <c r="E17" s="3"/>
      <c r="F17" s="3"/>
      <c r="G17" s="15" t="s">
        <v>31</v>
      </c>
      <c r="H17" s="90">
        <v>7</v>
      </c>
      <c r="I17" s="17"/>
      <c r="J17" s="3"/>
      <c r="K17" s="21" t="s">
        <v>38</v>
      </c>
      <c r="L17" s="56">
        <v>2</v>
      </c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162"/>
      <c r="E18" s="3"/>
      <c r="F18" s="3"/>
      <c r="G18" s="15" t="s">
        <v>34</v>
      </c>
      <c r="H18" s="90">
        <v>4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162"/>
      <c r="E19" s="3"/>
      <c r="F19" s="3"/>
      <c r="G19" s="15" t="s">
        <v>42</v>
      </c>
      <c r="H19" s="90"/>
      <c r="I19" s="17"/>
      <c r="J19" s="3"/>
      <c r="K19" s="18" t="s">
        <v>43</v>
      </c>
      <c r="L19" s="56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55">
        <v>1</v>
      </c>
      <c r="E20" s="3"/>
      <c r="F20" s="3"/>
      <c r="G20" s="15" t="s">
        <v>39</v>
      </c>
      <c r="H20" s="164">
        <v>23</v>
      </c>
      <c r="I20" s="17"/>
      <c r="J20" s="3"/>
      <c r="K20" s="18" t="s">
        <v>45</v>
      </c>
      <c r="L20" s="56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112">
        <v>25653</v>
      </c>
      <c r="E21" s="3"/>
      <c r="F21" s="3"/>
      <c r="G21" s="15" t="s">
        <v>41</v>
      </c>
      <c r="H21" s="165">
        <v>60800</v>
      </c>
      <c r="I21" s="17"/>
      <c r="J21" s="3"/>
      <c r="K21" s="18" t="s">
        <v>47</v>
      </c>
      <c r="L21" s="56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112">
        <v>71666</v>
      </c>
      <c r="E22" s="3"/>
      <c r="F22" s="3"/>
      <c r="G22" s="15" t="s">
        <v>44</v>
      </c>
      <c r="H22" s="164">
        <v>1</v>
      </c>
      <c r="I22" s="17"/>
      <c r="J22" s="3"/>
      <c r="K22" s="21" t="s">
        <v>49</v>
      </c>
      <c r="L22" s="56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162"/>
      <c r="E23" s="3"/>
      <c r="F23" s="3"/>
      <c r="G23" s="15" t="s">
        <v>46</v>
      </c>
      <c r="H23" s="165">
        <v>2504</v>
      </c>
      <c r="I23" s="17"/>
      <c r="J23" s="3"/>
      <c r="K23" s="18" t="s">
        <v>51</v>
      </c>
      <c r="L23" s="56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162"/>
      <c r="E24" s="3"/>
      <c r="F24" s="3"/>
      <c r="G24" s="15" t="s">
        <v>48</v>
      </c>
      <c r="H24" s="165">
        <v>3788</v>
      </c>
      <c r="I24" s="17"/>
      <c r="J24" s="3"/>
      <c r="K24" s="18" t="s">
        <v>53</v>
      </c>
      <c r="L24" s="56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162"/>
      <c r="E25" s="3"/>
      <c r="F25" s="3"/>
      <c r="G25" s="15" t="s">
        <v>50</v>
      </c>
      <c r="H25" s="164"/>
      <c r="I25" s="17"/>
      <c r="J25" s="3"/>
      <c r="K25" s="18" t="s">
        <v>55</v>
      </c>
      <c r="L25" s="56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162"/>
      <c r="E26" s="3"/>
      <c r="F26" s="3"/>
      <c r="G26" s="15" t="s">
        <v>52</v>
      </c>
      <c r="H26" s="164"/>
      <c r="I26" s="17"/>
      <c r="J26" s="3"/>
      <c r="K26" s="18" t="s">
        <v>57</v>
      </c>
      <c r="L26" s="56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162"/>
      <c r="E27" s="3"/>
      <c r="F27" s="3"/>
      <c r="G27" s="15" t="s">
        <v>54</v>
      </c>
      <c r="H27" s="164"/>
      <c r="I27" s="17"/>
      <c r="J27" s="3"/>
      <c r="K27" s="18" t="s">
        <v>59</v>
      </c>
      <c r="L27" s="56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55">
        <v>50</v>
      </c>
      <c r="E28" s="3"/>
      <c r="F28" s="3"/>
      <c r="G28" s="15" t="s">
        <v>56</v>
      </c>
      <c r="H28" s="164">
        <v>2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55">
        <v>400</v>
      </c>
      <c r="E29" s="3"/>
      <c r="F29" s="3"/>
      <c r="G29" s="15" t="s">
        <v>58</v>
      </c>
      <c r="H29" s="164">
        <v>51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66"/>
      <c r="I30" s="25"/>
    </row>
    <row r="31" spans="2:17" x14ac:dyDescent="0.25">
      <c r="G31" s="26"/>
      <c r="H31" s="25"/>
      <c r="I31" s="25"/>
    </row>
    <row r="32" spans="2:17" x14ac:dyDescent="0.25">
      <c r="G32" s="57"/>
      <c r="H32" s="58"/>
      <c r="I32" s="58"/>
      <c r="J32" s="58"/>
    </row>
    <row r="33" spans="7:10" x14ac:dyDescent="0.25">
      <c r="G33" s="274"/>
      <c r="H33" s="274"/>
      <c r="I33" s="274"/>
      <c r="J33" s="274"/>
    </row>
    <row r="34" spans="7:10" ht="26.25" customHeight="1" x14ac:dyDescent="0.25">
      <c r="G34" s="274"/>
      <c r="H34" s="274"/>
      <c r="I34" s="274"/>
      <c r="J34" s="274"/>
    </row>
    <row r="35" spans="7:10" x14ac:dyDescent="0.25">
      <c r="G35" s="167" t="s">
        <v>87</v>
      </c>
      <c r="H35" s="167"/>
      <c r="I35" s="167"/>
      <c r="J35" s="167"/>
    </row>
    <row r="36" spans="7:10" ht="27" customHeight="1" x14ac:dyDescent="0.25">
      <c r="G36" s="273" t="s">
        <v>143</v>
      </c>
      <c r="H36" s="273"/>
      <c r="I36" s="273"/>
      <c r="J36" s="273"/>
    </row>
    <row r="37" spans="7:10" x14ac:dyDescent="0.25">
      <c r="G37" s="273" t="s">
        <v>144</v>
      </c>
      <c r="H37" s="273"/>
      <c r="I37" s="273"/>
      <c r="J37" s="273"/>
    </row>
    <row r="38" spans="7:10" x14ac:dyDescent="0.25">
      <c r="G38" s="167" t="s">
        <v>145</v>
      </c>
      <c r="H38" s="167"/>
      <c r="I38" s="167"/>
      <c r="J38" s="167"/>
    </row>
    <row r="39" spans="7:10" x14ac:dyDescent="0.25">
      <c r="G39" s="273" t="s">
        <v>146</v>
      </c>
      <c r="H39" s="273"/>
      <c r="I39" s="273"/>
      <c r="J39" s="273"/>
    </row>
    <row r="40" spans="7:10" x14ac:dyDescent="0.25">
      <c r="G40" s="273" t="s">
        <v>147</v>
      </c>
      <c r="H40" s="273"/>
      <c r="I40" s="273"/>
      <c r="J40" s="273"/>
    </row>
    <row r="41" spans="7:10" x14ac:dyDescent="0.25">
      <c r="G41" s="167" t="s">
        <v>148</v>
      </c>
      <c r="H41" s="167"/>
      <c r="I41" s="167"/>
      <c r="J41" s="167"/>
    </row>
    <row r="42" spans="7:10" x14ac:dyDescent="0.25">
      <c r="G42" s="167" t="s">
        <v>149</v>
      </c>
      <c r="H42" s="167"/>
      <c r="I42" s="167"/>
      <c r="J42" s="167"/>
    </row>
    <row r="43" spans="7:10" ht="27" customHeight="1" x14ac:dyDescent="0.25">
      <c r="G43" s="167"/>
      <c r="H43" s="167"/>
      <c r="I43" s="167"/>
      <c r="J43" s="167"/>
    </row>
    <row r="44" spans="7:10" x14ac:dyDescent="0.25">
      <c r="G44" s="167" t="s">
        <v>150</v>
      </c>
      <c r="H44" s="167"/>
      <c r="I44" s="167"/>
      <c r="J44" s="167"/>
    </row>
    <row r="45" spans="7:10" x14ac:dyDescent="0.25">
      <c r="G45" s="273" t="s">
        <v>143</v>
      </c>
      <c r="H45" s="273"/>
      <c r="I45" s="273"/>
      <c r="J45" s="273"/>
    </row>
    <row r="46" spans="7:10" x14ac:dyDescent="0.25">
      <c r="G46" s="273" t="s">
        <v>144</v>
      </c>
      <c r="H46" s="273"/>
      <c r="I46" s="273"/>
      <c r="J46" s="273"/>
    </row>
    <row r="47" spans="7:10" x14ac:dyDescent="0.25">
      <c r="G47" s="167" t="s">
        <v>145</v>
      </c>
      <c r="H47" s="167"/>
      <c r="I47" s="167"/>
      <c r="J47" s="167"/>
    </row>
    <row r="48" spans="7:10" x14ac:dyDescent="0.25">
      <c r="G48" s="273" t="s">
        <v>146</v>
      </c>
      <c r="H48" s="273"/>
      <c r="I48" s="273"/>
      <c r="J48" s="273"/>
    </row>
  </sheetData>
  <mergeCells count="45">
    <mergeCell ref="G48:H48"/>
    <mergeCell ref="I48:J48"/>
    <mergeCell ref="I40:J40"/>
    <mergeCell ref="G45:H45"/>
    <mergeCell ref="I45:J45"/>
    <mergeCell ref="G46:H46"/>
    <mergeCell ref="I46:J46"/>
    <mergeCell ref="B5:D5"/>
    <mergeCell ref="G5:H5"/>
    <mergeCell ref="K5:L5"/>
    <mergeCell ref="B6:C6"/>
    <mergeCell ref="B7:C7"/>
    <mergeCell ref="K7:L7"/>
    <mergeCell ref="K18:L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G33:J33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G39:H39"/>
    <mergeCell ref="I39:J39"/>
    <mergeCell ref="G40:H40"/>
    <mergeCell ref="G34:J34"/>
    <mergeCell ref="G36:H36"/>
    <mergeCell ref="I36:J36"/>
    <mergeCell ref="G37:H37"/>
    <mergeCell ref="I37:J37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84F2-4ADA-445C-A221-11A9DED9971C}">
  <dimension ref="B1:Q31"/>
  <sheetViews>
    <sheetView topLeftCell="A16" workbookViewId="0">
      <selection activeCell="B10" sqref="B10:C1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88</v>
      </c>
      <c r="D2" s="265"/>
      <c r="E2" s="5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86</v>
      </c>
      <c r="C3" s="265">
        <v>2020</v>
      </c>
      <c r="D3" s="265"/>
      <c r="E3" s="5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51"/>
      <c r="F6" s="3"/>
      <c r="G6" s="10" t="s">
        <v>6</v>
      </c>
      <c r="H6" s="11" t="s">
        <v>7</v>
      </c>
      <c r="I6" s="51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6">
        <v>1</v>
      </c>
      <c r="E7" s="3"/>
      <c r="F7" s="3"/>
      <c r="G7" s="15" t="s">
        <v>9</v>
      </c>
      <c r="H7" s="16">
        <v>16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6">
        <v>52</v>
      </c>
      <c r="E8" s="3"/>
      <c r="F8" s="3"/>
      <c r="G8" s="15" t="s">
        <v>12</v>
      </c>
      <c r="H8" s="16">
        <v>1169</v>
      </c>
      <c r="I8" s="17"/>
      <c r="J8" s="3"/>
      <c r="K8" s="18" t="s">
        <v>13</v>
      </c>
      <c r="L8" s="161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6"/>
      <c r="E9" s="3"/>
      <c r="F9" s="3"/>
      <c r="G9" s="15" t="s">
        <v>15</v>
      </c>
      <c r="H9" s="16">
        <v>3</v>
      </c>
      <c r="I9" s="17"/>
      <c r="J9" s="3"/>
      <c r="K9" s="18" t="s">
        <v>16</v>
      </c>
      <c r="L9" s="161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6"/>
      <c r="E10" s="3"/>
      <c r="F10" s="3"/>
      <c r="G10" s="15" t="s">
        <v>17</v>
      </c>
      <c r="H10" s="16">
        <v>285</v>
      </c>
      <c r="I10" s="17"/>
      <c r="J10" s="3"/>
      <c r="K10" s="18" t="s">
        <v>18</v>
      </c>
      <c r="L10" s="161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6"/>
      <c r="E11" s="3"/>
      <c r="F11" s="3"/>
      <c r="G11" s="15" t="s">
        <v>20</v>
      </c>
      <c r="H11" s="16">
        <v>8</v>
      </c>
      <c r="I11" s="17"/>
      <c r="J11" s="3"/>
      <c r="K11" s="18" t="s">
        <v>21</v>
      </c>
      <c r="L11" s="161">
        <v>2</v>
      </c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6"/>
      <c r="E12" s="3"/>
      <c r="F12" s="3"/>
      <c r="G12" s="15" t="s">
        <v>23</v>
      </c>
      <c r="H12" s="16">
        <v>415290</v>
      </c>
      <c r="I12" s="17"/>
      <c r="J12" s="3"/>
      <c r="K12" s="18" t="s">
        <v>24</v>
      </c>
      <c r="L12" s="161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6"/>
      <c r="E13" s="3"/>
      <c r="F13" s="3"/>
      <c r="G13" s="15" t="s">
        <v>26</v>
      </c>
      <c r="H13" s="16">
        <v>5</v>
      </c>
      <c r="I13" s="17"/>
      <c r="J13" s="3"/>
      <c r="K13" s="18" t="s">
        <v>27</v>
      </c>
      <c r="L13" s="161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6"/>
      <c r="E14" s="3"/>
      <c r="F14" s="3"/>
      <c r="G14" s="15" t="s">
        <v>29</v>
      </c>
      <c r="H14" s="16">
        <v>165</v>
      </c>
      <c r="I14" s="17"/>
      <c r="J14" s="3"/>
      <c r="K14" s="18" t="s">
        <v>30</v>
      </c>
      <c r="L14" s="161">
        <v>1</v>
      </c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6"/>
      <c r="E15" s="3"/>
      <c r="F15" s="3"/>
      <c r="G15" s="15" t="s">
        <v>32</v>
      </c>
      <c r="H15" s="16">
        <v>0</v>
      </c>
      <c r="I15" s="17"/>
      <c r="J15" s="3"/>
      <c r="K15" s="18" t="s">
        <v>33</v>
      </c>
      <c r="L15" s="161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6"/>
      <c r="E16" s="3"/>
      <c r="F16" s="3"/>
      <c r="G16" s="15" t="s">
        <v>35</v>
      </c>
      <c r="H16" s="16">
        <v>0</v>
      </c>
      <c r="I16" s="17"/>
      <c r="J16" s="3"/>
      <c r="K16" s="18" t="s">
        <v>36</v>
      </c>
      <c r="L16" s="161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6">
        <v>78</v>
      </c>
      <c r="E17" s="3"/>
      <c r="F17" s="3"/>
      <c r="G17" s="15" t="s">
        <v>31</v>
      </c>
      <c r="H17" s="22">
        <v>7</v>
      </c>
      <c r="I17" s="17"/>
      <c r="J17" s="3"/>
      <c r="K17" s="21" t="s">
        <v>38</v>
      </c>
      <c r="L17" s="161">
        <v>236</v>
      </c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6">
        <v>1</v>
      </c>
      <c r="E18" s="3"/>
      <c r="F18" s="3"/>
      <c r="G18" s="15" t="s">
        <v>34</v>
      </c>
      <c r="H18" s="16"/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6"/>
      <c r="E19" s="3"/>
      <c r="F19" s="3"/>
      <c r="G19" s="15" t="s">
        <v>42</v>
      </c>
      <c r="H19" s="22"/>
      <c r="I19" s="17"/>
      <c r="J19" s="3"/>
      <c r="K19" s="18" t="s">
        <v>43</v>
      </c>
      <c r="L19" s="56">
        <v>1</v>
      </c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6">
        <v>1</v>
      </c>
      <c r="E20" s="3"/>
      <c r="F20" s="3"/>
      <c r="G20" s="15" t="s">
        <v>39</v>
      </c>
      <c r="H20" s="16">
        <v>20</v>
      </c>
      <c r="I20" s="17"/>
      <c r="J20" s="3"/>
      <c r="K20" s="18" t="s">
        <v>45</v>
      </c>
      <c r="L20" s="56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6"/>
      <c r="E21" s="3"/>
      <c r="F21" s="3"/>
      <c r="G21" s="15" t="s">
        <v>41</v>
      </c>
      <c r="H21" s="16">
        <v>2000000</v>
      </c>
      <c r="I21" s="17"/>
      <c r="J21" s="3"/>
      <c r="K21" s="18" t="s">
        <v>47</v>
      </c>
      <c r="L21" s="56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6"/>
      <c r="E22" s="3"/>
      <c r="F22" s="3"/>
      <c r="G22" s="15" t="s">
        <v>44</v>
      </c>
      <c r="H22" s="16">
        <v>1</v>
      </c>
      <c r="I22" s="17"/>
      <c r="J22" s="3"/>
      <c r="K22" s="21" t="s">
        <v>49</v>
      </c>
      <c r="L22" s="56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6"/>
      <c r="E23" s="3"/>
      <c r="F23" s="3"/>
      <c r="G23" s="15" t="s">
        <v>46</v>
      </c>
      <c r="H23" s="16">
        <v>4499</v>
      </c>
      <c r="I23" s="17"/>
      <c r="J23" s="3"/>
      <c r="K23" s="18" t="s">
        <v>51</v>
      </c>
      <c r="L23" s="56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6"/>
      <c r="E24" s="3"/>
      <c r="F24" s="3"/>
      <c r="G24" s="15" t="s">
        <v>48</v>
      </c>
      <c r="H24" s="16">
        <v>7603</v>
      </c>
      <c r="I24" s="17"/>
      <c r="J24" s="3"/>
      <c r="K24" s="18" t="s">
        <v>53</v>
      </c>
      <c r="L24" s="56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6"/>
      <c r="E25" s="3"/>
      <c r="F25" s="3"/>
      <c r="G25" s="15" t="s">
        <v>50</v>
      </c>
      <c r="H25" s="16"/>
      <c r="I25" s="17"/>
      <c r="J25" s="3"/>
      <c r="K25" s="18" t="s">
        <v>55</v>
      </c>
      <c r="L25" s="56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6"/>
      <c r="E26" s="3"/>
      <c r="F26" s="3"/>
      <c r="G26" s="15" t="s">
        <v>52</v>
      </c>
      <c r="H26" s="16"/>
      <c r="I26" s="17"/>
      <c r="J26" s="3"/>
      <c r="K26" s="18" t="s">
        <v>57</v>
      </c>
      <c r="L26" s="56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6"/>
      <c r="E27" s="3"/>
      <c r="F27" s="3"/>
      <c r="G27" s="15" t="s">
        <v>54</v>
      </c>
      <c r="H27" s="16"/>
      <c r="I27" s="17"/>
      <c r="J27" s="3"/>
      <c r="K27" s="18" t="s">
        <v>59</v>
      </c>
      <c r="L27" s="56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6">
        <v>578</v>
      </c>
      <c r="E28" s="3"/>
      <c r="F28" s="3"/>
      <c r="G28" s="15" t="s">
        <v>56</v>
      </c>
      <c r="H28" s="22">
        <v>11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16">
        <v>1670</v>
      </c>
      <c r="E29" s="3"/>
      <c r="F29" s="3"/>
      <c r="G29" s="15" t="s">
        <v>58</v>
      </c>
      <c r="H29" s="22">
        <v>159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68">
        <v>450</v>
      </c>
      <c r="I30" s="25"/>
    </row>
    <row r="31" spans="2:17" x14ac:dyDescent="0.25">
      <c r="G31" s="26"/>
      <c r="H31" s="25"/>
      <c r="I31" s="25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9D35A-BE77-4D5A-8FF3-7B7E3DD9B2F2}">
  <dimension ref="B1:Q31"/>
  <sheetViews>
    <sheetView topLeftCell="A19" workbookViewId="0">
      <selection activeCell="B9" sqref="B9:C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89</v>
      </c>
      <c r="D2" s="1"/>
      <c r="E2" s="5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5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51"/>
      <c r="F6" s="3"/>
      <c r="G6" s="10" t="s">
        <v>6</v>
      </c>
      <c r="H6" s="11" t="s">
        <v>7</v>
      </c>
      <c r="I6" s="51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171"/>
      <c r="E7" s="3"/>
      <c r="F7" s="3"/>
      <c r="G7" s="15" t="s">
        <v>9</v>
      </c>
      <c r="H7" s="174">
        <v>5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70"/>
      <c r="E8" s="3"/>
      <c r="F8" s="3"/>
      <c r="G8" s="15" t="s">
        <v>12</v>
      </c>
      <c r="H8" s="174">
        <v>492</v>
      </c>
      <c r="I8" s="17"/>
      <c r="J8" s="3"/>
      <c r="K8" s="18" t="s">
        <v>13</v>
      </c>
      <c r="L8" s="175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71">
        <v>1</v>
      </c>
      <c r="E9" s="3"/>
      <c r="F9" s="3"/>
      <c r="G9" s="15" t="s">
        <v>15</v>
      </c>
      <c r="H9" s="174">
        <v>2</v>
      </c>
      <c r="I9" s="17"/>
      <c r="J9" s="3"/>
      <c r="K9" s="18" t="s">
        <v>16</v>
      </c>
      <c r="L9" s="175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71">
        <v>75</v>
      </c>
      <c r="E10" s="3"/>
      <c r="F10" s="3"/>
      <c r="G10" s="15" t="s">
        <v>17</v>
      </c>
      <c r="H10" s="174">
        <v>86</v>
      </c>
      <c r="I10" s="17"/>
      <c r="J10" s="3"/>
      <c r="K10" s="18" t="s">
        <v>18</v>
      </c>
      <c r="L10" s="175">
        <v>2</v>
      </c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69"/>
      <c r="E11" s="3"/>
      <c r="F11" s="3"/>
      <c r="G11" s="15" t="s">
        <v>20</v>
      </c>
      <c r="H11" s="172">
        <v>1</v>
      </c>
      <c r="I11" s="17"/>
      <c r="J11" s="3"/>
      <c r="K11" s="18" t="s">
        <v>21</v>
      </c>
      <c r="L11" s="175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69"/>
      <c r="E12" s="3"/>
      <c r="F12" s="3"/>
      <c r="G12" s="15" t="s">
        <v>23</v>
      </c>
      <c r="H12" s="172">
        <v>11</v>
      </c>
      <c r="I12" s="17"/>
      <c r="J12" s="3"/>
      <c r="K12" s="18" t="s">
        <v>24</v>
      </c>
      <c r="L12" s="175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169">
        <v>1</v>
      </c>
      <c r="E13" s="3"/>
      <c r="F13" s="3"/>
      <c r="G13" s="15" t="s">
        <v>26</v>
      </c>
      <c r="H13" s="174">
        <v>2</v>
      </c>
      <c r="I13" s="17"/>
      <c r="J13" s="3"/>
      <c r="K13" s="18" t="s">
        <v>27</v>
      </c>
      <c r="L13" s="175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169">
        <v>50</v>
      </c>
      <c r="E14" s="3"/>
      <c r="F14" s="3"/>
      <c r="G14" s="15" t="s">
        <v>29</v>
      </c>
      <c r="H14" s="174">
        <v>74</v>
      </c>
      <c r="I14" s="17"/>
      <c r="J14" s="3"/>
      <c r="K14" s="18" t="s">
        <v>30</v>
      </c>
      <c r="L14" s="175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69"/>
      <c r="E15" s="3"/>
      <c r="F15" s="3"/>
      <c r="G15" s="15" t="s">
        <v>32</v>
      </c>
      <c r="H15" s="172"/>
      <c r="I15" s="17"/>
      <c r="J15" s="3"/>
      <c r="K15" s="18" t="s">
        <v>33</v>
      </c>
      <c r="L15" s="175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169"/>
      <c r="E16" s="3"/>
      <c r="F16" s="3"/>
      <c r="G16" s="15" t="s">
        <v>35</v>
      </c>
      <c r="H16" s="172"/>
      <c r="I16" s="17"/>
      <c r="J16" s="3"/>
      <c r="K16" s="18" t="s">
        <v>36</v>
      </c>
      <c r="L16" s="175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169">
        <v>1</v>
      </c>
      <c r="E17" s="3"/>
      <c r="F17" s="3"/>
      <c r="G17" s="15" t="s">
        <v>31</v>
      </c>
      <c r="H17" s="174">
        <v>5</v>
      </c>
      <c r="I17" s="17"/>
      <c r="J17" s="3"/>
      <c r="K17" s="21" t="s">
        <v>38</v>
      </c>
      <c r="L17" s="177">
        <v>3</v>
      </c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169"/>
      <c r="E18" s="3"/>
      <c r="F18" s="3"/>
      <c r="G18" s="15" t="s">
        <v>34</v>
      </c>
      <c r="H18" s="172"/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169"/>
      <c r="E19" s="3"/>
      <c r="F19" s="3"/>
      <c r="G19" s="15" t="s">
        <v>42</v>
      </c>
      <c r="H19" s="172"/>
      <c r="I19" s="17"/>
      <c r="J19" s="3"/>
      <c r="K19" s="18" t="s">
        <v>43</v>
      </c>
      <c r="L19" s="19">
        <v>1</v>
      </c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169">
        <v>1</v>
      </c>
      <c r="E20" s="3"/>
      <c r="F20" s="3"/>
      <c r="G20" s="15" t="s">
        <v>39</v>
      </c>
      <c r="H20" s="172">
        <v>2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169"/>
      <c r="E21" s="3"/>
      <c r="F21" s="3"/>
      <c r="G21" s="15" t="s">
        <v>41</v>
      </c>
      <c r="H21" s="172"/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169"/>
      <c r="E22" s="3"/>
      <c r="F22" s="3"/>
      <c r="G22" s="15" t="s">
        <v>44</v>
      </c>
      <c r="H22" s="172"/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169"/>
      <c r="E23" s="3"/>
      <c r="F23" s="3"/>
      <c r="G23" s="15" t="s">
        <v>46</v>
      </c>
      <c r="H23" s="172"/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169"/>
      <c r="E24" s="3"/>
      <c r="F24" s="3"/>
      <c r="G24" s="15" t="s">
        <v>48</v>
      </c>
      <c r="H24" s="172"/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169"/>
      <c r="E25" s="3"/>
      <c r="F25" s="3"/>
      <c r="G25" s="15" t="s">
        <v>50</v>
      </c>
      <c r="H25" s="172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169"/>
      <c r="E26" s="3"/>
      <c r="F26" s="3"/>
      <c r="G26" s="15" t="s">
        <v>52</v>
      </c>
      <c r="H26" s="172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169"/>
      <c r="E27" s="3"/>
      <c r="F27" s="3"/>
      <c r="G27" s="15" t="s">
        <v>54</v>
      </c>
      <c r="H27" s="172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169">
        <v>150</v>
      </c>
      <c r="E28" s="3"/>
      <c r="F28" s="3"/>
      <c r="G28" s="15" t="s">
        <v>56</v>
      </c>
      <c r="H28" s="172">
        <v>10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169"/>
      <c r="E29" s="3"/>
      <c r="F29" s="3"/>
      <c r="G29" s="15" t="s">
        <v>58</v>
      </c>
      <c r="H29" s="172">
        <v>260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73">
        <v>4</v>
      </c>
      <c r="I30" s="25"/>
    </row>
    <row r="31" spans="2:17" x14ac:dyDescent="0.25">
      <c r="G31" s="26"/>
      <c r="H31" s="25"/>
      <c r="I31" s="25"/>
    </row>
  </sheetData>
  <mergeCells count="30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24443-2B63-4EFC-90F4-C50A8F5D1DA0}">
  <dimension ref="B1:Q31"/>
  <sheetViews>
    <sheetView workbookViewId="0">
      <selection activeCell="B3" sqref="B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20.8554687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118</v>
      </c>
      <c r="D2" s="265"/>
      <c r="E2" s="8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8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83"/>
      <c r="F6" s="3"/>
      <c r="G6" s="10" t="s">
        <v>6</v>
      </c>
      <c r="H6" s="11" t="s">
        <v>7</v>
      </c>
      <c r="I6" s="83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180">
        <v>1</v>
      </c>
      <c r="E7" s="3"/>
      <c r="F7" s="3"/>
      <c r="G7" s="15" t="s">
        <v>9</v>
      </c>
      <c r="H7" s="33"/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80">
        <v>51</v>
      </c>
      <c r="E8" s="3"/>
      <c r="F8" s="3"/>
      <c r="G8" s="15" t="s">
        <v>12</v>
      </c>
      <c r="H8" s="33"/>
      <c r="I8" s="17"/>
      <c r="J8" s="3"/>
      <c r="K8" s="18" t="s">
        <v>13</v>
      </c>
      <c r="L8" s="19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80"/>
      <c r="E9" s="3"/>
      <c r="F9" s="3"/>
      <c r="G9" s="15" t="s">
        <v>15</v>
      </c>
      <c r="H9" s="33"/>
      <c r="I9" s="17"/>
      <c r="J9" s="3"/>
      <c r="K9" s="18" t="s">
        <v>16</v>
      </c>
      <c r="L9" s="19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80"/>
      <c r="E10" s="3"/>
      <c r="F10" s="3"/>
      <c r="G10" s="15" t="s">
        <v>17</v>
      </c>
      <c r="H10" s="33"/>
      <c r="I10" s="17"/>
      <c r="J10" s="3"/>
      <c r="K10" s="18" t="s">
        <v>18</v>
      </c>
      <c r="L10" s="19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80">
        <v>2</v>
      </c>
      <c r="E11" s="3"/>
      <c r="F11" s="3"/>
      <c r="G11" s="15" t="s">
        <v>20</v>
      </c>
      <c r="H11" s="33"/>
      <c r="I11" s="17"/>
      <c r="J11" s="3"/>
      <c r="K11" s="18" t="s">
        <v>21</v>
      </c>
      <c r="L11" s="19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80">
        <v>19</v>
      </c>
      <c r="E12" s="3"/>
      <c r="F12" s="3"/>
      <c r="G12" s="15" t="s">
        <v>23</v>
      </c>
      <c r="H12" s="33"/>
      <c r="I12" s="17"/>
      <c r="J12" s="3"/>
      <c r="K12" s="18" t="s">
        <v>24</v>
      </c>
      <c r="L12" s="19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180"/>
      <c r="E13" s="3"/>
      <c r="F13" s="3"/>
      <c r="G13" s="15" t="s">
        <v>26</v>
      </c>
      <c r="H13" s="33"/>
      <c r="I13" s="17"/>
      <c r="J13" s="3"/>
      <c r="K13" s="18" t="s">
        <v>27</v>
      </c>
      <c r="L13" s="19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180"/>
      <c r="E14" s="3"/>
      <c r="F14" s="3"/>
      <c r="G14" s="15" t="s">
        <v>29</v>
      </c>
      <c r="H14" s="33"/>
      <c r="I14" s="17"/>
      <c r="J14" s="3"/>
      <c r="K14" s="18" t="s">
        <v>30</v>
      </c>
      <c r="L14" s="19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80"/>
      <c r="E15" s="3"/>
      <c r="F15" s="3"/>
      <c r="G15" s="15" t="s">
        <v>32</v>
      </c>
      <c r="H15" s="33"/>
      <c r="I15" s="17"/>
      <c r="J15" s="3"/>
      <c r="K15" s="18" t="s">
        <v>33</v>
      </c>
      <c r="L15" s="19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180"/>
      <c r="E16" s="3"/>
      <c r="F16" s="3"/>
      <c r="G16" s="15" t="s">
        <v>35</v>
      </c>
      <c r="H16" s="33"/>
      <c r="I16" s="17"/>
      <c r="J16" s="3"/>
      <c r="K16" s="18" t="s">
        <v>36</v>
      </c>
      <c r="L16" s="19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180">
        <v>10</v>
      </c>
      <c r="E17" s="3"/>
      <c r="F17" s="3"/>
      <c r="G17" s="15" t="s">
        <v>31</v>
      </c>
      <c r="H17" s="33"/>
      <c r="I17" s="17"/>
      <c r="J17" s="3"/>
      <c r="K17" s="21" t="s">
        <v>38</v>
      </c>
      <c r="L17" s="19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180">
        <v>1</v>
      </c>
      <c r="E18" s="3"/>
      <c r="F18" s="3"/>
      <c r="G18" s="15" t="s">
        <v>34</v>
      </c>
      <c r="H18" s="33"/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180">
        <v>257</v>
      </c>
      <c r="E19" s="3"/>
      <c r="F19" s="3"/>
      <c r="G19" s="15" t="s">
        <v>42</v>
      </c>
      <c r="H19" s="33"/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180">
        <v>1</v>
      </c>
      <c r="E20" s="3"/>
      <c r="F20" s="3"/>
      <c r="G20" s="15" t="s">
        <v>39</v>
      </c>
      <c r="H20" s="33"/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180">
        <v>3617</v>
      </c>
      <c r="E21" s="3"/>
      <c r="F21" s="3"/>
      <c r="G21" s="15" t="s">
        <v>41</v>
      </c>
      <c r="H21" s="33"/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180">
        <v>5460</v>
      </c>
      <c r="E22" s="3"/>
      <c r="F22" s="3"/>
      <c r="G22" s="15" t="s">
        <v>44</v>
      </c>
      <c r="H22" s="33"/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180"/>
      <c r="E23" s="3"/>
      <c r="F23" s="3"/>
      <c r="G23" s="15" t="s">
        <v>46</v>
      </c>
      <c r="H23" s="33"/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180"/>
      <c r="E24" s="3"/>
      <c r="F24" s="3"/>
      <c r="G24" s="15" t="s">
        <v>48</v>
      </c>
      <c r="H24" s="33"/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180"/>
      <c r="E25" s="3"/>
      <c r="F25" s="3"/>
      <c r="G25" s="15" t="s">
        <v>50</v>
      </c>
      <c r="H25" s="33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180"/>
      <c r="E26" s="3"/>
      <c r="F26" s="3"/>
      <c r="G26" s="15" t="s">
        <v>52</v>
      </c>
      <c r="H26" s="33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180"/>
      <c r="E27" s="3"/>
      <c r="F27" s="3"/>
      <c r="G27" s="15" t="s">
        <v>54</v>
      </c>
      <c r="H27" s="33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180">
        <v>2061</v>
      </c>
      <c r="E28" s="3"/>
      <c r="F28" s="3"/>
      <c r="G28" s="15" t="s">
        <v>56</v>
      </c>
      <c r="H28" s="33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33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4"/>
      <c r="I30" s="25"/>
    </row>
    <row r="31" spans="2:17" x14ac:dyDescent="0.25">
      <c r="G31" s="26"/>
      <c r="H31" s="25"/>
      <c r="I31" s="25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C7064-F09A-47A5-A16C-FBCB6CC1AEEB}">
  <dimension ref="B1:Q31"/>
  <sheetViews>
    <sheetView topLeftCell="A22" workbookViewId="0">
      <selection activeCell="D19" sqref="D19"/>
    </sheetView>
  </sheetViews>
  <sheetFormatPr defaultRowHeight="15" x14ac:dyDescent="0.25"/>
  <cols>
    <col min="1" max="1" width="5.7109375" customWidth="1"/>
    <col min="2" max="2" width="30.4257812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119</v>
      </c>
      <c r="D2" s="265"/>
      <c r="E2" s="8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86</v>
      </c>
      <c r="C3" s="265">
        <v>2020</v>
      </c>
      <c r="D3" s="265"/>
      <c r="E3" s="8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84"/>
      <c r="F6" s="3"/>
      <c r="G6" s="10" t="s">
        <v>6</v>
      </c>
      <c r="H6" s="11" t="s">
        <v>7</v>
      </c>
      <c r="I6" s="84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150"/>
      <c r="E7" s="3"/>
      <c r="F7" s="3"/>
      <c r="G7" s="15" t="s">
        <v>9</v>
      </c>
      <c r="H7" s="33"/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50"/>
      <c r="E8" s="3"/>
      <c r="F8" s="3"/>
      <c r="G8" s="15" t="s">
        <v>12</v>
      </c>
      <c r="H8" s="33"/>
      <c r="I8" s="17"/>
      <c r="J8" s="3"/>
      <c r="K8" s="18" t="s">
        <v>13</v>
      </c>
      <c r="L8" s="19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50"/>
      <c r="E9" s="3"/>
      <c r="F9" s="3"/>
      <c r="G9" s="15" t="s">
        <v>15</v>
      </c>
      <c r="H9" s="33"/>
      <c r="I9" s="17"/>
      <c r="J9" s="3"/>
      <c r="K9" s="18" t="s">
        <v>16</v>
      </c>
      <c r="L9" s="19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50"/>
      <c r="E10" s="3"/>
      <c r="F10" s="3"/>
      <c r="G10" s="15" t="s">
        <v>17</v>
      </c>
      <c r="H10" s="33"/>
      <c r="I10" s="17"/>
      <c r="J10" s="3"/>
      <c r="K10" s="18" t="s">
        <v>18</v>
      </c>
      <c r="L10" s="19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50"/>
      <c r="E11" s="3"/>
      <c r="F11" s="3"/>
      <c r="G11" s="15" t="s">
        <v>20</v>
      </c>
      <c r="H11" s="33"/>
      <c r="I11" s="17"/>
      <c r="J11" s="3"/>
      <c r="K11" s="18" t="s">
        <v>21</v>
      </c>
      <c r="L11" s="19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50"/>
      <c r="E12" s="3"/>
      <c r="F12" s="3"/>
      <c r="G12" s="15" t="s">
        <v>23</v>
      </c>
      <c r="H12" s="33"/>
      <c r="I12" s="17"/>
      <c r="J12" s="3"/>
      <c r="K12" s="18" t="s">
        <v>24</v>
      </c>
      <c r="L12" s="19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150"/>
      <c r="E13" s="3"/>
      <c r="F13" s="3"/>
      <c r="G13" s="15" t="s">
        <v>26</v>
      </c>
      <c r="H13" s="33"/>
      <c r="I13" s="17"/>
      <c r="J13" s="3"/>
      <c r="K13" s="18" t="s">
        <v>27</v>
      </c>
      <c r="L13" s="19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150"/>
      <c r="E14" s="3"/>
      <c r="F14" s="3"/>
      <c r="G14" s="15" t="s">
        <v>29</v>
      </c>
      <c r="H14" s="33"/>
      <c r="I14" s="17"/>
      <c r="J14" s="3"/>
      <c r="K14" s="18" t="s">
        <v>30</v>
      </c>
      <c r="L14" s="19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50"/>
      <c r="E15" s="3"/>
      <c r="F15" s="3"/>
      <c r="G15" s="15" t="s">
        <v>32</v>
      </c>
      <c r="H15" s="33"/>
      <c r="I15" s="17"/>
      <c r="J15" s="3"/>
      <c r="K15" s="18" t="s">
        <v>33</v>
      </c>
      <c r="L15" s="19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150"/>
      <c r="E16" s="3"/>
      <c r="F16" s="3"/>
      <c r="G16" s="15" t="s">
        <v>35</v>
      </c>
      <c r="H16" s="33"/>
      <c r="I16" s="17"/>
      <c r="J16" s="3"/>
      <c r="K16" s="18" t="s">
        <v>36</v>
      </c>
      <c r="L16" s="19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150">
        <v>10</v>
      </c>
      <c r="E17" s="3"/>
      <c r="F17" s="3"/>
      <c r="G17" s="15" t="s">
        <v>31</v>
      </c>
      <c r="H17" s="33"/>
      <c r="I17" s="17"/>
      <c r="J17" s="3"/>
      <c r="K17" s="21" t="s">
        <v>38</v>
      </c>
      <c r="L17" s="19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149">
        <v>567</v>
      </c>
      <c r="E18" s="3"/>
      <c r="F18" s="3"/>
      <c r="G18" s="15" t="s">
        <v>34</v>
      </c>
      <c r="H18" s="33"/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customHeight="1" x14ac:dyDescent="0.25">
      <c r="B19" s="254" t="s">
        <v>41</v>
      </c>
      <c r="C19" s="255"/>
      <c r="D19" s="149">
        <v>18987515</v>
      </c>
      <c r="E19" s="3"/>
      <c r="F19" s="3"/>
      <c r="G19" s="15" t="s">
        <v>42</v>
      </c>
      <c r="H19" s="33"/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150"/>
      <c r="E20" s="3"/>
      <c r="F20" s="3"/>
      <c r="G20" s="15" t="s">
        <v>39</v>
      </c>
      <c r="H20" s="33"/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150"/>
      <c r="E21" s="3"/>
      <c r="F21" s="3"/>
      <c r="G21" s="15" t="s">
        <v>41</v>
      </c>
      <c r="H21" s="33"/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150"/>
      <c r="E22" s="3"/>
      <c r="F22" s="3"/>
      <c r="G22" s="15" t="s">
        <v>44</v>
      </c>
      <c r="H22" s="33"/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150"/>
      <c r="E23" s="3"/>
      <c r="F23" s="3"/>
      <c r="G23" s="15" t="s">
        <v>46</v>
      </c>
      <c r="H23" s="33"/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150"/>
      <c r="E24" s="3"/>
      <c r="F24" s="3"/>
      <c r="G24" s="15" t="s">
        <v>48</v>
      </c>
      <c r="H24" s="33"/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150"/>
      <c r="E25" s="3"/>
      <c r="F25" s="3"/>
      <c r="G25" s="15" t="s">
        <v>50</v>
      </c>
      <c r="H25" s="33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150"/>
      <c r="E26" s="3"/>
      <c r="F26" s="3"/>
      <c r="G26" s="15" t="s">
        <v>52</v>
      </c>
      <c r="H26" s="33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150"/>
      <c r="E27" s="3"/>
      <c r="F27" s="3"/>
      <c r="G27" s="15" t="s">
        <v>54</v>
      </c>
      <c r="H27" s="33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150"/>
      <c r="E28" s="3"/>
      <c r="F28" s="3"/>
      <c r="G28" s="15" t="s">
        <v>56</v>
      </c>
      <c r="H28" s="33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150"/>
      <c r="E29" s="3"/>
      <c r="F29" s="3"/>
      <c r="G29" s="15" t="s">
        <v>58</v>
      </c>
      <c r="H29" s="33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4"/>
      <c r="I30" s="25"/>
    </row>
    <row r="31" spans="2:17" x14ac:dyDescent="0.25">
      <c r="G31" s="26"/>
      <c r="H31" s="25"/>
      <c r="I31" s="25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399AF-7B25-4DAA-B082-481DC725EA6D}">
  <dimension ref="B1:Q31"/>
  <sheetViews>
    <sheetView topLeftCell="A10" workbookViewId="0">
      <selection activeCell="B4" sqref="B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style="23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2</v>
      </c>
      <c r="D2" s="265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8" t="s">
        <v>7</v>
      </c>
      <c r="E6" s="9"/>
      <c r="F6" s="3"/>
      <c r="G6" s="10" t="s">
        <v>6</v>
      </c>
      <c r="H6" s="11" t="s">
        <v>7</v>
      </c>
      <c r="I6" s="9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14"/>
      <c r="E7" s="3"/>
      <c r="F7" s="3"/>
      <c r="G7" s="15" t="s">
        <v>9</v>
      </c>
      <c r="H7" s="16">
        <f>1+2</f>
        <v>3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4"/>
      <c r="E8" s="3"/>
      <c r="F8" s="3"/>
      <c r="G8" s="15" t="s">
        <v>12</v>
      </c>
      <c r="H8" s="16">
        <f>19+40</f>
        <v>59</v>
      </c>
      <c r="I8" s="17"/>
      <c r="J8" s="3"/>
      <c r="K8" s="18" t="s">
        <v>13</v>
      </c>
      <c r="L8" s="19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4"/>
      <c r="E9" s="3"/>
      <c r="F9" s="3"/>
      <c r="G9" s="15" t="s">
        <v>15</v>
      </c>
      <c r="H9" s="16">
        <f>1+1</f>
        <v>2</v>
      </c>
      <c r="I9" s="17"/>
      <c r="J9" s="3"/>
      <c r="K9" s="18" t="s">
        <v>16</v>
      </c>
      <c r="L9" s="19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4"/>
      <c r="E10" s="3"/>
      <c r="F10" s="3"/>
      <c r="G10" s="15" t="s">
        <v>17</v>
      </c>
      <c r="H10" s="16">
        <f>25+73</f>
        <v>98</v>
      </c>
      <c r="I10" s="17"/>
      <c r="J10" s="3"/>
      <c r="K10" s="18" t="s">
        <v>18</v>
      </c>
      <c r="L10" s="19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4"/>
      <c r="E11" s="3"/>
      <c r="F11" s="3"/>
      <c r="G11" s="15" t="s">
        <v>20</v>
      </c>
      <c r="H11" s="16">
        <f>1</f>
        <v>1</v>
      </c>
      <c r="I11" s="17"/>
      <c r="J11" s="3"/>
      <c r="K11" s="18" t="s">
        <v>21</v>
      </c>
      <c r="L11" s="19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4"/>
      <c r="E12" s="3"/>
      <c r="F12" s="3"/>
      <c r="G12" s="15" t="s">
        <v>23</v>
      </c>
      <c r="H12" s="16">
        <v>400000</v>
      </c>
      <c r="I12" s="17"/>
      <c r="J12" s="3"/>
      <c r="K12" s="18" t="s">
        <v>24</v>
      </c>
      <c r="L12" s="19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14"/>
      <c r="E13" s="3"/>
      <c r="F13" s="3"/>
      <c r="G13" s="15" t="s">
        <v>26</v>
      </c>
      <c r="H13" s="16">
        <f>1+1</f>
        <v>2</v>
      </c>
      <c r="I13" s="17"/>
      <c r="J13" s="3"/>
      <c r="K13" s="18" t="s">
        <v>27</v>
      </c>
      <c r="L13" s="19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14"/>
      <c r="E14" s="3"/>
      <c r="F14" s="3"/>
      <c r="G14" s="15" t="s">
        <v>29</v>
      </c>
      <c r="H14" s="16">
        <f>70+40</f>
        <v>110</v>
      </c>
      <c r="I14" s="17"/>
      <c r="J14" s="3"/>
      <c r="K14" s="18" t="s">
        <v>30</v>
      </c>
      <c r="L14" s="19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4"/>
      <c r="E15" s="3"/>
      <c r="F15" s="3"/>
      <c r="G15" s="15" t="s">
        <v>32</v>
      </c>
      <c r="H15" s="16">
        <f>1</f>
        <v>1</v>
      </c>
      <c r="I15" s="17"/>
      <c r="J15" s="3"/>
      <c r="K15" s="18" t="s">
        <v>33</v>
      </c>
      <c r="L15" s="19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14"/>
      <c r="E16" s="3"/>
      <c r="F16" s="3"/>
      <c r="G16" s="15" t="s">
        <v>35</v>
      </c>
      <c r="H16" s="16">
        <f>27</f>
        <v>27</v>
      </c>
      <c r="I16" s="17"/>
      <c r="J16" s="3"/>
      <c r="K16" s="18" t="s">
        <v>36</v>
      </c>
      <c r="L16" s="19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6">
        <v>4</v>
      </c>
      <c r="E17" s="3"/>
      <c r="F17" s="3"/>
      <c r="G17" s="15" t="s">
        <v>31</v>
      </c>
      <c r="H17" s="16">
        <v>1</v>
      </c>
      <c r="I17" s="17"/>
      <c r="J17" s="3"/>
      <c r="K17" s="21" t="s">
        <v>38</v>
      </c>
      <c r="L17" s="19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6">
        <v>595</v>
      </c>
      <c r="E18" s="3"/>
      <c r="F18" s="3"/>
      <c r="G18" s="15" t="s">
        <v>34</v>
      </c>
      <c r="H18" s="16">
        <v>1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98">
        <v>10126489</v>
      </c>
      <c r="E19" s="3"/>
      <c r="F19" s="3"/>
      <c r="G19" s="15" t="s">
        <v>42</v>
      </c>
      <c r="H19" s="33"/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6">
        <v>1</v>
      </c>
      <c r="E20" s="3"/>
      <c r="F20" s="3"/>
      <c r="G20" s="15" t="s">
        <v>39</v>
      </c>
      <c r="H20" s="16">
        <v>10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98">
        <v>26546</v>
      </c>
      <c r="E21" s="3"/>
      <c r="F21" s="3"/>
      <c r="G21" s="15" t="s">
        <v>41</v>
      </c>
      <c r="H21" s="16">
        <v>512574</v>
      </c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98">
        <v>35115</v>
      </c>
      <c r="E22" s="3"/>
      <c r="F22" s="3"/>
      <c r="G22" s="15" t="s">
        <v>44</v>
      </c>
      <c r="H22" s="16">
        <f>1</f>
        <v>1</v>
      </c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99"/>
      <c r="E23" s="3"/>
      <c r="F23" s="3"/>
      <c r="G23" s="15" t="s">
        <v>46</v>
      </c>
      <c r="H23" s="16">
        <f>2468</f>
        <v>2468</v>
      </c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99"/>
      <c r="E24" s="3"/>
      <c r="F24" s="3"/>
      <c r="G24" s="15" t="s">
        <v>48</v>
      </c>
      <c r="H24" s="16">
        <f>3602</f>
        <v>3602</v>
      </c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72"/>
      <c r="E25" s="3"/>
      <c r="F25" s="3"/>
      <c r="G25" s="15" t="s">
        <v>50</v>
      </c>
      <c r="H25" s="33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99"/>
      <c r="E26" s="3"/>
      <c r="F26" s="3"/>
      <c r="G26" s="15" t="s">
        <v>52</v>
      </c>
      <c r="H26" s="19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99"/>
      <c r="E27" s="3"/>
      <c r="F27" s="3"/>
      <c r="G27" s="15" t="s">
        <v>54</v>
      </c>
      <c r="H27" s="33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99" t="s">
        <v>61</v>
      </c>
      <c r="E28" s="3"/>
      <c r="F28" s="3"/>
      <c r="G28" s="15" t="s">
        <v>56</v>
      </c>
      <c r="H28" s="16">
        <v>1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14"/>
      <c r="E29" s="3"/>
      <c r="F29" s="3"/>
      <c r="G29" s="15" t="s">
        <v>58</v>
      </c>
      <c r="H29" s="20">
        <v>17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4"/>
      <c r="I30" s="25"/>
    </row>
    <row r="31" spans="2:17" x14ac:dyDescent="0.25">
      <c r="G31" s="26"/>
      <c r="H31" s="25"/>
      <c r="I31" s="25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FD2D-6AD9-493D-9F41-E2D8ED652A61}">
  <dimension ref="B1:Q31"/>
  <sheetViews>
    <sheetView workbookViewId="0">
      <selection activeCell="G13" sqref="G1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17.42578125" customWidth="1"/>
    <col min="6" max="6" width="14.425781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120</v>
      </c>
      <c r="D2" s="265"/>
      <c r="E2" s="8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86</v>
      </c>
      <c r="C3" s="275">
        <v>2020</v>
      </c>
      <c r="D3" s="275"/>
      <c r="E3" s="8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84"/>
      <c r="F6" s="3"/>
      <c r="G6" s="10" t="s">
        <v>6</v>
      </c>
      <c r="H6" s="11" t="s">
        <v>7</v>
      </c>
      <c r="I6" s="84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169">
        <v>2</v>
      </c>
      <c r="E7" s="3"/>
      <c r="F7" s="3"/>
      <c r="G7" s="15" t="s">
        <v>9</v>
      </c>
      <c r="H7" s="244">
        <v>2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69">
        <v>2997</v>
      </c>
      <c r="E8" s="3"/>
      <c r="F8" s="3"/>
      <c r="G8" s="15" t="s">
        <v>12</v>
      </c>
      <c r="H8" s="244">
        <v>627</v>
      </c>
      <c r="I8" s="17"/>
      <c r="J8" s="3"/>
      <c r="K8" s="18" t="s">
        <v>13</v>
      </c>
      <c r="L8" s="19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69"/>
      <c r="E9" s="3"/>
      <c r="F9" s="3"/>
      <c r="G9" s="15" t="s">
        <v>15</v>
      </c>
      <c r="H9" s="244"/>
      <c r="I9" s="17"/>
      <c r="J9" s="3"/>
      <c r="K9" s="18" t="s">
        <v>16</v>
      </c>
      <c r="L9" s="19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69"/>
      <c r="E10" s="3"/>
      <c r="F10" s="3"/>
      <c r="G10" s="15" t="s">
        <v>17</v>
      </c>
      <c r="H10" s="244"/>
      <c r="I10" s="17"/>
      <c r="J10" s="3"/>
      <c r="K10" s="18" t="s">
        <v>18</v>
      </c>
      <c r="L10" s="19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69"/>
      <c r="E11" s="3"/>
      <c r="F11" s="3"/>
      <c r="G11" s="15" t="s">
        <v>20</v>
      </c>
      <c r="H11" s="244">
        <v>17</v>
      </c>
      <c r="I11" s="17"/>
      <c r="J11" s="3"/>
      <c r="K11" s="18" t="s">
        <v>21</v>
      </c>
      <c r="L11" s="19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69"/>
      <c r="E12" s="3"/>
      <c r="F12" s="3"/>
      <c r="G12" s="15" t="s">
        <v>23</v>
      </c>
      <c r="H12" s="244">
        <v>119541</v>
      </c>
      <c r="I12" s="17"/>
      <c r="J12" s="3"/>
      <c r="K12" s="18" t="s">
        <v>24</v>
      </c>
      <c r="L12" s="19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169">
        <v>4</v>
      </c>
      <c r="E13" s="3"/>
      <c r="F13" s="3"/>
      <c r="G13" s="15" t="s">
        <v>26</v>
      </c>
      <c r="H13" s="244">
        <v>1</v>
      </c>
      <c r="I13" s="17"/>
      <c r="J13" s="3"/>
      <c r="K13" s="18" t="s">
        <v>27</v>
      </c>
      <c r="L13" s="19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169">
        <v>62098</v>
      </c>
      <c r="E14" s="3"/>
      <c r="F14" s="3"/>
      <c r="G14" s="15" t="s">
        <v>29</v>
      </c>
      <c r="H14" s="244">
        <v>49</v>
      </c>
      <c r="I14" s="17"/>
      <c r="J14" s="3"/>
      <c r="K14" s="18" t="s">
        <v>30</v>
      </c>
      <c r="L14" s="19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283">
        <v>2</v>
      </c>
      <c r="E15" s="3"/>
      <c r="F15" s="3"/>
      <c r="G15" s="15" t="s">
        <v>32</v>
      </c>
      <c r="H15" s="244"/>
      <c r="I15" s="17"/>
      <c r="J15" s="3"/>
      <c r="K15" s="18" t="s">
        <v>33</v>
      </c>
      <c r="L15" s="19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283">
        <v>2</v>
      </c>
      <c r="E16" s="3"/>
      <c r="F16" s="3"/>
      <c r="G16" s="15" t="s">
        <v>35</v>
      </c>
      <c r="H16" s="244"/>
      <c r="I16" s="17"/>
      <c r="J16" s="3"/>
      <c r="K16" s="18" t="s">
        <v>36</v>
      </c>
      <c r="L16" s="19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169">
        <f>1</f>
        <v>1</v>
      </c>
      <c r="E17" s="3"/>
      <c r="F17" s="3"/>
      <c r="G17" s="15" t="s">
        <v>31</v>
      </c>
      <c r="H17" s="244">
        <v>11</v>
      </c>
      <c r="I17" s="17"/>
      <c r="J17" s="3"/>
      <c r="K17" s="21" t="s">
        <v>38</v>
      </c>
      <c r="L17" s="19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169">
        <f>128+1</f>
        <v>129</v>
      </c>
      <c r="E18" s="3"/>
      <c r="F18" s="3"/>
      <c r="G18" s="15" t="s">
        <v>34</v>
      </c>
      <c r="H18" s="244"/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169">
        <v>6026302</v>
      </c>
      <c r="E19" s="3"/>
      <c r="F19" s="3"/>
      <c r="G19" s="15" t="s">
        <v>42</v>
      </c>
      <c r="H19" s="244">
        <f>1+4</f>
        <v>5</v>
      </c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169"/>
      <c r="E20" s="3"/>
      <c r="F20" s="3"/>
      <c r="G20" s="15" t="s">
        <v>39</v>
      </c>
      <c r="H20" s="244">
        <f>10+20+1+1+1+1</f>
        <v>34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169"/>
      <c r="E21" s="3"/>
      <c r="F21" s="3"/>
      <c r="G21" s="15" t="s">
        <v>41</v>
      </c>
      <c r="H21" s="250">
        <f>5251316+3351000+10564280</f>
        <v>19166596</v>
      </c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169"/>
      <c r="E22" s="3"/>
      <c r="F22" s="3"/>
      <c r="G22" s="15" t="s">
        <v>44</v>
      </c>
      <c r="H22" s="244"/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169"/>
      <c r="E23" s="3"/>
      <c r="F23" s="3"/>
      <c r="G23" s="15" t="s">
        <v>46</v>
      </c>
      <c r="H23" s="244"/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169"/>
      <c r="E24" s="3"/>
      <c r="F24" s="3"/>
      <c r="G24" s="15" t="s">
        <v>48</v>
      </c>
      <c r="H24" s="244"/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169"/>
      <c r="E25" s="3"/>
      <c r="F25" s="3"/>
      <c r="G25" s="15" t="s">
        <v>50</v>
      </c>
      <c r="H25" s="244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169">
        <v>2</v>
      </c>
      <c r="E26" s="3"/>
      <c r="F26" s="3"/>
      <c r="G26" s="15" t="s">
        <v>52</v>
      </c>
      <c r="H26" s="244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169">
        <v>66</v>
      </c>
      <c r="E27" s="3"/>
      <c r="F27" s="3"/>
      <c r="G27" s="15" t="s">
        <v>54</v>
      </c>
      <c r="H27" s="244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169"/>
      <c r="E28" s="3"/>
      <c r="F28" s="3"/>
      <c r="G28" s="15" t="s">
        <v>56</v>
      </c>
      <c r="H28" s="244">
        <v>1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169"/>
      <c r="E29" s="3"/>
      <c r="F29" s="3"/>
      <c r="G29" s="15" t="s">
        <v>58</v>
      </c>
      <c r="H29" s="244">
        <v>41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45"/>
      <c r="I30" s="25"/>
    </row>
    <row r="31" spans="2:17" x14ac:dyDescent="0.25">
      <c r="G31" s="26"/>
      <c r="H31" s="25"/>
      <c r="I31" s="25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A4E63-DADE-4E47-949F-E1FD35C53829}">
  <dimension ref="B1:Q31"/>
  <sheetViews>
    <sheetView workbookViewId="0">
      <selection activeCell="D13" sqref="D1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91</v>
      </c>
      <c r="D2" s="265"/>
      <c r="E2" s="6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6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61"/>
      <c r="F6" s="3"/>
      <c r="G6" s="10" t="s">
        <v>6</v>
      </c>
      <c r="H6" s="11" t="s">
        <v>7</v>
      </c>
      <c r="I6" s="61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15" t="s">
        <v>9</v>
      </c>
      <c r="H7" s="178">
        <v>18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15" t="s">
        <v>12</v>
      </c>
      <c r="H8" s="178">
        <v>797</v>
      </c>
      <c r="I8" s="17"/>
      <c r="J8" s="3"/>
      <c r="K8" s="18" t="s">
        <v>13</v>
      </c>
      <c r="L8" s="179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15</v>
      </c>
      <c r="H9" s="178">
        <v>9</v>
      </c>
      <c r="I9" s="17"/>
      <c r="J9" s="3"/>
      <c r="K9" s="18" t="s">
        <v>16</v>
      </c>
      <c r="L9" s="179">
        <v>32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15" t="s">
        <v>17</v>
      </c>
      <c r="H10" s="178">
        <v>1888</v>
      </c>
      <c r="I10" s="17"/>
      <c r="J10" s="3"/>
      <c r="K10" s="18" t="s">
        <v>18</v>
      </c>
      <c r="L10" s="179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178">
        <v>1</v>
      </c>
      <c r="I11" s="17"/>
      <c r="J11" s="3"/>
      <c r="K11" s="18" t="s">
        <v>21</v>
      </c>
      <c r="L11" s="179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178">
        <v>7430</v>
      </c>
      <c r="I12" s="17"/>
      <c r="J12" s="3"/>
      <c r="K12" s="18" t="s">
        <v>24</v>
      </c>
      <c r="L12" s="179">
        <v>25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178">
        <v>0</v>
      </c>
      <c r="I13" s="17"/>
      <c r="J13" s="3"/>
      <c r="K13" s="18" t="s">
        <v>27</v>
      </c>
      <c r="L13" s="179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178">
        <v>0</v>
      </c>
      <c r="I14" s="17"/>
      <c r="J14" s="3"/>
      <c r="K14" s="18" t="s">
        <v>30</v>
      </c>
      <c r="L14" s="179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178">
        <v>0</v>
      </c>
      <c r="I15" s="17"/>
      <c r="J15" s="3"/>
      <c r="K15" s="18" t="s">
        <v>33</v>
      </c>
      <c r="L15" s="179">
        <v>3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178">
        <v>0</v>
      </c>
      <c r="I16" s="17"/>
      <c r="J16" s="3"/>
      <c r="K16" s="18" t="s">
        <v>36</v>
      </c>
      <c r="L16" s="179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15" t="s">
        <v>31</v>
      </c>
      <c r="H17" s="178">
        <v>22</v>
      </c>
      <c r="I17" s="17"/>
      <c r="J17" s="3"/>
      <c r="K17" s="21" t="s">
        <v>38</v>
      </c>
      <c r="L17" s="179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15" t="s">
        <v>34</v>
      </c>
      <c r="H18" s="178">
        <v>3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178"/>
      <c r="I19" s="17"/>
      <c r="J19" s="3"/>
      <c r="K19" s="18" t="s">
        <v>43</v>
      </c>
      <c r="L19" s="17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178">
        <v>13</v>
      </c>
      <c r="I20" s="17"/>
      <c r="J20" s="3"/>
      <c r="K20" s="18" t="s">
        <v>45</v>
      </c>
      <c r="L20" s="17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178">
        <v>2134</v>
      </c>
      <c r="I21" s="17"/>
      <c r="J21" s="3"/>
      <c r="K21" s="18" t="s">
        <v>47</v>
      </c>
      <c r="L21" s="17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44</v>
      </c>
      <c r="H22" s="178">
        <v>1</v>
      </c>
      <c r="I22" s="17"/>
      <c r="J22" s="3"/>
      <c r="K22" s="21" t="s">
        <v>49</v>
      </c>
      <c r="L22" s="17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46</v>
      </c>
      <c r="H23" s="135" t="s">
        <v>61</v>
      </c>
      <c r="I23" s="17"/>
      <c r="J23" s="3"/>
      <c r="K23" s="18" t="s">
        <v>51</v>
      </c>
      <c r="L23" s="176">
        <v>106</v>
      </c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48</v>
      </c>
      <c r="H24" s="135">
        <v>139071</v>
      </c>
      <c r="I24" s="17"/>
      <c r="J24" s="3"/>
      <c r="K24" s="18" t="s">
        <v>53</v>
      </c>
      <c r="L24" s="17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135">
        <v>2</v>
      </c>
      <c r="I25" s="17"/>
      <c r="J25" s="3"/>
      <c r="K25" s="18" t="s">
        <v>55</v>
      </c>
      <c r="L25" s="17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135">
        <v>2</v>
      </c>
      <c r="I26" s="17"/>
      <c r="J26" s="3"/>
      <c r="K26" s="18" t="s">
        <v>57</v>
      </c>
      <c r="L26" s="176">
        <v>27</v>
      </c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135">
        <v>1413</v>
      </c>
      <c r="I27" s="17"/>
      <c r="J27" s="3"/>
      <c r="K27" s="18" t="s">
        <v>59</v>
      </c>
      <c r="L27" s="17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178">
        <v>4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178">
        <v>130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37">
        <v>0</v>
      </c>
      <c r="I30" s="25"/>
    </row>
    <row r="31" spans="2:17" x14ac:dyDescent="0.25">
      <c r="G31" s="26"/>
      <c r="H31" s="25"/>
      <c r="I31" s="25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A8C5-7F4E-4C7B-AEAE-DFBADC334EF6}">
  <dimension ref="B1:Q31"/>
  <sheetViews>
    <sheetView workbookViewId="0">
      <selection activeCell="B13" sqref="B13:C1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90</v>
      </c>
      <c r="D2" s="1"/>
      <c r="E2" s="5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5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52"/>
      <c r="F6" s="3"/>
      <c r="G6" s="10" t="s">
        <v>6</v>
      </c>
      <c r="H6" s="11" t="s">
        <v>7</v>
      </c>
      <c r="I6" s="52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15" t="s">
        <v>9</v>
      </c>
      <c r="H7" s="181">
        <v>16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15" t="s">
        <v>12</v>
      </c>
      <c r="H8" s="181">
        <v>664</v>
      </c>
      <c r="I8" s="17"/>
      <c r="J8" s="3"/>
      <c r="K8" s="18" t="s">
        <v>13</v>
      </c>
      <c r="L8" s="183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15</v>
      </c>
      <c r="H9" s="181">
        <v>2</v>
      </c>
      <c r="I9" s="17"/>
      <c r="J9" s="3"/>
      <c r="K9" s="18" t="s">
        <v>16</v>
      </c>
      <c r="L9" s="183">
        <v>31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15" t="s">
        <v>17</v>
      </c>
      <c r="H10" s="181">
        <v>120</v>
      </c>
      <c r="I10" s="17"/>
      <c r="J10" s="3"/>
      <c r="K10" s="18" t="s">
        <v>18</v>
      </c>
      <c r="L10" s="183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181">
        <v>10</v>
      </c>
      <c r="I11" s="17"/>
      <c r="J11" s="3"/>
      <c r="K11" s="18" t="s">
        <v>21</v>
      </c>
      <c r="L11" s="183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181">
        <v>6000</v>
      </c>
      <c r="I12" s="17"/>
      <c r="J12" s="3"/>
      <c r="K12" s="18" t="s">
        <v>24</v>
      </c>
      <c r="L12" s="183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181">
        <v>1</v>
      </c>
      <c r="I13" s="17"/>
      <c r="J13" s="3"/>
      <c r="K13" s="18" t="s">
        <v>27</v>
      </c>
      <c r="L13" s="183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181">
        <v>25</v>
      </c>
      <c r="I14" s="17"/>
      <c r="J14" s="3"/>
      <c r="K14" s="18" t="s">
        <v>30</v>
      </c>
      <c r="L14" s="183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181" t="s">
        <v>151</v>
      </c>
      <c r="I15" s="17"/>
      <c r="J15" s="3"/>
      <c r="K15" s="18" t="s">
        <v>33</v>
      </c>
      <c r="L15" s="183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181" t="s">
        <v>151</v>
      </c>
      <c r="I16" s="17"/>
      <c r="J16" s="3"/>
      <c r="K16" s="18" t="s">
        <v>36</v>
      </c>
      <c r="L16" s="183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15" t="s">
        <v>31</v>
      </c>
      <c r="H17" s="181">
        <v>5</v>
      </c>
      <c r="I17" s="17"/>
      <c r="J17" s="3"/>
      <c r="K17" s="21" t="s">
        <v>38</v>
      </c>
      <c r="L17" s="183">
        <v>2</v>
      </c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15" t="s">
        <v>34</v>
      </c>
      <c r="H18" s="181" t="s">
        <v>151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181">
        <v>178</v>
      </c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181">
        <v>230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181" t="s">
        <v>151</v>
      </c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44</v>
      </c>
      <c r="H22" s="181">
        <v>1</v>
      </c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46</v>
      </c>
      <c r="H23" s="181">
        <v>83340</v>
      </c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48</v>
      </c>
      <c r="H24" s="181">
        <v>350274</v>
      </c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181">
        <v>1</v>
      </c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181" t="s">
        <v>151</v>
      </c>
      <c r="I26" s="17"/>
      <c r="J26" s="3"/>
      <c r="K26" s="18" t="s">
        <v>57</v>
      </c>
      <c r="L26" s="56">
        <v>16</v>
      </c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181">
        <v>226118</v>
      </c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181">
        <v>2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181">
        <v>7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82" t="s">
        <v>151</v>
      </c>
      <c r="I30" s="25"/>
    </row>
    <row r="31" spans="2:17" x14ac:dyDescent="0.25">
      <c r="G31" s="26"/>
      <c r="H31" s="25"/>
      <c r="I31" s="25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C3:D3"/>
    <mergeCell ref="B5:D5"/>
    <mergeCell ref="G5:H5"/>
    <mergeCell ref="K5:L5"/>
    <mergeCell ref="B6:C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189D-339C-4679-9340-C43A683A357B}">
  <dimension ref="B1:Q31"/>
  <sheetViews>
    <sheetView topLeftCell="A4" workbookViewId="0">
      <selection activeCell="G12" sqref="G12"/>
    </sheetView>
  </sheetViews>
  <sheetFormatPr defaultRowHeight="15" x14ac:dyDescent="0.25"/>
  <cols>
    <col min="1" max="1" width="7.7109375" customWidth="1"/>
    <col min="2" max="2" width="24.140625" customWidth="1"/>
    <col min="3" max="3" width="44.5703125" customWidth="1"/>
    <col min="4" max="4" width="9.28515625" customWidth="1"/>
    <col min="5" max="5" width="4.42578125" customWidth="1"/>
    <col min="6" max="6" width="8.140625" customWidth="1"/>
    <col min="7" max="7" width="61.140625" customWidth="1"/>
    <col min="8" max="8" width="10.7109375" customWidth="1"/>
    <col min="9" max="9" width="4.140625" customWidth="1"/>
    <col min="10" max="10" width="0.140625" customWidth="1"/>
    <col min="11" max="11" width="69.42578125" customWidth="1"/>
    <col min="12" max="12" width="17" customWidth="1"/>
  </cols>
  <sheetData>
    <row r="1" spans="2:17" ht="15.75" x14ac:dyDescent="0.25">
      <c r="B1" s="108" t="s">
        <v>0</v>
      </c>
      <c r="C1" s="108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3"/>
      <c r="O1" s="3"/>
      <c r="P1" s="3"/>
      <c r="Q1" s="3"/>
    </row>
    <row r="2" spans="2:17" ht="15.75" x14ac:dyDescent="0.25">
      <c r="B2" s="108" t="s">
        <v>1</v>
      </c>
      <c r="C2" s="108" t="s">
        <v>92</v>
      </c>
      <c r="D2" s="108"/>
      <c r="E2" s="111"/>
      <c r="F2" s="103"/>
      <c r="G2" s="103"/>
      <c r="H2" s="103"/>
      <c r="I2" s="103"/>
      <c r="J2" s="103"/>
      <c r="K2" s="103"/>
      <c r="L2" s="103"/>
      <c r="M2" s="103"/>
      <c r="N2" s="3"/>
      <c r="O2" s="3"/>
      <c r="P2" s="3"/>
      <c r="Q2" s="3"/>
    </row>
    <row r="3" spans="2:17" ht="15.75" x14ac:dyDescent="0.25">
      <c r="B3" s="108" t="s">
        <v>86</v>
      </c>
      <c r="C3" s="265">
        <v>2020</v>
      </c>
      <c r="D3" s="265"/>
      <c r="E3" s="111"/>
      <c r="F3" s="103"/>
      <c r="G3" s="103"/>
      <c r="H3" s="103"/>
      <c r="I3" s="103"/>
      <c r="J3" s="103"/>
      <c r="K3" s="103"/>
      <c r="L3" s="103"/>
      <c r="M3" s="103"/>
      <c r="N3" s="3"/>
      <c r="O3" s="3"/>
      <c r="P3" s="3"/>
      <c r="Q3" s="3"/>
    </row>
    <row r="4" spans="2:17" ht="15.75" x14ac:dyDescent="0.25">
      <c r="B4" s="104"/>
      <c r="C4" s="104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"/>
      <c r="O4" s="3"/>
      <c r="P4" s="3"/>
      <c r="Q4" s="3"/>
    </row>
    <row r="5" spans="2:17" ht="15.75" customHeight="1" x14ac:dyDescent="0.25">
      <c r="B5" s="278" t="s">
        <v>3</v>
      </c>
      <c r="C5" s="278"/>
      <c r="D5" s="278"/>
      <c r="E5" s="66"/>
      <c r="F5" s="67"/>
      <c r="G5" s="278" t="s">
        <v>4</v>
      </c>
      <c r="H5" s="278"/>
      <c r="I5" s="68"/>
      <c r="J5" s="69"/>
      <c r="K5" s="279" t="s">
        <v>5</v>
      </c>
      <c r="L5" s="279"/>
      <c r="M5" s="103"/>
      <c r="N5" s="3"/>
      <c r="O5" s="3"/>
      <c r="P5" s="3"/>
      <c r="Q5" s="3"/>
    </row>
    <row r="6" spans="2:17" ht="15.75" customHeight="1" x14ac:dyDescent="0.25">
      <c r="B6" s="259" t="s">
        <v>6</v>
      </c>
      <c r="C6" s="260"/>
      <c r="D6" s="109" t="s">
        <v>7</v>
      </c>
      <c r="E6" s="96"/>
      <c r="F6" s="103"/>
      <c r="G6" s="107" t="s">
        <v>6</v>
      </c>
      <c r="H6" s="109" t="s">
        <v>7</v>
      </c>
      <c r="I6" s="96"/>
      <c r="J6" s="103"/>
      <c r="K6" s="106" t="s">
        <v>6</v>
      </c>
      <c r="L6" s="110" t="s">
        <v>7</v>
      </c>
      <c r="M6" s="103"/>
      <c r="N6" s="3"/>
      <c r="O6" s="3"/>
      <c r="P6" s="3"/>
      <c r="Q6" s="3"/>
    </row>
    <row r="7" spans="2:17" ht="15.75" customHeight="1" x14ac:dyDescent="0.25">
      <c r="B7" s="254" t="s">
        <v>8</v>
      </c>
      <c r="C7" s="255"/>
      <c r="D7" s="30"/>
      <c r="E7" s="103"/>
      <c r="F7" s="103"/>
      <c r="G7" s="91" t="s">
        <v>9</v>
      </c>
      <c r="H7" s="184">
        <v>13</v>
      </c>
      <c r="I7" s="17"/>
      <c r="J7" s="103"/>
      <c r="K7" s="276" t="s">
        <v>10</v>
      </c>
      <c r="L7" s="277"/>
      <c r="M7" s="103"/>
      <c r="N7" s="3"/>
      <c r="O7" s="3"/>
      <c r="P7" s="3"/>
      <c r="Q7" s="3"/>
    </row>
    <row r="8" spans="2:17" ht="45" customHeight="1" x14ac:dyDescent="0.25">
      <c r="B8" s="254" t="s">
        <v>11</v>
      </c>
      <c r="C8" s="255"/>
      <c r="D8" s="30"/>
      <c r="E8" s="103"/>
      <c r="F8" s="103"/>
      <c r="G8" s="91" t="s">
        <v>12</v>
      </c>
      <c r="H8" s="184">
        <v>290</v>
      </c>
      <c r="I8" s="17"/>
      <c r="J8" s="103"/>
      <c r="K8" s="93" t="s">
        <v>13</v>
      </c>
      <c r="L8" s="188"/>
      <c r="M8" s="103"/>
      <c r="N8" s="3"/>
      <c r="O8" s="3"/>
      <c r="P8" s="3"/>
      <c r="Q8" s="3"/>
    </row>
    <row r="9" spans="2:17" ht="30" customHeight="1" x14ac:dyDescent="0.25">
      <c r="B9" s="254" t="s">
        <v>14</v>
      </c>
      <c r="C9" s="255"/>
      <c r="D9" s="30"/>
      <c r="E9" s="103"/>
      <c r="F9" s="103"/>
      <c r="G9" s="91" t="s">
        <v>15</v>
      </c>
      <c r="H9" s="184">
        <v>3</v>
      </c>
      <c r="I9" s="17"/>
      <c r="J9" s="103"/>
      <c r="K9" s="93" t="s">
        <v>16</v>
      </c>
      <c r="L9" s="188">
        <v>46</v>
      </c>
      <c r="M9" s="103"/>
      <c r="N9" s="3"/>
      <c r="O9" s="3"/>
      <c r="P9" s="3"/>
      <c r="Q9" s="3"/>
    </row>
    <row r="10" spans="2:17" ht="30" customHeight="1" x14ac:dyDescent="0.25">
      <c r="B10" s="254" t="s">
        <v>17</v>
      </c>
      <c r="C10" s="255"/>
      <c r="D10" s="30"/>
      <c r="E10" s="103"/>
      <c r="F10" s="103"/>
      <c r="G10" s="91" t="s">
        <v>17</v>
      </c>
      <c r="H10" s="184">
        <v>559</v>
      </c>
      <c r="I10" s="17"/>
      <c r="J10" s="103"/>
      <c r="K10" s="93" t="s">
        <v>18</v>
      </c>
      <c r="L10" s="188"/>
      <c r="M10" s="103"/>
      <c r="N10" s="3"/>
      <c r="O10" s="3"/>
      <c r="P10" s="3"/>
      <c r="Q10" s="3"/>
    </row>
    <row r="11" spans="2:17" ht="45" customHeight="1" x14ac:dyDescent="0.25">
      <c r="B11" s="254" t="s">
        <v>19</v>
      </c>
      <c r="C11" s="255"/>
      <c r="D11" s="30"/>
      <c r="E11" s="103"/>
      <c r="F11" s="103"/>
      <c r="G11" s="91" t="s">
        <v>20</v>
      </c>
      <c r="H11" s="184"/>
      <c r="I11" s="17"/>
      <c r="J11" s="103"/>
      <c r="K11" s="93" t="s">
        <v>21</v>
      </c>
      <c r="L11" s="188"/>
      <c r="M11" s="103"/>
      <c r="N11" s="3"/>
      <c r="O11" s="3"/>
      <c r="P11" s="3"/>
      <c r="Q11" s="3"/>
    </row>
    <row r="12" spans="2:17" ht="31.5" customHeight="1" x14ac:dyDescent="0.25">
      <c r="B12" s="254" t="s">
        <v>22</v>
      </c>
      <c r="C12" s="255"/>
      <c r="D12" s="30"/>
      <c r="E12" s="103"/>
      <c r="F12" s="103"/>
      <c r="G12" s="91" t="s">
        <v>23</v>
      </c>
      <c r="H12" s="184"/>
      <c r="I12" s="17"/>
      <c r="J12" s="103"/>
      <c r="K12" s="93" t="s">
        <v>24</v>
      </c>
      <c r="L12" s="188"/>
      <c r="M12" s="103"/>
      <c r="N12" s="3"/>
      <c r="O12" s="3"/>
      <c r="P12" s="3"/>
      <c r="Q12" s="3"/>
    </row>
    <row r="13" spans="2:17" ht="30" customHeight="1" x14ac:dyDescent="0.25">
      <c r="B13" s="254" t="s">
        <v>25</v>
      </c>
      <c r="C13" s="255"/>
      <c r="D13" s="30"/>
      <c r="E13" s="103"/>
      <c r="F13" s="103"/>
      <c r="G13" s="91" t="s">
        <v>26</v>
      </c>
      <c r="H13" s="184">
        <v>2</v>
      </c>
      <c r="I13" s="17"/>
      <c r="J13" s="103"/>
      <c r="K13" s="93" t="s">
        <v>27</v>
      </c>
      <c r="L13" s="188"/>
      <c r="M13" s="103"/>
      <c r="N13" s="3"/>
      <c r="O13" s="3"/>
      <c r="P13" s="3"/>
      <c r="Q13" s="3"/>
    </row>
    <row r="14" spans="2:17" ht="45" customHeight="1" x14ac:dyDescent="0.25">
      <c r="B14" s="254" t="s">
        <v>28</v>
      </c>
      <c r="C14" s="255"/>
      <c r="D14" s="30"/>
      <c r="E14" s="103"/>
      <c r="F14" s="103"/>
      <c r="G14" s="91" t="s">
        <v>29</v>
      </c>
      <c r="H14" s="184">
        <v>49</v>
      </c>
      <c r="I14" s="17"/>
      <c r="J14" s="103"/>
      <c r="K14" s="93" t="s">
        <v>30</v>
      </c>
      <c r="L14" s="188"/>
      <c r="M14" s="103"/>
      <c r="N14" s="3"/>
      <c r="O14" s="3"/>
      <c r="P14" s="3"/>
      <c r="Q14" s="3"/>
    </row>
    <row r="15" spans="2:17" ht="30" customHeight="1" x14ac:dyDescent="0.25">
      <c r="B15" s="254" t="s">
        <v>31</v>
      </c>
      <c r="C15" s="255"/>
      <c r="D15" s="30"/>
      <c r="E15" s="103"/>
      <c r="F15" s="103"/>
      <c r="G15" s="91" t="s">
        <v>32</v>
      </c>
      <c r="H15" s="184">
        <v>0</v>
      </c>
      <c r="I15" s="17"/>
      <c r="J15" s="103"/>
      <c r="K15" s="93" t="s">
        <v>33</v>
      </c>
      <c r="L15" s="188">
        <v>1</v>
      </c>
      <c r="M15" s="103"/>
      <c r="N15" s="3"/>
      <c r="O15" s="3"/>
      <c r="P15" s="3"/>
      <c r="Q15" s="3"/>
    </row>
    <row r="16" spans="2:17" ht="30" customHeight="1" x14ac:dyDescent="0.25">
      <c r="B16" s="254" t="s">
        <v>34</v>
      </c>
      <c r="C16" s="255"/>
      <c r="D16" s="30"/>
      <c r="E16" s="103"/>
      <c r="F16" s="103"/>
      <c r="G16" s="91" t="s">
        <v>35</v>
      </c>
      <c r="H16" s="184">
        <v>0</v>
      </c>
      <c r="I16" s="17"/>
      <c r="J16" s="103"/>
      <c r="K16" s="93" t="s">
        <v>36</v>
      </c>
      <c r="L16" s="188"/>
      <c r="M16" s="103"/>
      <c r="N16" s="3"/>
      <c r="O16" s="3"/>
      <c r="P16" s="3"/>
      <c r="Q16" s="3"/>
    </row>
    <row r="17" spans="2:17" ht="30" customHeight="1" x14ac:dyDescent="0.25">
      <c r="B17" s="254" t="s">
        <v>37</v>
      </c>
      <c r="C17" s="255"/>
      <c r="D17" s="30"/>
      <c r="E17" s="103"/>
      <c r="F17" s="103"/>
      <c r="G17" s="91" t="s">
        <v>31</v>
      </c>
      <c r="H17" s="184">
        <v>2</v>
      </c>
      <c r="I17" s="17"/>
      <c r="J17" s="103"/>
      <c r="K17" s="92" t="s">
        <v>38</v>
      </c>
      <c r="L17" s="188"/>
      <c r="M17" s="103"/>
      <c r="N17" s="3"/>
      <c r="O17" s="3"/>
      <c r="P17" s="3"/>
      <c r="Q17" s="3"/>
    </row>
    <row r="18" spans="2:17" ht="15.75" customHeight="1" x14ac:dyDescent="0.25">
      <c r="B18" s="254" t="s">
        <v>39</v>
      </c>
      <c r="C18" s="255"/>
      <c r="D18" s="30"/>
      <c r="E18" s="103"/>
      <c r="F18" s="103"/>
      <c r="G18" s="91" t="s">
        <v>34</v>
      </c>
      <c r="H18" s="184"/>
      <c r="I18" s="17"/>
      <c r="J18" s="103"/>
      <c r="K18" s="280" t="s">
        <v>40</v>
      </c>
      <c r="L18" s="281"/>
      <c r="M18" s="103"/>
      <c r="N18" s="3"/>
      <c r="O18" s="3"/>
      <c r="P18" s="3"/>
      <c r="Q18" s="3"/>
    </row>
    <row r="19" spans="2:17" ht="45" customHeight="1" x14ac:dyDescent="0.25">
      <c r="B19" s="254" t="s">
        <v>41</v>
      </c>
      <c r="C19" s="255"/>
      <c r="D19" s="30"/>
      <c r="E19" s="103"/>
      <c r="F19" s="103"/>
      <c r="G19" s="91" t="s">
        <v>42</v>
      </c>
      <c r="H19" s="184">
        <v>10</v>
      </c>
      <c r="I19" s="17"/>
      <c r="J19" s="103"/>
      <c r="K19" s="93" t="s">
        <v>43</v>
      </c>
      <c r="L19" s="94"/>
      <c r="M19" s="103"/>
      <c r="N19" s="3"/>
      <c r="O19" s="3"/>
      <c r="P19" s="3"/>
      <c r="Q19" s="3"/>
    </row>
    <row r="20" spans="2:17" ht="30" customHeight="1" x14ac:dyDescent="0.25">
      <c r="B20" s="254" t="s">
        <v>44</v>
      </c>
      <c r="C20" s="255"/>
      <c r="D20" s="30"/>
      <c r="E20" s="103"/>
      <c r="F20" s="103"/>
      <c r="G20" s="91" t="s">
        <v>39</v>
      </c>
      <c r="H20" s="184">
        <v>26</v>
      </c>
      <c r="I20" s="17"/>
      <c r="J20" s="103"/>
      <c r="K20" s="93" t="s">
        <v>45</v>
      </c>
      <c r="L20" s="94"/>
      <c r="M20" s="103"/>
      <c r="N20" s="3"/>
      <c r="O20" s="3"/>
      <c r="P20" s="3"/>
      <c r="Q20" s="3"/>
    </row>
    <row r="21" spans="2:17" ht="15.75" customHeight="1" x14ac:dyDescent="0.25">
      <c r="B21" s="254" t="s">
        <v>46</v>
      </c>
      <c r="C21" s="255"/>
      <c r="D21" s="30"/>
      <c r="E21" s="103"/>
      <c r="F21" s="103"/>
      <c r="G21" s="91" t="s">
        <v>41</v>
      </c>
      <c r="H21" s="184">
        <v>59227</v>
      </c>
      <c r="I21" s="17"/>
      <c r="J21" s="103"/>
      <c r="K21" s="93" t="s">
        <v>47</v>
      </c>
      <c r="L21" s="94"/>
      <c r="M21" s="103"/>
      <c r="N21" s="3"/>
      <c r="O21" s="3"/>
      <c r="P21" s="3"/>
      <c r="Q21" s="3"/>
    </row>
    <row r="22" spans="2:17" ht="60" customHeight="1" x14ac:dyDescent="0.25">
      <c r="B22" s="254" t="s">
        <v>48</v>
      </c>
      <c r="C22" s="255"/>
      <c r="D22" s="30"/>
      <c r="E22" s="103"/>
      <c r="F22" s="103"/>
      <c r="G22" s="91" t="s">
        <v>44</v>
      </c>
      <c r="H22" s="184">
        <v>1</v>
      </c>
      <c r="I22" s="17"/>
      <c r="J22" s="103"/>
      <c r="K22" s="92" t="s">
        <v>49</v>
      </c>
      <c r="L22" s="94"/>
      <c r="M22" s="103"/>
      <c r="N22" s="3"/>
      <c r="O22" s="3"/>
      <c r="P22" s="3"/>
      <c r="Q22" s="3"/>
    </row>
    <row r="23" spans="2:17" ht="30" customHeight="1" x14ac:dyDescent="0.25">
      <c r="B23" s="254" t="s">
        <v>50</v>
      </c>
      <c r="C23" s="255"/>
      <c r="D23" s="30"/>
      <c r="E23" s="103"/>
      <c r="F23" s="103"/>
      <c r="G23" s="91" t="s">
        <v>46</v>
      </c>
      <c r="H23" s="184">
        <v>5017</v>
      </c>
      <c r="I23" s="17"/>
      <c r="J23" s="103"/>
      <c r="K23" s="93" t="s">
        <v>51</v>
      </c>
      <c r="L23" s="94"/>
      <c r="M23" s="103"/>
      <c r="N23" s="3"/>
      <c r="O23" s="3"/>
      <c r="P23" s="3"/>
      <c r="Q23" s="3"/>
    </row>
    <row r="24" spans="2:17" ht="30" customHeight="1" x14ac:dyDescent="0.25">
      <c r="B24" s="254" t="s">
        <v>52</v>
      </c>
      <c r="C24" s="255"/>
      <c r="D24" s="30"/>
      <c r="E24" s="103"/>
      <c r="F24" s="103"/>
      <c r="G24" s="91" t="s">
        <v>48</v>
      </c>
      <c r="H24" s="187">
        <v>6727</v>
      </c>
      <c r="I24" s="17"/>
      <c r="J24" s="103"/>
      <c r="K24" s="93" t="s">
        <v>53</v>
      </c>
      <c r="L24" s="94"/>
      <c r="M24" s="103"/>
      <c r="N24" s="3"/>
      <c r="O24" s="3"/>
      <c r="P24" s="3"/>
      <c r="Q24" s="3"/>
    </row>
    <row r="25" spans="2:17" ht="45" customHeight="1" x14ac:dyDescent="0.25">
      <c r="B25" s="254" t="s">
        <v>54</v>
      </c>
      <c r="C25" s="255"/>
      <c r="D25" s="30"/>
      <c r="E25" s="103"/>
      <c r="F25" s="103"/>
      <c r="G25" s="91" t="s">
        <v>50</v>
      </c>
      <c r="H25" s="184"/>
      <c r="I25" s="17"/>
      <c r="J25" s="103"/>
      <c r="K25" s="93" t="s">
        <v>55</v>
      </c>
      <c r="L25" s="94"/>
      <c r="M25" s="10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103"/>
      <c r="F26" s="103"/>
      <c r="G26" s="91" t="s">
        <v>52</v>
      </c>
      <c r="H26" s="184"/>
      <c r="I26" s="17"/>
      <c r="J26" s="103"/>
      <c r="K26" s="93" t="s">
        <v>57</v>
      </c>
      <c r="L26" s="94">
        <v>48</v>
      </c>
      <c r="M26" s="103"/>
      <c r="N26" s="3"/>
      <c r="O26" s="3"/>
      <c r="P26" s="3"/>
      <c r="Q26" s="3"/>
    </row>
    <row r="27" spans="2:17" ht="31.5" customHeight="1" x14ac:dyDescent="0.25">
      <c r="B27" s="254" t="s">
        <v>58</v>
      </c>
      <c r="C27" s="255"/>
      <c r="D27" s="30"/>
      <c r="E27" s="103"/>
      <c r="F27" s="103"/>
      <c r="G27" s="91" t="s">
        <v>54</v>
      </c>
      <c r="H27" s="184"/>
      <c r="I27" s="17"/>
      <c r="J27" s="103"/>
      <c r="K27" s="93" t="s">
        <v>59</v>
      </c>
      <c r="L27" s="94"/>
      <c r="M27" s="103"/>
      <c r="N27" s="3"/>
      <c r="O27" s="3"/>
      <c r="P27" s="3"/>
      <c r="Q27" s="3"/>
    </row>
    <row r="28" spans="2:17" ht="15.75" customHeight="1" x14ac:dyDescent="0.25">
      <c r="B28" s="254" t="s">
        <v>60</v>
      </c>
      <c r="C28" s="255"/>
      <c r="D28" s="30"/>
      <c r="E28" s="103"/>
      <c r="F28" s="103"/>
      <c r="G28" s="91" t="s">
        <v>56</v>
      </c>
      <c r="H28" s="184">
        <v>2</v>
      </c>
      <c r="I28" s="17"/>
      <c r="J28" s="103"/>
      <c r="K28" s="103"/>
      <c r="L28" s="103"/>
      <c r="M28" s="103"/>
      <c r="N28" s="3"/>
      <c r="O28" s="3"/>
      <c r="P28" s="3"/>
      <c r="Q28" s="3"/>
    </row>
    <row r="29" spans="2:17" ht="15.75" customHeight="1" x14ac:dyDescent="0.25">
      <c r="B29" s="254" t="s">
        <v>62</v>
      </c>
      <c r="C29" s="255"/>
      <c r="D29" s="30"/>
      <c r="E29" s="103"/>
      <c r="F29" s="103"/>
      <c r="G29" s="91" t="s">
        <v>58</v>
      </c>
      <c r="H29" s="184">
        <v>8</v>
      </c>
      <c r="I29" s="17"/>
      <c r="J29" s="103"/>
      <c r="K29" s="103"/>
      <c r="L29" s="103"/>
      <c r="M29" s="103"/>
      <c r="N29" s="3"/>
      <c r="O29" s="3"/>
      <c r="P29" s="3"/>
      <c r="Q29" s="3"/>
    </row>
    <row r="30" spans="2:17" x14ac:dyDescent="0.25">
      <c r="G30" s="92" t="s">
        <v>63</v>
      </c>
      <c r="H30" s="185"/>
      <c r="I30" s="25"/>
    </row>
    <row r="31" spans="2:17" x14ac:dyDescent="0.25">
      <c r="G31" s="26"/>
      <c r="H31" s="186"/>
      <c r="I31" s="25"/>
    </row>
  </sheetData>
  <mergeCells count="30">
    <mergeCell ref="B25:C25"/>
    <mergeCell ref="B26:C26"/>
    <mergeCell ref="B27:C27"/>
    <mergeCell ref="B28:C28"/>
    <mergeCell ref="B29:C29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K18:L18"/>
    <mergeCell ref="B8:C8"/>
    <mergeCell ref="B9:C9"/>
    <mergeCell ref="B10:C10"/>
    <mergeCell ref="B11:C11"/>
    <mergeCell ref="B12:C12"/>
    <mergeCell ref="B13:C13"/>
    <mergeCell ref="B7:C7"/>
    <mergeCell ref="K7:L7"/>
    <mergeCell ref="C3:D3"/>
    <mergeCell ref="B5:D5"/>
    <mergeCell ref="G5:H5"/>
    <mergeCell ref="K5:L5"/>
    <mergeCell ref="B6:C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3FB0-421D-45C4-AD4B-4815AE977BD8}">
  <dimension ref="B1:Q31"/>
  <sheetViews>
    <sheetView workbookViewId="0">
      <selection activeCell="D11" sqref="D11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93</v>
      </c>
      <c r="D2" s="265"/>
      <c r="E2" s="6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6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62"/>
      <c r="F6" s="3"/>
      <c r="G6" s="10" t="s">
        <v>6</v>
      </c>
      <c r="H6" s="11" t="s">
        <v>7</v>
      </c>
      <c r="I6" s="62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15" t="s">
        <v>9</v>
      </c>
      <c r="H7" s="189">
        <v>11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15" t="s">
        <v>12</v>
      </c>
      <c r="H8" s="189">
        <v>561</v>
      </c>
      <c r="I8" s="17"/>
      <c r="J8" s="3"/>
      <c r="K8" s="18" t="s">
        <v>13</v>
      </c>
      <c r="L8" s="191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15</v>
      </c>
      <c r="H9" s="189">
        <v>2</v>
      </c>
      <c r="I9" s="17"/>
      <c r="J9" s="3"/>
      <c r="K9" s="18" t="s">
        <v>16</v>
      </c>
      <c r="L9" s="191">
        <v>15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15" t="s">
        <v>17</v>
      </c>
      <c r="H10" s="189">
        <v>390</v>
      </c>
      <c r="I10" s="17"/>
      <c r="J10" s="3"/>
      <c r="K10" s="18" t="s">
        <v>18</v>
      </c>
      <c r="L10" s="191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189">
        <v>1</v>
      </c>
      <c r="I11" s="17"/>
      <c r="J11" s="3"/>
      <c r="K11" s="18" t="s">
        <v>21</v>
      </c>
      <c r="L11" s="191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189">
        <v>340</v>
      </c>
      <c r="I12" s="17"/>
      <c r="J12" s="3"/>
      <c r="K12" s="18" t="s">
        <v>24</v>
      </c>
      <c r="L12" s="191">
        <v>3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189">
        <v>3</v>
      </c>
      <c r="I13" s="17"/>
      <c r="J13" s="3"/>
      <c r="K13" s="18" t="s">
        <v>27</v>
      </c>
      <c r="L13" s="191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189">
        <v>58</v>
      </c>
      <c r="I14" s="17"/>
      <c r="J14" s="3"/>
      <c r="K14" s="18" t="s">
        <v>30</v>
      </c>
      <c r="L14" s="191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189"/>
      <c r="I15" s="17"/>
      <c r="J15" s="3"/>
      <c r="K15" s="18" t="s">
        <v>33</v>
      </c>
      <c r="L15" s="191">
        <v>1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189"/>
      <c r="I16" s="17"/>
      <c r="J16" s="3"/>
      <c r="K16" s="18" t="s">
        <v>36</v>
      </c>
      <c r="L16" s="191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15" t="s">
        <v>31</v>
      </c>
      <c r="H17" s="189">
        <v>3</v>
      </c>
      <c r="I17" s="17"/>
      <c r="J17" s="3"/>
      <c r="K17" s="21" t="s">
        <v>38</v>
      </c>
      <c r="L17" s="191">
        <v>22</v>
      </c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15" t="s">
        <v>34</v>
      </c>
      <c r="H18" s="189"/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189">
        <v>25</v>
      </c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189">
        <v>26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189">
        <v>3717</v>
      </c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44</v>
      </c>
      <c r="H22" s="189">
        <v>1</v>
      </c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46</v>
      </c>
      <c r="H23" s="189"/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48</v>
      </c>
      <c r="H24" s="189">
        <v>4350</v>
      </c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189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189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189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189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189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90"/>
      <c r="I30" s="25"/>
    </row>
    <row r="31" spans="2:17" x14ac:dyDescent="0.25">
      <c r="G31" s="26"/>
      <c r="H31" s="25"/>
      <c r="I31" s="25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012D0-1BA5-4C86-B9E7-92A4E0B3ACBE}">
  <dimension ref="B1:Q31"/>
  <sheetViews>
    <sheetView workbookViewId="0">
      <selection activeCell="B10" sqref="B10:C1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4.710937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94</v>
      </c>
      <c r="D2" s="44"/>
      <c r="E2" s="6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6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65"/>
      <c r="F6" s="3"/>
      <c r="G6" s="10" t="s">
        <v>6</v>
      </c>
      <c r="H6" s="11" t="s">
        <v>7</v>
      </c>
      <c r="I6" s="65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15" t="s">
        <v>9</v>
      </c>
      <c r="H7" s="192">
        <v>4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15" t="s">
        <v>12</v>
      </c>
      <c r="H8" s="192">
        <v>180</v>
      </c>
      <c r="I8" s="17"/>
      <c r="J8" s="3"/>
      <c r="K8" s="18" t="s">
        <v>13</v>
      </c>
      <c r="L8" s="194">
        <v>0</v>
      </c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15</v>
      </c>
      <c r="H9" s="192">
        <v>1</v>
      </c>
      <c r="I9" s="17"/>
      <c r="J9" s="3"/>
      <c r="K9" s="18" t="s">
        <v>16</v>
      </c>
      <c r="L9" s="194">
        <v>9</v>
      </c>
      <c r="M9" s="3"/>
      <c r="N9" s="3"/>
      <c r="O9" s="3"/>
      <c r="P9" s="3"/>
      <c r="Q9" s="3"/>
    </row>
    <row r="10" spans="2:17" ht="30" x14ac:dyDescent="0.25">
      <c r="B10" s="254" t="s">
        <v>95</v>
      </c>
      <c r="C10" s="255"/>
      <c r="D10" s="30"/>
      <c r="E10" s="3"/>
      <c r="F10" s="3"/>
      <c r="G10" s="15" t="s">
        <v>17</v>
      </c>
      <c r="H10" s="192">
        <v>38</v>
      </c>
      <c r="I10" s="17"/>
      <c r="J10" s="3"/>
      <c r="K10" s="18" t="s">
        <v>18</v>
      </c>
      <c r="L10" s="194">
        <v>0</v>
      </c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192">
        <v>1</v>
      </c>
      <c r="I11" s="17"/>
      <c r="J11" s="3"/>
      <c r="K11" s="18" t="s">
        <v>21</v>
      </c>
      <c r="L11" s="194">
        <v>0</v>
      </c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192">
        <v>94</v>
      </c>
      <c r="I12" s="17"/>
      <c r="J12" s="3"/>
      <c r="K12" s="18" t="s">
        <v>24</v>
      </c>
      <c r="L12" s="194">
        <v>6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192">
        <v>0</v>
      </c>
      <c r="I13" s="17"/>
      <c r="J13" s="3"/>
      <c r="K13" s="18" t="s">
        <v>27</v>
      </c>
      <c r="L13" s="194">
        <v>0</v>
      </c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192">
        <v>0</v>
      </c>
      <c r="I14" s="17"/>
      <c r="J14" s="3"/>
      <c r="K14" s="18" t="s">
        <v>30</v>
      </c>
      <c r="L14" s="194">
        <v>0</v>
      </c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192">
        <v>0</v>
      </c>
      <c r="I15" s="17"/>
      <c r="J15" s="3"/>
      <c r="K15" s="18" t="s">
        <v>33</v>
      </c>
      <c r="L15" s="194">
        <v>2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192">
        <v>0</v>
      </c>
      <c r="I16" s="17"/>
      <c r="J16" s="3"/>
      <c r="K16" s="18" t="s">
        <v>36</v>
      </c>
      <c r="L16" s="194">
        <v>0</v>
      </c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15" t="s">
        <v>31</v>
      </c>
      <c r="H17" s="192">
        <v>6</v>
      </c>
      <c r="I17" s="17"/>
      <c r="J17" s="3"/>
      <c r="K17" s="21" t="s">
        <v>38</v>
      </c>
      <c r="L17" s="194">
        <v>0</v>
      </c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15" t="s">
        <v>34</v>
      </c>
      <c r="H18" s="192">
        <v>0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192">
        <v>33</v>
      </c>
      <c r="I19" s="17"/>
      <c r="J19" s="3"/>
      <c r="K19" s="18" t="s">
        <v>43</v>
      </c>
      <c r="L19" s="195">
        <v>0</v>
      </c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192">
        <v>0</v>
      </c>
      <c r="I20" s="17"/>
      <c r="J20" s="3"/>
      <c r="K20" s="18" t="s">
        <v>45</v>
      </c>
      <c r="L20" s="195">
        <v>0</v>
      </c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192">
        <v>0</v>
      </c>
      <c r="I21" s="17"/>
      <c r="J21" s="3"/>
      <c r="K21" s="18" t="s">
        <v>47</v>
      </c>
      <c r="L21" s="195">
        <v>0</v>
      </c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44</v>
      </c>
      <c r="H22" s="192">
        <v>1</v>
      </c>
      <c r="I22" s="17"/>
      <c r="J22" s="3"/>
      <c r="K22" s="21" t="s">
        <v>49</v>
      </c>
      <c r="L22" s="195">
        <v>0</v>
      </c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46</v>
      </c>
      <c r="H23" s="192">
        <v>11580</v>
      </c>
      <c r="I23" s="17"/>
      <c r="J23" s="3"/>
      <c r="K23" s="18" t="s">
        <v>51</v>
      </c>
      <c r="L23" s="195">
        <v>0</v>
      </c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48</v>
      </c>
      <c r="H24" s="192">
        <v>13893</v>
      </c>
      <c r="I24" s="17"/>
      <c r="J24" s="3"/>
      <c r="K24" s="18" t="s">
        <v>53</v>
      </c>
      <c r="L24" s="195">
        <v>0</v>
      </c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192">
        <v>2</v>
      </c>
      <c r="I25" s="17"/>
      <c r="J25" s="3"/>
      <c r="K25" s="18" t="s">
        <v>55</v>
      </c>
      <c r="L25" s="195">
        <v>0</v>
      </c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192">
        <v>15435</v>
      </c>
      <c r="I26" s="17"/>
      <c r="J26" s="3"/>
      <c r="K26" s="18" t="s">
        <v>57</v>
      </c>
      <c r="L26" s="195">
        <v>31</v>
      </c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192">
        <v>16829</v>
      </c>
      <c r="I27" s="17"/>
      <c r="J27" s="3"/>
      <c r="K27" s="18" t="s">
        <v>59</v>
      </c>
      <c r="L27" s="195">
        <v>0</v>
      </c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192">
        <v>2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192">
        <v>12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93">
        <v>0</v>
      </c>
      <c r="I30" s="25"/>
    </row>
    <row r="31" spans="2:17" x14ac:dyDescent="0.25">
      <c r="G31" s="26"/>
      <c r="H31" s="25"/>
      <c r="I31" s="25"/>
    </row>
  </sheetData>
  <mergeCells count="30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CF016-DBFD-43A1-B7FF-DC96387BF06F}">
  <dimension ref="B1:Q31"/>
  <sheetViews>
    <sheetView workbookViewId="0">
      <selection activeCell="B4" sqref="B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8.8554687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96</v>
      </c>
      <c r="D2" s="1"/>
      <c r="E2" s="6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6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65"/>
      <c r="F6" s="3"/>
      <c r="G6" s="10" t="s">
        <v>6</v>
      </c>
      <c r="H6" s="11" t="s">
        <v>7</v>
      </c>
      <c r="I6" s="65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15" t="s">
        <v>9</v>
      </c>
      <c r="H7" s="198">
        <v>5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15" t="s">
        <v>12</v>
      </c>
      <c r="H8" s="198">
        <v>234</v>
      </c>
      <c r="I8" s="17"/>
      <c r="J8" s="3"/>
      <c r="K8" s="18" t="s">
        <v>13</v>
      </c>
      <c r="L8" s="200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15</v>
      </c>
      <c r="H9" s="198">
        <v>1</v>
      </c>
      <c r="I9" s="17"/>
      <c r="J9" s="3"/>
      <c r="K9" s="18" t="s">
        <v>16</v>
      </c>
      <c r="L9" s="200">
        <v>9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15" t="s">
        <v>17</v>
      </c>
      <c r="H10" s="198">
        <v>100</v>
      </c>
      <c r="I10" s="17"/>
      <c r="J10" s="3"/>
      <c r="K10" s="18" t="s">
        <v>18</v>
      </c>
      <c r="L10" s="200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198"/>
      <c r="I11" s="17"/>
      <c r="J11" s="3"/>
      <c r="K11" s="18" t="s">
        <v>21</v>
      </c>
      <c r="L11" s="200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198"/>
      <c r="I12" s="17"/>
      <c r="J12" s="3"/>
      <c r="K12" s="18" t="s">
        <v>24</v>
      </c>
      <c r="L12" s="200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198">
        <v>1</v>
      </c>
      <c r="I13" s="17"/>
      <c r="J13" s="3"/>
      <c r="K13" s="18" t="s">
        <v>27</v>
      </c>
      <c r="L13" s="200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198">
        <v>30</v>
      </c>
      <c r="I14" s="17"/>
      <c r="J14" s="3"/>
      <c r="K14" s="18" t="s">
        <v>30</v>
      </c>
      <c r="L14" s="200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198"/>
      <c r="I15" s="17"/>
      <c r="J15" s="3"/>
      <c r="K15" s="18" t="s">
        <v>33</v>
      </c>
      <c r="L15" s="200">
        <v>2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198"/>
      <c r="I16" s="17"/>
      <c r="J16" s="3"/>
      <c r="K16" s="18" t="s">
        <v>36</v>
      </c>
      <c r="L16" s="200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15" t="s">
        <v>31</v>
      </c>
      <c r="H17" s="198"/>
      <c r="I17" s="17"/>
      <c r="J17" s="3"/>
      <c r="K17" s="21" t="s">
        <v>38</v>
      </c>
      <c r="L17" s="199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15" t="s">
        <v>34</v>
      </c>
      <c r="H18" s="198">
        <v>32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198">
        <v>6</v>
      </c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198"/>
      <c r="I20" s="17"/>
      <c r="J20" s="3"/>
      <c r="K20" s="18" t="s">
        <v>45</v>
      </c>
      <c r="L20" s="56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198"/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44</v>
      </c>
      <c r="H22" s="198">
        <v>1</v>
      </c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46</v>
      </c>
      <c r="H23" s="198"/>
      <c r="I23" s="17"/>
      <c r="J23" s="3"/>
      <c r="K23" s="18" t="s">
        <v>51</v>
      </c>
      <c r="L23" s="72">
        <v>54</v>
      </c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48</v>
      </c>
      <c r="H24" s="198"/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198">
        <v>1</v>
      </c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198"/>
      <c r="I26" s="17"/>
      <c r="J26" s="3"/>
      <c r="K26" s="18" t="s">
        <v>57</v>
      </c>
      <c r="L26" s="72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198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198">
        <v>2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197">
        <v>13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96"/>
      <c r="I30" s="25"/>
    </row>
    <row r="31" spans="2:17" x14ac:dyDescent="0.25">
      <c r="G31" s="26"/>
      <c r="H31" s="25"/>
      <c r="I31" s="25"/>
    </row>
  </sheetData>
  <mergeCells count="30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66DAF-A070-4CC6-9F39-87CF6670A319}">
  <dimension ref="B1:Q31"/>
  <sheetViews>
    <sheetView workbookViewId="0">
      <selection activeCell="B9" sqref="B9:C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97</v>
      </c>
      <c r="D2" s="265"/>
      <c r="E2" s="6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6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65"/>
      <c r="F6" s="3"/>
      <c r="G6" s="10" t="s">
        <v>6</v>
      </c>
      <c r="H6" s="11" t="s">
        <v>7</v>
      </c>
      <c r="I6" s="65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15" t="s">
        <v>9</v>
      </c>
      <c r="H7" s="201">
        <v>12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15" t="s">
        <v>12</v>
      </c>
      <c r="H8" s="201">
        <v>383</v>
      </c>
      <c r="I8" s="17"/>
      <c r="J8" s="3"/>
      <c r="K8" s="18" t="s">
        <v>13</v>
      </c>
      <c r="L8" s="203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15</v>
      </c>
      <c r="H9" s="201">
        <v>1</v>
      </c>
      <c r="I9" s="17"/>
      <c r="J9" s="3"/>
      <c r="K9" s="18" t="s">
        <v>16</v>
      </c>
      <c r="L9" s="203">
        <v>16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15" t="s">
        <v>17</v>
      </c>
      <c r="H10" s="201">
        <v>48</v>
      </c>
      <c r="I10" s="17"/>
      <c r="J10" s="3"/>
      <c r="K10" s="18" t="s">
        <v>18</v>
      </c>
      <c r="L10" s="203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201"/>
      <c r="I11" s="17"/>
      <c r="J11" s="3"/>
      <c r="K11" s="18" t="s">
        <v>21</v>
      </c>
      <c r="L11" s="203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201"/>
      <c r="I12" s="17"/>
      <c r="J12" s="3"/>
      <c r="K12" s="18" t="s">
        <v>24</v>
      </c>
      <c r="L12" s="203">
        <v>6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201">
        <v>1</v>
      </c>
      <c r="I13" s="17"/>
      <c r="J13" s="3"/>
      <c r="K13" s="18" t="s">
        <v>27</v>
      </c>
      <c r="L13" s="203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201">
        <v>25</v>
      </c>
      <c r="I14" s="17"/>
      <c r="J14" s="3"/>
      <c r="K14" s="18" t="s">
        <v>30</v>
      </c>
      <c r="L14" s="203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201"/>
      <c r="I15" s="17"/>
      <c r="J15" s="3"/>
      <c r="K15" s="18" t="s">
        <v>33</v>
      </c>
      <c r="L15" s="203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201"/>
      <c r="I16" s="17"/>
      <c r="J16" s="3"/>
      <c r="K16" s="18" t="s">
        <v>36</v>
      </c>
      <c r="L16" s="203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15" t="s">
        <v>31</v>
      </c>
      <c r="H17" s="201">
        <v>6</v>
      </c>
      <c r="I17" s="17"/>
      <c r="J17" s="3"/>
      <c r="K17" s="21" t="s">
        <v>38</v>
      </c>
      <c r="L17" s="203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15" t="s">
        <v>34</v>
      </c>
      <c r="H18" s="201"/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201"/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201">
        <v>8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201"/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44</v>
      </c>
      <c r="H22" s="201"/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46</v>
      </c>
      <c r="H23" s="201"/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48</v>
      </c>
      <c r="H24" s="201"/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201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201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201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201">
        <v>2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201">
        <v>12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02"/>
      <c r="I30" s="25"/>
    </row>
    <row r="31" spans="2:17" x14ac:dyDescent="0.25">
      <c r="G31" s="26"/>
      <c r="H31" s="25"/>
      <c r="I31" s="25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9E0DB-F018-4861-97C8-BB9ACF2871F5}">
  <dimension ref="B1:Q31"/>
  <sheetViews>
    <sheetView workbookViewId="0">
      <selection activeCell="B1" sqref="B1:B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98</v>
      </c>
      <c r="D2" s="265"/>
      <c r="E2" s="6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6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65"/>
      <c r="F6" s="3"/>
      <c r="G6" s="10" t="s">
        <v>6</v>
      </c>
      <c r="H6" s="11" t="s">
        <v>7</v>
      </c>
      <c r="I6" s="65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15" t="s">
        <v>9</v>
      </c>
      <c r="H7" s="204">
        <v>7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15" t="s">
        <v>12</v>
      </c>
      <c r="H8" s="204">
        <v>272</v>
      </c>
      <c r="I8" s="17"/>
      <c r="J8" s="3"/>
      <c r="K8" s="18" t="s">
        <v>13</v>
      </c>
      <c r="L8" s="206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15</v>
      </c>
      <c r="H9" s="204">
        <v>17</v>
      </c>
      <c r="I9" s="17"/>
      <c r="J9" s="3"/>
      <c r="K9" s="18" t="s">
        <v>16</v>
      </c>
      <c r="L9" s="206">
        <v>27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15" t="s">
        <v>17</v>
      </c>
      <c r="H10" s="204">
        <v>1441</v>
      </c>
      <c r="I10" s="17"/>
      <c r="J10" s="3"/>
      <c r="K10" s="18" t="s">
        <v>18</v>
      </c>
      <c r="L10" s="206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204"/>
      <c r="I11" s="17"/>
      <c r="J11" s="3"/>
      <c r="K11" s="18" t="s">
        <v>21</v>
      </c>
      <c r="L11" s="206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204"/>
      <c r="I12" s="17"/>
      <c r="J12" s="3"/>
      <c r="K12" s="18" t="s">
        <v>24</v>
      </c>
      <c r="L12" s="206">
        <v>12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204"/>
      <c r="I13" s="17"/>
      <c r="J13" s="3"/>
      <c r="K13" s="18" t="s">
        <v>27</v>
      </c>
      <c r="L13" s="206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204"/>
      <c r="I14" s="17"/>
      <c r="J14" s="3"/>
      <c r="K14" s="18" t="s">
        <v>30</v>
      </c>
      <c r="L14" s="206">
        <v>32</v>
      </c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204"/>
      <c r="I15" s="17"/>
      <c r="J15" s="3"/>
      <c r="K15" s="18" t="s">
        <v>33</v>
      </c>
      <c r="L15" s="206">
        <v>1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204"/>
      <c r="I16" s="17"/>
      <c r="J16" s="3"/>
      <c r="K16" s="18" t="s">
        <v>36</v>
      </c>
      <c r="L16" s="206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15" t="s">
        <v>31</v>
      </c>
      <c r="H17" s="204">
        <v>9</v>
      </c>
      <c r="I17" s="17"/>
      <c r="J17" s="3"/>
      <c r="K17" s="21" t="s">
        <v>38</v>
      </c>
      <c r="L17" s="206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15" t="s">
        <v>34</v>
      </c>
      <c r="H18" s="204">
        <v>3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204">
        <v>76</v>
      </c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204">
        <v>32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204"/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44</v>
      </c>
      <c r="H22" s="204">
        <v>1</v>
      </c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46</v>
      </c>
      <c r="H23" s="204"/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48</v>
      </c>
      <c r="H24" s="204">
        <v>27123</v>
      </c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204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204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204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204">
        <v>3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204">
        <v>65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05"/>
      <c r="I30" s="25"/>
    </row>
    <row r="31" spans="2:17" x14ac:dyDescent="0.25">
      <c r="G31" s="26"/>
      <c r="H31" s="25"/>
      <c r="I31" s="25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87253-B909-469C-AE9A-1E597EBA9031}">
  <dimension ref="B1:Q31"/>
  <sheetViews>
    <sheetView workbookViewId="0">
      <selection activeCell="B10" sqref="B10:C1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99</v>
      </c>
      <c r="D2" s="265"/>
      <c r="E2" s="7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7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70"/>
      <c r="F6" s="3"/>
      <c r="G6" s="10" t="s">
        <v>6</v>
      </c>
      <c r="H6" s="11" t="s">
        <v>7</v>
      </c>
      <c r="I6" s="70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15" t="s">
        <v>9</v>
      </c>
      <c r="H7" s="207">
        <v>17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15" t="s">
        <v>12</v>
      </c>
      <c r="H8" s="207">
        <v>409</v>
      </c>
      <c r="I8" s="17"/>
      <c r="J8" s="3"/>
      <c r="K8" s="18" t="s">
        <v>13</v>
      </c>
      <c r="L8" s="209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15</v>
      </c>
      <c r="H9" s="207"/>
      <c r="I9" s="17"/>
      <c r="J9" s="3"/>
      <c r="K9" s="18" t="s">
        <v>16</v>
      </c>
      <c r="L9" s="209">
        <v>23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15" t="s">
        <v>17</v>
      </c>
      <c r="H10" s="207"/>
      <c r="I10" s="17"/>
      <c r="J10" s="3"/>
      <c r="K10" s="18" t="s">
        <v>18</v>
      </c>
      <c r="L10" s="209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207"/>
      <c r="I11" s="17"/>
      <c r="J11" s="3"/>
      <c r="K11" s="18" t="s">
        <v>21</v>
      </c>
      <c r="L11" s="209">
        <v>20</v>
      </c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207"/>
      <c r="I12" s="17"/>
      <c r="J12" s="3"/>
      <c r="K12" s="18" t="s">
        <v>24</v>
      </c>
      <c r="L12" s="209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207">
        <v>2</v>
      </c>
      <c r="I13" s="17"/>
      <c r="J13" s="3"/>
      <c r="K13" s="18" t="s">
        <v>27</v>
      </c>
      <c r="L13" s="209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207">
        <v>65</v>
      </c>
      <c r="I14" s="17"/>
      <c r="J14" s="3"/>
      <c r="K14" s="18" t="s">
        <v>30</v>
      </c>
      <c r="L14" s="209">
        <v>1</v>
      </c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207"/>
      <c r="I15" s="17"/>
      <c r="J15" s="3"/>
      <c r="K15" s="18" t="s">
        <v>33</v>
      </c>
      <c r="L15" s="209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207"/>
      <c r="I16" s="17"/>
      <c r="J16" s="3"/>
      <c r="K16" s="18" t="s">
        <v>36</v>
      </c>
      <c r="L16" s="209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15" t="s">
        <v>31</v>
      </c>
      <c r="H17" s="207">
        <v>11</v>
      </c>
      <c r="I17" s="17"/>
      <c r="J17" s="3"/>
      <c r="K17" s="21" t="s">
        <v>38</v>
      </c>
      <c r="L17" s="209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15" t="s">
        <v>34</v>
      </c>
      <c r="H18" s="207">
        <v>14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207">
        <v>28</v>
      </c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207"/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207"/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44</v>
      </c>
      <c r="H22" s="207">
        <v>1</v>
      </c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46</v>
      </c>
      <c r="H23" s="207">
        <v>9121</v>
      </c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48</v>
      </c>
      <c r="H24" s="207">
        <v>24299</v>
      </c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207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207"/>
      <c r="I26" s="17"/>
      <c r="J26" s="3"/>
      <c r="K26" s="18" t="s">
        <v>57</v>
      </c>
      <c r="L26" s="19">
        <v>23</v>
      </c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207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207">
        <v>2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207">
        <v>13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08">
        <v>1</v>
      </c>
      <c r="I30" s="25"/>
    </row>
    <row r="31" spans="2:17" x14ac:dyDescent="0.25">
      <c r="G31" s="26"/>
      <c r="H31" s="25"/>
      <c r="I31" s="25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C860C-9E55-43FF-9400-C78B0A62629C}">
  <dimension ref="B1:Q31"/>
  <sheetViews>
    <sheetView topLeftCell="A16" workbookViewId="0">
      <selection activeCell="B12" sqref="B12:C1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29" t="s">
        <v>64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65</v>
      </c>
      <c r="D2" s="265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9"/>
      <c r="F6" s="3"/>
      <c r="G6" s="10" t="s">
        <v>6</v>
      </c>
      <c r="H6" s="11" t="s">
        <v>7</v>
      </c>
      <c r="I6" s="9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100">
        <v>4</v>
      </c>
      <c r="E7" s="3"/>
      <c r="F7" s="3"/>
      <c r="G7" s="15" t="s">
        <v>9</v>
      </c>
      <c r="H7" s="113">
        <v>20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00">
        <v>93</v>
      </c>
      <c r="E8" s="3"/>
      <c r="F8" s="3"/>
      <c r="G8" s="15" t="s">
        <v>12</v>
      </c>
      <c r="H8" s="113">
        <v>571</v>
      </c>
      <c r="I8" s="17"/>
      <c r="J8" s="3"/>
      <c r="K8" s="18" t="s">
        <v>13</v>
      </c>
      <c r="L8" s="19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00"/>
      <c r="E9" s="3"/>
      <c r="F9" s="3"/>
      <c r="G9" s="15" t="s">
        <v>15</v>
      </c>
      <c r="H9" s="113">
        <v>3</v>
      </c>
      <c r="I9" s="17"/>
      <c r="J9" s="3"/>
      <c r="K9" s="18" t="s">
        <v>16</v>
      </c>
      <c r="L9" s="19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00"/>
      <c r="E10" s="3"/>
      <c r="F10" s="3"/>
      <c r="G10" s="15" t="s">
        <v>17</v>
      </c>
      <c r="H10" s="113">
        <v>962</v>
      </c>
      <c r="I10" s="17"/>
      <c r="J10" s="3"/>
      <c r="K10" s="18" t="s">
        <v>18</v>
      </c>
      <c r="L10" s="19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00">
        <v>2</v>
      </c>
      <c r="E11" s="3"/>
      <c r="F11" s="3"/>
      <c r="G11" s="15" t="s">
        <v>20</v>
      </c>
      <c r="H11" s="113">
        <v>8</v>
      </c>
      <c r="I11" s="17"/>
      <c r="J11" s="3"/>
      <c r="K11" s="18" t="s">
        <v>21</v>
      </c>
      <c r="L11" s="19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00">
        <v>56</v>
      </c>
      <c r="E12" s="3"/>
      <c r="F12" s="3"/>
      <c r="G12" s="15" t="s">
        <v>23</v>
      </c>
      <c r="H12" s="114">
        <v>3369</v>
      </c>
      <c r="I12" s="17"/>
      <c r="J12" s="3"/>
      <c r="K12" s="18" t="s">
        <v>24</v>
      </c>
      <c r="L12" s="19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100">
        <v>1</v>
      </c>
      <c r="E13" s="3"/>
      <c r="F13" s="3"/>
      <c r="G13" s="15" t="s">
        <v>26</v>
      </c>
      <c r="H13" s="113">
        <v>4</v>
      </c>
      <c r="I13" s="17"/>
      <c r="J13" s="3"/>
      <c r="K13" s="18" t="s">
        <v>27</v>
      </c>
      <c r="L13" s="19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100">
        <v>600</v>
      </c>
      <c r="E14" s="3"/>
      <c r="F14" s="3"/>
      <c r="G14" s="15" t="s">
        <v>29</v>
      </c>
      <c r="H14" s="113">
        <v>147</v>
      </c>
      <c r="I14" s="17"/>
      <c r="J14" s="3"/>
      <c r="K14" s="18" t="s">
        <v>30</v>
      </c>
      <c r="L14" s="19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00"/>
      <c r="E15" s="3"/>
      <c r="F15" s="3"/>
      <c r="G15" s="15" t="s">
        <v>32</v>
      </c>
      <c r="H15" s="113">
        <v>2</v>
      </c>
      <c r="I15" s="17"/>
      <c r="J15" s="3"/>
      <c r="K15" s="18" t="s">
        <v>33</v>
      </c>
      <c r="L15" s="19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100"/>
      <c r="E16" s="3"/>
      <c r="F16" s="3"/>
      <c r="G16" s="15" t="s">
        <v>35</v>
      </c>
      <c r="H16" s="113">
        <v>75</v>
      </c>
      <c r="I16" s="17"/>
      <c r="J16" s="3"/>
      <c r="K16" s="18" t="s">
        <v>36</v>
      </c>
      <c r="L16" s="19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100"/>
      <c r="E17" s="3"/>
      <c r="F17" s="3"/>
      <c r="G17" s="15" t="s">
        <v>31</v>
      </c>
      <c r="H17" s="113">
        <v>1</v>
      </c>
      <c r="I17" s="17"/>
      <c r="J17" s="3"/>
      <c r="K17" s="21" t="s">
        <v>38</v>
      </c>
      <c r="L17" s="19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100"/>
      <c r="E18" s="3"/>
      <c r="F18" s="3"/>
      <c r="G18" s="15" t="s">
        <v>34</v>
      </c>
      <c r="H18" s="113"/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100"/>
      <c r="E19" s="3"/>
      <c r="F19" s="3"/>
      <c r="G19" s="15" t="s">
        <v>42</v>
      </c>
      <c r="H19" s="113"/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100">
        <v>1</v>
      </c>
      <c r="E20" s="3"/>
      <c r="F20" s="3"/>
      <c r="G20" s="15" t="s">
        <v>39</v>
      </c>
      <c r="H20" s="113">
        <v>5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100">
        <v>22031</v>
      </c>
      <c r="E21" s="3"/>
      <c r="F21" s="3"/>
      <c r="G21" s="15" t="s">
        <v>41</v>
      </c>
      <c r="H21" s="118">
        <v>110000</v>
      </c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100">
        <v>28814</v>
      </c>
      <c r="E22" s="3"/>
      <c r="F22" s="3"/>
      <c r="G22" s="15" t="s">
        <v>44</v>
      </c>
      <c r="H22" s="113">
        <v>1</v>
      </c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100"/>
      <c r="E23" s="3"/>
      <c r="F23" s="3"/>
      <c r="G23" s="15" t="s">
        <v>46</v>
      </c>
      <c r="H23" s="115">
        <v>2403</v>
      </c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100"/>
      <c r="E24" s="3"/>
      <c r="F24" s="3"/>
      <c r="G24" s="15" t="s">
        <v>48</v>
      </c>
      <c r="H24" s="115">
        <v>3634</v>
      </c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100"/>
      <c r="E25" s="3"/>
      <c r="F25" s="3"/>
      <c r="G25" s="15" t="s">
        <v>50</v>
      </c>
      <c r="H25" s="116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100"/>
      <c r="E26" s="3"/>
      <c r="F26" s="3"/>
      <c r="G26" s="15" t="s">
        <v>52</v>
      </c>
      <c r="H26" s="114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100"/>
      <c r="E27" s="3"/>
      <c r="F27" s="3"/>
      <c r="G27" s="15" t="s">
        <v>54</v>
      </c>
      <c r="H27" s="114"/>
      <c r="I27" s="17"/>
      <c r="J27" s="3"/>
      <c r="K27" s="18" t="s">
        <v>59</v>
      </c>
      <c r="L27" s="19">
        <v>4</v>
      </c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100"/>
      <c r="E28" s="3"/>
      <c r="F28" s="3"/>
      <c r="G28" s="15" t="s">
        <v>56</v>
      </c>
      <c r="H28" s="114">
        <v>3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101">
        <v>1550</v>
      </c>
      <c r="E29" s="3"/>
      <c r="F29" s="3"/>
      <c r="G29" s="15" t="s">
        <v>58</v>
      </c>
      <c r="H29" s="114">
        <v>111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17"/>
      <c r="I30" s="25"/>
    </row>
    <row r="31" spans="2:17" x14ac:dyDescent="0.25">
      <c r="G31" s="26"/>
      <c r="H31" s="25"/>
      <c r="I31" s="25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ACCC0-D60C-4980-B0D3-025BF7FAE3AA}">
  <dimension ref="B1:Q31"/>
  <sheetViews>
    <sheetView workbookViewId="0">
      <selection activeCell="C4" sqref="C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customHeight="1" x14ac:dyDescent="0.25">
      <c r="B2" s="1" t="s">
        <v>1</v>
      </c>
      <c r="C2" s="249" t="s">
        <v>100</v>
      </c>
      <c r="D2" s="249"/>
      <c r="E2" s="7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7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70"/>
      <c r="F6" s="3"/>
      <c r="G6" s="10" t="s">
        <v>6</v>
      </c>
      <c r="H6" s="11" t="s">
        <v>7</v>
      </c>
      <c r="I6" s="70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15" t="s">
        <v>9</v>
      </c>
      <c r="H7" s="210">
        <v>6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15" t="s">
        <v>12</v>
      </c>
      <c r="H8" s="210">
        <v>135</v>
      </c>
      <c r="I8" s="17"/>
      <c r="J8" s="3"/>
      <c r="K8" s="18" t="s">
        <v>13</v>
      </c>
      <c r="L8" s="19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15</v>
      </c>
      <c r="H9" s="210">
        <v>4</v>
      </c>
      <c r="I9" s="17"/>
      <c r="J9" s="3"/>
      <c r="K9" s="18" t="s">
        <v>16</v>
      </c>
      <c r="L9" s="19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15" t="s">
        <v>17</v>
      </c>
      <c r="H10" s="210">
        <v>584</v>
      </c>
      <c r="I10" s="17"/>
      <c r="J10" s="3"/>
      <c r="K10" s="18" t="s">
        <v>18</v>
      </c>
      <c r="L10" s="19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210">
        <v>3</v>
      </c>
      <c r="I11" s="17"/>
      <c r="J11" s="3"/>
      <c r="K11" s="18" t="s">
        <v>21</v>
      </c>
      <c r="L11" s="19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210">
        <v>60000</v>
      </c>
      <c r="I12" s="17"/>
      <c r="J12" s="3"/>
      <c r="K12" s="18" t="s">
        <v>24</v>
      </c>
      <c r="L12" s="19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210"/>
      <c r="I13" s="17"/>
      <c r="J13" s="3"/>
      <c r="K13" s="18" t="s">
        <v>27</v>
      </c>
      <c r="L13" s="19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210"/>
      <c r="I14" s="17"/>
      <c r="J14" s="3"/>
      <c r="K14" s="18" t="s">
        <v>30</v>
      </c>
      <c r="L14" s="19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210"/>
      <c r="I15" s="17"/>
      <c r="J15" s="3"/>
      <c r="K15" s="18" t="s">
        <v>33</v>
      </c>
      <c r="L15" s="19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210"/>
      <c r="I16" s="17"/>
      <c r="J16" s="3"/>
      <c r="K16" s="18" t="s">
        <v>36</v>
      </c>
      <c r="L16" s="19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15" t="s">
        <v>31</v>
      </c>
      <c r="H17" s="210">
        <v>1</v>
      </c>
      <c r="I17" s="17"/>
      <c r="J17" s="3"/>
      <c r="K17" s="21" t="s">
        <v>38</v>
      </c>
      <c r="L17" s="19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15" t="s">
        <v>34</v>
      </c>
      <c r="H18" s="210">
        <v>1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210"/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210">
        <v>4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210">
        <v>50000</v>
      </c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44</v>
      </c>
      <c r="H22" s="210">
        <v>1</v>
      </c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46</v>
      </c>
      <c r="H23" s="210"/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48</v>
      </c>
      <c r="H24" s="210"/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210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210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210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210">
        <v>4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210">
        <v>29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11"/>
      <c r="I30" s="25"/>
    </row>
    <row r="31" spans="2:17" x14ac:dyDescent="0.25">
      <c r="G31" s="26"/>
      <c r="H31" s="25"/>
      <c r="I31" s="25"/>
    </row>
  </sheetData>
  <mergeCells count="30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3:D3"/>
    <mergeCell ref="B5:D5"/>
    <mergeCell ref="G5:H5"/>
    <mergeCell ref="B7:C7"/>
    <mergeCell ref="B17:C1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2E492-EC08-42F0-8A59-9A3AF10C4CCF}">
  <dimension ref="B1:Q31"/>
  <sheetViews>
    <sheetView workbookViewId="0">
      <selection activeCell="B9" sqref="B9:C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101</v>
      </c>
      <c r="D2" s="265"/>
      <c r="E2" s="7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7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70"/>
      <c r="F6" s="3"/>
      <c r="G6" s="10" t="s">
        <v>6</v>
      </c>
      <c r="H6" s="11" t="s">
        <v>7</v>
      </c>
      <c r="I6" s="70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15" t="s">
        <v>9</v>
      </c>
      <c r="H7" s="215">
        <v>6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15" t="s">
        <v>12</v>
      </c>
      <c r="H8" s="212">
        <v>314</v>
      </c>
      <c r="I8" s="17"/>
      <c r="J8" s="3"/>
      <c r="K8" s="18" t="s">
        <v>13</v>
      </c>
      <c r="L8" s="219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15</v>
      </c>
      <c r="H9" s="214"/>
      <c r="I9" s="17"/>
      <c r="J9" s="3"/>
      <c r="K9" s="18" t="s">
        <v>16</v>
      </c>
      <c r="L9" s="219">
        <v>6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15" t="s">
        <v>17</v>
      </c>
      <c r="H10" s="212"/>
      <c r="I10" s="17"/>
      <c r="J10" s="3"/>
      <c r="K10" s="18" t="s">
        <v>18</v>
      </c>
      <c r="L10" s="219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212"/>
      <c r="I11" s="17"/>
      <c r="J11" s="3"/>
      <c r="K11" s="18" t="s">
        <v>21</v>
      </c>
      <c r="L11" s="219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212"/>
      <c r="I12" s="17"/>
      <c r="J12" s="3"/>
      <c r="K12" s="18" t="s">
        <v>24</v>
      </c>
      <c r="L12" s="219">
        <v>4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212">
        <v>1</v>
      </c>
      <c r="I13" s="17"/>
      <c r="J13" s="3"/>
      <c r="K13" s="18" t="s">
        <v>27</v>
      </c>
      <c r="L13" s="219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212">
        <v>30</v>
      </c>
      <c r="I14" s="17"/>
      <c r="J14" s="3"/>
      <c r="K14" s="18" t="s">
        <v>30</v>
      </c>
      <c r="L14" s="219">
        <v>1</v>
      </c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212">
        <v>1</v>
      </c>
      <c r="I15" s="17"/>
      <c r="J15" s="3"/>
      <c r="K15" s="18" t="s">
        <v>33</v>
      </c>
      <c r="L15" s="219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212">
        <v>20</v>
      </c>
      <c r="I16" s="17"/>
      <c r="J16" s="3"/>
      <c r="K16" s="18" t="s">
        <v>36</v>
      </c>
      <c r="L16" s="219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15" t="s">
        <v>31</v>
      </c>
      <c r="H17" s="218">
        <v>4</v>
      </c>
      <c r="I17" s="17"/>
      <c r="J17" s="3"/>
      <c r="K17" s="21" t="s">
        <v>38</v>
      </c>
      <c r="L17" s="19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15" t="s">
        <v>34</v>
      </c>
      <c r="H18" s="218"/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212"/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212">
        <v>1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212">
        <v>1312</v>
      </c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44</v>
      </c>
      <c r="H22" s="216">
        <v>1</v>
      </c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46</v>
      </c>
      <c r="H23" s="212"/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48</v>
      </c>
      <c r="H24" s="217">
        <v>3363</v>
      </c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212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212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212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212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212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13"/>
      <c r="I30" s="25"/>
    </row>
    <row r="31" spans="2:17" x14ac:dyDescent="0.25">
      <c r="G31" s="26"/>
      <c r="H31" s="25"/>
      <c r="I31" s="25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C70C-A481-4C23-B707-DFD7F9D3495C}">
  <dimension ref="B1:Q31"/>
  <sheetViews>
    <sheetView workbookViewId="0">
      <selection activeCell="B11" sqref="B11:C11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77" t="s">
        <v>1</v>
      </c>
      <c r="C2" s="265" t="s">
        <v>102</v>
      </c>
      <c r="D2" s="265"/>
      <c r="E2" s="7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86</v>
      </c>
      <c r="C3" s="265">
        <v>2020</v>
      </c>
      <c r="D3" s="265"/>
      <c r="E3" s="7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74"/>
      <c r="F6" s="3"/>
      <c r="G6" s="10" t="s">
        <v>6</v>
      </c>
      <c r="H6" s="11" t="s">
        <v>7</v>
      </c>
      <c r="I6" s="74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15" t="s">
        <v>9</v>
      </c>
      <c r="H7" s="220">
        <v>8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15" t="s">
        <v>12</v>
      </c>
      <c r="H8" s="220">
        <v>558</v>
      </c>
      <c r="I8" s="17"/>
      <c r="J8" s="3"/>
      <c r="K8" s="18" t="s">
        <v>13</v>
      </c>
      <c r="L8" s="223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15</v>
      </c>
      <c r="H9" s="220"/>
      <c r="I9" s="17"/>
      <c r="J9" s="3"/>
      <c r="K9" s="78" t="s">
        <v>16</v>
      </c>
      <c r="L9" s="223">
        <v>10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15" t="s">
        <v>17</v>
      </c>
      <c r="H10" s="220"/>
      <c r="I10" s="17"/>
      <c r="J10" s="3"/>
      <c r="K10" s="18" t="s">
        <v>18</v>
      </c>
      <c r="L10" s="223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220"/>
      <c r="I11" s="17"/>
      <c r="J11" s="3"/>
      <c r="K11" s="18" t="s">
        <v>21</v>
      </c>
      <c r="L11" s="223">
        <v>1</v>
      </c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220"/>
      <c r="I12" s="17"/>
      <c r="J12" s="3"/>
      <c r="K12" s="18" t="s">
        <v>24</v>
      </c>
      <c r="L12" s="223">
        <v>2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220">
        <v>1</v>
      </c>
      <c r="I13" s="17"/>
      <c r="J13" s="3"/>
      <c r="K13" s="18" t="s">
        <v>27</v>
      </c>
      <c r="L13" s="223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220">
        <v>25</v>
      </c>
      <c r="I14" s="17"/>
      <c r="J14" s="3"/>
      <c r="K14" s="18" t="s">
        <v>30</v>
      </c>
      <c r="L14" s="223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220">
        <v>1</v>
      </c>
      <c r="I15" s="17"/>
      <c r="J15" s="3"/>
      <c r="K15" s="18" t="s">
        <v>33</v>
      </c>
      <c r="L15" s="223">
        <v>1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220">
        <v>30</v>
      </c>
      <c r="I16" s="17"/>
      <c r="J16" s="3"/>
      <c r="K16" s="18" t="s">
        <v>36</v>
      </c>
      <c r="L16" s="223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15" t="s">
        <v>31</v>
      </c>
      <c r="H17" s="220">
        <v>2</v>
      </c>
      <c r="I17" s="17"/>
      <c r="J17" s="3"/>
      <c r="K17" s="21" t="s">
        <v>38</v>
      </c>
      <c r="L17" s="223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15" t="s">
        <v>34</v>
      </c>
      <c r="H18" s="220">
        <v>1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220">
        <v>2</v>
      </c>
      <c r="I19" s="17"/>
      <c r="J19" s="3"/>
      <c r="K19" s="18" t="s">
        <v>43</v>
      </c>
      <c r="L19" s="224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220">
        <v>13</v>
      </c>
      <c r="I20" s="17"/>
      <c r="J20" s="3"/>
      <c r="K20" s="18" t="s">
        <v>45</v>
      </c>
      <c r="L20" s="224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222">
        <v>248126</v>
      </c>
      <c r="I21" s="17"/>
      <c r="J21" s="3"/>
      <c r="K21" s="18" t="s">
        <v>47</v>
      </c>
      <c r="L21" s="224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44</v>
      </c>
      <c r="H22" s="220">
        <v>1</v>
      </c>
      <c r="I22" s="17"/>
      <c r="J22" s="3"/>
      <c r="K22" s="21" t="s">
        <v>49</v>
      </c>
      <c r="L22" s="224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46</v>
      </c>
      <c r="H23" s="222">
        <v>16654</v>
      </c>
      <c r="I23" s="17"/>
      <c r="J23" s="3"/>
      <c r="K23" s="18" t="s">
        <v>51</v>
      </c>
      <c r="L23" s="224">
        <v>32</v>
      </c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48</v>
      </c>
      <c r="H24" s="222">
        <v>59896</v>
      </c>
      <c r="I24" s="17"/>
      <c r="J24" s="3"/>
      <c r="K24" s="18" t="s">
        <v>53</v>
      </c>
      <c r="L24" s="224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220"/>
      <c r="I25" s="17"/>
      <c r="J25" s="3"/>
      <c r="K25" s="18" t="s">
        <v>55</v>
      </c>
      <c r="L25" s="224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220"/>
      <c r="I26" s="17"/>
      <c r="J26" s="3"/>
      <c r="K26" s="18" t="s">
        <v>57</v>
      </c>
      <c r="L26" s="224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220"/>
      <c r="I27" s="17"/>
      <c r="J27" s="3"/>
      <c r="K27" s="18" t="s">
        <v>59</v>
      </c>
      <c r="L27" s="224">
        <v>10</v>
      </c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220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220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21"/>
      <c r="I30" s="25"/>
    </row>
    <row r="31" spans="2:17" x14ac:dyDescent="0.25">
      <c r="G31" s="26"/>
      <c r="H31" s="25"/>
      <c r="I31" s="25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A9C8D-704D-49F4-93D7-6C848B46BDCA}">
  <dimension ref="B1:Q31"/>
  <sheetViews>
    <sheetView workbookViewId="0">
      <selection activeCell="B14" sqref="B14:C1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103</v>
      </c>
      <c r="D2" s="265"/>
      <c r="E2" s="7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7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74"/>
      <c r="F6" s="3"/>
      <c r="G6" s="10" t="s">
        <v>6</v>
      </c>
      <c r="H6" s="11" t="s">
        <v>7</v>
      </c>
      <c r="I6" s="74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19"/>
      <c r="E7" s="3"/>
      <c r="F7" s="3"/>
      <c r="G7" s="15" t="s">
        <v>9</v>
      </c>
      <c r="H7" s="225">
        <v>14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9"/>
      <c r="E8" s="3"/>
      <c r="F8" s="3"/>
      <c r="G8" s="15" t="s">
        <v>12</v>
      </c>
      <c r="H8" s="225">
        <v>216</v>
      </c>
      <c r="I8" s="17"/>
      <c r="J8" s="3"/>
      <c r="K8" s="18" t="s">
        <v>13</v>
      </c>
      <c r="L8" s="227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9"/>
      <c r="E9" s="3"/>
      <c r="F9" s="3"/>
      <c r="G9" s="15" t="s">
        <v>15</v>
      </c>
      <c r="H9" s="225">
        <v>4</v>
      </c>
      <c r="I9" s="17"/>
      <c r="J9" s="3"/>
      <c r="K9" s="18" t="s">
        <v>16</v>
      </c>
      <c r="L9" s="227">
        <v>20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9"/>
      <c r="E10" s="3"/>
      <c r="F10" s="3"/>
      <c r="G10" s="15" t="s">
        <v>17</v>
      </c>
      <c r="H10" s="225">
        <v>230</v>
      </c>
      <c r="I10" s="17"/>
      <c r="J10" s="3"/>
      <c r="K10" s="18" t="s">
        <v>18</v>
      </c>
      <c r="L10" s="227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225">
        <v>1</v>
      </c>
      <c r="I11" s="17"/>
      <c r="J11" s="3"/>
      <c r="K11" s="18" t="s">
        <v>21</v>
      </c>
      <c r="L11" s="227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225">
        <v>20000</v>
      </c>
      <c r="I12" s="17"/>
      <c r="J12" s="3"/>
      <c r="K12" s="18" t="s">
        <v>24</v>
      </c>
      <c r="L12" s="227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225">
        <v>0</v>
      </c>
      <c r="I13" s="17"/>
      <c r="J13" s="3"/>
      <c r="K13" s="18" t="s">
        <v>27</v>
      </c>
      <c r="L13" s="227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225">
        <v>0</v>
      </c>
      <c r="I14" s="17"/>
      <c r="J14" s="3"/>
      <c r="K14" s="18" t="s">
        <v>30</v>
      </c>
      <c r="L14" s="227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9"/>
      <c r="E15" s="3"/>
      <c r="F15" s="3"/>
      <c r="G15" s="15" t="s">
        <v>32</v>
      </c>
      <c r="H15" s="225">
        <v>0</v>
      </c>
      <c r="I15" s="17"/>
      <c r="J15" s="3"/>
      <c r="K15" s="18" t="s">
        <v>33</v>
      </c>
      <c r="L15" s="227">
        <v>2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225">
        <v>0</v>
      </c>
      <c r="I16" s="17"/>
      <c r="J16" s="3"/>
      <c r="K16" s="18" t="s">
        <v>36</v>
      </c>
      <c r="L16" s="227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15" t="s">
        <v>31</v>
      </c>
      <c r="H17" s="225">
        <v>0</v>
      </c>
      <c r="I17" s="17"/>
      <c r="J17" s="3"/>
      <c r="K17" s="21" t="s">
        <v>38</v>
      </c>
      <c r="L17" s="227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15" t="s">
        <v>34</v>
      </c>
      <c r="H18" s="225">
        <v>0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225">
        <v>27</v>
      </c>
      <c r="I19" s="17"/>
      <c r="J19" s="3"/>
      <c r="K19" s="18" t="s">
        <v>43</v>
      </c>
      <c r="L19" s="228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225">
        <v>24</v>
      </c>
      <c r="I20" s="17"/>
      <c r="J20" s="3"/>
      <c r="K20" s="18" t="s">
        <v>45</v>
      </c>
      <c r="L20" s="228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225">
        <v>21000</v>
      </c>
      <c r="I21" s="17"/>
      <c r="J21" s="3"/>
      <c r="K21" s="18" t="s">
        <v>47</v>
      </c>
      <c r="L21" s="228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44</v>
      </c>
      <c r="H22" s="225">
        <v>1</v>
      </c>
      <c r="I22" s="17"/>
      <c r="J22" s="3"/>
      <c r="K22" s="21" t="s">
        <v>49</v>
      </c>
      <c r="L22" s="228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46</v>
      </c>
      <c r="H23" s="225">
        <v>987</v>
      </c>
      <c r="I23" s="17"/>
      <c r="J23" s="3"/>
      <c r="K23" s="18" t="s">
        <v>51</v>
      </c>
      <c r="L23" s="228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48</v>
      </c>
      <c r="H24" s="225">
        <v>3521</v>
      </c>
      <c r="I24" s="17"/>
      <c r="J24" s="3"/>
      <c r="K24" s="18" t="s">
        <v>53</v>
      </c>
      <c r="L24" s="228">
        <v>6</v>
      </c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225">
        <v>1</v>
      </c>
      <c r="I25" s="17"/>
      <c r="J25" s="3"/>
      <c r="K25" s="18" t="s">
        <v>55</v>
      </c>
      <c r="L25" s="228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225">
        <v>157</v>
      </c>
      <c r="I26" s="17"/>
      <c r="J26" s="3"/>
      <c r="K26" s="18" t="s">
        <v>57</v>
      </c>
      <c r="L26" s="228">
        <v>18</v>
      </c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225">
        <v>886</v>
      </c>
      <c r="I27" s="17"/>
      <c r="J27" s="3"/>
      <c r="K27" s="18" t="s">
        <v>59</v>
      </c>
      <c r="L27" s="228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225">
        <v>1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225">
        <v>0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26">
        <v>0</v>
      </c>
      <c r="I30" s="25"/>
    </row>
    <row r="31" spans="2:17" x14ac:dyDescent="0.25">
      <c r="G31" s="26"/>
      <c r="I31" s="25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4654-3C16-4629-B1ED-AC76D501879D}">
  <dimension ref="B1:Q33"/>
  <sheetViews>
    <sheetView workbookViewId="0">
      <selection activeCell="B11" sqref="B11:C11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104</v>
      </c>
      <c r="D2" s="1"/>
      <c r="E2" s="7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7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74"/>
      <c r="F6" s="3"/>
      <c r="G6" s="10" t="s">
        <v>6</v>
      </c>
      <c r="H6" s="11" t="s">
        <v>7</v>
      </c>
      <c r="I6" s="74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15" t="s">
        <v>9</v>
      </c>
      <c r="H7" s="231">
        <v>4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15" t="s">
        <v>12</v>
      </c>
      <c r="H8" s="231">
        <v>105</v>
      </c>
      <c r="I8" s="17"/>
      <c r="J8" s="3"/>
      <c r="K8" s="78" t="s">
        <v>13</v>
      </c>
      <c r="L8" s="233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105</v>
      </c>
      <c r="H9" s="232">
        <v>2</v>
      </c>
      <c r="I9" s="17"/>
      <c r="J9" s="3"/>
      <c r="K9" s="78" t="s">
        <v>16</v>
      </c>
      <c r="L9" s="234">
        <v>23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15" t="s">
        <v>106</v>
      </c>
      <c r="H10" s="232">
        <v>70</v>
      </c>
      <c r="I10" s="17"/>
      <c r="J10" s="3"/>
      <c r="K10" s="78" t="s">
        <v>18</v>
      </c>
      <c r="L10" s="233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107</v>
      </c>
      <c r="H11" s="232">
        <v>1</v>
      </c>
      <c r="I11" s="17"/>
      <c r="J11" s="3"/>
      <c r="K11" s="78" t="s">
        <v>21</v>
      </c>
      <c r="L11" s="233"/>
      <c r="M11" s="3"/>
      <c r="N11" s="3"/>
      <c r="O11" s="3"/>
      <c r="P11" s="3"/>
      <c r="Q11" s="3"/>
    </row>
    <row r="12" spans="2:17" ht="33.75" x14ac:dyDescent="0.25">
      <c r="B12" s="254" t="s">
        <v>22</v>
      </c>
      <c r="C12" s="255"/>
      <c r="D12" s="30"/>
      <c r="E12" s="3"/>
      <c r="F12" s="3"/>
      <c r="G12" s="15" t="s">
        <v>108</v>
      </c>
      <c r="H12" s="232">
        <v>10</v>
      </c>
      <c r="I12" s="17"/>
      <c r="J12" s="3"/>
      <c r="K12" s="78" t="s">
        <v>24</v>
      </c>
      <c r="L12" s="234">
        <v>1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231">
        <v>4</v>
      </c>
      <c r="I13" s="17"/>
      <c r="J13" s="3"/>
      <c r="K13" s="78" t="s">
        <v>27</v>
      </c>
      <c r="L13" s="233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231">
        <v>112</v>
      </c>
      <c r="I14" s="17"/>
      <c r="J14" s="3"/>
      <c r="K14" s="78" t="s">
        <v>30</v>
      </c>
      <c r="L14" s="233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229"/>
      <c r="I15" s="17"/>
      <c r="J15" s="3"/>
      <c r="K15" s="78" t="s">
        <v>33</v>
      </c>
      <c r="L15" s="234">
        <v>1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229"/>
      <c r="I16" s="17"/>
      <c r="J16" s="3"/>
      <c r="K16" s="78" t="s">
        <v>36</v>
      </c>
      <c r="L16" s="233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15" t="s">
        <v>109</v>
      </c>
      <c r="H17" s="231">
        <v>1</v>
      </c>
      <c r="I17" s="17"/>
      <c r="J17" s="3"/>
      <c r="K17" s="80" t="s">
        <v>38</v>
      </c>
      <c r="L17" s="233"/>
      <c r="M17" s="3"/>
      <c r="N17" s="3"/>
      <c r="O17" s="3"/>
      <c r="P17" s="3"/>
      <c r="Q17" s="3"/>
    </row>
    <row r="18" spans="2:17" ht="18" x14ac:dyDescent="0.25">
      <c r="B18" s="254" t="s">
        <v>39</v>
      </c>
      <c r="C18" s="255"/>
      <c r="D18" s="30"/>
      <c r="E18" s="3"/>
      <c r="F18" s="3"/>
      <c r="G18" s="15" t="s">
        <v>110</v>
      </c>
      <c r="H18" s="231">
        <v>1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111</v>
      </c>
      <c r="H19" s="231">
        <v>41</v>
      </c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231">
        <v>4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229"/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112</v>
      </c>
      <c r="H22" s="231">
        <v>1</v>
      </c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113</v>
      </c>
      <c r="H23" s="231">
        <v>267737</v>
      </c>
      <c r="I23" s="17"/>
      <c r="J23" s="3"/>
      <c r="K23" s="78" t="s">
        <v>51</v>
      </c>
      <c r="L23" s="7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114</v>
      </c>
      <c r="H24" s="231">
        <v>205202</v>
      </c>
      <c r="I24" s="17"/>
      <c r="J24" s="3"/>
      <c r="K24" s="78" t="s">
        <v>53</v>
      </c>
      <c r="L24" s="81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229"/>
      <c r="I25" s="17"/>
      <c r="J25" s="3"/>
      <c r="K25" s="78" t="s">
        <v>55</v>
      </c>
      <c r="L25" s="81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229"/>
      <c r="I26" s="17"/>
      <c r="J26" s="3"/>
      <c r="K26" s="78" t="s">
        <v>57</v>
      </c>
      <c r="L26" s="7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229"/>
      <c r="I27" s="17"/>
      <c r="J27" s="3"/>
      <c r="K27" s="18" t="s">
        <v>59</v>
      </c>
      <c r="L27" s="81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229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229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30"/>
      <c r="I30" s="25"/>
    </row>
    <row r="31" spans="2:17" x14ac:dyDescent="0.25">
      <c r="G31" s="26"/>
      <c r="H31" s="25"/>
      <c r="I31" s="25"/>
    </row>
    <row r="33" spans="7:8" ht="135.75" customHeight="1" x14ac:dyDescent="0.25">
      <c r="G33" s="282"/>
      <c r="H33" s="282"/>
    </row>
  </sheetData>
  <mergeCells count="31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G33:H33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32FF8-E80E-4463-BF9F-D2F6343088A4}">
  <dimension ref="B1:Q31"/>
  <sheetViews>
    <sheetView workbookViewId="0">
      <selection activeCell="B11" sqref="B11:C11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115</v>
      </c>
      <c r="D2" s="265"/>
      <c r="E2" s="7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7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75"/>
      <c r="F6" s="3"/>
      <c r="G6" s="10" t="s">
        <v>6</v>
      </c>
      <c r="H6" s="11" t="s">
        <v>7</v>
      </c>
      <c r="I6" s="75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91" t="s">
        <v>9</v>
      </c>
      <c r="H7" s="235">
        <v>5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91" t="s">
        <v>12</v>
      </c>
      <c r="H8" s="235">
        <v>540</v>
      </c>
      <c r="I8" s="17"/>
      <c r="J8" s="3"/>
      <c r="K8" s="93" t="s">
        <v>13</v>
      </c>
      <c r="L8" s="237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91" t="s">
        <v>15</v>
      </c>
      <c r="H9" s="235">
        <v>1</v>
      </c>
      <c r="I9" s="17"/>
      <c r="J9" s="3"/>
      <c r="K9" s="93" t="s">
        <v>16</v>
      </c>
      <c r="L9" s="237">
        <v>7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91" t="s">
        <v>17</v>
      </c>
      <c r="H10" s="235">
        <v>200</v>
      </c>
      <c r="I10" s="17"/>
      <c r="J10" s="3"/>
      <c r="K10" s="93" t="s">
        <v>18</v>
      </c>
      <c r="L10" s="237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91" t="s">
        <v>20</v>
      </c>
      <c r="H11" s="235">
        <v>0</v>
      </c>
      <c r="I11" s="17"/>
      <c r="J11" s="3"/>
      <c r="K11" s="93" t="s">
        <v>21</v>
      </c>
      <c r="L11" s="237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91" t="s">
        <v>23</v>
      </c>
      <c r="H12" s="235">
        <v>0</v>
      </c>
      <c r="I12" s="17"/>
      <c r="J12" s="3"/>
      <c r="K12" s="93" t="s">
        <v>24</v>
      </c>
      <c r="L12" s="237">
        <v>3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91" t="s">
        <v>26</v>
      </c>
      <c r="H13" s="235">
        <v>0</v>
      </c>
      <c r="I13" s="17"/>
      <c r="J13" s="3"/>
      <c r="K13" s="93" t="s">
        <v>27</v>
      </c>
      <c r="L13" s="237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91" t="s">
        <v>29</v>
      </c>
      <c r="H14" s="235">
        <v>0</v>
      </c>
      <c r="I14" s="17"/>
      <c r="J14" s="3"/>
      <c r="K14" s="93" t="s">
        <v>30</v>
      </c>
      <c r="L14" s="237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91" t="s">
        <v>32</v>
      </c>
      <c r="H15" s="235">
        <v>0</v>
      </c>
      <c r="I15" s="17"/>
      <c r="J15" s="3"/>
      <c r="K15" s="93" t="s">
        <v>33</v>
      </c>
      <c r="L15" s="237">
        <v>1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91" t="s">
        <v>35</v>
      </c>
      <c r="H16" s="235">
        <v>0</v>
      </c>
      <c r="I16" s="17"/>
      <c r="J16" s="3"/>
      <c r="K16" s="93" t="s">
        <v>36</v>
      </c>
      <c r="L16" s="237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91" t="s">
        <v>31</v>
      </c>
      <c r="H17" s="235">
        <v>1</v>
      </c>
      <c r="I17" s="17"/>
      <c r="J17" s="3"/>
      <c r="K17" s="92" t="s">
        <v>38</v>
      </c>
      <c r="L17" s="237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91" t="s">
        <v>34</v>
      </c>
      <c r="H18" s="235">
        <v>2</v>
      </c>
      <c r="I18" s="17"/>
      <c r="J18" s="3"/>
      <c r="K18" s="280" t="s">
        <v>40</v>
      </c>
      <c r="L18" s="281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91" t="s">
        <v>42</v>
      </c>
      <c r="H19" s="235">
        <v>17</v>
      </c>
      <c r="I19" s="17"/>
      <c r="J19" s="3"/>
      <c r="K19" s="93" t="s">
        <v>43</v>
      </c>
      <c r="L19" s="238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91" t="s">
        <v>39</v>
      </c>
      <c r="H20" s="235">
        <v>17</v>
      </c>
      <c r="I20" s="17"/>
      <c r="J20" s="3"/>
      <c r="K20" s="93" t="s">
        <v>45</v>
      </c>
      <c r="L20" s="238">
        <v>1</v>
      </c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91" t="s">
        <v>41</v>
      </c>
      <c r="H21" s="235">
        <v>7881</v>
      </c>
      <c r="I21" s="17"/>
      <c r="J21" s="3"/>
      <c r="K21" s="93" t="s">
        <v>47</v>
      </c>
      <c r="L21" s="238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91" t="s">
        <v>44</v>
      </c>
      <c r="H22" s="235">
        <v>1</v>
      </c>
      <c r="I22" s="17"/>
      <c r="J22" s="3"/>
      <c r="K22" s="92" t="s">
        <v>49</v>
      </c>
      <c r="L22" s="238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91" t="s">
        <v>46</v>
      </c>
      <c r="H23" s="235"/>
      <c r="I23" s="17"/>
      <c r="J23" s="3"/>
      <c r="K23" s="93" t="s">
        <v>51</v>
      </c>
      <c r="L23" s="238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91" t="s">
        <v>48</v>
      </c>
      <c r="H24" s="235">
        <v>78329</v>
      </c>
      <c r="I24" s="17"/>
      <c r="J24" s="3"/>
      <c r="K24" s="93" t="s">
        <v>53</v>
      </c>
      <c r="L24" s="238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91" t="s">
        <v>50</v>
      </c>
      <c r="H25" s="235">
        <v>0</v>
      </c>
      <c r="I25" s="17"/>
      <c r="J25" s="3"/>
      <c r="K25" s="93" t="s">
        <v>55</v>
      </c>
      <c r="L25" s="238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91" t="s">
        <v>52</v>
      </c>
      <c r="H26" s="235">
        <v>0</v>
      </c>
      <c r="I26" s="17"/>
      <c r="J26" s="3"/>
      <c r="K26" s="93" t="s">
        <v>57</v>
      </c>
      <c r="L26" s="238">
        <v>4</v>
      </c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91" t="s">
        <v>54</v>
      </c>
      <c r="H27" s="235"/>
      <c r="I27" s="17"/>
      <c r="J27" s="3"/>
      <c r="K27" s="93" t="s">
        <v>59</v>
      </c>
      <c r="L27" s="238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91" t="s">
        <v>56</v>
      </c>
      <c r="H28" s="235">
        <v>0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91" t="s">
        <v>58</v>
      </c>
      <c r="H29" s="235">
        <v>0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92" t="s">
        <v>63</v>
      </c>
      <c r="H30" s="236">
        <v>0</v>
      </c>
      <c r="I30" s="25"/>
    </row>
    <row r="31" spans="2:17" x14ac:dyDescent="0.25">
      <c r="G31" s="26"/>
      <c r="H31" s="25"/>
      <c r="I31" s="25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9A898-D517-4F3D-80BF-DF235A5CE272}">
  <dimension ref="B1:Q31"/>
  <sheetViews>
    <sheetView workbookViewId="0">
      <selection activeCell="B11" sqref="B11:C11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20.5703125" customWidth="1"/>
    <col min="9" max="9" width="9.28515625" customWidth="1"/>
    <col min="11" max="11" width="69.5703125" customWidth="1"/>
    <col min="12" max="12" width="19.5703125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117</v>
      </c>
      <c r="D2" s="1"/>
      <c r="E2" s="8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86</v>
      </c>
      <c r="C3" s="265">
        <v>2020</v>
      </c>
      <c r="D3" s="265"/>
      <c r="E3" s="8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83"/>
      <c r="F6" s="3"/>
      <c r="G6" s="10" t="s">
        <v>6</v>
      </c>
      <c r="H6" s="11" t="s">
        <v>7</v>
      </c>
      <c r="I6" s="83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15" t="s">
        <v>9</v>
      </c>
      <c r="H7" s="239">
        <v>6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15" t="s">
        <v>12</v>
      </c>
      <c r="H8" s="239">
        <v>516</v>
      </c>
      <c r="I8" s="17"/>
      <c r="J8" s="3"/>
      <c r="K8" s="18" t="s">
        <v>13</v>
      </c>
      <c r="L8" s="242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15</v>
      </c>
      <c r="H9" s="239"/>
      <c r="I9" s="17"/>
      <c r="J9" s="3"/>
      <c r="K9" s="18" t="s">
        <v>16</v>
      </c>
      <c r="L9" s="242">
        <v>8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15" t="s">
        <v>17</v>
      </c>
      <c r="H10" s="239"/>
      <c r="I10" s="17"/>
      <c r="J10" s="3"/>
      <c r="K10" s="18" t="s">
        <v>18</v>
      </c>
      <c r="L10" s="242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239"/>
      <c r="I11" s="17"/>
      <c r="J11" s="3"/>
      <c r="K11" s="18" t="s">
        <v>21</v>
      </c>
      <c r="L11" s="242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239"/>
      <c r="I12" s="17"/>
      <c r="J12" s="3"/>
      <c r="K12" s="18" t="s">
        <v>24</v>
      </c>
      <c r="L12" s="242">
        <v>7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239">
        <v>3</v>
      </c>
      <c r="I13" s="17"/>
      <c r="J13" s="3"/>
      <c r="K13" s="18" t="s">
        <v>27</v>
      </c>
      <c r="L13" s="242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239">
        <v>53</v>
      </c>
      <c r="I14" s="17"/>
      <c r="J14" s="3"/>
      <c r="K14" s="18" t="s">
        <v>30</v>
      </c>
      <c r="L14" s="242">
        <v>1</v>
      </c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239"/>
      <c r="I15" s="17"/>
      <c r="J15" s="3"/>
      <c r="K15" s="18" t="s">
        <v>33</v>
      </c>
      <c r="L15" s="242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239"/>
      <c r="I16" s="17"/>
      <c r="J16" s="3"/>
      <c r="K16" s="18" t="s">
        <v>36</v>
      </c>
      <c r="L16" s="242"/>
      <c r="M16" s="3"/>
      <c r="N16" s="3"/>
      <c r="O16" s="3"/>
      <c r="P16" s="3"/>
      <c r="Q16" s="3"/>
    </row>
    <row r="17" spans="2:17" ht="44.25" customHeight="1" x14ac:dyDescent="0.25">
      <c r="B17" s="254" t="s">
        <v>37</v>
      </c>
      <c r="C17" s="255"/>
      <c r="D17" s="30"/>
      <c r="E17" s="3"/>
      <c r="F17" s="3"/>
      <c r="G17" s="15" t="s">
        <v>31</v>
      </c>
      <c r="H17" s="239" t="s">
        <v>152</v>
      </c>
      <c r="I17" s="17"/>
      <c r="J17" s="3"/>
      <c r="K17" s="21" t="s">
        <v>38</v>
      </c>
      <c r="L17" s="241" t="s">
        <v>153</v>
      </c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15" t="s">
        <v>34</v>
      </c>
      <c r="H18" s="239"/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239"/>
      <c r="I19" s="17"/>
      <c r="J19" s="3"/>
      <c r="K19" s="18" t="s">
        <v>43</v>
      </c>
      <c r="L19" s="243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239"/>
      <c r="I20" s="17"/>
      <c r="J20" s="3"/>
      <c r="K20" s="18" t="s">
        <v>45</v>
      </c>
      <c r="L20" s="243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239"/>
      <c r="I21" s="17"/>
      <c r="J21" s="3"/>
      <c r="K21" s="18" t="s">
        <v>47</v>
      </c>
      <c r="L21" s="243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44</v>
      </c>
      <c r="H22" s="239">
        <v>1</v>
      </c>
      <c r="I22" s="17"/>
      <c r="J22" s="3"/>
      <c r="K22" s="21" t="s">
        <v>49</v>
      </c>
      <c r="L22" s="243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46</v>
      </c>
      <c r="H23" s="239">
        <v>4935</v>
      </c>
      <c r="I23" s="17"/>
      <c r="J23" s="3"/>
      <c r="K23" s="18" t="s">
        <v>51</v>
      </c>
      <c r="L23" s="243">
        <v>200</v>
      </c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48</v>
      </c>
      <c r="H24" s="239">
        <v>5940</v>
      </c>
      <c r="I24" s="17"/>
      <c r="J24" s="3"/>
      <c r="K24" s="18" t="s">
        <v>53</v>
      </c>
      <c r="L24" s="243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239"/>
      <c r="I25" s="17"/>
      <c r="J25" s="3"/>
      <c r="K25" s="18" t="s">
        <v>55</v>
      </c>
      <c r="L25" s="243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239"/>
      <c r="I26" s="17"/>
      <c r="J26" s="3"/>
      <c r="K26" s="18" t="s">
        <v>57</v>
      </c>
      <c r="L26" s="243">
        <v>3</v>
      </c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239"/>
      <c r="I27" s="17"/>
      <c r="J27" s="3"/>
      <c r="K27" s="18" t="s">
        <v>59</v>
      </c>
      <c r="L27" s="243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239">
        <v>2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239">
        <v>15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40">
        <v>2</v>
      </c>
      <c r="I30" s="25"/>
    </row>
    <row r="31" spans="2:17" x14ac:dyDescent="0.25">
      <c r="G31" s="26"/>
      <c r="H31" s="25"/>
      <c r="I31" s="25"/>
    </row>
  </sheetData>
  <mergeCells count="30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1C214-604C-4D5A-AB1B-92869717CDB9}">
  <dimension ref="B1:Q31"/>
  <sheetViews>
    <sheetView workbookViewId="0">
      <selection activeCell="B10" sqref="B10:C10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116</v>
      </c>
      <c r="D2" s="265"/>
      <c r="E2" s="7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7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75"/>
      <c r="F6" s="3"/>
      <c r="G6" s="10" t="s">
        <v>6</v>
      </c>
      <c r="H6" s="11" t="s">
        <v>7</v>
      </c>
      <c r="I6" s="75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91" t="s">
        <v>9</v>
      </c>
      <c r="H7" s="246"/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91" t="s">
        <v>12</v>
      </c>
      <c r="H8" s="246"/>
      <c r="I8" s="17"/>
      <c r="J8" s="3"/>
      <c r="K8" s="93" t="s">
        <v>13</v>
      </c>
      <c r="L8" s="248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91" t="s">
        <v>15</v>
      </c>
      <c r="H9" s="244">
        <v>2</v>
      </c>
      <c r="I9" s="17"/>
      <c r="J9" s="3"/>
      <c r="K9" s="93" t="s">
        <v>16</v>
      </c>
      <c r="L9" s="248">
        <v>5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91" t="s">
        <v>17</v>
      </c>
      <c r="H10" s="244">
        <v>150</v>
      </c>
      <c r="I10" s="17"/>
      <c r="J10" s="3"/>
      <c r="K10" s="93" t="s">
        <v>18</v>
      </c>
      <c r="L10" s="248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91" t="s">
        <v>20</v>
      </c>
      <c r="H11" s="247">
        <v>2</v>
      </c>
      <c r="I11" s="17"/>
      <c r="J11" s="3"/>
      <c r="K11" s="93" t="s">
        <v>21</v>
      </c>
      <c r="L11" s="248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91" t="s">
        <v>23</v>
      </c>
      <c r="H12" s="244">
        <v>1200</v>
      </c>
      <c r="I12" s="17"/>
      <c r="J12" s="3"/>
      <c r="K12" s="93" t="s">
        <v>24</v>
      </c>
      <c r="L12" s="248">
        <v>0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91" t="s">
        <v>26</v>
      </c>
      <c r="H13" s="244">
        <v>3</v>
      </c>
      <c r="I13" s="17"/>
      <c r="J13" s="3"/>
      <c r="K13" s="93" t="s">
        <v>27</v>
      </c>
      <c r="L13" s="248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91" t="s">
        <v>29</v>
      </c>
      <c r="H14" s="244">
        <v>265</v>
      </c>
      <c r="I14" s="17"/>
      <c r="J14" s="3"/>
      <c r="K14" s="93" t="s">
        <v>30</v>
      </c>
      <c r="L14" s="248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91" t="s">
        <v>32</v>
      </c>
      <c r="H15" s="247">
        <v>0</v>
      </c>
      <c r="I15" s="17"/>
      <c r="J15" s="3"/>
      <c r="K15" s="93" t="s">
        <v>33</v>
      </c>
      <c r="L15" s="248">
        <v>1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91" t="s">
        <v>35</v>
      </c>
      <c r="H16" s="247">
        <v>0</v>
      </c>
      <c r="I16" s="17"/>
      <c r="J16" s="3"/>
      <c r="K16" s="93" t="s">
        <v>36</v>
      </c>
      <c r="L16" s="248"/>
      <c r="M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91" t="s">
        <v>31</v>
      </c>
      <c r="H17" s="244"/>
      <c r="I17" s="17"/>
      <c r="J17" s="3"/>
      <c r="K17" s="92" t="s">
        <v>38</v>
      </c>
      <c r="L17" s="248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91" t="s">
        <v>34</v>
      </c>
      <c r="H18" s="244"/>
      <c r="I18" s="17"/>
      <c r="J18" s="3"/>
      <c r="K18" s="280" t="s">
        <v>40</v>
      </c>
      <c r="L18" s="281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91" t="s">
        <v>42</v>
      </c>
      <c r="H19" s="244"/>
      <c r="I19" s="17"/>
      <c r="J19" s="3"/>
      <c r="K19" s="93" t="s">
        <v>43</v>
      </c>
      <c r="L19" s="94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91" t="s">
        <v>39</v>
      </c>
      <c r="H20" s="244">
        <v>7</v>
      </c>
      <c r="I20" s="17"/>
      <c r="J20" s="3"/>
      <c r="K20" s="93" t="s">
        <v>45</v>
      </c>
      <c r="L20" s="94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91" t="s">
        <v>41</v>
      </c>
      <c r="H21" s="244"/>
      <c r="I21" s="17"/>
      <c r="J21" s="3"/>
      <c r="K21" s="93" t="s">
        <v>47</v>
      </c>
      <c r="L21" s="94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91" t="s">
        <v>44</v>
      </c>
      <c r="H22" s="247">
        <v>1</v>
      </c>
      <c r="I22" s="17"/>
      <c r="J22" s="3"/>
      <c r="K22" s="92" t="s">
        <v>49</v>
      </c>
      <c r="L22" s="94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91" t="s">
        <v>46</v>
      </c>
      <c r="H23" s="244"/>
      <c r="I23" s="17"/>
      <c r="J23" s="3"/>
      <c r="K23" s="93" t="s">
        <v>51</v>
      </c>
      <c r="L23" s="94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91" t="s">
        <v>48</v>
      </c>
      <c r="H24" s="247"/>
      <c r="I24" s="17"/>
      <c r="J24" s="3"/>
      <c r="K24" s="93" t="s">
        <v>53</v>
      </c>
      <c r="L24" s="94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91" t="s">
        <v>50</v>
      </c>
      <c r="H25" s="244"/>
      <c r="I25" s="17"/>
      <c r="J25" s="3"/>
      <c r="K25" s="93" t="s">
        <v>55</v>
      </c>
      <c r="L25" s="94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91" t="s">
        <v>52</v>
      </c>
      <c r="H26" s="244"/>
      <c r="I26" s="17"/>
      <c r="J26" s="3"/>
      <c r="K26" s="93" t="s">
        <v>57</v>
      </c>
      <c r="L26" s="94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91" t="s">
        <v>54</v>
      </c>
      <c r="H27" s="244"/>
      <c r="I27" s="17"/>
      <c r="J27" s="3"/>
      <c r="K27" s="93" t="s">
        <v>59</v>
      </c>
      <c r="L27" s="94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91" t="s">
        <v>56</v>
      </c>
      <c r="H28" s="244">
        <v>1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91" t="s">
        <v>58</v>
      </c>
      <c r="H29" s="244">
        <v>5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92" t="s">
        <v>63</v>
      </c>
      <c r="H30" s="245">
        <v>5</v>
      </c>
      <c r="I30" s="25"/>
    </row>
    <row r="31" spans="2:17" x14ac:dyDescent="0.25">
      <c r="G31" s="26"/>
      <c r="H31" s="25"/>
      <c r="I31" s="25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37597-9E08-46B7-9EFA-1B94E30AB596}">
  <dimension ref="B1:Q31"/>
  <sheetViews>
    <sheetView topLeftCell="D7" workbookViewId="0">
      <selection activeCell="K22" sqref="K2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121</v>
      </c>
      <c r="D2" s="265"/>
      <c r="E2" s="8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8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84"/>
      <c r="F6" s="3"/>
      <c r="G6" s="10" t="s">
        <v>6</v>
      </c>
      <c r="H6" s="11" t="s">
        <v>7</v>
      </c>
      <c r="I6" s="84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/>
      <c r="E7" s="3"/>
      <c r="F7" s="3"/>
      <c r="G7" s="15" t="s">
        <v>9</v>
      </c>
      <c r="H7" s="250">
        <v>47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/>
      <c r="E8" s="3"/>
      <c r="F8" s="3"/>
      <c r="G8" s="15" t="s">
        <v>12</v>
      </c>
      <c r="H8" s="250">
        <v>2269</v>
      </c>
      <c r="I8" s="17"/>
      <c r="J8" s="3"/>
      <c r="K8" s="18" t="s">
        <v>13</v>
      </c>
      <c r="L8" s="252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15</v>
      </c>
      <c r="H9" s="250">
        <v>5</v>
      </c>
      <c r="I9" s="17"/>
      <c r="J9" s="3"/>
      <c r="K9" s="18" t="s">
        <v>16</v>
      </c>
      <c r="L9" s="252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15" t="s">
        <v>17</v>
      </c>
      <c r="H10" s="250">
        <v>584</v>
      </c>
      <c r="I10" s="17"/>
      <c r="J10" s="3"/>
      <c r="K10" s="18" t="s">
        <v>18</v>
      </c>
      <c r="L10" s="252">
        <v>1</v>
      </c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250">
        <v>7</v>
      </c>
      <c r="I11" s="17"/>
      <c r="J11" s="3"/>
      <c r="K11" s="18" t="s">
        <v>21</v>
      </c>
      <c r="L11" s="252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250">
        <v>32100</v>
      </c>
      <c r="I12" s="17"/>
      <c r="J12" s="3"/>
      <c r="K12" s="18" t="s">
        <v>24</v>
      </c>
      <c r="L12" s="252">
        <v>1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250">
        <v>1</v>
      </c>
      <c r="I13" s="17"/>
      <c r="J13" s="3"/>
      <c r="K13" s="18" t="s">
        <v>27</v>
      </c>
      <c r="L13" s="252">
        <v>1</v>
      </c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250">
        <v>23</v>
      </c>
      <c r="I14" s="17"/>
      <c r="J14" s="3"/>
      <c r="K14" s="18" t="s">
        <v>30</v>
      </c>
      <c r="L14" s="252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250">
        <v>1</v>
      </c>
      <c r="I15" s="17"/>
      <c r="J15" s="3"/>
      <c r="K15" s="18" t="s">
        <v>33</v>
      </c>
      <c r="L15" s="252">
        <v>1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250">
        <v>45</v>
      </c>
      <c r="I16" s="17"/>
      <c r="J16" s="3"/>
      <c r="K16" s="18" t="s">
        <v>36</v>
      </c>
      <c r="L16" s="252">
        <v>1</v>
      </c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/>
      <c r="E17" s="3"/>
      <c r="F17" s="3"/>
      <c r="G17" s="15" t="s">
        <v>31</v>
      </c>
      <c r="H17" s="250">
        <v>17</v>
      </c>
      <c r="I17" s="17"/>
      <c r="J17" s="3"/>
      <c r="K17" s="21" t="s">
        <v>38</v>
      </c>
      <c r="L17" s="252">
        <v>51</v>
      </c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/>
      <c r="E18" s="3"/>
      <c r="F18" s="3"/>
      <c r="G18" s="15" t="s">
        <v>34</v>
      </c>
      <c r="H18" s="250">
        <v>29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250">
        <v>20</v>
      </c>
      <c r="I19" s="17"/>
      <c r="J19" s="3"/>
      <c r="K19" s="18" t="s">
        <v>43</v>
      </c>
      <c r="L19" s="253">
        <v>1</v>
      </c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/>
      <c r="E20" s="3"/>
      <c r="F20" s="3"/>
      <c r="G20" s="15" t="s">
        <v>39</v>
      </c>
      <c r="H20" s="250">
        <v>66</v>
      </c>
      <c r="I20" s="17"/>
      <c r="J20" s="3"/>
      <c r="K20" s="18" t="s">
        <v>45</v>
      </c>
      <c r="L20" s="253">
        <v>1</v>
      </c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/>
      <c r="E21" s="3"/>
      <c r="F21" s="3"/>
      <c r="G21" s="15" t="s">
        <v>41</v>
      </c>
      <c r="H21" s="250">
        <v>4066880</v>
      </c>
      <c r="I21" s="17"/>
      <c r="J21" s="3"/>
      <c r="K21" s="18" t="s">
        <v>47</v>
      </c>
      <c r="L21" s="253">
        <v>3</v>
      </c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/>
      <c r="E22" s="3"/>
      <c r="F22" s="3"/>
      <c r="G22" s="15" t="s">
        <v>44</v>
      </c>
      <c r="H22" s="250"/>
      <c r="I22" s="17"/>
      <c r="J22" s="3"/>
      <c r="K22" s="21" t="s">
        <v>49</v>
      </c>
      <c r="L22" s="253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/>
      <c r="E23" s="3"/>
      <c r="F23" s="3"/>
      <c r="G23" s="15" t="s">
        <v>46</v>
      </c>
      <c r="H23" s="250"/>
      <c r="I23" s="17"/>
      <c r="J23" s="3"/>
      <c r="K23" s="18" t="s">
        <v>51</v>
      </c>
      <c r="L23" s="253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/>
      <c r="E24" s="3"/>
      <c r="F24" s="3"/>
      <c r="G24" s="15" t="s">
        <v>48</v>
      </c>
      <c r="H24" s="250"/>
      <c r="I24" s="17"/>
      <c r="J24" s="3"/>
      <c r="K24" s="18" t="s">
        <v>53</v>
      </c>
      <c r="L24" s="253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/>
      <c r="E25" s="3"/>
      <c r="F25" s="3"/>
      <c r="G25" s="15" t="s">
        <v>50</v>
      </c>
      <c r="H25" s="250">
        <v>2</v>
      </c>
      <c r="I25" s="17"/>
      <c r="J25" s="3"/>
      <c r="K25" s="18" t="s">
        <v>55</v>
      </c>
      <c r="L25" s="253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250"/>
      <c r="I26" s="17"/>
      <c r="J26" s="3"/>
      <c r="K26" s="18" t="s">
        <v>57</v>
      </c>
      <c r="L26" s="253">
        <v>2</v>
      </c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250">
        <v>1034725</v>
      </c>
      <c r="I27" s="17"/>
      <c r="J27" s="3"/>
      <c r="K27" s="18" t="s">
        <v>59</v>
      </c>
      <c r="L27" s="253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/>
      <c r="E28" s="3"/>
      <c r="F28" s="3"/>
      <c r="G28" s="15" t="s">
        <v>56</v>
      </c>
      <c r="H28" s="250">
        <v>7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/>
      <c r="E29" s="3"/>
      <c r="F29" s="3"/>
      <c r="G29" s="15" t="s">
        <v>58</v>
      </c>
      <c r="H29" s="250">
        <v>422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51">
        <v>12</v>
      </c>
      <c r="I30" s="25"/>
    </row>
    <row r="31" spans="2:17" x14ac:dyDescent="0.25">
      <c r="G31" s="26"/>
      <c r="H31" s="25"/>
      <c r="I31" s="25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43764-BA40-46D9-B0B6-587D82ADB751}">
  <dimension ref="B1:Q31"/>
  <sheetViews>
    <sheetView topLeftCell="A13" workbookViewId="0">
      <selection activeCell="G19" sqref="G19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67</v>
      </c>
      <c r="D2" s="265"/>
      <c r="E2" s="2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6">
        <v>2020</v>
      </c>
      <c r="D3" s="266"/>
      <c r="E3" s="2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28"/>
      <c r="F6" s="3"/>
      <c r="G6" s="10" t="s">
        <v>6</v>
      </c>
      <c r="H6" s="11" t="s">
        <v>7</v>
      </c>
      <c r="I6" s="28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0">
        <v>1</v>
      </c>
      <c r="E7" s="3"/>
      <c r="F7" s="3"/>
      <c r="G7" s="15" t="s">
        <v>9</v>
      </c>
      <c r="H7" s="33">
        <v>33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0">
        <v>40</v>
      </c>
      <c r="E8" s="3"/>
      <c r="F8" s="3"/>
      <c r="G8" s="15" t="s">
        <v>12</v>
      </c>
      <c r="H8" s="33">
        <v>587</v>
      </c>
      <c r="I8" s="17"/>
      <c r="J8" s="3"/>
      <c r="K8" s="18" t="s">
        <v>13</v>
      </c>
      <c r="L8" s="105">
        <v>16</v>
      </c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0"/>
      <c r="E9" s="3"/>
      <c r="F9" s="3"/>
      <c r="G9" s="15" t="s">
        <v>15</v>
      </c>
      <c r="H9" s="33">
        <v>3</v>
      </c>
      <c r="I9" s="17"/>
      <c r="J9" s="3"/>
      <c r="K9" s="18" t="s">
        <v>16</v>
      </c>
      <c r="L9" s="105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0"/>
      <c r="E10" s="3"/>
      <c r="F10" s="3"/>
      <c r="G10" s="15" t="s">
        <v>17</v>
      </c>
      <c r="H10" s="33">
        <v>124</v>
      </c>
      <c r="I10" s="17"/>
      <c r="J10" s="3"/>
      <c r="K10" s="18" t="s">
        <v>18</v>
      </c>
      <c r="L10" s="105">
        <v>1</v>
      </c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0"/>
      <c r="E11" s="3"/>
      <c r="F11" s="3"/>
      <c r="G11" s="15" t="s">
        <v>20</v>
      </c>
      <c r="H11" s="33">
        <v>6</v>
      </c>
      <c r="I11" s="17"/>
      <c r="J11" s="3"/>
      <c r="K11" s="18" t="s">
        <v>21</v>
      </c>
      <c r="L11" s="105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0"/>
      <c r="E12" s="3"/>
      <c r="F12" s="3"/>
      <c r="G12" s="15" t="s">
        <v>23</v>
      </c>
      <c r="H12" s="33">
        <v>4000</v>
      </c>
      <c r="I12" s="17"/>
      <c r="J12" s="3"/>
      <c r="K12" s="18" t="s">
        <v>24</v>
      </c>
      <c r="L12" s="105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0"/>
      <c r="E13" s="3"/>
      <c r="F13" s="3"/>
      <c r="G13" s="15" t="s">
        <v>26</v>
      </c>
      <c r="H13" s="33">
        <v>1</v>
      </c>
      <c r="I13" s="17"/>
      <c r="J13" s="3"/>
      <c r="K13" s="18" t="s">
        <v>27</v>
      </c>
      <c r="L13" s="105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0"/>
      <c r="E14" s="3"/>
      <c r="F14" s="3"/>
      <c r="G14" s="15" t="s">
        <v>29</v>
      </c>
      <c r="H14" s="33">
        <v>37</v>
      </c>
      <c r="I14" s="17"/>
      <c r="J14" s="3"/>
      <c r="K14" s="18" t="s">
        <v>30</v>
      </c>
      <c r="L14" s="105">
        <v>1</v>
      </c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0"/>
      <c r="E15" s="3"/>
      <c r="F15" s="3"/>
      <c r="G15" s="15" t="s">
        <v>32</v>
      </c>
      <c r="H15" s="33"/>
      <c r="I15" s="17"/>
      <c r="J15" s="3"/>
      <c r="K15" s="18" t="s">
        <v>33</v>
      </c>
      <c r="L15" s="105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0"/>
      <c r="E16" s="3"/>
      <c r="F16" s="3"/>
      <c r="G16" s="15" t="s">
        <v>35</v>
      </c>
      <c r="H16" s="33"/>
      <c r="I16" s="17"/>
      <c r="J16" s="3"/>
      <c r="K16" s="18" t="s">
        <v>36</v>
      </c>
      <c r="L16" s="105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0">
        <v>5</v>
      </c>
      <c r="E17" s="3"/>
      <c r="F17" s="3"/>
      <c r="G17" s="15" t="s">
        <v>31</v>
      </c>
      <c r="H17" s="33">
        <v>5</v>
      </c>
      <c r="I17" s="17"/>
      <c r="J17" s="3"/>
      <c r="K17" s="21" t="s">
        <v>38</v>
      </c>
      <c r="L17" s="105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0">
        <v>14</v>
      </c>
      <c r="E18" s="3"/>
      <c r="F18" s="3"/>
      <c r="G18" s="15" t="s">
        <v>34</v>
      </c>
      <c r="H18" s="33">
        <v>3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0"/>
      <c r="E19" s="3"/>
      <c r="F19" s="3"/>
      <c r="G19" s="15" t="s">
        <v>42</v>
      </c>
      <c r="H19" s="33">
        <v>6</v>
      </c>
      <c r="I19" s="17"/>
      <c r="J19" s="3"/>
      <c r="K19" s="18" t="s">
        <v>43</v>
      </c>
      <c r="L19" s="19">
        <v>1</v>
      </c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30">
        <v>1</v>
      </c>
      <c r="E20" s="3"/>
      <c r="F20" s="3"/>
      <c r="G20" s="15" t="s">
        <v>39</v>
      </c>
      <c r="H20" s="33">
        <v>41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30">
        <v>7323</v>
      </c>
      <c r="E21" s="3"/>
      <c r="F21" s="3"/>
      <c r="G21" s="15" t="s">
        <v>41</v>
      </c>
      <c r="H21" s="33">
        <v>22665</v>
      </c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30">
        <v>11550</v>
      </c>
      <c r="E22" s="3"/>
      <c r="F22" s="3"/>
      <c r="G22" s="15" t="s">
        <v>44</v>
      </c>
      <c r="H22" s="33"/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0">
        <v>1</v>
      </c>
      <c r="E23" s="3"/>
      <c r="F23" s="3"/>
      <c r="G23" s="15" t="s">
        <v>46</v>
      </c>
      <c r="H23" s="33"/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0">
        <v>296138</v>
      </c>
      <c r="E24" s="3"/>
      <c r="F24" s="3"/>
      <c r="G24" s="15" t="s">
        <v>48</v>
      </c>
      <c r="H24" s="33"/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0">
        <v>2648</v>
      </c>
      <c r="E25" s="3"/>
      <c r="F25" s="3"/>
      <c r="G25" s="15" t="s">
        <v>50</v>
      </c>
      <c r="H25" s="33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0"/>
      <c r="E26" s="3"/>
      <c r="F26" s="3"/>
      <c r="G26" s="15" t="s">
        <v>52</v>
      </c>
      <c r="H26" s="33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0"/>
      <c r="E27" s="3"/>
      <c r="F27" s="3"/>
      <c r="G27" s="15" t="s">
        <v>54</v>
      </c>
      <c r="H27" s="33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0">
        <v>500</v>
      </c>
      <c r="E28" s="3"/>
      <c r="F28" s="3"/>
      <c r="G28" s="15" t="s">
        <v>56</v>
      </c>
      <c r="H28" s="33">
        <v>8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30">
        <v>8693</v>
      </c>
      <c r="E29" s="3"/>
      <c r="F29" s="3"/>
      <c r="G29" s="15" t="s">
        <v>58</v>
      </c>
      <c r="H29" s="33">
        <v>500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24"/>
      <c r="I30" s="25"/>
    </row>
    <row r="31" spans="2:17" x14ac:dyDescent="0.25">
      <c r="G31" s="26"/>
      <c r="H31" s="25"/>
      <c r="I31" s="25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C2:D2"/>
    <mergeCell ref="C3:D3"/>
    <mergeCell ref="B5:D5"/>
    <mergeCell ref="G5:H5"/>
    <mergeCell ref="B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A8B33-B706-4C20-9B47-E53E11C6CF46}">
  <dimension ref="B1:Q31"/>
  <sheetViews>
    <sheetView topLeftCell="A13" workbookViewId="0">
      <selection activeCell="B23" sqref="B23:D2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5.7109375" customWidth="1"/>
    <col min="6" max="6" width="5.28515625" customWidth="1"/>
    <col min="7" max="7" width="61.140625" customWidth="1"/>
    <col min="8" max="8" width="16.5703125" customWidth="1"/>
    <col min="9" max="10" width="5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68</v>
      </c>
      <c r="D2" s="265"/>
      <c r="E2" s="3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3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31"/>
      <c r="F6" s="3"/>
      <c r="G6" s="10" t="s">
        <v>6</v>
      </c>
      <c r="H6" s="11" t="s">
        <v>7</v>
      </c>
      <c r="I6" s="31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121">
        <v>2</v>
      </c>
      <c r="E7" s="3"/>
      <c r="F7" s="3"/>
      <c r="G7" s="15" t="s">
        <v>9</v>
      </c>
      <c r="H7" s="122">
        <v>3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21">
        <v>65</v>
      </c>
      <c r="E8" s="3"/>
      <c r="F8" s="3"/>
      <c r="G8" s="15" t="s">
        <v>12</v>
      </c>
      <c r="H8" s="122">
        <v>185</v>
      </c>
      <c r="I8" s="17"/>
      <c r="J8" s="3"/>
      <c r="K8" s="18" t="s">
        <v>13</v>
      </c>
      <c r="L8" s="124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21"/>
      <c r="E9" s="3"/>
      <c r="F9" s="3"/>
      <c r="G9" s="15" t="s">
        <v>15</v>
      </c>
      <c r="H9" s="122"/>
      <c r="I9" s="17"/>
      <c r="J9" s="3"/>
      <c r="K9" s="18" t="s">
        <v>16</v>
      </c>
      <c r="L9" s="124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21"/>
      <c r="E10" s="3"/>
      <c r="F10" s="3"/>
      <c r="G10" s="15" t="s">
        <v>17</v>
      </c>
      <c r="H10" s="122"/>
      <c r="I10" s="17"/>
      <c r="J10" s="3"/>
      <c r="K10" s="18" t="s">
        <v>18</v>
      </c>
      <c r="L10" s="124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21"/>
      <c r="E11" s="3"/>
      <c r="F11" s="3"/>
      <c r="G11" s="15" t="s">
        <v>20</v>
      </c>
      <c r="H11" s="122">
        <v>14</v>
      </c>
      <c r="I11" s="17"/>
      <c r="J11" s="3"/>
      <c r="K11" s="18" t="s">
        <v>21</v>
      </c>
      <c r="L11" s="124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21"/>
      <c r="E12" s="3"/>
      <c r="F12" s="3"/>
      <c r="G12" s="15" t="s">
        <v>23</v>
      </c>
      <c r="H12" s="122">
        <v>14000</v>
      </c>
      <c r="I12" s="17"/>
      <c r="J12" s="3"/>
      <c r="K12" s="18" t="s">
        <v>24</v>
      </c>
      <c r="L12" s="124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121"/>
      <c r="E13" s="3"/>
      <c r="F13" s="3"/>
      <c r="G13" s="15" t="s">
        <v>26</v>
      </c>
      <c r="H13" s="122">
        <v>1</v>
      </c>
      <c r="I13" s="17"/>
      <c r="J13" s="3"/>
      <c r="K13" s="18" t="s">
        <v>27</v>
      </c>
      <c r="L13" s="124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121"/>
      <c r="E14" s="3"/>
      <c r="F14" s="3"/>
      <c r="G14" s="15" t="s">
        <v>29</v>
      </c>
      <c r="H14" s="122">
        <v>16</v>
      </c>
      <c r="I14" s="17"/>
      <c r="J14" s="3"/>
      <c r="K14" s="18" t="s">
        <v>30</v>
      </c>
      <c r="L14" s="124">
        <v>2</v>
      </c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21"/>
      <c r="E15" s="3"/>
      <c r="F15" s="3"/>
      <c r="G15" s="15" t="s">
        <v>32</v>
      </c>
      <c r="H15" s="122"/>
      <c r="I15" s="17"/>
      <c r="J15" s="3"/>
      <c r="K15" s="18" t="s">
        <v>33</v>
      </c>
      <c r="L15" s="124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121"/>
      <c r="E16" s="3"/>
      <c r="F16" s="3"/>
      <c r="G16" s="15" t="s">
        <v>35</v>
      </c>
      <c r="H16" s="122"/>
      <c r="I16" s="17"/>
      <c r="J16" s="3"/>
      <c r="K16" s="18" t="s">
        <v>36</v>
      </c>
      <c r="L16" s="124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121"/>
      <c r="E17" s="3"/>
      <c r="F17" s="3"/>
      <c r="G17" s="15" t="s">
        <v>31</v>
      </c>
      <c r="H17" s="122">
        <v>4</v>
      </c>
      <c r="I17" s="17"/>
      <c r="J17" s="3"/>
      <c r="K17" s="21" t="s">
        <v>38</v>
      </c>
      <c r="L17" s="124">
        <v>17</v>
      </c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121"/>
      <c r="E18" s="3"/>
      <c r="F18" s="3"/>
      <c r="G18" s="15" t="s">
        <v>34</v>
      </c>
      <c r="H18" s="122">
        <v>4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121"/>
      <c r="E19" s="3"/>
      <c r="F19" s="3"/>
      <c r="G19" s="15" t="s">
        <v>42</v>
      </c>
      <c r="H19" s="122">
        <v>4</v>
      </c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121">
        <v>1</v>
      </c>
      <c r="E20" s="3"/>
      <c r="F20" s="3"/>
      <c r="G20" s="15" t="s">
        <v>39</v>
      </c>
      <c r="H20" s="122">
        <v>16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121">
        <v>2251</v>
      </c>
      <c r="E21" s="3"/>
      <c r="F21" s="3"/>
      <c r="G21" s="15" t="s">
        <v>41</v>
      </c>
      <c r="H21" s="122">
        <v>1000000</v>
      </c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121">
        <v>3469</v>
      </c>
      <c r="E22" s="3"/>
      <c r="F22" s="3"/>
      <c r="G22" s="15" t="s">
        <v>44</v>
      </c>
      <c r="H22" s="122"/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121">
        <v>1</v>
      </c>
      <c r="E23" s="3"/>
      <c r="F23" s="3"/>
      <c r="G23" s="15" t="s">
        <v>46</v>
      </c>
      <c r="H23" s="122"/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121">
        <v>245</v>
      </c>
      <c r="E24" s="3"/>
      <c r="F24" s="3"/>
      <c r="G24" s="15" t="s">
        <v>48</v>
      </c>
      <c r="H24" s="122"/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121">
        <v>10209</v>
      </c>
      <c r="E25" s="3"/>
      <c r="F25" s="3"/>
      <c r="G25" s="15" t="s">
        <v>50</v>
      </c>
      <c r="H25" s="122"/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121"/>
      <c r="E26" s="3"/>
      <c r="F26" s="3"/>
      <c r="G26" s="15" t="s">
        <v>52</v>
      </c>
      <c r="H26" s="122"/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121"/>
      <c r="E27" s="3"/>
      <c r="F27" s="3"/>
      <c r="G27" s="15" t="s">
        <v>54</v>
      </c>
      <c r="H27" s="122"/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121"/>
      <c r="E28" s="3"/>
      <c r="F28" s="3"/>
      <c r="G28" s="15" t="s">
        <v>56</v>
      </c>
      <c r="H28" s="122"/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121">
        <v>380</v>
      </c>
      <c r="E29" s="3"/>
      <c r="F29" s="3"/>
      <c r="G29" s="15" t="s">
        <v>58</v>
      </c>
      <c r="H29" s="122"/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23">
        <v>2560</v>
      </c>
      <c r="I30" s="25"/>
    </row>
    <row r="31" spans="2:17" x14ac:dyDescent="0.25">
      <c r="G31" s="26"/>
      <c r="H31" s="25"/>
      <c r="I31" s="25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5AF54-8D6F-4780-80BC-EE52E5410701}">
  <dimension ref="B1:O31"/>
  <sheetViews>
    <sheetView topLeftCell="A19" workbookViewId="0">
      <selection activeCell="F35" sqref="F35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59.7109375" customWidth="1"/>
    <col min="7" max="7" width="16.5703125" customWidth="1"/>
    <col min="8" max="8" width="9.28515625" customWidth="1"/>
    <col min="9" max="9" width="69.5703125" customWidth="1"/>
    <col min="10" max="10" width="16" customWidth="1"/>
  </cols>
  <sheetData>
    <row r="1" spans="2:15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.75" x14ac:dyDescent="0.25">
      <c r="B2" s="1" t="s">
        <v>1</v>
      </c>
      <c r="C2" s="265" t="s">
        <v>69</v>
      </c>
      <c r="D2" s="265"/>
      <c r="E2" s="35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.75" x14ac:dyDescent="0.25">
      <c r="B3" s="1" t="s">
        <v>66</v>
      </c>
      <c r="C3" s="265">
        <v>2020</v>
      </c>
      <c r="D3" s="265"/>
      <c r="E3" s="35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5.75" x14ac:dyDescent="0.25">
      <c r="B5" s="261" t="s">
        <v>3</v>
      </c>
      <c r="C5" s="261"/>
      <c r="D5" s="261"/>
      <c r="E5" s="6"/>
      <c r="F5" s="262" t="s">
        <v>4</v>
      </c>
      <c r="G5" s="262"/>
      <c r="H5" s="7"/>
      <c r="I5" s="258" t="s">
        <v>5</v>
      </c>
      <c r="J5" s="258"/>
      <c r="K5" s="3"/>
      <c r="L5" s="3"/>
      <c r="M5" s="3"/>
      <c r="N5" s="3"/>
      <c r="O5" s="3"/>
    </row>
    <row r="6" spans="2:15" ht="15.75" x14ac:dyDescent="0.25">
      <c r="B6" s="259" t="s">
        <v>6</v>
      </c>
      <c r="C6" s="260"/>
      <c r="D6" s="11" t="s">
        <v>7</v>
      </c>
      <c r="E6" s="34"/>
      <c r="F6" s="10" t="s">
        <v>6</v>
      </c>
      <c r="G6" s="11" t="s">
        <v>7</v>
      </c>
      <c r="H6" s="34"/>
      <c r="I6" s="12" t="s">
        <v>6</v>
      </c>
      <c r="J6" s="13" t="s">
        <v>7</v>
      </c>
      <c r="K6" s="3"/>
      <c r="L6" s="3"/>
      <c r="M6" s="3"/>
      <c r="N6" s="3"/>
      <c r="O6" s="3"/>
    </row>
    <row r="7" spans="2:15" ht="15.75" x14ac:dyDescent="0.25">
      <c r="B7" s="254" t="s">
        <v>8</v>
      </c>
      <c r="C7" s="255"/>
      <c r="D7" s="125">
        <v>1</v>
      </c>
      <c r="E7" s="3"/>
      <c r="F7" s="15" t="s">
        <v>9</v>
      </c>
      <c r="G7" s="128">
        <v>11</v>
      </c>
      <c r="H7" s="17"/>
      <c r="I7" s="263" t="s">
        <v>10</v>
      </c>
      <c r="J7" s="264"/>
      <c r="K7" s="3"/>
      <c r="L7" s="3"/>
      <c r="M7" s="3"/>
      <c r="N7" s="3"/>
      <c r="O7" s="3"/>
    </row>
    <row r="8" spans="2:15" ht="45" x14ac:dyDescent="0.25">
      <c r="B8" s="254" t="s">
        <v>11</v>
      </c>
      <c r="C8" s="255"/>
      <c r="D8" s="125">
        <v>75</v>
      </c>
      <c r="E8" s="3"/>
      <c r="F8" s="15" t="s">
        <v>12</v>
      </c>
      <c r="G8" s="128">
        <v>232</v>
      </c>
      <c r="H8" s="17"/>
      <c r="I8" s="18" t="s">
        <v>13</v>
      </c>
      <c r="J8" s="19"/>
      <c r="K8" s="3"/>
      <c r="L8" s="3"/>
      <c r="M8" s="3"/>
      <c r="N8" s="3"/>
      <c r="O8" s="3"/>
    </row>
    <row r="9" spans="2:15" ht="30" x14ac:dyDescent="0.25">
      <c r="B9" s="254" t="s">
        <v>14</v>
      </c>
      <c r="C9" s="255"/>
      <c r="D9" s="126"/>
      <c r="E9" s="3"/>
      <c r="F9" s="15" t="s">
        <v>15</v>
      </c>
      <c r="G9" s="128">
        <v>2</v>
      </c>
      <c r="H9" s="17"/>
      <c r="I9" s="18" t="s">
        <v>16</v>
      </c>
      <c r="J9" s="19"/>
      <c r="K9" s="3"/>
      <c r="L9" s="3"/>
      <c r="M9" s="3"/>
      <c r="N9" s="3"/>
      <c r="O9" s="3"/>
    </row>
    <row r="10" spans="2:15" ht="30" x14ac:dyDescent="0.25">
      <c r="B10" s="254" t="s">
        <v>17</v>
      </c>
      <c r="C10" s="255"/>
      <c r="D10" s="126"/>
      <c r="E10" s="3"/>
      <c r="F10" s="15" t="s">
        <v>17</v>
      </c>
      <c r="G10" s="128">
        <v>193</v>
      </c>
      <c r="H10" s="17"/>
      <c r="I10" s="18" t="s">
        <v>18</v>
      </c>
      <c r="J10" s="19"/>
      <c r="K10" s="3"/>
      <c r="L10" s="3"/>
      <c r="M10" s="3"/>
      <c r="N10" s="3"/>
      <c r="O10" s="3"/>
    </row>
    <row r="11" spans="2:15" ht="45" x14ac:dyDescent="0.25">
      <c r="B11" s="254" t="s">
        <v>19</v>
      </c>
      <c r="C11" s="255"/>
      <c r="D11" s="126"/>
      <c r="E11" s="3"/>
      <c r="F11" s="15" t="s">
        <v>20</v>
      </c>
      <c r="G11" s="128">
        <v>2</v>
      </c>
      <c r="H11" s="17"/>
      <c r="I11" s="18" t="s">
        <v>21</v>
      </c>
      <c r="J11" s="19"/>
      <c r="K11" s="3"/>
      <c r="L11" s="3"/>
      <c r="M11" s="3"/>
      <c r="N11" s="3"/>
      <c r="O11" s="3"/>
    </row>
    <row r="12" spans="2:15" ht="31.5" x14ac:dyDescent="0.25">
      <c r="B12" s="254" t="s">
        <v>22</v>
      </c>
      <c r="C12" s="255"/>
      <c r="D12" s="126"/>
      <c r="E12" s="3"/>
      <c r="F12" s="15" t="s">
        <v>23</v>
      </c>
      <c r="G12" s="130">
        <v>15235</v>
      </c>
      <c r="H12" s="17"/>
      <c r="I12" s="18" t="s">
        <v>24</v>
      </c>
      <c r="J12" s="19"/>
      <c r="K12" s="3"/>
      <c r="L12" s="3"/>
      <c r="M12" s="3"/>
      <c r="N12" s="3"/>
      <c r="O12" s="3"/>
    </row>
    <row r="13" spans="2:15" ht="30" x14ac:dyDescent="0.25">
      <c r="B13" s="254" t="s">
        <v>25</v>
      </c>
      <c r="C13" s="255"/>
      <c r="D13" s="126">
        <v>20</v>
      </c>
      <c r="E13" s="3"/>
      <c r="F13" s="15" t="s">
        <v>26</v>
      </c>
      <c r="G13" s="128">
        <v>7</v>
      </c>
      <c r="H13" s="17"/>
      <c r="I13" s="18" t="s">
        <v>27</v>
      </c>
      <c r="J13" s="19"/>
      <c r="K13" s="3"/>
      <c r="L13" s="3"/>
      <c r="M13" s="3"/>
      <c r="N13" s="3"/>
      <c r="O13" s="3"/>
    </row>
    <row r="14" spans="2:15" ht="45" x14ac:dyDescent="0.25">
      <c r="B14" s="254" t="s">
        <v>23</v>
      </c>
      <c r="C14" s="255"/>
      <c r="D14" s="126">
        <v>410</v>
      </c>
      <c r="E14" s="17"/>
      <c r="F14" s="15" t="s">
        <v>29</v>
      </c>
      <c r="G14" s="128">
        <v>203</v>
      </c>
      <c r="H14" s="17"/>
      <c r="I14" s="18" t="s">
        <v>30</v>
      </c>
      <c r="J14" s="19"/>
      <c r="K14" s="3"/>
      <c r="L14" s="3"/>
      <c r="M14" s="3"/>
      <c r="N14" s="3"/>
      <c r="O14" s="3"/>
    </row>
    <row r="15" spans="2:15" ht="30" x14ac:dyDescent="0.25">
      <c r="B15" s="254" t="s">
        <v>31</v>
      </c>
      <c r="C15" s="255"/>
      <c r="D15" s="126"/>
      <c r="E15" s="3"/>
      <c r="F15" s="15" t="s">
        <v>32</v>
      </c>
      <c r="G15" s="128"/>
      <c r="H15" s="17"/>
      <c r="I15" s="18" t="s">
        <v>33</v>
      </c>
      <c r="J15" s="19"/>
      <c r="K15" s="3"/>
      <c r="L15" s="3"/>
      <c r="M15" s="3"/>
      <c r="N15" s="3"/>
      <c r="O15" s="3"/>
    </row>
    <row r="16" spans="2:15" ht="30" x14ac:dyDescent="0.25">
      <c r="B16" s="254" t="s">
        <v>34</v>
      </c>
      <c r="C16" s="255"/>
      <c r="D16" s="126"/>
      <c r="E16" s="3"/>
      <c r="F16" s="15" t="s">
        <v>35</v>
      </c>
      <c r="G16" s="128"/>
      <c r="H16" s="17"/>
      <c r="I16" s="18" t="s">
        <v>36</v>
      </c>
      <c r="J16" s="19"/>
      <c r="K16" s="3"/>
      <c r="L16" s="3"/>
      <c r="M16" s="3"/>
      <c r="N16" s="3"/>
      <c r="O16" s="3"/>
    </row>
    <row r="17" spans="2:15" ht="30" x14ac:dyDescent="0.25">
      <c r="B17" s="254" t="s">
        <v>37</v>
      </c>
      <c r="C17" s="255"/>
      <c r="D17" s="126"/>
      <c r="E17" s="3"/>
      <c r="F17" s="15" t="s">
        <v>31</v>
      </c>
      <c r="G17" s="128">
        <v>3</v>
      </c>
      <c r="H17" s="17"/>
      <c r="I17" s="21" t="s">
        <v>38</v>
      </c>
      <c r="J17" s="19"/>
      <c r="K17" s="3"/>
      <c r="L17" s="3"/>
      <c r="M17" s="3"/>
      <c r="N17" s="3"/>
      <c r="O17" s="3"/>
    </row>
    <row r="18" spans="2:15" ht="15.75" x14ac:dyDescent="0.25">
      <c r="B18" s="254" t="s">
        <v>39</v>
      </c>
      <c r="C18" s="255"/>
      <c r="D18" s="126">
        <v>7</v>
      </c>
      <c r="E18" s="3"/>
      <c r="F18" s="15" t="s">
        <v>34</v>
      </c>
      <c r="G18" s="128"/>
      <c r="H18" s="17"/>
      <c r="I18" s="256" t="s">
        <v>40</v>
      </c>
      <c r="J18" s="257"/>
      <c r="K18" s="3"/>
      <c r="L18" s="3"/>
      <c r="M18" s="3"/>
      <c r="N18" s="3"/>
      <c r="O18" s="3"/>
    </row>
    <row r="19" spans="2:15" ht="45" x14ac:dyDescent="0.25">
      <c r="B19" s="254" t="s">
        <v>41</v>
      </c>
      <c r="C19" s="255"/>
      <c r="D19" s="127">
        <v>50274</v>
      </c>
      <c r="E19" s="3"/>
      <c r="F19" s="15" t="s">
        <v>42</v>
      </c>
      <c r="G19" s="128"/>
      <c r="H19" s="17"/>
      <c r="I19" s="18" t="s">
        <v>43</v>
      </c>
      <c r="J19" s="19"/>
      <c r="K19" s="3"/>
      <c r="L19" s="3"/>
      <c r="M19" s="3"/>
      <c r="N19" s="3"/>
      <c r="O19" s="3"/>
    </row>
    <row r="20" spans="2:15" ht="30" x14ac:dyDescent="0.25">
      <c r="B20" s="254" t="s">
        <v>44</v>
      </c>
      <c r="C20" s="255"/>
      <c r="D20" s="126">
        <v>1</v>
      </c>
      <c r="E20" s="3"/>
      <c r="F20" s="15" t="s">
        <v>39</v>
      </c>
      <c r="G20" s="128"/>
      <c r="H20" s="17"/>
      <c r="I20" s="18" t="s">
        <v>45</v>
      </c>
      <c r="J20" s="19"/>
      <c r="K20" s="3"/>
      <c r="L20" s="3"/>
      <c r="M20" s="3"/>
      <c r="N20" s="3"/>
      <c r="O20" s="3"/>
    </row>
    <row r="21" spans="2:15" ht="15.75" x14ac:dyDescent="0.25">
      <c r="B21" s="254" t="s">
        <v>46</v>
      </c>
      <c r="C21" s="255"/>
      <c r="D21" s="127">
        <v>11920</v>
      </c>
      <c r="E21" s="3"/>
      <c r="F21" s="15" t="s">
        <v>41</v>
      </c>
      <c r="G21" s="128"/>
      <c r="H21" s="17"/>
      <c r="I21" s="18" t="s">
        <v>47</v>
      </c>
      <c r="J21" s="19"/>
      <c r="K21" s="3"/>
      <c r="L21" s="3"/>
      <c r="M21" s="3"/>
      <c r="N21" s="3"/>
      <c r="O21" s="3"/>
    </row>
    <row r="22" spans="2:15" ht="60" x14ac:dyDescent="0.25">
      <c r="B22" s="254" t="s">
        <v>48</v>
      </c>
      <c r="C22" s="255"/>
      <c r="D22" s="127">
        <v>30149</v>
      </c>
      <c r="E22" s="3"/>
      <c r="F22" s="15" t="s">
        <v>44</v>
      </c>
      <c r="G22" s="128">
        <v>1</v>
      </c>
      <c r="H22" s="17"/>
      <c r="I22" s="21" t="s">
        <v>49</v>
      </c>
      <c r="J22" s="19"/>
      <c r="K22" s="3"/>
      <c r="L22" s="3"/>
      <c r="M22" s="3"/>
      <c r="N22" s="3"/>
      <c r="O22" s="3"/>
    </row>
    <row r="23" spans="2:15" ht="30" x14ac:dyDescent="0.25">
      <c r="B23" s="254" t="s">
        <v>50</v>
      </c>
      <c r="C23" s="255"/>
      <c r="D23" s="126"/>
      <c r="E23" s="3"/>
      <c r="F23" s="15" t="s">
        <v>46</v>
      </c>
      <c r="G23" s="130">
        <v>4749</v>
      </c>
      <c r="H23" s="17"/>
      <c r="I23" s="18" t="s">
        <v>51</v>
      </c>
      <c r="J23" s="19"/>
      <c r="K23" s="3"/>
      <c r="L23" s="3"/>
      <c r="M23" s="3"/>
      <c r="N23" s="3"/>
      <c r="O23" s="3"/>
    </row>
    <row r="24" spans="2:15" ht="30" x14ac:dyDescent="0.25">
      <c r="B24" s="254" t="s">
        <v>52</v>
      </c>
      <c r="C24" s="255"/>
      <c r="D24" s="126"/>
      <c r="E24" s="3"/>
      <c r="F24" s="15" t="s">
        <v>48</v>
      </c>
      <c r="G24" s="130">
        <v>8045</v>
      </c>
      <c r="H24" s="17"/>
      <c r="I24" s="18" t="s">
        <v>53</v>
      </c>
      <c r="J24" s="19"/>
      <c r="K24" s="3"/>
      <c r="L24" s="3"/>
      <c r="M24" s="3"/>
      <c r="N24" s="3"/>
      <c r="O24" s="3"/>
    </row>
    <row r="25" spans="2:15" ht="45" x14ac:dyDescent="0.25">
      <c r="B25" s="254" t="s">
        <v>54</v>
      </c>
      <c r="C25" s="255"/>
      <c r="D25" s="126"/>
      <c r="E25" s="3"/>
      <c r="F25" s="15" t="s">
        <v>50</v>
      </c>
      <c r="G25" s="128"/>
      <c r="H25" s="17"/>
      <c r="I25" s="18" t="s">
        <v>55</v>
      </c>
      <c r="J25" s="19"/>
      <c r="K25" s="3"/>
      <c r="L25" s="3"/>
      <c r="M25" s="3"/>
      <c r="N25" s="3"/>
      <c r="O25" s="3"/>
    </row>
    <row r="26" spans="2:15" ht="31.5" x14ac:dyDescent="0.25">
      <c r="B26" s="254" t="s">
        <v>56</v>
      </c>
      <c r="C26" s="255"/>
      <c r="D26" s="126"/>
      <c r="E26" s="3"/>
      <c r="F26" s="15" t="s">
        <v>52</v>
      </c>
      <c r="G26" s="128"/>
      <c r="H26" s="17"/>
      <c r="I26" s="18" t="s">
        <v>57</v>
      </c>
      <c r="J26" s="19"/>
      <c r="K26" s="3"/>
      <c r="L26" s="3"/>
      <c r="M26" s="3"/>
      <c r="N26" s="3"/>
      <c r="O26" s="3"/>
    </row>
    <row r="27" spans="2:15" ht="31.5" x14ac:dyDescent="0.25">
      <c r="B27" s="254" t="s">
        <v>58</v>
      </c>
      <c r="C27" s="255"/>
      <c r="D27" s="126"/>
      <c r="E27" s="3"/>
      <c r="F27" s="15" t="s">
        <v>54</v>
      </c>
      <c r="G27" s="128"/>
      <c r="H27" s="17"/>
      <c r="I27" s="18" t="s">
        <v>59</v>
      </c>
      <c r="J27" s="19"/>
      <c r="K27" s="3"/>
      <c r="L27" s="3"/>
      <c r="M27" s="3"/>
      <c r="N27" s="3"/>
      <c r="O27" s="3"/>
    </row>
    <row r="28" spans="2:15" ht="15.75" x14ac:dyDescent="0.25">
      <c r="B28" s="254" t="s">
        <v>60</v>
      </c>
      <c r="C28" s="255"/>
      <c r="D28" s="127">
        <v>9653</v>
      </c>
      <c r="E28" s="3"/>
      <c r="F28" s="15" t="s">
        <v>56</v>
      </c>
      <c r="G28" s="128">
        <v>3</v>
      </c>
      <c r="H28" s="17"/>
      <c r="I28" s="3"/>
      <c r="J28" s="3"/>
      <c r="K28" s="3"/>
      <c r="L28" s="3"/>
      <c r="M28" s="3"/>
      <c r="N28" s="3"/>
      <c r="O28" s="3"/>
    </row>
    <row r="29" spans="2:15" ht="15.75" x14ac:dyDescent="0.25">
      <c r="B29" s="254" t="s">
        <v>62</v>
      </c>
      <c r="C29" s="255"/>
      <c r="D29" s="126"/>
      <c r="E29" s="3"/>
      <c r="F29" s="15" t="s">
        <v>58</v>
      </c>
      <c r="G29" s="128">
        <v>214</v>
      </c>
      <c r="H29" s="17"/>
      <c r="I29" s="3"/>
      <c r="J29" s="3"/>
      <c r="K29" s="3"/>
      <c r="L29" s="3"/>
      <c r="M29" s="3"/>
      <c r="N29" s="3"/>
      <c r="O29" s="3"/>
    </row>
    <row r="30" spans="2:15" ht="15.75" x14ac:dyDescent="0.25">
      <c r="F30" s="15" t="s">
        <v>63</v>
      </c>
      <c r="G30" s="129"/>
      <c r="H30" s="25"/>
    </row>
    <row r="31" spans="2:15" x14ac:dyDescent="0.25">
      <c r="F31" s="26"/>
      <c r="G31" s="25"/>
      <c r="H31" s="25"/>
    </row>
  </sheetData>
  <mergeCells count="31"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  <mergeCell ref="B17:C17"/>
    <mergeCell ref="B18:C18"/>
    <mergeCell ref="I5:J5"/>
    <mergeCell ref="B6:C6"/>
    <mergeCell ref="B11:C11"/>
    <mergeCell ref="I7:J7"/>
    <mergeCell ref="B8:C8"/>
    <mergeCell ref="B9:C9"/>
    <mergeCell ref="B10:C10"/>
    <mergeCell ref="B12:C12"/>
    <mergeCell ref="B13:C13"/>
    <mergeCell ref="B14:C14"/>
    <mergeCell ref="B15:C15"/>
    <mergeCell ref="B16:C16"/>
    <mergeCell ref="I18:J18"/>
    <mergeCell ref="C2:D2"/>
    <mergeCell ref="C3:D3"/>
    <mergeCell ref="B5:D5"/>
    <mergeCell ref="F5:G5"/>
    <mergeCell ref="B7: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A9AC2-46CE-411B-8F7C-A460F338435C}">
  <dimension ref="B1:Q31"/>
  <sheetViews>
    <sheetView topLeftCell="A16" workbookViewId="0">
      <selection activeCell="B3" sqref="B3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265" t="s">
        <v>70</v>
      </c>
      <c r="D2" s="265"/>
      <c r="E2" s="3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3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39"/>
      <c r="F6" s="3"/>
      <c r="G6" s="10" t="s">
        <v>6</v>
      </c>
      <c r="H6" s="11" t="s">
        <v>7</v>
      </c>
      <c r="I6" s="39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36">
        <v>3</v>
      </c>
      <c r="E7" s="3"/>
      <c r="F7" s="3"/>
      <c r="G7" s="15" t="s">
        <v>9</v>
      </c>
      <c r="H7" s="16">
        <v>15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36">
        <v>163</v>
      </c>
      <c r="E8" s="3"/>
      <c r="F8" s="3"/>
      <c r="G8" s="15" t="s">
        <v>12</v>
      </c>
      <c r="H8" s="16">
        <v>497</v>
      </c>
      <c r="I8" s="17"/>
      <c r="J8" s="3"/>
      <c r="K8" s="18" t="s">
        <v>13</v>
      </c>
      <c r="L8" s="56">
        <v>0</v>
      </c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36">
        <v>0</v>
      </c>
      <c r="E9" s="3"/>
      <c r="F9" s="3"/>
      <c r="G9" s="15" t="s">
        <v>15</v>
      </c>
      <c r="H9" s="16">
        <v>1</v>
      </c>
      <c r="I9" s="17"/>
      <c r="J9" s="3"/>
      <c r="K9" s="18" t="s">
        <v>16</v>
      </c>
      <c r="L9" s="56">
        <v>0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36">
        <v>0</v>
      </c>
      <c r="E10" s="3"/>
      <c r="F10" s="3"/>
      <c r="G10" s="15" t="s">
        <v>17</v>
      </c>
      <c r="H10" s="16">
        <v>100</v>
      </c>
      <c r="I10" s="17"/>
      <c r="J10" s="3"/>
      <c r="K10" s="18" t="s">
        <v>18</v>
      </c>
      <c r="L10" s="56">
        <v>0</v>
      </c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36">
        <v>0</v>
      </c>
      <c r="E11" s="3"/>
      <c r="F11" s="3"/>
      <c r="G11" s="15" t="s">
        <v>20</v>
      </c>
      <c r="H11" s="16">
        <v>1</v>
      </c>
      <c r="I11" s="17"/>
      <c r="J11" s="3"/>
      <c r="K11" s="18" t="s">
        <v>21</v>
      </c>
      <c r="L11" s="56">
        <v>0</v>
      </c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36">
        <v>0</v>
      </c>
      <c r="E12" s="3"/>
      <c r="F12" s="3"/>
      <c r="G12" s="15" t="s">
        <v>23</v>
      </c>
      <c r="H12" s="16">
        <v>20</v>
      </c>
      <c r="I12" s="17"/>
      <c r="J12" s="3"/>
      <c r="K12" s="18" t="s">
        <v>24</v>
      </c>
      <c r="L12" s="56">
        <v>0</v>
      </c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36">
        <v>0</v>
      </c>
      <c r="E13" s="3"/>
      <c r="F13" s="3"/>
      <c r="G13" s="15" t="s">
        <v>26</v>
      </c>
      <c r="H13" s="16">
        <v>3</v>
      </c>
      <c r="I13" s="17"/>
      <c r="J13" s="3"/>
      <c r="K13" s="18" t="s">
        <v>27</v>
      </c>
      <c r="L13" s="56">
        <v>0</v>
      </c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36">
        <v>0</v>
      </c>
      <c r="E14" s="3"/>
      <c r="F14" s="3"/>
      <c r="G14" s="15" t="s">
        <v>29</v>
      </c>
      <c r="H14" s="16">
        <v>82</v>
      </c>
      <c r="I14" s="17"/>
      <c r="J14" s="3"/>
      <c r="K14" s="18" t="s">
        <v>30</v>
      </c>
      <c r="L14" s="56">
        <v>0</v>
      </c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36">
        <v>0</v>
      </c>
      <c r="E15" s="3"/>
      <c r="F15" s="3"/>
      <c r="G15" s="15" t="s">
        <v>32</v>
      </c>
      <c r="H15" s="16">
        <v>0</v>
      </c>
      <c r="I15" s="17"/>
      <c r="J15" s="3"/>
      <c r="K15" s="18" t="s">
        <v>33</v>
      </c>
      <c r="L15" s="56">
        <v>0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36">
        <v>0</v>
      </c>
      <c r="E16" s="3"/>
      <c r="F16" s="3"/>
      <c r="G16" s="15" t="s">
        <v>35</v>
      </c>
      <c r="H16" s="16">
        <v>0</v>
      </c>
      <c r="I16" s="17"/>
      <c r="J16" s="3"/>
      <c r="K16" s="18" t="s">
        <v>36</v>
      </c>
      <c r="L16" s="56">
        <v>0</v>
      </c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36">
        <v>0</v>
      </c>
      <c r="E17" s="3"/>
      <c r="F17" s="3"/>
      <c r="G17" s="15" t="s">
        <v>31</v>
      </c>
      <c r="H17" s="16">
        <v>0</v>
      </c>
      <c r="I17" s="17"/>
      <c r="J17" s="3"/>
      <c r="K17" s="21" t="s">
        <v>38</v>
      </c>
      <c r="L17" s="56">
        <v>0</v>
      </c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36">
        <v>0</v>
      </c>
      <c r="E18" s="3"/>
      <c r="F18" s="3"/>
      <c r="G18" s="15" t="s">
        <v>34</v>
      </c>
      <c r="H18" s="16">
        <v>0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36">
        <v>0</v>
      </c>
      <c r="E19" s="3"/>
      <c r="F19" s="3"/>
      <c r="G19" s="15" t="s">
        <v>42</v>
      </c>
      <c r="H19" s="16">
        <v>0</v>
      </c>
      <c r="I19" s="17"/>
      <c r="J19" s="3"/>
      <c r="K19" s="18" t="s">
        <v>43</v>
      </c>
      <c r="L19" s="56">
        <v>1</v>
      </c>
      <c r="M19" s="3"/>
      <c r="N19" s="3"/>
      <c r="O19" s="3"/>
      <c r="P19" s="3"/>
      <c r="Q19" s="3"/>
    </row>
    <row r="20" spans="2:17" ht="30" x14ac:dyDescent="0.25">
      <c r="B20" s="254" t="s">
        <v>71</v>
      </c>
      <c r="C20" s="255"/>
      <c r="D20" s="36">
        <v>2</v>
      </c>
      <c r="E20" s="3"/>
      <c r="F20" s="3"/>
      <c r="G20" s="15" t="s">
        <v>39</v>
      </c>
      <c r="H20" s="16">
        <v>0</v>
      </c>
      <c r="I20" s="17"/>
      <c r="J20" s="3"/>
      <c r="K20" s="18" t="s">
        <v>45</v>
      </c>
      <c r="L20" s="56">
        <v>0</v>
      </c>
      <c r="M20" s="3"/>
      <c r="N20" s="3"/>
      <c r="O20" s="3"/>
      <c r="P20" s="3"/>
      <c r="Q20" s="3"/>
    </row>
    <row r="21" spans="2:17" ht="15.75" x14ac:dyDescent="0.25">
      <c r="B21" s="254" t="s">
        <v>72</v>
      </c>
      <c r="C21" s="255"/>
      <c r="D21" s="102">
        <v>18111</v>
      </c>
      <c r="E21" s="3"/>
      <c r="F21" s="3"/>
      <c r="G21" s="15" t="s">
        <v>41</v>
      </c>
      <c r="H21" s="16">
        <v>0</v>
      </c>
      <c r="I21" s="17"/>
      <c r="J21" s="3"/>
      <c r="K21" s="18" t="s">
        <v>47</v>
      </c>
      <c r="L21" s="56">
        <v>0</v>
      </c>
      <c r="M21" s="3"/>
      <c r="N21" s="3"/>
      <c r="O21" s="3"/>
      <c r="P21" s="3"/>
      <c r="Q21" s="3"/>
    </row>
    <row r="22" spans="2:17" ht="60" x14ac:dyDescent="0.25">
      <c r="B22" s="254" t="s">
        <v>73</v>
      </c>
      <c r="C22" s="255"/>
      <c r="D22" s="102">
        <v>27661</v>
      </c>
      <c r="E22" s="3"/>
      <c r="F22" s="3"/>
      <c r="G22" s="15" t="s">
        <v>44</v>
      </c>
      <c r="H22" s="16">
        <v>0</v>
      </c>
      <c r="I22" s="17"/>
      <c r="J22" s="3"/>
      <c r="K22" s="21" t="s">
        <v>49</v>
      </c>
      <c r="L22" s="56">
        <v>0</v>
      </c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36">
        <v>0</v>
      </c>
      <c r="E23" s="3"/>
      <c r="F23" s="3"/>
      <c r="G23" s="15" t="s">
        <v>46</v>
      </c>
      <c r="H23" s="16">
        <v>0</v>
      </c>
      <c r="I23" s="17"/>
      <c r="J23" s="3"/>
      <c r="K23" s="18" t="s">
        <v>51</v>
      </c>
      <c r="L23" s="56">
        <v>0</v>
      </c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36">
        <v>0</v>
      </c>
      <c r="E24" s="3"/>
      <c r="F24" s="3"/>
      <c r="G24" s="15" t="s">
        <v>48</v>
      </c>
      <c r="H24" s="16">
        <v>0</v>
      </c>
      <c r="I24" s="17"/>
      <c r="J24" s="3"/>
      <c r="K24" s="18" t="s">
        <v>53</v>
      </c>
      <c r="L24" s="56">
        <v>0</v>
      </c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36">
        <v>0</v>
      </c>
      <c r="E25" s="3"/>
      <c r="F25" s="3"/>
      <c r="G25" s="15" t="s">
        <v>50</v>
      </c>
      <c r="H25" s="16">
        <v>0</v>
      </c>
      <c r="I25" s="17"/>
      <c r="J25" s="3"/>
      <c r="K25" s="18" t="s">
        <v>55</v>
      </c>
      <c r="L25" s="56">
        <v>0</v>
      </c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36">
        <v>0</v>
      </c>
      <c r="E26" s="3"/>
      <c r="F26" s="3"/>
      <c r="G26" s="15" t="s">
        <v>52</v>
      </c>
      <c r="H26" s="16">
        <v>0</v>
      </c>
      <c r="I26" s="17"/>
      <c r="J26" s="3"/>
      <c r="K26" s="18" t="s">
        <v>57</v>
      </c>
      <c r="L26" s="56">
        <v>0</v>
      </c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36">
        <v>0</v>
      </c>
      <c r="E27" s="3"/>
      <c r="F27" s="3"/>
      <c r="G27" s="15" t="s">
        <v>54</v>
      </c>
      <c r="H27" s="16">
        <v>0</v>
      </c>
      <c r="I27" s="17"/>
      <c r="J27" s="3"/>
      <c r="K27" s="18" t="s">
        <v>59</v>
      </c>
      <c r="L27" s="56">
        <v>0</v>
      </c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36">
        <v>0</v>
      </c>
      <c r="E28" s="3"/>
      <c r="F28" s="3"/>
      <c r="G28" s="15" t="s">
        <v>56</v>
      </c>
      <c r="H28" s="16">
        <v>3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74</v>
      </c>
      <c r="C29" s="255"/>
      <c r="D29" s="36">
        <v>0</v>
      </c>
      <c r="E29" s="3"/>
      <c r="F29" s="3"/>
      <c r="G29" s="15" t="s">
        <v>58</v>
      </c>
      <c r="H29" s="16">
        <v>256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ht="45" x14ac:dyDescent="0.25">
      <c r="G30" s="21" t="s">
        <v>75</v>
      </c>
      <c r="H30" s="37">
        <v>0</v>
      </c>
      <c r="I30" s="25"/>
    </row>
    <row r="31" spans="2:17" x14ac:dyDescent="0.25">
      <c r="G31" s="26"/>
      <c r="H31" s="25"/>
      <c r="I31" s="25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3C8AB-8A86-4DB3-9D8E-001B3AF13805}">
  <dimension ref="B1:Q31"/>
  <sheetViews>
    <sheetView topLeftCell="A16" workbookViewId="0">
      <selection activeCell="B4" sqref="B4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1</v>
      </c>
      <c r="C2" s="1" t="s">
        <v>76</v>
      </c>
      <c r="D2" s="44"/>
      <c r="E2" s="4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5">
        <v>2020</v>
      </c>
      <c r="D3" s="265"/>
      <c r="E3" s="4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41"/>
      <c r="F6" s="3"/>
      <c r="G6" s="10" t="s">
        <v>6</v>
      </c>
      <c r="H6" s="11" t="s">
        <v>7</v>
      </c>
      <c r="I6" s="41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15.75" x14ac:dyDescent="0.25">
      <c r="B7" s="254" t="s">
        <v>8</v>
      </c>
      <c r="C7" s="255"/>
      <c r="D7" s="131"/>
      <c r="E7" s="3"/>
      <c r="F7" s="3"/>
      <c r="G7" s="15" t="s">
        <v>9</v>
      </c>
      <c r="H7" s="135">
        <v>36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31"/>
      <c r="E8" s="3"/>
      <c r="F8" s="3"/>
      <c r="G8" s="15" t="s">
        <v>12</v>
      </c>
      <c r="H8" s="135">
        <v>542</v>
      </c>
      <c r="I8" s="17"/>
      <c r="J8" s="3"/>
      <c r="K8" s="18" t="s">
        <v>13</v>
      </c>
      <c r="L8" s="19"/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31"/>
      <c r="E9" s="3"/>
      <c r="F9" s="3"/>
      <c r="G9" s="15" t="s">
        <v>15</v>
      </c>
      <c r="H9" s="134">
        <v>2</v>
      </c>
      <c r="I9" s="17"/>
      <c r="J9" s="3"/>
      <c r="K9" s="18" t="s">
        <v>16</v>
      </c>
      <c r="L9" s="19"/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31"/>
      <c r="E10" s="3"/>
      <c r="F10" s="3"/>
      <c r="G10" s="15" t="s">
        <v>17</v>
      </c>
      <c r="H10" s="134">
        <v>157</v>
      </c>
      <c r="I10" s="17"/>
      <c r="J10" s="3"/>
      <c r="K10" s="18" t="s">
        <v>18</v>
      </c>
      <c r="L10" s="19"/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31"/>
      <c r="E11" s="3"/>
      <c r="F11" s="3"/>
      <c r="G11" s="15" t="s">
        <v>20</v>
      </c>
      <c r="H11" s="134">
        <v>1</v>
      </c>
      <c r="I11" s="17"/>
      <c r="J11" s="3"/>
      <c r="K11" s="18" t="s">
        <v>21</v>
      </c>
      <c r="L11" s="19"/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31"/>
      <c r="E12" s="3"/>
      <c r="F12" s="3"/>
      <c r="G12" s="15" t="s">
        <v>23</v>
      </c>
      <c r="H12" s="134">
        <v>8000</v>
      </c>
      <c r="I12" s="17"/>
      <c r="J12" s="3"/>
      <c r="K12" s="18" t="s">
        <v>24</v>
      </c>
      <c r="L12" s="19"/>
      <c r="M12" s="3"/>
      <c r="N12" s="3"/>
      <c r="O12" s="3"/>
      <c r="P12" s="3"/>
      <c r="Q12" s="3"/>
    </row>
    <row r="13" spans="2:17" ht="30" x14ac:dyDescent="0.25">
      <c r="B13" s="254" t="s">
        <v>25</v>
      </c>
      <c r="C13" s="255"/>
      <c r="D13" s="131"/>
      <c r="E13" s="3"/>
      <c r="F13" s="3"/>
      <c r="G13" s="15" t="s">
        <v>26</v>
      </c>
      <c r="H13" s="134">
        <v>7</v>
      </c>
      <c r="I13" s="17"/>
      <c r="J13" s="3"/>
      <c r="K13" s="18" t="s">
        <v>27</v>
      </c>
      <c r="L13" s="19"/>
      <c r="M13" s="3"/>
      <c r="N13" s="3"/>
      <c r="O13" s="3"/>
      <c r="P13" s="3"/>
      <c r="Q13" s="3"/>
    </row>
    <row r="14" spans="2:17" ht="45" x14ac:dyDescent="0.25">
      <c r="B14" s="254" t="s">
        <v>28</v>
      </c>
      <c r="C14" s="255"/>
      <c r="D14" s="131"/>
      <c r="E14" s="3"/>
      <c r="F14" s="3"/>
      <c r="G14" s="15" t="s">
        <v>29</v>
      </c>
      <c r="H14" s="134">
        <v>263</v>
      </c>
      <c r="I14" s="17"/>
      <c r="J14" s="3"/>
      <c r="K14" s="18" t="s">
        <v>30</v>
      </c>
      <c r="L14" s="19"/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31"/>
      <c r="E15" s="3"/>
      <c r="F15" s="3"/>
      <c r="G15" s="15" t="s">
        <v>32</v>
      </c>
      <c r="H15" s="134">
        <v>2</v>
      </c>
      <c r="I15" s="17"/>
      <c r="J15" s="3"/>
      <c r="K15" s="18" t="s">
        <v>33</v>
      </c>
      <c r="L15" s="19"/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131"/>
      <c r="E16" s="3"/>
      <c r="F16" s="3"/>
      <c r="G16" s="15" t="s">
        <v>35</v>
      </c>
      <c r="H16" s="134">
        <v>32</v>
      </c>
      <c r="I16" s="17"/>
      <c r="J16" s="3"/>
      <c r="K16" s="18" t="s">
        <v>36</v>
      </c>
      <c r="L16" s="19"/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131">
        <v>2</v>
      </c>
      <c r="E17" s="3"/>
      <c r="F17" s="3"/>
      <c r="G17" s="15" t="s">
        <v>31</v>
      </c>
      <c r="H17" s="134">
        <v>8</v>
      </c>
      <c r="I17" s="17"/>
      <c r="J17" s="3"/>
      <c r="K17" s="21" t="s">
        <v>38</v>
      </c>
      <c r="L17" s="19"/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131">
        <v>16</v>
      </c>
      <c r="E18" s="3"/>
      <c r="F18" s="3"/>
      <c r="G18" s="15" t="s">
        <v>34</v>
      </c>
      <c r="H18" s="134">
        <v>2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131">
        <v>5549833</v>
      </c>
      <c r="E19" s="3"/>
      <c r="F19" s="3"/>
      <c r="G19" s="15" t="s">
        <v>42</v>
      </c>
      <c r="H19" s="134"/>
      <c r="I19" s="17"/>
      <c r="J19" s="3"/>
      <c r="K19" s="18" t="s">
        <v>43</v>
      </c>
      <c r="L19" s="19"/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131">
        <v>1</v>
      </c>
      <c r="E20" s="3"/>
      <c r="F20" s="3"/>
      <c r="G20" s="15" t="s">
        <v>39</v>
      </c>
      <c r="H20" s="134">
        <v>55</v>
      </c>
      <c r="I20" s="17"/>
      <c r="J20" s="3"/>
      <c r="K20" s="18" t="s">
        <v>45</v>
      </c>
      <c r="L20" s="19"/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131">
        <v>22903</v>
      </c>
      <c r="E21" s="3"/>
      <c r="F21" s="3"/>
      <c r="G21" s="15" t="s">
        <v>41</v>
      </c>
      <c r="H21" s="135">
        <v>7613184</v>
      </c>
      <c r="I21" s="17"/>
      <c r="J21" s="3"/>
      <c r="K21" s="18" t="s">
        <v>47</v>
      </c>
      <c r="L21" s="19"/>
      <c r="M21" s="3"/>
      <c r="N21" s="3"/>
      <c r="O21" s="3"/>
      <c r="P21" s="3"/>
      <c r="Q21" s="3"/>
    </row>
    <row r="22" spans="2:17" ht="60" x14ac:dyDescent="0.25">
      <c r="B22" s="254" t="s">
        <v>48</v>
      </c>
      <c r="C22" s="255"/>
      <c r="D22" s="131">
        <v>53634</v>
      </c>
      <c r="E22" s="3"/>
      <c r="F22" s="3"/>
      <c r="G22" s="15" t="s">
        <v>44</v>
      </c>
      <c r="H22" s="136">
        <v>1</v>
      </c>
      <c r="I22" s="17"/>
      <c r="J22" s="3"/>
      <c r="K22" s="21" t="s">
        <v>49</v>
      </c>
      <c r="L22" s="19"/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131">
        <v>2</v>
      </c>
      <c r="E23" s="3"/>
      <c r="F23" s="3"/>
      <c r="G23" s="15" t="s">
        <v>46</v>
      </c>
      <c r="H23" s="136">
        <v>22903</v>
      </c>
      <c r="I23" s="17"/>
      <c r="J23" s="3"/>
      <c r="K23" s="18" t="s">
        <v>51</v>
      </c>
      <c r="L23" s="19"/>
      <c r="M23" s="3"/>
      <c r="N23" s="3"/>
      <c r="O23" s="3"/>
      <c r="P23" s="3"/>
      <c r="Q23" s="3"/>
    </row>
    <row r="24" spans="2:17" ht="30" x14ac:dyDescent="0.25">
      <c r="B24" s="254" t="s">
        <v>52</v>
      </c>
      <c r="C24" s="255"/>
      <c r="D24" s="131">
        <v>11198</v>
      </c>
      <c r="E24" s="3"/>
      <c r="F24" s="3"/>
      <c r="G24" s="15" t="s">
        <v>48</v>
      </c>
      <c r="H24" s="133">
        <v>53634</v>
      </c>
      <c r="I24" s="17"/>
      <c r="J24" s="3"/>
      <c r="K24" s="18" t="s">
        <v>53</v>
      </c>
      <c r="L24" s="19"/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131">
        <v>200000</v>
      </c>
      <c r="E25" s="3"/>
      <c r="F25" s="3"/>
      <c r="G25" s="15" t="s">
        <v>50</v>
      </c>
      <c r="H25" s="134">
        <v>2</v>
      </c>
      <c r="I25" s="17"/>
      <c r="J25" s="3"/>
      <c r="K25" s="18" t="s">
        <v>55</v>
      </c>
      <c r="L25" s="19"/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131"/>
      <c r="E26" s="3"/>
      <c r="F26" s="3"/>
      <c r="G26" s="15" t="s">
        <v>52</v>
      </c>
      <c r="H26" s="133">
        <v>11198</v>
      </c>
      <c r="I26" s="17"/>
      <c r="J26" s="3"/>
      <c r="K26" s="18" t="s">
        <v>57</v>
      </c>
      <c r="L26" s="19"/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131"/>
      <c r="E27" s="3"/>
      <c r="F27" s="3"/>
      <c r="G27" s="15" t="s">
        <v>54</v>
      </c>
      <c r="H27" s="133">
        <v>200000</v>
      </c>
      <c r="I27" s="17"/>
      <c r="J27" s="3"/>
      <c r="K27" s="18" t="s">
        <v>59</v>
      </c>
      <c r="L27" s="19"/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131">
        <v>4267</v>
      </c>
      <c r="E28" s="3"/>
      <c r="F28" s="3"/>
      <c r="G28" s="15" t="s">
        <v>56</v>
      </c>
      <c r="H28" s="134">
        <v>9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132">
        <v>9000</v>
      </c>
      <c r="E29" s="3"/>
      <c r="F29" s="3"/>
      <c r="G29" s="15" t="s">
        <v>58</v>
      </c>
      <c r="H29" s="134">
        <v>1171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37"/>
      <c r="I30" s="25"/>
    </row>
    <row r="31" spans="2:17" x14ac:dyDescent="0.25">
      <c r="G31" s="26"/>
      <c r="H31" s="25"/>
      <c r="I31" s="25"/>
    </row>
  </sheetData>
  <mergeCells count="30">
    <mergeCell ref="B7:C7"/>
    <mergeCell ref="K7:L7"/>
    <mergeCell ref="C3:D3"/>
    <mergeCell ref="B5:D5"/>
    <mergeCell ref="G5:H5"/>
    <mergeCell ref="K5:L5"/>
    <mergeCell ref="B6:C6"/>
    <mergeCell ref="K18:L18"/>
    <mergeCell ref="B8:C8"/>
    <mergeCell ref="B9:C9"/>
    <mergeCell ref="B10:C10"/>
    <mergeCell ref="B11:C11"/>
    <mergeCell ref="B12:C12"/>
    <mergeCell ref="B13:C13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5D26-145B-41CE-9E2B-ABA8A66576F1}">
  <dimension ref="B1:Q31"/>
  <sheetViews>
    <sheetView topLeftCell="A13" workbookViewId="0">
      <selection activeCell="H12" sqref="H12"/>
    </sheetView>
  </sheetViews>
  <sheetFormatPr defaultRowHeight="15" x14ac:dyDescent="0.25"/>
  <cols>
    <col min="1" max="1" width="5.7109375" customWidth="1"/>
    <col min="2" max="2" width="24.85546875" customWidth="1"/>
    <col min="3" max="3" width="42.28515625" customWidth="1"/>
    <col min="4" max="4" width="16.42578125" customWidth="1"/>
    <col min="5" max="5" width="8.42578125" customWidth="1"/>
    <col min="6" max="6" width="8.140625" customWidth="1"/>
    <col min="7" max="7" width="61.140625" customWidth="1"/>
    <col min="8" max="8" width="16.5703125" customWidth="1"/>
    <col min="9" max="9" width="9.28515625" customWidth="1"/>
    <col min="11" max="11" width="69.5703125" customWidth="1"/>
    <col min="12" max="12" width="16" customWidth="1"/>
  </cols>
  <sheetData>
    <row r="1" spans="2:17" ht="15.75" x14ac:dyDescent="0.25"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5.75" x14ac:dyDescent="0.25">
      <c r="B2" s="1" t="s">
        <v>77</v>
      </c>
      <c r="C2" s="267" t="s">
        <v>78</v>
      </c>
      <c r="D2" s="267"/>
      <c r="E2" s="4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5.75" x14ac:dyDescent="0.25">
      <c r="B3" s="1" t="s">
        <v>66</v>
      </c>
      <c r="C3" s="267">
        <v>2020</v>
      </c>
      <c r="D3" s="267"/>
      <c r="E3" s="4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 x14ac:dyDescent="0.2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32.25" customHeight="1" x14ac:dyDescent="0.25">
      <c r="B5" s="261" t="s">
        <v>3</v>
      </c>
      <c r="C5" s="261"/>
      <c r="D5" s="261"/>
      <c r="E5" s="6"/>
      <c r="F5" s="3"/>
      <c r="G5" s="262" t="s">
        <v>4</v>
      </c>
      <c r="H5" s="262"/>
      <c r="I5" s="7"/>
      <c r="J5" s="3"/>
      <c r="K5" s="258" t="s">
        <v>5</v>
      </c>
      <c r="L5" s="258"/>
      <c r="M5" s="3"/>
      <c r="N5" s="3"/>
      <c r="O5" s="3"/>
      <c r="P5" s="3"/>
      <c r="Q5" s="3"/>
    </row>
    <row r="6" spans="2:17" ht="15.75" x14ac:dyDescent="0.25">
      <c r="B6" s="259" t="s">
        <v>6</v>
      </c>
      <c r="C6" s="260"/>
      <c r="D6" s="11" t="s">
        <v>7</v>
      </c>
      <c r="E6" s="42"/>
      <c r="F6" s="3"/>
      <c r="G6" s="10" t="s">
        <v>6</v>
      </c>
      <c r="H6" s="11" t="s">
        <v>7</v>
      </c>
      <c r="I6" s="42"/>
      <c r="J6" s="3"/>
      <c r="K6" s="12" t="s">
        <v>6</v>
      </c>
      <c r="L6" s="13" t="s">
        <v>7</v>
      </c>
      <c r="M6" s="3"/>
      <c r="N6" s="3"/>
      <c r="O6" s="3"/>
      <c r="P6" s="3"/>
      <c r="Q6" s="3"/>
    </row>
    <row r="7" spans="2:17" ht="31.5" customHeight="1" x14ac:dyDescent="0.25">
      <c r="B7" s="254" t="s">
        <v>8</v>
      </c>
      <c r="C7" s="255"/>
      <c r="D7" s="138">
        <v>0</v>
      </c>
      <c r="E7" s="3"/>
      <c r="F7" s="3"/>
      <c r="G7" s="15" t="s">
        <v>9</v>
      </c>
      <c r="H7" s="140">
        <v>19</v>
      </c>
      <c r="I7" s="17"/>
      <c r="J7" s="3"/>
      <c r="K7" s="263" t="s">
        <v>10</v>
      </c>
      <c r="L7" s="264"/>
      <c r="M7" s="3"/>
      <c r="N7" s="3"/>
      <c r="O7" s="3"/>
      <c r="P7" s="3"/>
      <c r="Q7" s="3"/>
    </row>
    <row r="8" spans="2:17" ht="45" x14ac:dyDescent="0.25">
      <c r="B8" s="254" t="s">
        <v>11</v>
      </c>
      <c r="C8" s="255"/>
      <c r="D8" s="138">
        <v>0</v>
      </c>
      <c r="E8" s="3"/>
      <c r="F8" s="3"/>
      <c r="G8" s="15" t="s">
        <v>12</v>
      </c>
      <c r="H8" s="140">
        <v>567</v>
      </c>
      <c r="I8" s="17"/>
      <c r="J8" s="3"/>
      <c r="K8" s="18" t="s">
        <v>13</v>
      </c>
      <c r="L8" s="143">
        <v>0</v>
      </c>
      <c r="M8" s="3"/>
      <c r="N8" s="3"/>
      <c r="O8" s="3"/>
      <c r="P8" s="3"/>
      <c r="Q8" s="3"/>
    </row>
    <row r="9" spans="2:17" ht="30" x14ac:dyDescent="0.25">
      <c r="B9" s="254" t="s">
        <v>14</v>
      </c>
      <c r="C9" s="255"/>
      <c r="D9" s="138">
        <v>0</v>
      </c>
      <c r="E9" s="3"/>
      <c r="F9" s="3"/>
      <c r="G9" s="15" t="s">
        <v>15</v>
      </c>
      <c r="H9" s="140">
        <v>2</v>
      </c>
      <c r="I9" s="17"/>
      <c r="J9" s="3"/>
      <c r="K9" s="18" t="s">
        <v>16</v>
      </c>
      <c r="L9" s="143">
        <v>5</v>
      </c>
      <c r="M9" s="3"/>
      <c r="N9" s="3"/>
      <c r="O9" s="3"/>
      <c r="P9" s="3"/>
      <c r="Q9" s="3"/>
    </row>
    <row r="10" spans="2:17" ht="30" x14ac:dyDescent="0.25">
      <c r="B10" s="254" t="s">
        <v>17</v>
      </c>
      <c r="C10" s="255"/>
      <c r="D10" s="138">
        <v>0</v>
      </c>
      <c r="E10" s="3"/>
      <c r="F10" s="3"/>
      <c r="G10" s="15" t="s">
        <v>17</v>
      </c>
      <c r="H10" s="140">
        <v>91</v>
      </c>
      <c r="I10" s="17"/>
      <c r="J10" s="3"/>
      <c r="K10" s="18" t="s">
        <v>18</v>
      </c>
      <c r="L10" s="143">
        <v>6</v>
      </c>
      <c r="M10" s="3"/>
      <c r="N10" s="3"/>
      <c r="O10" s="3"/>
      <c r="P10" s="3"/>
      <c r="Q10" s="3"/>
    </row>
    <row r="11" spans="2:17" ht="45" x14ac:dyDescent="0.25">
      <c r="B11" s="254" t="s">
        <v>19</v>
      </c>
      <c r="C11" s="255"/>
      <c r="D11" s="138">
        <v>0</v>
      </c>
      <c r="E11" s="3"/>
      <c r="F11" s="3"/>
      <c r="G11" s="15" t="s">
        <v>20</v>
      </c>
      <c r="H11" s="140">
        <v>4</v>
      </c>
      <c r="I11" s="17"/>
      <c r="J11" s="3"/>
      <c r="K11" s="18" t="s">
        <v>21</v>
      </c>
      <c r="L11" s="143">
        <v>0</v>
      </c>
      <c r="M11" s="3"/>
      <c r="N11" s="3"/>
      <c r="O11" s="3"/>
      <c r="P11" s="3"/>
      <c r="Q11" s="3"/>
    </row>
    <row r="12" spans="2:17" ht="31.5" x14ac:dyDescent="0.25">
      <c r="B12" s="254" t="s">
        <v>22</v>
      </c>
      <c r="C12" s="255"/>
      <c r="D12" s="138">
        <v>0</v>
      </c>
      <c r="E12" s="3"/>
      <c r="F12" s="3"/>
      <c r="G12" s="15" t="s">
        <v>23</v>
      </c>
      <c r="H12" s="140">
        <v>880</v>
      </c>
      <c r="I12" s="17"/>
      <c r="J12" s="3"/>
      <c r="K12" s="18" t="s">
        <v>24</v>
      </c>
      <c r="L12" s="143">
        <v>0</v>
      </c>
      <c r="M12" s="3"/>
      <c r="N12" s="3"/>
      <c r="O12" s="3"/>
      <c r="P12" s="3"/>
      <c r="Q12" s="3"/>
    </row>
    <row r="13" spans="2:17" ht="31.5" customHeight="1" x14ac:dyDescent="0.25">
      <c r="B13" s="254" t="s">
        <v>25</v>
      </c>
      <c r="C13" s="255"/>
      <c r="D13" s="138">
        <v>0</v>
      </c>
      <c r="E13" s="3"/>
      <c r="F13" s="3"/>
      <c r="G13" s="15" t="s">
        <v>26</v>
      </c>
      <c r="H13" s="140">
        <v>0</v>
      </c>
      <c r="I13" s="17"/>
      <c r="J13" s="3"/>
      <c r="K13" s="18" t="s">
        <v>27</v>
      </c>
      <c r="L13" s="143">
        <v>0</v>
      </c>
      <c r="M13" s="3"/>
      <c r="N13" s="3"/>
      <c r="O13" s="3"/>
      <c r="P13" s="3"/>
      <c r="Q13" s="3"/>
    </row>
    <row r="14" spans="2:17" ht="47.25" customHeight="1" x14ac:dyDescent="0.25">
      <c r="B14" s="254" t="s">
        <v>28</v>
      </c>
      <c r="C14" s="255"/>
      <c r="D14" s="138">
        <v>0</v>
      </c>
      <c r="E14" s="3"/>
      <c r="F14" s="3"/>
      <c r="G14" s="15" t="s">
        <v>29</v>
      </c>
      <c r="H14" s="140">
        <v>0</v>
      </c>
      <c r="I14" s="17"/>
      <c r="J14" s="3"/>
      <c r="K14" s="18" t="s">
        <v>30</v>
      </c>
      <c r="L14" s="143">
        <v>0</v>
      </c>
      <c r="M14" s="3"/>
      <c r="N14" s="3"/>
      <c r="O14" s="3"/>
      <c r="P14" s="3"/>
      <c r="Q14" s="3"/>
    </row>
    <row r="15" spans="2:17" ht="30" x14ac:dyDescent="0.25">
      <c r="B15" s="254" t="s">
        <v>31</v>
      </c>
      <c r="C15" s="255"/>
      <c r="D15" s="138">
        <v>0</v>
      </c>
      <c r="E15" s="3"/>
      <c r="F15" s="3"/>
      <c r="G15" s="15" t="s">
        <v>32</v>
      </c>
      <c r="H15" s="140">
        <v>1</v>
      </c>
      <c r="I15" s="17"/>
      <c r="J15" s="3"/>
      <c r="K15" s="18" t="s">
        <v>33</v>
      </c>
      <c r="L15" s="143">
        <v>0</v>
      </c>
      <c r="M15" s="3"/>
      <c r="N15" s="3"/>
      <c r="O15" s="3"/>
      <c r="P15" s="3"/>
      <c r="Q15" s="3"/>
    </row>
    <row r="16" spans="2:17" ht="30" x14ac:dyDescent="0.25">
      <c r="B16" s="254" t="s">
        <v>34</v>
      </c>
      <c r="C16" s="255"/>
      <c r="D16" s="138">
        <v>0</v>
      </c>
      <c r="E16" s="3"/>
      <c r="F16" s="3"/>
      <c r="G16" s="15" t="s">
        <v>35</v>
      </c>
      <c r="H16" s="140">
        <v>30</v>
      </c>
      <c r="I16" s="17"/>
      <c r="J16" s="3"/>
      <c r="K16" s="18" t="s">
        <v>36</v>
      </c>
      <c r="L16" s="143">
        <v>0</v>
      </c>
      <c r="M16" s="3"/>
      <c r="N16" s="3"/>
      <c r="O16" s="3"/>
      <c r="P16" s="3"/>
      <c r="Q16" s="3"/>
    </row>
    <row r="17" spans="2:17" ht="30" x14ac:dyDescent="0.25">
      <c r="B17" s="254" t="s">
        <v>37</v>
      </c>
      <c r="C17" s="255"/>
      <c r="D17" s="138">
        <v>0</v>
      </c>
      <c r="E17" s="3"/>
      <c r="F17" s="3"/>
      <c r="G17" s="15" t="s">
        <v>31</v>
      </c>
      <c r="H17" s="140">
        <v>8</v>
      </c>
      <c r="I17" s="17"/>
      <c r="J17" s="3"/>
      <c r="K17" s="21" t="s">
        <v>38</v>
      </c>
      <c r="L17" s="144">
        <v>0</v>
      </c>
      <c r="M17" s="3"/>
      <c r="N17" s="3"/>
      <c r="O17" s="3"/>
      <c r="P17" s="3"/>
      <c r="Q17" s="3"/>
    </row>
    <row r="18" spans="2:17" ht="15.75" x14ac:dyDescent="0.25">
      <c r="B18" s="254" t="s">
        <v>39</v>
      </c>
      <c r="C18" s="255"/>
      <c r="D18" s="138">
        <v>0</v>
      </c>
      <c r="E18" s="3"/>
      <c r="F18" s="3"/>
      <c r="G18" s="15" t="s">
        <v>34</v>
      </c>
      <c r="H18" s="140">
        <v>0</v>
      </c>
      <c r="I18" s="17"/>
      <c r="J18" s="3"/>
      <c r="K18" s="256" t="s">
        <v>40</v>
      </c>
      <c r="L18" s="257"/>
      <c r="M18" s="3"/>
      <c r="N18" s="3"/>
      <c r="O18" s="3"/>
      <c r="P18" s="3"/>
      <c r="Q18" s="3"/>
    </row>
    <row r="19" spans="2:17" ht="45" x14ac:dyDescent="0.25">
      <c r="B19" s="254" t="s">
        <v>41</v>
      </c>
      <c r="C19" s="255"/>
      <c r="D19" s="138">
        <v>0</v>
      </c>
      <c r="E19" s="3"/>
      <c r="F19" s="3"/>
      <c r="G19" s="15" t="s">
        <v>42</v>
      </c>
      <c r="H19" s="140">
        <v>0</v>
      </c>
      <c r="I19" s="17"/>
      <c r="J19" s="3"/>
      <c r="K19" s="18" t="s">
        <v>43</v>
      </c>
      <c r="L19" s="148">
        <v>0</v>
      </c>
      <c r="M19" s="3"/>
      <c r="N19" s="3"/>
      <c r="O19" s="3"/>
      <c r="P19" s="3"/>
      <c r="Q19" s="3"/>
    </row>
    <row r="20" spans="2:17" ht="30" x14ac:dyDescent="0.25">
      <c r="B20" s="254" t="s">
        <v>44</v>
      </c>
      <c r="C20" s="255"/>
      <c r="D20" s="138">
        <v>1</v>
      </c>
      <c r="E20" s="3"/>
      <c r="F20" s="3"/>
      <c r="G20" s="15" t="s">
        <v>39</v>
      </c>
      <c r="H20" s="140">
        <v>1</v>
      </c>
      <c r="I20" s="17"/>
      <c r="J20" s="3"/>
      <c r="K20" s="18" t="s">
        <v>45</v>
      </c>
      <c r="L20" s="148">
        <v>0</v>
      </c>
      <c r="M20" s="3"/>
      <c r="N20" s="3"/>
      <c r="O20" s="3"/>
      <c r="P20" s="3"/>
      <c r="Q20" s="3"/>
    </row>
    <row r="21" spans="2:17" ht="15.75" x14ac:dyDescent="0.25">
      <c r="B21" s="254" t="s">
        <v>46</v>
      </c>
      <c r="C21" s="255"/>
      <c r="D21" s="139">
        <v>11084</v>
      </c>
      <c r="E21" s="3"/>
      <c r="F21" s="3"/>
      <c r="G21" s="15" t="s">
        <v>41</v>
      </c>
      <c r="H21" s="142">
        <v>49490</v>
      </c>
      <c r="I21" s="17"/>
      <c r="J21" s="3"/>
      <c r="K21" s="18" t="s">
        <v>47</v>
      </c>
      <c r="L21" s="148">
        <v>0</v>
      </c>
      <c r="M21" s="3"/>
      <c r="N21" s="3"/>
      <c r="O21" s="3"/>
      <c r="P21" s="3"/>
      <c r="Q21" s="3"/>
    </row>
    <row r="22" spans="2:17" ht="50.25" customHeight="1" x14ac:dyDescent="0.25">
      <c r="B22" s="254" t="s">
        <v>48</v>
      </c>
      <c r="C22" s="255"/>
      <c r="D22" s="138">
        <v>15160</v>
      </c>
      <c r="E22" s="3"/>
      <c r="F22" s="3"/>
      <c r="G22" s="15" t="s">
        <v>44</v>
      </c>
      <c r="H22" s="140">
        <v>1</v>
      </c>
      <c r="I22" s="17"/>
      <c r="J22" s="3"/>
      <c r="K22" s="21" t="s">
        <v>49</v>
      </c>
      <c r="L22" s="148">
        <v>0</v>
      </c>
      <c r="M22" s="3"/>
      <c r="N22" s="3"/>
      <c r="O22" s="3"/>
      <c r="P22" s="3"/>
      <c r="Q22" s="3"/>
    </row>
    <row r="23" spans="2:17" ht="30" x14ac:dyDescent="0.25">
      <c r="B23" s="254" t="s">
        <v>50</v>
      </c>
      <c r="C23" s="255"/>
      <c r="D23" s="138">
        <v>0</v>
      </c>
      <c r="E23" s="3"/>
      <c r="F23" s="3"/>
      <c r="G23" s="15" t="s">
        <v>46</v>
      </c>
      <c r="H23" s="140">
        <v>2153</v>
      </c>
      <c r="I23" s="17"/>
      <c r="J23" s="3"/>
      <c r="K23" s="18" t="s">
        <v>51</v>
      </c>
      <c r="L23" s="148">
        <v>0</v>
      </c>
      <c r="M23" s="3"/>
      <c r="N23" s="3"/>
      <c r="O23" s="3"/>
      <c r="P23" s="3"/>
      <c r="Q23" s="3"/>
    </row>
    <row r="24" spans="2:17" ht="31.5" customHeight="1" x14ac:dyDescent="0.25">
      <c r="B24" s="254" t="s">
        <v>52</v>
      </c>
      <c r="C24" s="255"/>
      <c r="D24" s="138">
        <v>0</v>
      </c>
      <c r="E24" s="3"/>
      <c r="F24" s="3"/>
      <c r="G24" s="15" t="s">
        <v>48</v>
      </c>
      <c r="H24" s="140">
        <v>3405</v>
      </c>
      <c r="I24" s="17"/>
      <c r="J24" s="3"/>
      <c r="K24" s="18" t="s">
        <v>53</v>
      </c>
      <c r="L24" s="148">
        <v>3</v>
      </c>
      <c r="M24" s="3"/>
      <c r="N24" s="3"/>
      <c r="O24" s="3"/>
      <c r="P24" s="3"/>
      <c r="Q24" s="3"/>
    </row>
    <row r="25" spans="2:17" ht="45" x14ac:dyDescent="0.25">
      <c r="B25" s="254" t="s">
        <v>54</v>
      </c>
      <c r="C25" s="255"/>
      <c r="D25" s="138">
        <v>0</v>
      </c>
      <c r="E25" s="3"/>
      <c r="F25" s="3"/>
      <c r="G25" s="15" t="s">
        <v>50</v>
      </c>
      <c r="H25" s="140">
        <v>0</v>
      </c>
      <c r="I25" s="17"/>
      <c r="J25" s="3"/>
      <c r="K25" s="18" t="s">
        <v>55</v>
      </c>
      <c r="L25" s="148">
        <v>0</v>
      </c>
      <c r="M25" s="3"/>
      <c r="N25" s="3"/>
      <c r="O25" s="3"/>
      <c r="P25" s="3"/>
      <c r="Q25" s="3"/>
    </row>
    <row r="26" spans="2:17" ht="31.5" x14ac:dyDescent="0.25">
      <c r="B26" s="254" t="s">
        <v>56</v>
      </c>
      <c r="C26" s="255"/>
      <c r="D26" s="138">
        <v>0</v>
      </c>
      <c r="E26" s="3"/>
      <c r="F26" s="3"/>
      <c r="G26" s="15" t="s">
        <v>52</v>
      </c>
      <c r="H26" s="140">
        <v>0</v>
      </c>
      <c r="I26" s="17"/>
      <c r="J26" s="3"/>
      <c r="K26" s="18" t="s">
        <v>57</v>
      </c>
      <c r="L26" s="148">
        <v>0</v>
      </c>
      <c r="M26" s="3"/>
      <c r="N26" s="3"/>
      <c r="O26" s="3"/>
      <c r="P26" s="3"/>
      <c r="Q26" s="3"/>
    </row>
    <row r="27" spans="2:17" ht="31.5" x14ac:dyDescent="0.25">
      <c r="B27" s="254" t="s">
        <v>58</v>
      </c>
      <c r="C27" s="255"/>
      <c r="D27" s="138">
        <v>0</v>
      </c>
      <c r="E27" s="3"/>
      <c r="F27" s="3"/>
      <c r="G27" s="15" t="s">
        <v>54</v>
      </c>
      <c r="H27" s="140">
        <v>0</v>
      </c>
      <c r="I27" s="17"/>
      <c r="J27" s="3"/>
      <c r="K27" s="18" t="s">
        <v>59</v>
      </c>
      <c r="L27" s="148">
        <v>2</v>
      </c>
      <c r="M27" s="3"/>
      <c r="N27" s="3"/>
      <c r="O27" s="3"/>
      <c r="P27" s="3"/>
      <c r="Q27" s="3"/>
    </row>
    <row r="28" spans="2:17" ht="15.75" x14ac:dyDescent="0.25">
      <c r="B28" s="254" t="s">
        <v>60</v>
      </c>
      <c r="C28" s="255"/>
      <c r="D28" s="138">
        <v>24</v>
      </c>
      <c r="E28" s="3"/>
      <c r="F28" s="3"/>
      <c r="G28" s="15" t="s">
        <v>56</v>
      </c>
      <c r="H28" s="140">
        <v>5</v>
      </c>
      <c r="I28" s="17"/>
      <c r="J28" s="3"/>
      <c r="K28" s="3"/>
      <c r="L28" s="3"/>
      <c r="M28" s="3"/>
      <c r="N28" s="3"/>
      <c r="O28" s="3"/>
      <c r="P28" s="3"/>
      <c r="Q28" s="3"/>
    </row>
    <row r="29" spans="2:17" ht="15.75" x14ac:dyDescent="0.25">
      <c r="B29" s="254" t="s">
        <v>62</v>
      </c>
      <c r="C29" s="255"/>
      <c r="D29" s="138">
        <v>796</v>
      </c>
      <c r="E29" s="3"/>
      <c r="F29" s="3"/>
      <c r="G29" s="15" t="s">
        <v>58</v>
      </c>
      <c r="H29" s="140">
        <v>131</v>
      </c>
      <c r="I29" s="17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G30" s="21" t="s">
        <v>63</v>
      </c>
      <c r="H30" s="141">
        <v>0</v>
      </c>
      <c r="I30" s="25"/>
    </row>
    <row r="31" spans="2:17" x14ac:dyDescent="0.25">
      <c r="G31" s="26"/>
      <c r="H31" s="25"/>
      <c r="I31" s="25"/>
    </row>
  </sheetData>
  <mergeCells count="31">
    <mergeCell ref="C2:D2"/>
    <mergeCell ref="C3:D3"/>
    <mergeCell ref="B5:D5"/>
    <mergeCell ref="G5:H5"/>
    <mergeCell ref="B7:C7"/>
    <mergeCell ref="B17:C17"/>
    <mergeCell ref="B18:C18"/>
    <mergeCell ref="K5:L5"/>
    <mergeCell ref="B6:C6"/>
    <mergeCell ref="B11:C11"/>
    <mergeCell ref="K7:L7"/>
    <mergeCell ref="B8:C8"/>
    <mergeCell ref="B9:C9"/>
    <mergeCell ref="B10:C10"/>
    <mergeCell ref="B12:C12"/>
    <mergeCell ref="B13:C13"/>
    <mergeCell ref="B14:C14"/>
    <mergeCell ref="B15:C15"/>
    <mergeCell ref="B16:C16"/>
    <mergeCell ref="K18:L18"/>
    <mergeCell ref="B19:C19"/>
    <mergeCell ref="B20:C20"/>
    <mergeCell ref="B21:C21"/>
    <mergeCell ref="B29:C29"/>
    <mergeCell ref="B23:C23"/>
    <mergeCell ref="B24:C24"/>
    <mergeCell ref="B25:C25"/>
    <mergeCell ref="B26:C26"/>
    <mergeCell ref="B27:C27"/>
    <mergeCell ref="B28:C28"/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38</vt:i4>
      </vt:variant>
    </vt:vector>
  </HeadingPairs>
  <TitlesOfParts>
    <vt:vector size="38" baseType="lpstr">
      <vt:lpstr>Razem</vt:lpstr>
      <vt:lpstr>Dolnośląski JR</vt:lpstr>
      <vt:lpstr>Kujawsko-pomorska JR</vt:lpstr>
      <vt:lpstr>Lubelska JR</vt:lpstr>
      <vt:lpstr>Lubuska</vt:lpstr>
      <vt:lpstr>Łódzka JR</vt:lpstr>
      <vt:lpstr>Małopolska JR</vt:lpstr>
      <vt:lpstr>Mazowiecka JR</vt:lpstr>
      <vt:lpstr>Opolska JR</vt:lpstr>
      <vt:lpstr>Podkarpacka JR</vt:lpstr>
      <vt:lpstr>Podlaska JR</vt:lpstr>
      <vt:lpstr>Pomorska JR</vt:lpstr>
      <vt:lpstr>Śląska JR</vt:lpstr>
      <vt:lpstr>Świętokrzyska JR</vt:lpstr>
      <vt:lpstr>Warmińsko-mazurska JR</vt:lpstr>
      <vt:lpstr>Wielkopolska JR</vt:lpstr>
      <vt:lpstr>Zachodniopomorska JR</vt:lpstr>
      <vt:lpstr>KOWR</vt:lpstr>
      <vt:lpstr>ARiMR</vt:lpstr>
      <vt:lpstr>MRiRW</vt:lpstr>
      <vt:lpstr>CDR (SIR)</vt:lpstr>
      <vt:lpstr>Dolnośląski ODR</vt:lpstr>
      <vt:lpstr>Kujawsko-pomorski ODR</vt:lpstr>
      <vt:lpstr>Lubelski ODR</vt:lpstr>
      <vt:lpstr>Lubuski ODR</vt:lpstr>
      <vt:lpstr>Łódzki ODR</vt:lpstr>
      <vt:lpstr>Małopolski ODR</vt:lpstr>
      <vt:lpstr>Mazowiecki ODR</vt:lpstr>
      <vt:lpstr>Opolski ODR</vt:lpstr>
      <vt:lpstr>Podkarpacki ODR</vt:lpstr>
      <vt:lpstr>Podlaski ODR</vt:lpstr>
      <vt:lpstr>Pomorski ODR</vt:lpstr>
      <vt:lpstr>Ślaski ODR</vt:lpstr>
      <vt:lpstr>Świętokrzyski ODR</vt:lpstr>
      <vt:lpstr>Warmińsko-mazurski ODR</vt:lpstr>
      <vt:lpstr>Wielkopolski ODR</vt:lpstr>
      <vt:lpstr>Zachodniopomorski ODR</vt:lpstr>
      <vt:lpstr>CDR (JC)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Anna Radzikowska</cp:lastModifiedBy>
  <dcterms:created xsi:type="dcterms:W3CDTF">2020-03-22T09:55:25Z</dcterms:created>
  <dcterms:modified xsi:type="dcterms:W3CDTF">2021-03-15T12:55:20Z</dcterms:modified>
</cp:coreProperties>
</file>