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codeName="Ten_skoroszyt" defaultThemeVersion="124226"/>
  <mc:AlternateContent xmlns:mc="http://schemas.openxmlformats.org/markup-compatibility/2006">
    <mc:Choice Requires="x15">
      <x15ac:absPath xmlns:x15ac="http://schemas.microsoft.com/office/spreadsheetml/2010/11/ac" url="Z:\GRUPA ROBOCZA\Grupy tematycznej ds. innowacji w rolnictwie i na obszarach wiejskich\Tryb obiegowy 08_03_18\"/>
    </mc:Choice>
  </mc:AlternateContent>
  <bookViews>
    <workbookView xWindow="0" yWindow="0" windowWidth="28800" windowHeight="11610" firstSheet="12" activeTab="17"/>
  </bookViews>
  <sheets>
    <sheet name="IZ i JC" sheetId="17" r:id="rId1"/>
    <sheet name="CDR" sheetId="18" r:id="rId2"/>
    <sheet name="dolnoślaski WODR" sheetId="19" r:id="rId3"/>
    <sheet name="kujawsko-pomorski WODR" sheetId="20" r:id="rId4"/>
    <sheet name="lubelski WODR" sheetId="21" r:id="rId5"/>
    <sheet name="lubuski WODR" sheetId="22" r:id="rId6"/>
    <sheet name="łódzki WODR" sheetId="23" r:id="rId7"/>
    <sheet name="małopolski WODR" sheetId="24" r:id="rId8"/>
    <sheet name="mazowiecki WODR" sheetId="25" r:id="rId9"/>
    <sheet name="opolski WODR" sheetId="26" r:id="rId10"/>
    <sheet name="podkarpacki WODR" sheetId="27" r:id="rId11"/>
    <sheet name="podlaski WODR" sheetId="28" r:id="rId12"/>
    <sheet name="pomorski WODR" sheetId="29" r:id="rId13"/>
    <sheet name="śląski WODR" sheetId="30" r:id="rId14"/>
    <sheet name="świętokrzyski WODR" sheetId="31" r:id="rId15"/>
    <sheet name="warmińsko-mazurski WODR" sheetId="32" r:id="rId16"/>
    <sheet name="wielkopolski WODR" sheetId="33" r:id="rId17"/>
    <sheet name="zachodniopomorski WODR" sheetId="34" r:id="rId18"/>
  </sheets>
  <calcPr calcId="162913"/>
  <fileRecoveryPr repairLoad="1"/>
</workbook>
</file>

<file path=xl/calcChain.xml><?xml version="1.0" encoding="utf-8"?>
<calcChain xmlns="http://schemas.openxmlformats.org/spreadsheetml/2006/main">
  <c r="N30" i="34" l="1"/>
  <c r="L27" i="31"/>
  <c r="N43" i="30"/>
  <c r="L43" i="30"/>
  <c r="P24" i="25"/>
  <c r="P23" i="25"/>
  <c r="P22" i="25"/>
  <c r="P21" i="25"/>
  <c r="N84" i="18"/>
  <c r="L84" i="18"/>
  <c r="T13" i="17"/>
  <c r="S13" i="17"/>
  <c r="T11" i="17"/>
  <c r="S11" i="17"/>
  <c r="T10" i="17"/>
  <c r="S10" i="17"/>
  <c r="T7" i="17"/>
  <c r="S7" i="17"/>
  <c r="Z5" i="17"/>
  <c r="Y5" i="17"/>
  <c r="X5" i="17"/>
  <c r="T5" i="17"/>
  <c r="S5" i="17"/>
  <c r="Z4" i="17"/>
  <c r="Y4" i="17"/>
  <c r="X4" i="17"/>
  <c r="T4" i="17"/>
  <c r="S4" i="17"/>
</calcChain>
</file>

<file path=xl/sharedStrings.xml><?xml version="1.0" encoding="utf-8"?>
<sst xmlns="http://schemas.openxmlformats.org/spreadsheetml/2006/main" count="3583" uniqueCount="1296">
  <si>
    <t>L.p.</t>
  </si>
  <si>
    <t>Priorytet PROW</t>
  </si>
  <si>
    <t>Cel KSOW</t>
  </si>
  <si>
    <t>Działanie KSOW</t>
  </si>
  <si>
    <t>Nazwa / tytuł operacji</t>
  </si>
  <si>
    <t>Cel, przedmiot i temat operacji</t>
  </si>
  <si>
    <t>Forma realizacji operacji</t>
  </si>
  <si>
    <t>Wskaźniki monitorowania realizacji operacji</t>
  </si>
  <si>
    <t>Wnioskodawca</t>
  </si>
  <si>
    <t>Siedziba wnioskodawcy</t>
  </si>
  <si>
    <t>Wskaźnik</t>
  </si>
  <si>
    <t>Jednostka</t>
  </si>
  <si>
    <t>a</t>
  </si>
  <si>
    <t>b</t>
  </si>
  <si>
    <t>c</t>
  </si>
  <si>
    <t>d</t>
  </si>
  <si>
    <t>e</t>
  </si>
  <si>
    <t>f</t>
  </si>
  <si>
    <t>g</t>
  </si>
  <si>
    <t>h</t>
  </si>
  <si>
    <t>i</t>
  </si>
  <si>
    <t>j</t>
  </si>
  <si>
    <t>k</t>
  </si>
  <si>
    <t>l</t>
  </si>
  <si>
    <t>m</t>
  </si>
  <si>
    <t>n</t>
  </si>
  <si>
    <t>o</t>
  </si>
  <si>
    <t>p</t>
  </si>
  <si>
    <t>r</t>
  </si>
  <si>
    <t>s</t>
  </si>
  <si>
    <t>II-IV</t>
  </si>
  <si>
    <t>I-IV</t>
  </si>
  <si>
    <t>1, 5</t>
  </si>
  <si>
    <t>konferencja</t>
  </si>
  <si>
    <t>III-IV</t>
  </si>
  <si>
    <t>3, 4</t>
  </si>
  <si>
    <t>I-II</t>
  </si>
  <si>
    <t>II-III</t>
  </si>
  <si>
    <t>1, 4, 5</t>
  </si>
  <si>
    <t>I-III</t>
  </si>
  <si>
    <t>I</t>
  </si>
  <si>
    <t>II</t>
  </si>
  <si>
    <t>IV</t>
  </si>
  <si>
    <t>wyjazd studyjny</t>
  </si>
  <si>
    <t>liczba uczestników</t>
  </si>
  <si>
    <t>Operacje własne</t>
  </si>
  <si>
    <t>Operacje partnerów</t>
  </si>
  <si>
    <t>liczba</t>
  </si>
  <si>
    <t>kwota</t>
  </si>
  <si>
    <t xml:space="preserve">liczba </t>
  </si>
  <si>
    <t>Przed zmianą</t>
  </si>
  <si>
    <t>-</t>
  </si>
  <si>
    <t>Po zmianie</t>
  </si>
  <si>
    <t>Uniwersytet Przyrodniczy we Wrocławiu</t>
  </si>
  <si>
    <t>4, 5</t>
  </si>
  <si>
    <t>Liczba uczestników</t>
  </si>
  <si>
    <t>szkolenie</t>
  </si>
  <si>
    <t>Kujawsko-Pomorski Ośrodek Doradztwa Rolniczego w Minikowie</t>
  </si>
  <si>
    <t>Nazwa/tytuł operacji</t>
  </si>
  <si>
    <t>Grupa docelowa</t>
  </si>
  <si>
    <t>Budżet brutto operacji  
(w zł)</t>
  </si>
  <si>
    <t>Koszt kwalifikowalny operacji (w zł)</t>
  </si>
  <si>
    <t xml:space="preserve">Jednostka </t>
  </si>
  <si>
    <t>1</t>
  </si>
  <si>
    <t>4</t>
  </si>
  <si>
    <t>2</t>
  </si>
  <si>
    <t>liczba wyjazdów studyjnych</t>
  </si>
  <si>
    <t>liczba uczestników wyjazdu studyjnego</t>
  </si>
  <si>
    <t>Przed zminą</t>
  </si>
  <si>
    <t>Liczba konkursów</t>
  </si>
  <si>
    <t>forum</t>
  </si>
  <si>
    <t>wystawa</t>
  </si>
  <si>
    <t>Harmonogram / termin realizacji
(w ujęciu kwartalnym)</t>
  </si>
  <si>
    <t>Publikacja</t>
  </si>
  <si>
    <t>Wyjazd studyjny</t>
  </si>
  <si>
    <t>III kwartał</t>
  </si>
  <si>
    <t>III - IV</t>
  </si>
  <si>
    <t>1, 3</t>
  </si>
  <si>
    <t>1, 3, 4</t>
  </si>
  <si>
    <t>1, 4</t>
  </si>
  <si>
    <t>spotkanie</t>
  </si>
  <si>
    <t>publikacja</t>
  </si>
  <si>
    <t xml:space="preserve">liczba uczestników szkoleń </t>
  </si>
  <si>
    <t>liczba szkoleń</t>
  </si>
  <si>
    <t>liczba warsztatów</t>
  </si>
  <si>
    <t>liczba uczestników warsztatów</t>
  </si>
  <si>
    <t>liczba konferencji</t>
  </si>
  <si>
    <t>Małopolski Ośrodek Doradztwa Rolniczego</t>
  </si>
  <si>
    <t>liczba uczestników konferencji</t>
  </si>
  <si>
    <t>3</t>
  </si>
  <si>
    <t>I, II</t>
  </si>
  <si>
    <t>ul. Główna 1, 49-330 Łosiów</t>
  </si>
  <si>
    <t>Liczba wyjazdów studyjnych</t>
  </si>
  <si>
    <t xml:space="preserve">Liczba uczestników </t>
  </si>
  <si>
    <t>Opolski Ośrodek Doradztwa Rolniczego</t>
  </si>
  <si>
    <t>1, 2</t>
  </si>
  <si>
    <t>1 i 3</t>
  </si>
  <si>
    <t>Konferencja</t>
  </si>
  <si>
    <t>Podlaski Ośrodek Doradztwa Rolniczego w Szepietowie</t>
  </si>
  <si>
    <t>Seminarium</t>
  </si>
  <si>
    <t>Szkolenie</t>
  </si>
  <si>
    <t>warsztaty, konferencja</t>
  </si>
  <si>
    <t>1, 2, 4</t>
  </si>
  <si>
    <t>warsztaty</t>
  </si>
  <si>
    <t xml:space="preserve">liczba uczestników </t>
  </si>
  <si>
    <t>1, 2, 3</t>
  </si>
  <si>
    <t>III, IV</t>
  </si>
  <si>
    <t>II, III, IV</t>
  </si>
  <si>
    <t>Budżet brutto operacji
 (w zł)</t>
  </si>
  <si>
    <t>1,4,5</t>
  </si>
  <si>
    <t>Świętokrzyski Ośrodek Doradztwa Rolniczego w Modliszewicach</t>
  </si>
  <si>
    <t>liczba uczestników wyjazdu</t>
  </si>
  <si>
    <t>Warmińsko-Mazurska Izba Rolnicza</t>
  </si>
  <si>
    <t>ul. Jagiellońska 91, 10-356 Olsztyn</t>
  </si>
  <si>
    <t xml:space="preserve">konferencja </t>
  </si>
  <si>
    <t>Warmińsko-Mazurski Ośrodek Doradztwa Rolniczego z siedzibą w Olsztynie</t>
  </si>
  <si>
    <t>II, IV</t>
  </si>
  <si>
    <t>Grupy docelowe</t>
  </si>
  <si>
    <t>Koszty kwalifikowalne operacji
 (w zł)</t>
  </si>
  <si>
    <t>Zachodniopomorski Ośrodek Doradztwa Rolniczego w Barzkowicach</t>
  </si>
  <si>
    <t>seminarium wyjazdowe</t>
  </si>
  <si>
    <t>Liczba uczestników konferencji</t>
  </si>
  <si>
    <t>partnerzy</t>
  </si>
  <si>
    <t>własne</t>
  </si>
  <si>
    <t>00-930 Warszawa, 
ul. Wspólna 30</t>
  </si>
  <si>
    <t>1,3,4</t>
  </si>
  <si>
    <t>liczba zorganizowanych spotkań</t>
  </si>
  <si>
    <t>MRiRW
Departament Strategii, Analiz i Rozwoju</t>
  </si>
  <si>
    <t>liczba uczestników spotkania</t>
  </si>
  <si>
    <t>liczba uczestników szkolenia</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</si>
  <si>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</si>
  <si>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</si>
  <si>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</si>
  <si>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liczba seminariów</t>
  </si>
  <si>
    <t xml:space="preserve">Kadra zarządzająca ośrodków doradztwa rolniczego CDR i instytutów badawczych   </t>
  </si>
  <si>
    <t>liczba uczestników seminariów</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</si>
  <si>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</si>
  <si>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</si>
  <si>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Przedstawiciele ośrodków doradztwa rolniczego, przedstawiciele Centrum Doradztwa Rolniczego oraz przedstawiciele instytutów naukowo- badawczych, będących partnerami Sieci na rzecz innowacji w rolnictwie i na obszarach wiejskich (SIR)</t>
  </si>
  <si>
    <t>Zorganizowanie 5 dwudniowych wizyt/spotkań</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</si>
  <si>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</si>
  <si>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</si>
  <si>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Kadra zarządzająca, pracownicy naukowi instytutów naukowo- badawczych nadzorowanych przez Ministra Rolnictwa i Rozwoju Wsi oraz przedstawiciele innych podmiotów związanych z wdrażaniem innowacji w sektorze rolno-spożywczym i na obszarach wiejskich</t>
  </si>
  <si>
    <t>Zorganizowanie 1 spotkania w 2016 r. dla przedstawicieli kadry zarządzającej instytutów naukowo-badawczych.</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</si>
  <si>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</si>
  <si>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</si>
  <si>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</si>
  <si>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nakład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</si>
  <si>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</si>
  <si>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1,2,3,4</t>
  </si>
  <si>
    <t>Częstochowskie Stowarzyszenie Rozwoju Małej Przedsiębiorczości</t>
  </si>
  <si>
    <t>1,2,5</t>
  </si>
  <si>
    <t xml:space="preserve">wizyta studyjna </t>
  </si>
  <si>
    <t>ul. Pszczelińska 99, 05-840 Brwinów</t>
  </si>
  <si>
    <t>ul. Czereśniowa 98, 02-456 Warszawa</t>
  </si>
  <si>
    <t>wyjazd szkoleniowy</t>
  </si>
  <si>
    <t xml:space="preserve">wyjazd studyjny </t>
  </si>
  <si>
    <t>szkolenie, wyjazd studyjny</t>
  </si>
  <si>
    <t xml:space="preserve">szkolenie </t>
  </si>
  <si>
    <t>rolnicy i doradcy rolni</t>
  </si>
  <si>
    <t>Liczba uczestników operacji</t>
  </si>
  <si>
    <t>Liczba uczestników wyjazdu studyjnego</t>
  </si>
  <si>
    <t>Lubuski Ośrodek Doradztwa Rolniczego</t>
  </si>
  <si>
    <t>Liczba uczestników szkolenia</t>
  </si>
  <si>
    <t xml:space="preserve">IV </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</si>
  <si>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</si>
  <si>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</si>
  <si>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</si>
  <si>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</si>
  <si>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</si>
  <si>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Centrum Doradztwa Rolniczego</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</si>
  <si>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</si>
  <si>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</si>
  <si>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</si>
  <si>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</si>
  <si>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</si>
  <si>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</si>
  <si>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</si>
  <si>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</si>
  <si>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</si>
  <si>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</si>
  <si>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</si>
  <si>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I dzień 74 , II dzień 54</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</si>
  <si>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</si>
  <si>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</si>
  <si>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</si>
  <si>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</si>
  <si>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</si>
  <si>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</si>
  <si>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</si>
  <si>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doradcy rolniczy WODR, doradcze podmioty prywatne, doradcy izb rolniczych, rolnicy,  inni odbiorcy operacji (grupy docelowe) którzy mają możliwości rozpowszechnienia pozyskanej wiedzy wśród rolników oraz osób działających na rzecz rolnictwa. </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</si>
  <si>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</si>
  <si>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</si>
  <si>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</si>
  <si>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</si>
  <si>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</si>
  <si>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Przygotowanie doradców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</si>
  <si>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</si>
  <si>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</si>
  <si>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</si>
  <si>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liczba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</si>
  <si>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</si>
  <si>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</si>
  <si>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</si>
  <si>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</si>
  <si>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pracownicy merytoryczni podmiotów sfery B+R, Centrum Doradztwa Rolniczego w Brwinowie oraz Wojewódzkich Ośrodków Doradztwa Rolniczego, jak również przedstawiciele Izb Rolniczych</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</si>
  <si>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</si>
  <si>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</si>
  <si>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</si>
  <si>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 xml:space="preserve"> rolnicy, przedsiębiorcy z obszarów wiejskich, przedstawiciele LGD, Stowarzyszeń, samorządów lokalnych, doradcy</t>
  </si>
  <si>
    <t>I dzień 50, 
II dzień 48, 
III dzień 48</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</si>
  <si>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</si>
  <si>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</si>
  <si>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</si>
  <si>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</si>
  <si>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 dzień - 101,
 II dień - 95, 
III dzień- 94</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</si>
  <si>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</si>
  <si>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</si>
  <si>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</si>
  <si>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</si>
  <si>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</si>
  <si>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</si>
  <si>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</si>
  <si>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</si>
  <si>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</si>
  <si>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</si>
  <si>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liczba uczestników operacji </t>
  </si>
  <si>
    <t xml:space="preserve">I dzień 53, II dzień 55 </t>
  </si>
  <si>
    <t>Rolnicy, przedsiębiorcy rolni, doradcy rolniczy ze wszystkich wojewódzkich ośrodków doradztwa rolniczego oraz doradczych firm prywatnych około 50 osób. Będą to specjaliści do spraw produkcji warzywniczej i sadowniczej.</t>
  </si>
  <si>
    <t>Rolnicy, doradcy rolniczy ze wszystkich wojewódzkich ośrodków doradztwa rolniczego oraz doradczych firm prywatnych. Będą to specjaliści do spraw produkcji warzywniczej i sadowniczej. Instytucje zaangażowane w rozwój ogrodnictwa</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</si>
  <si>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</si>
  <si>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</si>
  <si>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</si>
  <si>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</si>
  <si>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</si>
  <si>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</si>
  <si>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</si>
  <si>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</si>
  <si>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</si>
  <si>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</si>
  <si>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</si>
  <si>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</si>
  <si>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</si>
  <si>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</si>
  <si>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</si>
  <si>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</si>
  <si>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</si>
  <si>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</si>
  <si>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</si>
  <si>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</si>
  <si>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</si>
  <si>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</si>
  <si>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</si>
  <si>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</si>
  <si>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</si>
  <si>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Pracownicy jednostek doradztwa rolniczego, pracownicy Izb Rolniczych, partnerzy SIR</t>
  </si>
  <si>
    <t>1,2,3</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</si>
  <si>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</si>
  <si>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</si>
  <si>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</si>
  <si>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</si>
  <si>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</si>
  <si>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</si>
  <si>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</si>
  <si>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</si>
  <si>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</si>
  <si>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</si>
  <si>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</si>
  <si>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</si>
  <si>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</si>
  <si>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</si>
  <si>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ulotek informacyjnych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</si>
  <si>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</si>
  <si>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</si>
  <si>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</si>
  <si>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</si>
  <si>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</si>
  <si>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</si>
  <si>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</si>
  <si>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</si>
  <si>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 xml:space="preserve"> 1,5 miliona</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</si>
  <si>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</si>
  <si>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</si>
  <si>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</si>
  <si>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</si>
  <si>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</si>
  <si>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</si>
  <si>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</si>
  <si>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</si>
  <si>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</si>
  <si>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- 988 osób podczas 48 spotkań informacyjno promocyjnych odbywających się na terenie całego kraju (po 3 w każdym województwie) </t>
  </si>
  <si>
    <t>Liczba wolnych słuchaczy operacji</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</si>
  <si>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</si>
  <si>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</si>
  <si>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</si>
  <si>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</si>
  <si>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wolnych słuchaczy konferencji</t>
  </si>
  <si>
    <t xml:space="preserve">I dzień 17, II dzień 12, III dzień 9 </t>
  </si>
  <si>
    <t>Liczba uczestników deklarujących udział w Grupach Operacyjnych</t>
  </si>
  <si>
    <t>nie mniej niż 10</t>
  </si>
  <si>
    <t>Liczba uczestników deklarujących podjęcie współpracy w ramach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</si>
  <si>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</si>
  <si>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</si>
  <si>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</si>
  <si>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</si>
  <si>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</si>
  <si>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</si>
  <si>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</si>
  <si>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</si>
  <si>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I dzień 89, II dzień  94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</si>
  <si>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</si>
  <si>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</si>
  <si>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</si>
  <si>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</si>
  <si>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</si>
  <si>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</si>
  <si>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</si>
  <si>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 xml:space="preserve"> I dzień  38,  II dzień 37</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</si>
  <si>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</si>
  <si>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</si>
  <si>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</si>
  <si>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</si>
  <si>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</si>
  <si>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</si>
  <si>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</si>
  <si>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</si>
  <si>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</si>
  <si>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</si>
  <si>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Doradcy rolniczy, brokerzy innowacji, rolnicy,  przedsiębiorcy sektora rolno-spożywczego, naukowcy, organizacje pozarządowe oraz przedstawieciele innych podmiotów zainteresowanch działaniem "Współpraca".</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</si>
  <si>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</si>
  <si>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</si>
  <si>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</si>
  <si>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</si>
  <si>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</si>
  <si>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</si>
  <si>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</si>
  <si>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broszura</t>
  </si>
  <si>
    <t>liczba wydanych broszur</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</si>
  <si>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</si>
  <si>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</si>
  <si>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</si>
  <si>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</si>
  <si>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</si>
  <si>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</si>
  <si>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liczba wolnych słuchaczy konferencji</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</si>
  <si>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</si>
  <si>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</si>
  <si>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</si>
  <si>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Pracownicy WODR oraz CDR wykonujący zadania na rzecz SIR.</t>
  </si>
  <si>
    <t>Operacje zgłoszone w 2016</t>
  </si>
  <si>
    <t>Operacje zgłoszone w 2017</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</si>
  <si>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</si>
  <si>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</si>
  <si>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</si>
  <si>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</si>
  <si>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ul. C. K. Norwida 25,
50-375 Wrocław</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</si>
  <si>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</si>
  <si>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</si>
  <si>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</si>
  <si>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</si>
  <si>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</si>
  <si>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ul. Zwycięska 8,
53-033 Wrocław</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</si>
  <si>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</si>
  <si>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</si>
  <si>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</si>
  <si>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</si>
  <si>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</si>
  <si>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</si>
  <si>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</si>
  <si>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</si>
  <si>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</si>
  <si>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</si>
  <si>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</si>
  <si>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</si>
  <si>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</si>
  <si>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</si>
  <si>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</si>
  <si>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</si>
  <si>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</si>
  <si>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</si>
  <si>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</si>
  <si>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Liczba stoisk informacyjno promocyjnych</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</si>
  <si>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</si>
  <si>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Dolnośląski Ośrodek Doradztwa Rolniczego z siedzibą we Wrocławiu</t>
  </si>
  <si>
    <t>53-033 Wrocław, 
ul. Zwycięska 8</t>
  </si>
  <si>
    <t>Liczba dni</t>
  </si>
  <si>
    <t>Szacowana liczba materiałów informacyjno- promocyjnych</t>
  </si>
  <si>
    <t>Szacowana liczba odwiedzających</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</si>
  <si>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</si>
  <si>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</si>
  <si>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</si>
  <si>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Poziom oglądalności na stronie www.dodr.pl (2018-2019)</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</si>
  <si>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</si>
  <si>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Liczba emisji 
(2018-2019)</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</si>
  <si>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</si>
  <si>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</si>
  <si>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</si>
  <si>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Liczba spotkań</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</si>
  <si>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</si>
  <si>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53-033 Wrocław, ul. Zwycięska 8</t>
  </si>
  <si>
    <t xml:space="preserve">Liczba powstałych grup operacyjnych
</t>
  </si>
  <si>
    <t>1-2</t>
  </si>
  <si>
    <t xml:space="preserve">Nakład (liczba egzemplarzy) </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</si>
  <si>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</si>
  <si>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</si>
  <si>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</si>
  <si>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</si>
  <si>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</si>
  <si>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Zajęcia terenowe</t>
  </si>
  <si>
    <t>w tym doradcy</t>
  </si>
  <si>
    <t>Broszura (liczba egzemplarzy)</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</si>
  <si>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</si>
  <si>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</si>
  <si>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Wyjazd szkoleniowy</t>
  </si>
  <si>
    <t>Rolnicy, przedsiębiorcy, przedstawiciele Lokalnych Grup Działania i organizacji, przedstawiciele lokalnych władz, mieszkańcy obszarów wiejskich Dolnego Śląska, doradcy.</t>
  </si>
  <si>
    <t>w tym liczba przedstawicieli LGD</t>
  </si>
  <si>
    <t>w tym liczba doradców</t>
  </si>
  <si>
    <t>wzrost poziomu wiedzy dot. rolnictwa zaangażowanego społecznie oraz Sieci na rzecz innowacji w rolnictwie i na obszarach wiejskich</t>
  </si>
  <si>
    <t>u 75% uczestników</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</si>
  <si>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</si>
  <si>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</si>
  <si>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</si>
  <si>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</si>
  <si>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Warsztat</t>
  </si>
  <si>
    <t>Ulotka (liczba egzemplarzy)</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</si>
  <si>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</si>
  <si>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</si>
  <si>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</si>
  <si>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Szkolenie
</t>
  </si>
  <si>
    <t xml:space="preserve">Rolnicy, producenci rolni, doradcy rolniczy,  
służby działające na rzecz rolnictwa,
jednostki naukowo-badawcze.
</t>
  </si>
  <si>
    <t>Wzrost świadomości dotyczący sieci współpracy i innowacji</t>
  </si>
  <si>
    <t>u 70% uczestników</t>
  </si>
  <si>
    <t>Zwiększenie poziomu wiedzy nt. innowacyjnych rozwiązań w sektorze rolnym</t>
  </si>
  <si>
    <t>u 80% uczestników</t>
  </si>
  <si>
    <t>Zwiększenie poziomu wiedzy w zakresie innowacji</t>
  </si>
  <si>
    <t>Zwiększenie poziomu wiedzy w zakresie tworzenia grup operacyjnych</t>
  </si>
  <si>
    <t>u 40% uczestników</t>
  </si>
  <si>
    <t>Ulotka (nakład egzemplarzy)</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</si>
  <si>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</si>
  <si>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</si>
  <si>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</si>
  <si>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</si>
  <si>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</si>
  <si>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Minikowo           89-122 Minikowo</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</si>
  <si>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</si>
  <si>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</si>
  <si>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</si>
  <si>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</si>
  <si>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</si>
  <si>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</si>
  <si>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</si>
  <si>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</si>
  <si>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</si>
  <si>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</si>
  <si>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</si>
  <si>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</si>
  <si>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</si>
  <si>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</si>
  <si>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45 osób, przedsiębiorcy lub ich przedstawiciele 15 osób, naukowcy i pracownicy jednostek wdrożeniowo-badawczych – 5 osób, doradcy 35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</si>
  <si>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</si>
  <si>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</si>
  <si>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doradcy</t>
  </si>
  <si>
    <t>Skracanie łańcucha żywnosciowego w ramach proekologicznej hodowli gęsi.</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</si>
  <si>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</si>
  <si>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szkolenie, warsztaty,film promocyjny, impreza wystawienniczo-targowa</t>
  </si>
  <si>
    <t>hodowcy gęsi, rolnicy, pracownicy restauracji, przetwórcy, przedsiebiorcy, pracownicy naukowi, wystawcy i odwiedzający.</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</si>
  <si>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</si>
  <si>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</si>
  <si>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hodowcy trzody chlewnej, przetwórcy, restauratorzy, doradcy i konsumenci.</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</si>
  <si>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</si>
  <si>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</si>
  <si>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liczba przeszkolonych osób </t>
  </si>
  <si>
    <t>producenci rolni, doradcy i naukowcy</t>
  </si>
  <si>
    <t>II Forum Hodowców i Producentów Trzody Chlewnej Kujaw i Pomorza.</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</si>
  <si>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</si>
  <si>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forum (konferencja)</t>
  </si>
  <si>
    <t>rolnicy, doradcy</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</si>
  <si>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</si>
  <si>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</si>
  <si>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</si>
  <si>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</si>
  <si>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</si>
  <si>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t>Rolnicy z województwa kujawsko-pomorskiego, doradcy rolni KPODR Minikowo</t>
  </si>
  <si>
    <t xml:space="preserve">Kujawsko-Pomorski Ośrodek Doradztwa Rolniczego </t>
  </si>
  <si>
    <t xml:space="preserve">Minikowo,              89-122 Minikowo             </t>
  </si>
  <si>
    <t xml:space="preserve">Wyjazd studyjny do  Hodowli Roślin Strzelce, Instytutu Hodowli i Aklimatyzacji Roślin w Radzikowie oraz Instytutu Technologiczno-Przyrodniczego w Falentach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</si>
  <si>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</si>
  <si>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</si>
  <si>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</si>
  <si>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</si>
  <si>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</si>
  <si>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</si>
  <si>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</si>
  <si>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Wykorzystanie innowacyjnych systemów monitorowania agrofagów w uprawach rolniczych.</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</si>
  <si>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</si>
  <si>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</si>
  <si>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Rolnicy, sadownicy, doradcy rolni</t>
  </si>
  <si>
    <t>Minikowo               89-122 Minikowo</t>
  </si>
  <si>
    <t>warsztat 2</t>
  </si>
  <si>
    <t>warsztat 3</t>
  </si>
  <si>
    <t>warsztat 4</t>
  </si>
  <si>
    <t>szkolenie 1</t>
  </si>
  <si>
    <t>szkolenie 2</t>
  </si>
  <si>
    <t>stoisko iformacyjno-konsultacyjne</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</si>
  <si>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</si>
  <si>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</si>
  <si>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</si>
  <si>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</si>
  <si>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</si>
  <si>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Lublin, ul. Pogodna 50A/2 20-337 Lublin</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</si>
  <si>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</si>
  <si>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</si>
  <si>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</si>
  <si>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</si>
  <si>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 w Końskowoli</t>
  </si>
  <si>
    <t>Końskowola, ul. Pożowska 8  24-130 Końskowola</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</si>
  <si>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</si>
  <si>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</si>
  <si>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</si>
  <si>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</si>
  <si>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</si>
  <si>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</si>
  <si>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</si>
  <si>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</si>
  <si>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</si>
  <si>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</si>
  <si>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</si>
  <si>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</si>
  <si>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</si>
  <si>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zapoznanie uczestników konferencji z zasadami tworzenia i funkcjonowania grup operacyjnych, możliwościami poszukiwania partnerów do współpracy oraz zasadami aplikowania o środki finansowe w ramach działania "Współpraca" PROW 2014-2022</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</si>
  <si>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</si>
  <si>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</si>
  <si>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</si>
  <si>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rolnicy, grupy rolników, organizacje rolników, doradcy rolniczy, przedstawiciele nauki, pracownicy instytucji działających na rzecz rozwoju obszarów wiejskich, przedsiębiorcy sektora rolno-spożywczego, przedstawiciele szkół rolniczych</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</si>
  <si>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</si>
  <si>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</si>
  <si>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</si>
  <si>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</si>
  <si>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</si>
  <si>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</si>
  <si>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</si>
  <si>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</si>
  <si>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 doradcy rolniczy</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</si>
  <si>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</si>
  <si>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</si>
  <si>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</si>
  <si>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</si>
  <si>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Kalsk 91 
66-100 Sulechów</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</si>
  <si>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</si>
  <si>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</si>
  <si>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</si>
  <si>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3.4</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</si>
  <si>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</si>
  <si>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</si>
  <si>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</si>
  <si>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</si>
  <si>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</si>
  <si>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</si>
  <si>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</si>
  <si>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</si>
  <si>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</si>
  <si>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</si>
  <si>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</si>
  <si>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</si>
  <si>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</si>
  <si>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</si>
  <si>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</si>
  <si>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</si>
  <si>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</si>
  <si>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</si>
  <si>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</si>
  <si>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 xml:space="preserve">liczba uczestników szkolenia                  </t>
  </si>
  <si>
    <t>rolnicy, doradcy rolni</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</si>
  <si>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</si>
  <si>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</si>
  <si>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</si>
  <si>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</si>
  <si>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</si>
  <si>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</si>
  <si>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</si>
  <si>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</si>
  <si>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</si>
  <si>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</si>
  <si>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</si>
  <si>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</si>
  <si>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</si>
  <si>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</si>
  <si>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</si>
  <si>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</si>
  <si>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</si>
  <si>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</si>
  <si>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</si>
  <si>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</si>
  <si>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</si>
  <si>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</si>
  <si>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</si>
  <si>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</si>
  <si>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</si>
  <si>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</si>
  <si>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</si>
  <si>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</si>
  <si>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</si>
  <si>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</si>
  <si>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</si>
  <si>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</si>
  <si>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</si>
  <si>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Kalsk 91
66-100 Sulechów</t>
  </si>
  <si>
    <t>Budżet brutto operacji
 (w zł)Budżet brutto operacji
 (w zł)</t>
  </si>
  <si>
    <t>Koszty kwalifikowalne operacji
 (w zł)Koszty kwalifikowalne operacji
 (w zł)</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</si>
  <si>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</si>
  <si>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</si>
  <si>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</si>
  <si>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</si>
  <si>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Łódzki Ośrodek Doradztwa Rolniczego z siedzibą w Bratoszewicach ul. Nowości 32 95-011 Bratoszewice</t>
  </si>
  <si>
    <t>Owady zapylające – szansą na przetrwanie rolnictwa część I</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</si>
  <si>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</si>
  <si>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(2) + wyjazd szkoleniowy</t>
  </si>
  <si>
    <t>rolnicy, mieszkańcy obszarów wiejskich, pszczelarze, pracownicy naukowi, doradcy rolni</t>
  </si>
  <si>
    <t>Owady zapylające – szansą na przetrwanie rolnictwa – część II</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</si>
  <si>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</si>
  <si>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</si>
  <si>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</si>
  <si>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</si>
  <si>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</si>
  <si>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</si>
  <si>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</si>
  <si>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</si>
  <si>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</si>
  <si>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</si>
  <si>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</si>
  <si>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</si>
  <si>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</si>
  <si>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</si>
  <si>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</si>
  <si>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</si>
  <si>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</si>
  <si>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</si>
  <si>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</si>
  <si>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weterynarze, inseminatorzy, producenci trzody chlewnej oraz doradcy</t>
  </si>
  <si>
    <t>Innowacyjne sposoby ochrony roślin sadowniczych</t>
  </si>
  <si>
    <t>Seminarium (1 dzień), wyjazd studyjny (1 dzień)</t>
  </si>
  <si>
    <t>rolnicy, sadownicy, przetwórcy owoców, pracownicy naukowi, doradcy rolni</t>
  </si>
  <si>
    <t>Innowacyjne sposoby ochrony roślin warzywnych</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</si>
  <si>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</si>
  <si>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</si>
  <si>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Innowacyjne rozwiązania w uprawach ekologicznych, hodowli zwierząt, produkcji biopaliw wdrażane na terenach województwa podlaskiego</t>
  </si>
  <si>
    <t xml:space="preserve"> wyjazd studyjny     </t>
  </si>
  <si>
    <t>rolnicy, hodowcy, doradcy rolni, przedsiębiorcy</t>
  </si>
  <si>
    <t>Działanie informacyjno- aktywizujące brokera innowacji formą identyfikacji problemów w rolnictwie, mogących stanowić podstawę do powstania innowacyjnych grup operacyjnych</t>
  </si>
  <si>
    <t>spotkania innowacyjno-aktywizujące</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</si>
  <si>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</si>
  <si>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</si>
  <si>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 xml:space="preserve">Wyjazd studyjny pn. „Poszukiwanie i przygotowanie potencjalnych członków grup operacyjnych w województwie łódzkim – na przykładzie dobry praktyk z województwa opolskiego”. </t>
  </si>
  <si>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przedstawicieli jednostek samorządu terytorialnego, organizacji pozarządowych oraz jednostek naukowych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 z ekspertami  i brokerami z województwa opolskiego. </t>
  </si>
  <si>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</si>
  <si>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</si>
  <si>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</si>
  <si>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</si>
  <si>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</si>
  <si>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</si>
  <si>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t>Wyjazd studyjny pn. „Innowacyjne i ekologiczne metody przetwórstwa produktów rolnych szansą na przetrwanie małych gospodarstw rolnych na ziemi łódzkiej”  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</si>
  <si>
    <t>Wyjazd studyjny (3-dniowy)</t>
  </si>
  <si>
    <t>rolnicy, hodowcy, doradcy rolni, przetwórcy, przedsiębiorcy</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</si>
  <si>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</si>
  <si>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</si>
  <si>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</si>
  <si>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</si>
  <si>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</si>
  <si>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</si>
  <si>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</si>
  <si>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</si>
  <si>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</si>
  <si>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</si>
  <si>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 xml:space="preserve"> ul. Osiedlowa 9, 32-082 Karniowice</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</si>
  <si>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</si>
  <si>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</si>
  <si>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</si>
  <si>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ul. Osiedlowa 9, 32-082 Karniowice</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</si>
  <si>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</si>
  <si>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</si>
  <si>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</si>
  <si>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liczba uczestników operacji (wliczając trenerów)</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</si>
  <si>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</si>
  <si>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</si>
  <si>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</si>
  <si>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</si>
  <si>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</si>
  <si>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</si>
  <si>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</si>
  <si>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</si>
  <si>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</si>
  <si>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</si>
  <si>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</si>
  <si>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</si>
  <si>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Ekologiczna uprawa roślin ogrodniczych szansą rozwoju małopolskich gospodarstw.</t>
  </si>
  <si>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</si>
  <si>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</si>
  <si>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</si>
  <si>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</si>
  <si>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</si>
  <si>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</si>
  <si>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</si>
  <si>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</si>
  <si>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</si>
  <si>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</si>
  <si>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</si>
  <si>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Nauka praktyce w obszarze innowacyjnych technologii rolniczych w kształtowaniu i ochronie środowiska</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</si>
  <si>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</si>
  <si>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</si>
  <si>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</si>
  <si>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</si>
  <si>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</si>
  <si>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t>
  </si>
  <si>
    <t>przyszli partnerzy biorący udział w utworzeniu i funkcjonowaniu MPNT, rolnicy, producenci rolni</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</si>
  <si>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</si>
  <si>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</si>
  <si>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</si>
  <si>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</si>
  <si>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</si>
  <si>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</si>
  <si>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</si>
  <si>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</si>
  <si>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</si>
  <si>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</si>
  <si>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</si>
  <si>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</si>
  <si>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</si>
  <si>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</si>
  <si>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</si>
  <si>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</si>
  <si>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</si>
  <si>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Z SIRem do innowacji</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</si>
  <si>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</si>
  <si>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</si>
  <si>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</si>
  <si>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</si>
  <si>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</si>
  <si>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</si>
  <si>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</si>
  <si>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Promocja wielopodmiotowego podejścia do tematu innowacyjności w rolnictwie tj. skupianie nauki, praktyki i doradztwa czego przykładem jest działanie „Współpraca” w ramach którego będą tworzone grupy operacyjne łączące naukowców, rolników, przedsiębiorców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</si>
  <si>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02-456 Warszawa, ul. Czereśniowa 99</t>
  </si>
  <si>
    <t>Dobre praktyki w obszarze innowacji i wdrażaniu działania "Wspólpraca" w rolnictwie Węgier i Austrii</t>
  </si>
  <si>
    <t xml:space="preserve">  </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</si>
  <si>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</si>
  <si>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</si>
  <si>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</si>
  <si>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</si>
  <si>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</si>
  <si>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</si>
  <si>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</si>
  <si>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</si>
  <si>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</si>
  <si>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</si>
  <si>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</si>
  <si>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</si>
  <si>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ul. Główna 1,     49-330 Łosiów</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</si>
  <si>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</si>
  <si>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</si>
  <si>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</si>
  <si>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</si>
  <si>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</si>
  <si>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ul. Główna 1,    49-330 Łosiów</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</si>
  <si>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</si>
  <si>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</si>
  <si>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</si>
  <si>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</si>
  <si>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liczba uczetsników warsztatów</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</si>
  <si>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</si>
  <si>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</si>
  <si>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działające na rzecz sektora rolnego i spożywczego, mieszkańcy obszarów wiejskich, studenci</t>
  </si>
  <si>
    <t>Wydanie publikacji pt.: "Zrozumieć innowacje w rolnictwie" - tytuł roboczy</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</si>
  <si>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</si>
  <si>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</si>
  <si>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</si>
  <si>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</si>
  <si>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</si>
  <si>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</si>
  <si>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zajęć warsztatowych</t>
  </si>
  <si>
    <t>zasięg geograficzny</t>
  </si>
  <si>
    <t>lokalny/regionalny</t>
  </si>
  <si>
    <t>Szkolenie w formie warsztatów pt.: „Przedsiębiorczość na obszarach wiejskich – innowacyjność organizacyjna i marketingowa”</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</si>
  <si>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</si>
  <si>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</si>
  <si>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</si>
  <si>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ul. Główna 1,49-330 Łosiów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</si>
  <si>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</si>
  <si>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</si>
  <si>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</si>
  <si>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</si>
  <si>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</si>
  <si>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</si>
  <si>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</si>
  <si>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</si>
  <si>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</si>
  <si>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</si>
  <si>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</si>
  <si>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</si>
  <si>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</si>
  <si>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 xml:space="preserve"> 
36-040 Boguchwała  
ul. Suszyckich 9</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</si>
  <si>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</si>
  <si>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</si>
  <si>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</si>
  <si>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 xml:space="preserve">
36-040 Boguchwała  
ul. Suszyckich 9</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</si>
  <si>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</si>
  <si>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</si>
  <si>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</si>
  <si>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</si>
  <si>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</si>
  <si>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</si>
  <si>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</si>
  <si>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</si>
  <si>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</si>
  <si>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</si>
  <si>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liczba uczestników spotkań</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</si>
  <si>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</si>
  <si>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</si>
  <si>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</si>
  <si>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</si>
  <si>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80 osób</t>
  </si>
  <si>
    <t xml:space="preserve">36-040 Boguchwała  
ul. Suszyckich 9  </t>
  </si>
  <si>
    <t xml:space="preserve">Konferencja pn. Innowacyjne metody w chowie bydła mlecznego i mięsnego zmierzające do produkcji wysokiej jakości markowego mleka i mięsa  </t>
  </si>
  <si>
    <t>II -  IV</t>
  </si>
  <si>
    <t>36-040 Boguchwała 
ul. Suszyckich 9</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</si>
  <si>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</si>
  <si>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</si>
  <si>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</si>
  <si>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</si>
  <si>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40 osób</t>
  </si>
  <si>
    <t>Grupą docelową, do której skierowane będą zaproszenia to: partnerzy KSOW i SIR z woj. podkarpackiego, rolnicy, doradcy rolni, przetwórcy, przedsiębiorcy, 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</si>
  <si>
    <t>36-040 Boguchwała  
ul. Suszyckich 9</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</si>
  <si>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</si>
  <si>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</si>
  <si>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</si>
  <si>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</si>
  <si>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</si>
  <si>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</si>
  <si>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Instytut Włókien Naturalnych i Roślin Zielarskich</t>
  </si>
  <si>
    <t>ul. Wojska Polskiego 71 B, 
60-630 Poznań</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</si>
  <si>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</si>
  <si>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</si>
  <si>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</si>
  <si>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</si>
  <si>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</si>
  <si>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 xml:space="preserve"> rolnicy zainteresowani tworzeniem grup producenckich z tzw. Grup inicjatywnych oraz doradcy rolni </t>
  </si>
  <si>
    <t>Podlaski Ośrodek Doradztwa Rolniczego</t>
  </si>
  <si>
    <t>Szepietowo Wawrzyńce 64, 18-210 Szepietowo</t>
  </si>
  <si>
    <t>Technologia uprawy soi w rejonach północno-wschodniej Polski</t>
  </si>
  <si>
    <t>Dotarcie z informacją do rolników poprzez transfer wiedzy do praktyki rolniczej, które docelowo mogą być wdrażane w szerszej skali w regionie.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</si>
  <si>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</si>
  <si>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</si>
  <si>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</si>
  <si>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</si>
  <si>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rolnicy z województwa podlaskiego uprawiający kukurydzę na masę zieloną i na ziarno oraz doradcy rolniczy</t>
  </si>
  <si>
    <t>porady</t>
  </si>
  <si>
    <t xml:space="preserve">liczba odbiorców </t>
  </si>
  <si>
    <t xml:space="preserve">rolnicy z województwa podlaskiego </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</si>
  <si>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</si>
  <si>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</si>
  <si>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</si>
  <si>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</si>
  <si>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</si>
  <si>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</si>
  <si>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</si>
  <si>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</si>
  <si>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</si>
  <si>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</si>
  <si>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</si>
  <si>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</si>
  <si>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</si>
  <si>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</si>
  <si>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</si>
  <si>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</si>
  <si>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</si>
  <si>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</si>
  <si>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</si>
  <si>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</si>
  <si>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</si>
  <si>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 xml:space="preserve">liczba uczestników operacji:
1 publikacja (2000 szt.) </t>
  </si>
  <si>
    <t>przedsiębiorcy z sektora rolno-spożywczego i gastronomii , właściciele gosp. agroturystycznych prowadzących żywienie gości, producenci rolni</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</si>
  <si>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</si>
  <si>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</si>
  <si>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 xml:space="preserve">wyjazd studyjny, </t>
  </si>
  <si>
    <t>liczba uczestników operacji:</t>
  </si>
  <si>
    <t>doradcy rolni, producenci rolni</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</si>
  <si>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</si>
  <si>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</si>
  <si>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</si>
  <si>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przedsiębiorcy, rolnicy, doradcy rolni, przedstawiciele in stytucji wspieracjących wielofunkcyjny rozwój obszarów wiejskich</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</si>
  <si>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</si>
  <si>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</si>
  <si>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 xml:space="preserve">rolnicy, doradcy rolni, </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</si>
  <si>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</si>
  <si>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</si>
  <si>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 xml:space="preserve">rolnicy, </t>
  </si>
  <si>
    <t>1,4,6</t>
  </si>
  <si>
    <t>Organizacja seminarium wyjazdowego dla pszczelarzy woj. podlaskiego</t>
  </si>
  <si>
    <t>Uzyskanie wiedzy z zakresu pszczelarstwa, wymiana doświadczeń, poznanie najlepszych praktyk z zakresu prowadzenia pasieki, zapobieganie chorobom pszczół.</t>
  </si>
  <si>
    <t>pszczelarze, osoby zainteresowane hodowla pszczół, członkowie organizacji, doradcy rolni</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</si>
  <si>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</si>
  <si>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</si>
  <si>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</si>
  <si>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mieszckańcy obszarów wiejskich , rolnicy</t>
  </si>
  <si>
    <t>1,3,4,5,6</t>
  </si>
  <si>
    <t>Innowacyjne rozwiązania w energetyce odnawialnej w woj. podlaskim</t>
  </si>
  <si>
    <t>Wymiana wiedzy, doświadczeń i zapoznanie się z innnowacyjymi rozwiązaniami w regionie woj. podlaskiego z zakresu odnawialnych zrodek energii.</t>
  </si>
  <si>
    <t>rolnicy, doradcy mieszkańcy obszarów wiejskich</t>
  </si>
  <si>
    <t>Innowacyjne podejście w urynkowieniu żywności wysokiej jakości</t>
  </si>
  <si>
    <t>Uzyskanie wiedzy na temat rejestracji  produktów na Liście Produktów Tradycyjnych oraz zasad ubiegania się o oznaczenia unijne: Chroniona Nazwa Pochodzenia, Chronione Oznaczenie Geograficzne, Gwarantowana Tradycyjna Specjalność.</t>
  </si>
  <si>
    <t>szkolenie, ulotka</t>
  </si>
  <si>
    <t>przetwórcy i właściciele gospodarstw, wytwarzający podlaski produkt regionalny, uczestnicy podlaskiego kulinarnego szlaku, uczestnicy konkursu Nazse Kulinarne Dziedzictwo, doradcy rolni</t>
  </si>
  <si>
    <t>Ogrodoterapia- innowacyjne wykorzystanie roslin ozdobnych</t>
  </si>
  <si>
    <t>Zaznajomienie doradców rolnych, rolników/mieszkańców obszarów wiejskich  zajmujących się agroturystyką tematem ogrodoterapii.</t>
  </si>
  <si>
    <t>doradcy rolni, rolnicy, mieszkańcy obszarów wiejskich zajmujacych się agroturystyką</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</si>
  <si>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</si>
  <si>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</si>
  <si>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</si>
  <si>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</si>
  <si>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</si>
  <si>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</si>
  <si>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</si>
  <si>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</si>
  <si>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</si>
  <si>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</si>
  <si>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</si>
  <si>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</si>
  <si>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rolnicy, producenci wołowiny, przedsiębiorcy, doradcy rolniczy i przedstawiciele świata nauki zainteresowani utworzeniem grupy operacyjnej z terenu woj. podlaskiego</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</si>
  <si>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</si>
  <si>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</si>
  <si>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rolnicy, doradcy rolniczy, przedstawiciele przedsiębiorców, producenci żywności, naukowcy</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</si>
  <si>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</si>
  <si>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</si>
  <si>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</si>
  <si>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</si>
  <si>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</si>
  <si>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Lubań, ul. Tadeusza Maderskiego 3, 83-422 Nowy Barkoczyn</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</si>
  <si>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</si>
  <si>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</si>
  <si>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</si>
  <si>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</si>
  <si>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</si>
  <si>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</si>
  <si>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</si>
  <si>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</si>
  <si>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</si>
  <si>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</si>
  <si>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</si>
  <si>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</si>
  <si>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</si>
  <si>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</si>
  <si>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</si>
  <si>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</si>
  <si>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</si>
  <si>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</si>
  <si>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</si>
  <si>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</si>
  <si>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</si>
  <si>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42-200 Częstochowa, ul.Wyszyńskiego 70/126</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</si>
  <si>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</si>
  <si>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</si>
  <si>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</si>
  <si>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</si>
  <si>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</si>
  <si>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</si>
  <si>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</si>
  <si>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</si>
  <si>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</si>
  <si>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</si>
  <si>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Celem operacji jest przekazanie wiedzy i propagowanie innowacyjnych rozwiązań technologicznych stosowanych w hodowli bydła mlecznego- robotów udojowych</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</si>
  <si>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</si>
  <si>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</si>
  <si>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</si>
  <si>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</si>
  <si>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</si>
  <si>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</si>
  <si>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</si>
  <si>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</si>
  <si>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</si>
  <si>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</si>
  <si>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</si>
  <si>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</si>
  <si>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</si>
  <si>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</si>
  <si>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</si>
  <si>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</si>
  <si>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</si>
  <si>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</si>
  <si>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</si>
  <si>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</si>
  <si>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</si>
  <si>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</si>
  <si>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</si>
  <si>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</si>
  <si>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</si>
  <si>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</si>
  <si>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</si>
  <si>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</si>
  <si>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Śląska platforma innowacji – stoisko informacyjne SIR na XXV KWR</t>
  </si>
  <si>
    <t>promocja Sieci na rzecz innowacji w rolnictwie i na obszarach wiejskich a tym samym promocja innowacji w  rolnictwie, leśnictwie i produkcji żywności.</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</si>
  <si>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</si>
  <si>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</si>
  <si>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</si>
  <si>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</si>
  <si>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</si>
  <si>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</si>
  <si>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</si>
  <si>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</si>
  <si>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</si>
  <si>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</si>
  <si>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</si>
  <si>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</si>
  <si>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</si>
  <si>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</si>
  <si>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</si>
  <si>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</si>
  <si>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</si>
  <si>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</si>
  <si>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</si>
  <si>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</si>
  <si>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</si>
  <si>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</si>
  <si>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</si>
  <si>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</si>
  <si>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</si>
  <si>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</si>
  <si>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</si>
  <si>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</si>
  <si>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</si>
  <si>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</si>
  <si>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</si>
  <si>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</si>
  <si>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</si>
  <si>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rolnicy, doradcy, przedstawiciele LGD </t>
  </si>
  <si>
    <t xml:space="preserve">
Innowacyjne metody zarządzania gospodarstwem rolnym z wykorzystaniem ICT
</t>
  </si>
  <si>
    <t>Celem operacji jest poznanie nowości-innowacji w aplikacjach komputerowych dla gospodarstw rolnych</t>
  </si>
  <si>
    <t>rolnicy, doradcy rolniczy</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</si>
  <si>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</si>
  <si>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</si>
  <si>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</si>
  <si>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</si>
  <si>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</si>
  <si>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</si>
  <si>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</si>
  <si>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</si>
  <si>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</si>
  <si>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Świętokrzyski Ośrodek Doradztwa Rolniczego</t>
  </si>
  <si>
    <t>Modliszewice, ul. Piotrkowska 30, 26-200 Końskie</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</si>
  <si>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</si>
  <si>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</si>
  <si>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</si>
  <si>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</si>
  <si>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</si>
  <si>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</si>
  <si>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</si>
  <si>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</si>
  <si>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</si>
  <si>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</si>
  <si>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</si>
  <si>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</si>
  <si>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</si>
  <si>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1-dniowe 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</si>
  <si>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</si>
  <si>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</si>
  <si>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</si>
  <si>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</si>
  <si>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</si>
  <si>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</si>
  <si>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szkolenie z wyjazdem studyjnym</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</si>
  <si>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</si>
  <si>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</si>
  <si>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</si>
  <si>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</si>
  <si>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</si>
  <si>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Nakład broszury</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</si>
  <si>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</si>
  <si>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</si>
  <si>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</si>
  <si>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</si>
  <si>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</si>
  <si>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</si>
  <si>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</si>
  <si>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</si>
  <si>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</si>
  <si>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</si>
  <si>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</si>
  <si>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</si>
  <si>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</si>
  <si>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</si>
  <si>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</si>
  <si>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</si>
  <si>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</si>
  <si>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</si>
  <si>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</si>
  <si>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</si>
  <si>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</si>
  <si>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</si>
  <si>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</si>
  <si>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</si>
  <si>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</si>
  <si>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Liczba uczestników seminarium</t>
  </si>
  <si>
    <t>liczba artykułów</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</si>
  <si>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</si>
  <si>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</si>
  <si>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</si>
  <si>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</si>
  <si>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</si>
  <si>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</si>
  <si>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</si>
  <si>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</si>
  <si>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</si>
  <si>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</si>
  <si>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</si>
  <si>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</si>
  <si>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</si>
  <si>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</si>
  <si>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</si>
  <si>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</si>
  <si>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</si>
  <si>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</si>
  <si>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</si>
  <si>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</si>
  <si>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</si>
  <si>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</si>
  <si>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</si>
  <si>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</si>
  <si>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ul. Lubelska 43 A, 10-410 Olsztyn</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</si>
  <si>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</si>
  <si>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</si>
  <si>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</si>
  <si>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</si>
  <si>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60-163 Poznań, ul.Sieradzka 29</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</si>
  <si>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</si>
  <si>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</si>
  <si>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</si>
  <si>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</si>
  <si>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</si>
  <si>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</si>
  <si>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</si>
  <si>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</si>
  <si>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</si>
  <si>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</si>
  <si>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</si>
  <si>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</si>
  <si>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</si>
  <si>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</si>
  <si>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</si>
  <si>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</si>
  <si>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</si>
  <si>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</si>
  <si>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</si>
  <si>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</si>
  <si>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</si>
  <si>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</si>
  <si>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</si>
  <si>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</si>
  <si>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</si>
  <si>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</si>
  <si>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</si>
  <si>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</si>
  <si>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</si>
  <si>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</si>
  <si>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</si>
  <si>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</si>
  <si>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</si>
  <si>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</si>
  <si>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</si>
  <si>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</si>
  <si>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</si>
  <si>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producenci rolni, mieszkańcy obszarów wiejskich, przedstawiciele instytucji państwowych oraz doradcy</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</si>
  <si>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</si>
  <si>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</si>
  <si>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</si>
  <si>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</si>
  <si>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</si>
  <si>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</si>
  <si>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</si>
  <si>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</si>
  <si>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</si>
  <si>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</si>
  <si>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</si>
  <si>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</si>
  <si>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</si>
  <si>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hodowcy, rolnicy indywidualni, pracownicy produkcji zwierzęcej, przedstawiciele instytucji naukowo-badawczych, uczniowie szkół rolniczych i studenci kierunków rolniczych, doradcy rolni</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</si>
  <si>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</si>
  <si>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</si>
  <si>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</si>
  <si>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</si>
  <si>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</si>
  <si>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Barzkowice                                    73-134 Barzkowice</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</si>
  <si>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</si>
  <si>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</si>
  <si>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</si>
  <si>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Barzkowice                                     73-134 Barzkowice</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</si>
  <si>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</si>
  <si>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</si>
  <si>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</si>
  <si>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Barzkowice                                      73-134 Barzkowice</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</si>
  <si>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</si>
  <si>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</si>
  <si>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</si>
  <si>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</si>
  <si>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</si>
  <si>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Barzkowice                                        73-134 Barzkowice</t>
  </si>
  <si>
    <t>nie znana</t>
  </si>
  <si>
    <t>drukowane materiały informacyjne</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</si>
  <si>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</si>
  <si>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</si>
  <si>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</si>
  <si>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</si>
  <si>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</si>
  <si>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Barzkowice                                       73-134 Barzkowice</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</si>
  <si>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</si>
  <si>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</si>
  <si>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</si>
  <si>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</si>
  <si>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</si>
  <si>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Barzkowice                                          73-134 Barzkowice</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</si>
  <si>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</si>
  <si>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</si>
  <si>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</si>
  <si>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</si>
  <si>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</si>
  <si>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</si>
  <si>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rolnicy, przedstawiciele grup producenckich, jednostki naukowo-badawcze oraz producenci nawozów i środków ochrony roślin dopuszczonych do produkcji ekologicznej, a także producenci maszyn rolniczych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</si>
  <si>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</si>
  <si>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</si>
  <si>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</si>
  <si>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</si>
  <si>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</si>
  <si>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</si>
  <si>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</si>
  <si>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partnerzy SIR, rolnicy ekologiczni, doradcy rolni, przedstawiciele instytucji wspierających rolnictwo, osoby zainteresowane ww. tematyką - z terenu województwa zachodniopomorskiego</t>
  </si>
  <si>
    <t>Nowe spojrzenie na gospodarkę pasieczną</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</si>
  <si>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</si>
  <si>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</si>
  <si>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</si>
  <si>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</si>
  <si>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</si>
  <si>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</si>
  <si>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Instytucja Zarządzająca i Jednostka Centralna</t>
  </si>
  <si>
    <t>Kwota</t>
  </si>
  <si>
    <t>Liczba</t>
  </si>
  <si>
    <t>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t>
  </si>
  <si>
    <t>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t>
  </si>
  <si>
    <t>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t>
  </si>
  <si>
    <t>Konferencja pn. –  Innowacyjne metody chowu i hodowli królików</t>
  </si>
  <si>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
</t>
  </si>
  <si>
    <t xml:space="preserve">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</si>
  <si>
    <t xml:space="preserve">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
</t>
  </si>
  <si>
    <t>liczba spotkań informacyjnych</t>
  </si>
  <si>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</si>
  <si>
    <t xml:space="preserve">
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</si>
  <si>
    <t xml:space="preserve">
Realizacja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</si>
  <si>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t>
  </si>
  <si>
    <t>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t>
  </si>
  <si>
    <t>Grupa docelowa będzie liczyła 40 osób – uczestników wyjazdu oraz 80 uczestników seminarium (40 uczestników wyjazdu i 40 uczestników seminarium z województwa partnerskiego) w tym:
• rolnicy – 25 osób (producenci zbóż i rzepaku, owoców i warzyw, traw i kukurydzy</t>
  </si>
  <si>
    <t>Koszty kwalifikowalne operacji  (w zł)</t>
  </si>
  <si>
    <t>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t>
  </si>
  <si>
    <t>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</si>
  <si>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</si>
  <si>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</si>
  <si>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producenci rolni zajmujący się produkcją roślinną, doradcy rolni, przedstawiciele przedsiębiorstwa działającego na rynku rolnym</t>
  </si>
  <si>
    <t xml:space="preserve">UZASADNIENIE WPROWADZENIA ZMIANY: Na seminarium zgłosiła się większa niż zakładano, liczba uczestników. Fakt ten nie wpłynął na zwiększenie budżutu operacji. </t>
  </si>
  <si>
    <r>
      <rPr>
        <b/>
        <sz val="11"/>
        <rFont val="Calibri"/>
        <family val="2"/>
        <charset val="238"/>
        <scheme val="minor"/>
      </rPr>
      <t xml:space="preserve">UZASADNIENIE WPROWADZENIA ZMIANY: </t>
    </r>
    <r>
      <rPr>
        <sz val="11"/>
        <rFont val="Calibri"/>
        <family val="2"/>
        <charset val="238"/>
        <scheme val="minor"/>
      </rPr>
      <t>Na konferencję zgłosiło się 200 osób, przy czym fizycznie uczestniczyło 186. Osoby, które nie dotarły, nie zgłosiły swojej absencji przed rozpoczęciem operacji.</t>
    </r>
  </si>
  <si>
    <t xml:space="preserve">Operacja została zrealizowana, za mniejszą kwotę, oszczędności powstały w wyniku przeprowdzenia procedury zapytań ofertowych na zakup materiałów szkoleniowych, usługi zakwaterowania i wyżywienia. Część wykładów została wykonana nieodpłatnie. </t>
  </si>
  <si>
    <t>zapoznanie uczestników konferencji z zasadami tworzenia i funkcjonowania grup operacyjnych, możliwościami poszukiwania partnerów do współpracy oraz zasadami aplikowania o środki finansowe w ramach działania "Współpraca" PROW 2014-2023</t>
  </si>
  <si>
    <t>Operacja została zrealizowana, za mniejszą kwotę, oszczędności powstały w wyniku przeprowdzenia procedury zapytań ofertowych na zakup materiałów szkoleniowych, wynajmu sali i wyżywienia. Wykłady zostały wykonane nieodpłatnie oraz w ramach obowiązków służbowych pracowników SIR.</t>
  </si>
  <si>
    <t>Harmonogram
/ termin realizacjiHarmonogram
/ termin realizacji</t>
  </si>
  <si>
    <t>Zmiana kosztów operacji powstała w wyniku wyboru Wykonawcy na realizację operacji trybem  przetargu nieograniczonego. Kwota ustalona w trybie przetargu nieograniczonego jest jak najbardziej racjonalna, korzystna i najniższa cenowo.</t>
  </si>
  <si>
    <r>
      <t xml:space="preserve"> Celem operacji jest zapoznanie uczestników</t>
    </r>
    <r>
      <rPr>
        <sz val="10"/>
        <rFont val="Tahoma1"/>
        <charset val="238"/>
      </rPr>
      <t xml:space="preserve"> </t>
    </r>
    <r>
      <rPr>
        <sz val="10"/>
        <rFont val="Calibri"/>
        <family val="2"/>
        <charset val="238"/>
      </rPr>
      <t>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Celem operacji jest zapoznanie uczestników</t>
    </r>
    <r>
      <rPr>
        <sz val="10"/>
        <rFont val="Tahoma1"/>
        <charset val="238"/>
      </rPr>
      <t xml:space="preserve"> </t>
    </r>
    <r>
      <rPr>
        <sz val="10"/>
        <rFont val="Calibri"/>
        <family val="2"/>
        <charset val="238"/>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</si>
  <si>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rFont val="Calibri"/>
        <family val="2"/>
        <charset val="238"/>
      </rPr>
      <t>Innowacyjne rozwiązania w uprawach ekologicznych, hodowli zwierząt oraz produkcji biopaliw wdrażane na terenach województwa podlaskiego</t>
    </r>
    <r>
      <rPr>
        <sz val="10"/>
        <rFont val="Calibri"/>
        <family val="2"/>
        <charset val="238"/>
      </rPr>
      <t>”</t>
    </r>
    <r>
      <rPr>
        <i/>
        <sz val="10"/>
        <rFont val="Calibri"/>
        <family val="2"/>
        <charset val="238"/>
      </rPr>
      <t xml:space="preserve"> </t>
    </r>
    <r>
      <rPr>
        <sz val="10"/>
        <rFont val="Calibri"/>
        <family val="2"/>
        <charset val="238"/>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</si>
  <si>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Działanie informacyjno- aktywizujące brokera innowacji formą identyfikacji problemów w rolnictwie, mogących stanowić podstawę do powstania innowacyjnych grup operacyjnych</t>
    </r>
    <r>
      <rPr>
        <sz val="10"/>
        <rFont val="Calibri"/>
        <family val="2"/>
        <charset val="238"/>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</si>
  <si>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r>
      <t>producenci środków produkcji dla rolnictwa, rolnicy ekologiczni, przedstawiciele przemysłu przetwórczego, przedstawiciele rynku przemysłu rolno-spożywczego,</t>
    </r>
    <r>
      <rPr>
        <sz val="11"/>
        <color rgb="FFFF0000"/>
        <rFont val="Calibri"/>
        <family val="2"/>
        <charset val="238"/>
        <scheme val="minor"/>
      </rPr>
      <t xml:space="preserve"> doradcy rolniczy</t>
    </r>
  </si>
  <si>
    <t xml:space="preserve">Zmaiana dotyczy zwiększenia nakładu ulotki ( w ramach zakładanego budżety, ze względu na duże zainteresowanie temtyką wydrukowano większą ilość ulotek) oraz zmieniła się liczba uczestników operacji. </t>
  </si>
  <si>
    <t>wyjazd studyjny                                             broszura</t>
  </si>
  <si>
    <t xml:space="preserve">Zmiana dotyczy powstania nowej formy operacji jaką jest powstała w ramach kosztów broszura związana z tematyką operacji. </t>
  </si>
  <si>
    <t>Zmiana dotyczy zmiany liczby uczestników w związku z dużym zainteresowaniem tematem producentów wołowiny z województwa podlaskiego. Zwiększenie liczby uczestników nie wpłynęło na przekroczenie zakładej kwoty oeracji.</t>
  </si>
  <si>
    <t>szkolenie (3)</t>
  </si>
  <si>
    <t>Zmiana dotyczy określenia dokładnej liczby seminariów oraz  zmiany liczby uczestników w związku z dużym zainteresowaniem tematem</t>
  </si>
  <si>
    <t>Uzasadnienie zmiany kwoty operacji: 
Wyłonienie wykonawców, w postaci ofertowań, na poszczególne usługi składające się na realizację operacji, przy jednoczesnym wyborze ofert najtanszych, nie pozwoliły na zmieszczenie się w założonym budżecie, w związku z czym, aby możliwe było wykonanie wszystkich założonych celów operacji, konieczne jest zwiększenie jej budżetu o niezbędną kwotę.</t>
  </si>
  <si>
    <t>Załącznik nr 1 do Uchwały nr 7: Zmiany Planu operacyjnego na lata 2016-2017 dla działania 2 i 5</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</si>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</sst>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zł&quot;"/>
    <numFmt numFmtId="165" formatCode="#,##0.00\ _z_ł"/>
    <numFmt numFmtId="166" formatCode="#,##0.00_ ;[Red]\-#,##0.00\ "/>
    <numFmt numFmtId="167" formatCode="[$-415]General"/>
    <numFmt numFmtId="168" formatCode="#,##0.00&quot;     &quot;"/>
    <numFmt numFmtId="169" formatCode="[$-415]#,##0.00"/>
  </numFmts>
  <fonts count="3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0"/>
      <name val="Calibri"/>
      <family val="2"/>
      <charset val="238"/>
    </font>
    <font>
      <sz val="1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font>
    <font>
      <sz val="10"/>
      <name val="Arial CE"/>
      <family val="2"/>
      <charset val="238"/>
    </font>
    <font>
      <sz val="10"/>
      <color indexed="8"/>
      <name val="Calibri"/>
      <family val="2"/>
      <charset val="238"/>
    </font>
    <font>
      <sz val="10"/>
      <color theme="1"/>
      <name val="Calibri"/>
      <family val="2"/>
      <charset val="238"/>
      <scheme val="minor"/>
    </font>
    <font>
      <sz val="12"/>
      <color indexed="8"/>
      <name val="Calibri"/>
      <family val="2"/>
      <charset val="238"/>
    </font>
    <font>
      <sz val="11"/>
      <color rgb="FF000000"/>
      <name val="Calibri"/>
      <family val="2"/>
      <charset val="238"/>
    </font>
    <font>
      <sz val="10"/>
      <color rgb="FF000000"/>
      <name val="Calibri"/>
      <family val="2"/>
      <charset val="238"/>
    </font>
    <font>
      <sz val="10"/>
      <color rgb="FF000000"/>
      <name val="Arial CE"/>
      <charset val="238"/>
    </font>
    <font>
      <sz val="11"/>
      <color indexed="8"/>
      <name val="Calibri"/>
      <family val="2"/>
      <charset val="238"/>
      <scheme val="minor"/>
    </font>
    <font>
      <sz val="16"/>
      <color theme="1"/>
      <name val="Calibri"/>
      <family val="2"/>
      <charset val="238"/>
      <scheme val="minor"/>
    </font>
    <font>
      <sz val="16"/>
      <name val="Calibri"/>
      <family val="2"/>
      <charset val="238"/>
      <scheme val="minor"/>
    </font>
    <font>
      <sz val="11"/>
      <color theme="1"/>
      <name val="Calibri"/>
      <family val="2"/>
      <charset val="238"/>
    </font>
    <font>
      <sz val="11"/>
      <color theme="1"/>
      <name val="Calibri"/>
      <family val="2"/>
      <scheme val="minor"/>
    </font>
    <font>
      <b/>
      <sz val="11"/>
      <color rgb="FFFF0000"/>
      <name val="Calibri"/>
      <family val="2"/>
      <charset val="238"/>
      <scheme val="minor"/>
    </font>
    <font>
      <b/>
      <sz val="12"/>
      <color rgb="FF000000"/>
      <name val="Calibri"/>
      <family val="2"/>
      <charset val="238"/>
    </font>
    <font>
      <sz val="10"/>
      <color rgb="FFFF0000"/>
      <name val="Calibri"/>
      <family val="2"/>
      <charset val="238"/>
    </font>
    <font>
      <sz val="10"/>
      <name val="Tahoma1"/>
      <charset val="238"/>
    </font>
    <font>
      <i/>
      <sz val="10"/>
      <name val="Calibri"/>
      <family val="2"/>
      <charset val="238"/>
    </font>
    <font>
      <sz val="12"/>
      <name val="Calibri"/>
      <family val="2"/>
      <charset val="238"/>
      <scheme val="minor"/>
    </font>
    <font>
      <sz val="12"/>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9">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99CC00"/>
        <bgColor rgb="FF99CC00"/>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s>
  <cellStyleXfs count="7">
    <xf numFmtId="0" fontId="0" fillId="0" borderId="0"/>
    <xf numFmtId="0" fontId="4" fillId="0" borderId="0"/>
    <xf numFmtId="0" fontId="10" fillId="0" borderId="0"/>
    <xf numFmtId="167" fontId="14" fillId="0" borderId="0" applyBorder="0" applyProtection="0"/>
    <xf numFmtId="167" fontId="14" fillId="0" borderId="0"/>
    <xf numFmtId="0" fontId="7" fillId="0" borderId="0"/>
    <xf numFmtId="0" fontId="21" fillId="0" borderId="0"/>
  </cellStyleXfs>
  <cellXfs count="514">
    <xf numFmtId="0" fontId="0" fillId="0" borderId="0" xfId="0"/>
    <xf numFmtId="0" fontId="2" fillId="0" borderId="0" xfId="0" applyFont="1"/>
    <xf numFmtId="4" fontId="0" fillId="0" borderId="2" xfId="0" applyNumberFormat="1" applyBorder="1"/>
    <xf numFmtId="0" fontId="4" fillId="0" borderId="0" xfId="0" applyFont="1"/>
    <xf numFmtId="0" fontId="6" fillId="0" borderId="0" xfId="0" applyFont="1" applyFill="1"/>
    <xf numFmtId="0" fontId="0" fillId="3" borderId="1" xfId="0" applyFill="1" applyBorder="1" applyAlignment="1">
      <alignment horizontal="center"/>
    </xf>
    <xf numFmtId="0" fontId="0" fillId="0" borderId="2" xfId="0" applyBorder="1"/>
    <xf numFmtId="0" fontId="6" fillId="0" borderId="2" xfId="0" applyFont="1" applyFill="1" applyBorder="1" applyAlignment="1">
      <alignment vertical="center" wrapText="1"/>
    </xf>
    <xf numFmtId="0" fontId="7" fillId="0" borderId="0" xfId="0" applyFont="1"/>
    <xf numFmtId="4" fontId="6" fillId="0" borderId="0" xfId="0" applyNumberFormat="1" applyFont="1" applyFill="1"/>
    <xf numFmtId="0" fontId="6" fillId="0" borderId="0" xfId="0" applyFont="1" applyFill="1" applyBorder="1" applyAlignment="1">
      <alignment horizontal="center" vertical="center"/>
    </xf>
    <xf numFmtId="0" fontId="0" fillId="0" borderId="0" xfId="0" applyBorder="1"/>
    <xf numFmtId="0" fontId="6" fillId="5" borderId="0" xfId="0" applyFont="1" applyFill="1"/>
    <xf numFmtId="0" fontId="0" fillId="0" borderId="0" xfId="0" applyAlignment="1">
      <alignment horizontal="center"/>
    </xf>
    <xf numFmtId="0" fontId="6" fillId="0" borderId="2" xfId="0" applyFont="1" applyFill="1" applyBorder="1" applyAlignment="1">
      <alignment vertical="center"/>
    </xf>
    <xf numFmtId="3" fontId="6" fillId="0" borderId="2" xfId="0" applyNumberFormat="1" applyFont="1" applyFill="1" applyBorder="1" applyAlignment="1">
      <alignment horizontal="center" vertical="center" wrapText="1"/>
    </xf>
    <xf numFmtId="0" fontId="0" fillId="0" borderId="0" xfId="0" applyBorder="1" applyAlignment="1">
      <alignment horizontal="center"/>
    </xf>
    <xf numFmtId="0" fontId="12" fillId="0" borderId="0" xfId="0" applyFont="1"/>
    <xf numFmtId="0" fontId="12" fillId="0" borderId="0" xfId="0" applyFont="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0" fillId="0" borderId="2" xfId="0" applyBorder="1" applyAlignment="1">
      <alignment horizontal="center"/>
    </xf>
    <xf numFmtId="0" fontId="11" fillId="2"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0" fillId="0" borderId="2" xfId="0" applyNumberFormat="1" applyBorder="1" applyAlignment="1">
      <alignment horizontal="center"/>
    </xf>
    <xf numFmtId="0" fontId="7" fillId="0" borderId="0" xfId="0" applyFont="1" applyAlignment="1">
      <alignment horizontal="center"/>
    </xf>
    <xf numFmtId="0" fontId="6" fillId="0" borderId="2" xfId="0" applyFont="1" applyBorder="1"/>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xf>
    <xf numFmtId="0" fontId="6" fillId="0" borderId="0" xfId="0" applyFont="1" applyFill="1" applyAlignment="1">
      <alignment horizontal="center"/>
    </xf>
    <xf numFmtId="4" fontId="0" fillId="0" borderId="2" xfId="0" applyNumberFormat="1" applyBorder="1" applyAlignment="1">
      <alignment horizontal="right"/>
    </xf>
    <xf numFmtId="0" fontId="6" fillId="0" borderId="0" xfId="0" applyFont="1" applyFill="1" applyAlignment="1">
      <alignment wrapText="1"/>
    </xf>
    <xf numFmtId="167" fontId="16" fillId="0" borderId="0" xfId="3" applyFont="1"/>
    <xf numFmtId="167" fontId="14" fillId="7" borderId="18" xfId="3" applyFont="1" applyFill="1" applyBorder="1" applyAlignment="1">
      <alignment horizontal="center" vertical="center" wrapText="1"/>
    </xf>
    <xf numFmtId="167" fontId="14" fillId="7" borderId="18" xfId="3" applyFont="1" applyFill="1" applyBorder="1" applyAlignment="1">
      <alignment horizontal="center" vertical="center"/>
    </xf>
    <xf numFmtId="167" fontId="14" fillId="0" borderId="0" xfId="3"/>
    <xf numFmtId="167" fontId="14" fillId="0" borderId="0" xfId="3" applyAlignment="1">
      <alignment horizontal="center"/>
    </xf>
    <xf numFmtId="167" fontId="15" fillId="0" borderId="0" xfId="3" applyFont="1" applyAlignment="1">
      <alignment horizontal="center" vertical="center"/>
    </xf>
    <xf numFmtId="0" fontId="6" fillId="0" borderId="0" xfId="5" applyFont="1" applyFill="1"/>
    <xf numFmtId="0" fontId="7" fillId="0" borderId="0" xfId="5"/>
    <xf numFmtId="0" fontId="7" fillId="0" borderId="0" xfId="5" applyAlignment="1">
      <alignment horizontal="center"/>
    </xf>
    <xf numFmtId="0" fontId="9" fillId="2" borderId="7" xfId="0" applyFont="1" applyFill="1" applyBorder="1" applyAlignment="1">
      <alignment horizontal="center" vertical="center" wrapText="1"/>
    </xf>
    <xf numFmtId="0" fontId="6" fillId="0" borderId="0" xfId="0" applyFont="1"/>
    <xf numFmtId="0" fontId="6" fillId="0" borderId="2" xfId="0" applyFont="1"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5" borderId="0" xfId="0" applyFill="1"/>
    <xf numFmtId="0" fontId="0" fillId="5" borderId="0" xfId="0" applyFill="1" applyAlignment="1">
      <alignment horizontal="center"/>
    </xf>
    <xf numFmtId="0" fontId="0" fillId="5" borderId="0" xfId="0" applyFill="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7" xfId="0" applyFont="1" applyFill="1" applyBorder="1" applyAlignment="1">
      <alignment horizontal="center" vertical="center"/>
    </xf>
    <xf numFmtId="165" fontId="6" fillId="0" borderId="2"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8" fillId="0" borderId="0" xfId="0" applyFont="1"/>
    <xf numFmtId="0" fontId="9" fillId="0" borderId="8" xfId="0" applyFont="1" applyFill="1" applyBorder="1" applyAlignment="1">
      <alignment horizontal="center" vertical="center"/>
    </xf>
    <xf numFmtId="0" fontId="19" fillId="0" borderId="0" xfId="0" applyFont="1" applyFill="1"/>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18" fillId="0" borderId="0" xfId="0" applyFont="1" applyAlignment="1">
      <alignment vertical="center"/>
    </xf>
    <xf numFmtId="0" fontId="18" fillId="0" borderId="2" xfId="0" applyFont="1" applyBorder="1"/>
    <xf numFmtId="164" fontId="18" fillId="0" borderId="2" xfId="0" applyNumberFormat="1" applyFont="1" applyBorder="1"/>
    <xf numFmtId="0" fontId="18" fillId="0" borderId="2" xfId="0" applyFont="1" applyBorder="1" applyAlignment="1">
      <alignment vertical="center"/>
    </xf>
    <xf numFmtId="164" fontId="18" fillId="0" borderId="0" xfId="0" applyNumberFormat="1" applyFont="1"/>
    <xf numFmtId="0" fontId="0" fillId="0" borderId="0" xfId="0" applyFont="1"/>
    <xf numFmtId="0" fontId="0" fillId="3" borderId="1" xfId="0" applyFont="1" applyFill="1" applyBorder="1" applyAlignment="1">
      <alignment horizontal="center"/>
    </xf>
    <xf numFmtId="0" fontId="0" fillId="0" borderId="2" xfId="0" applyFont="1" applyBorder="1"/>
    <xf numFmtId="0" fontId="0" fillId="0" borderId="2" xfId="0" applyFont="1" applyBorder="1" applyAlignment="1">
      <alignment horizontal="center"/>
    </xf>
    <xf numFmtId="4" fontId="0" fillId="0" borderId="2" xfId="0" applyNumberFormat="1" applyFont="1" applyBorder="1"/>
    <xf numFmtId="0" fontId="6" fillId="0" borderId="2" xfId="0" applyFont="1" applyFill="1" applyBorder="1" applyAlignment="1" applyProtection="1">
      <alignment horizontal="center" vertical="center"/>
      <protection locked="0"/>
    </xf>
    <xf numFmtId="0" fontId="0" fillId="0" borderId="0" xfId="0" applyFont="1" applyAlignment="1">
      <alignment vertical="center"/>
    </xf>
    <xf numFmtId="1" fontId="6" fillId="0" borderId="2" xfId="0" applyNumberFormat="1" applyFont="1" applyFill="1" applyBorder="1" applyAlignment="1">
      <alignment horizontal="center" vertical="center" wrapText="1"/>
    </xf>
    <xf numFmtId="0" fontId="0" fillId="0" borderId="0" xfId="0" applyFont="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2" fontId="6" fillId="0" borderId="2" xfId="0" applyNumberFormat="1" applyFont="1" applyFill="1" applyBorder="1" applyAlignment="1">
      <alignment horizontal="center" vertical="center"/>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65" fontId="6" fillId="0" borderId="1" xfId="0" applyNumberFormat="1" applyFont="1" applyFill="1" applyBorder="1" applyAlignment="1">
      <alignment horizontal="center" vertical="center"/>
    </xf>
    <xf numFmtId="0" fontId="17" fillId="2" borderId="7"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4" fontId="0" fillId="0" borderId="2" xfId="0" applyNumberFormat="1" applyFont="1" applyBorder="1" applyAlignment="1">
      <alignment horizontal="center"/>
    </xf>
    <xf numFmtId="3" fontId="0" fillId="0" borderId="2" xfId="0" applyNumberFormat="1" applyFont="1" applyBorder="1" applyAlignment="1">
      <alignment horizontal="center"/>
    </xf>
    <xf numFmtId="4" fontId="6" fillId="0" borderId="3" xfId="0"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2" xfId="1" applyFont="1" applyFill="1" applyBorder="1" applyAlignment="1">
      <alignment horizontal="center" vertical="center"/>
    </xf>
    <xf numFmtId="4" fontId="6" fillId="0" borderId="2" xfId="1" applyNumberFormat="1" applyFont="1" applyFill="1" applyBorder="1" applyAlignment="1">
      <alignment horizontal="center" vertical="center"/>
    </xf>
    <xf numFmtId="4" fontId="6" fillId="0" borderId="0" xfId="0" applyNumberFormat="1" applyFont="1"/>
    <xf numFmtId="4" fontId="6" fillId="0" borderId="0" xfId="0" applyNumberFormat="1" applyFont="1" applyFill="1" applyAlignment="1">
      <alignment vertical="center"/>
    </xf>
    <xf numFmtId="4" fontId="7" fillId="0" borderId="0" xfId="0" applyNumberFormat="1" applyFont="1"/>
    <xf numFmtId="0" fontId="7" fillId="0" borderId="0" xfId="0" applyFont="1" applyAlignment="1">
      <alignment horizontal="right" vertical="center"/>
    </xf>
    <xf numFmtId="4" fontId="6" fillId="4" borderId="2" xfId="0" applyNumberFormat="1" applyFont="1" applyFill="1" applyBorder="1" applyAlignment="1">
      <alignment vertical="center"/>
    </xf>
    <xf numFmtId="4" fontId="6" fillId="6" borderId="2" xfId="0" applyNumberFormat="1" applyFont="1" applyFill="1" applyBorder="1"/>
    <xf numFmtId="0" fontId="6" fillId="0" borderId="0" xfId="0" applyFont="1" applyAlignment="1">
      <alignment horizontal="right" vertical="center"/>
    </xf>
    <xf numFmtId="166" fontId="0" fillId="0" borderId="2" xfId="0" applyNumberFormat="1" applyFont="1" applyBorder="1"/>
    <xf numFmtId="4" fontId="0" fillId="0" borderId="2" xfId="0" applyNumberFormat="1" applyFont="1" applyBorder="1" applyAlignment="1"/>
    <xf numFmtId="0" fontId="8" fillId="0" borderId="2" xfId="0"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wrapText="1"/>
    </xf>
    <xf numFmtId="0" fontId="9" fillId="0" borderId="0" xfId="0" applyFont="1" applyFill="1"/>
    <xf numFmtId="3"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0" fillId="0" borderId="0" xfId="0" applyFont="1"/>
    <xf numFmtId="0" fontId="20" fillId="0" borderId="0" xfId="0" applyFont="1" applyAlignment="1">
      <alignment horizontal="center"/>
    </xf>
    <xf numFmtId="0" fontId="20" fillId="3" borderId="1" xfId="0" applyFont="1" applyFill="1" applyBorder="1" applyAlignment="1">
      <alignment horizontal="center"/>
    </xf>
    <xf numFmtId="0" fontId="20" fillId="0" borderId="2" xfId="0" applyFont="1" applyBorder="1"/>
    <xf numFmtId="0" fontId="20" fillId="0" borderId="2" xfId="0" applyFont="1" applyBorder="1" applyAlignment="1">
      <alignment horizontal="center"/>
    </xf>
    <xf numFmtId="4" fontId="20" fillId="0" borderId="2" xfId="0" applyNumberFormat="1" applyFont="1" applyBorder="1"/>
    <xf numFmtId="4" fontId="20" fillId="0" borderId="2" xfId="0" applyNumberFormat="1" applyFont="1" applyBorder="1" applyAlignment="1">
      <alignment horizontal="center"/>
    </xf>
    <xf numFmtId="4" fontId="0" fillId="0" borderId="2" xfId="0" applyNumberFormat="1" applyFont="1" applyBorder="1" applyAlignment="1">
      <alignment horizontal="right"/>
    </xf>
    <xf numFmtId="0" fontId="9" fillId="0" borderId="0" xfId="0" applyFont="1" applyFill="1" applyBorder="1"/>
    <xf numFmtId="0" fontId="9" fillId="0" borderId="2" xfId="0" applyFont="1" applyBorder="1"/>
    <xf numFmtId="3" fontId="20" fillId="0" borderId="2" xfId="0" applyNumberFormat="1" applyFont="1" applyBorder="1" applyAlignment="1">
      <alignment horizontal="center"/>
    </xf>
    <xf numFmtId="4" fontId="20" fillId="0" borderId="2" xfId="0" applyNumberFormat="1" applyFont="1" applyBorder="1" applyAlignment="1">
      <alignment horizontal="right"/>
    </xf>
    <xf numFmtId="0" fontId="9" fillId="0" borderId="4"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65" fontId="0" fillId="0" borderId="0" xfId="0" applyNumberFormat="1" applyFont="1" applyAlignment="1">
      <alignment horizontal="center"/>
    </xf>
    <xf numFmtId="0" fontId="0" fillId="0" borderId="2" xfId="0" applyFont="1" applyBorder="1" applyAlignment="1">
      <alignment horizontal="right"/>
    </xf>
    <xf numFmtId="0" fontId="0" fillId="0" borderId="2" xfId="0" applyFont="1" applyBorder="1" applyAlignment="1">
      <alignment vertical="center"/>
    </xf>
    <xf numFmtId="0" fontId="6" fillId="0" borderId="0" xfId="5" applyFont="1"/>
    <xf numFmtId="0" fontId="17" fillId="2" borderId="7" xfId="5" applyFont="1" applyFill="1" applyBorder="1" applyAlignment="1">
      <alignment horizontal="center" vertical="center" wrapText="1"/>
    </xf>
    <xf numFmtId="0" fontId="17" fillId="2" borderId="2" xfId="5" applyFont="1" applyFill="1" applyBorder="1" applyAlignment="1">
      <alignment horizontal="center" vertical="center" wrapText="1"/>
    </xf>
    <xf numFmtId="0" fontId="17" fillId="2" borderId="7" xfId="5" applyFont="1" applyFill="1" applyBorder="1" applyAlignment="1">
      <alignment horizontal="center" vertical="center"/>
    </xf>
    <xf numFmtId="0" fontId="6" fillId="0" borderId="2" xfId="5" applyFont="1" applyFill="1" applyBorder="1" applyAlignment="1">
      <alignment horizontal="center" vertical="center" wrapText="1"/>
    </xf>
    <xf numFmtId="165" fontId="6" fillId="0" borderId="2" xfId="5" applyNumberFormat="1" applyFont="1" applyFill="1" applyBorder="1" applyAlignment="1">
      <alignment horizontal="center" vertical="center" wrapText="1"/>
    </xf>
    <xf numFmtId="165" fontId="6" fillId="0" borderId="2" xfId="5" applyNumberFormat="1" applyFont="1" applyFill="1" applyBorder="1" applyAlignment="1">
      <alignment horizontal="center" vertical="center"/>
    </xf>
    <xf numFmtId="0" fontId="6" fillId="0" borderId="2" xfId="5"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2" xfId="0" applyFont="1" applyFill="1" applyBorder="1" applyAlignment="1">
      <alignment horizontal="left" vertical="center" wrapText="1" indent="2"/>
    </xf>
    <xf numFmtId="0" fontId="6" fillId="0" borderId="2" xfId="0" applyFont="1" applyFill="1" applyBorder="1" applyAlignment="1">
      <alignment horizontal="justify" vertical="center"/>
    </xf>
    <xf numFmtId="0" fontId="0" fillId="0" borderId="0" xfId="0" applyFont="1" applyAlignment="1">
      <alignment horizontal="center" wrapText="1"/>
    </xf>
    <xf numFmtId="165" fontId="6" fillId="0"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6" fillId="0" borderId="0" xfId="5" applyFont="1" applyFill="1" applyAlignment="1">
      <alignment vertical="center" wrapText="1"/>
    </xf>
    <xf numFmtId="0" fontId="6" fillId="0" borderId="1" xfId="5" applyFont="1" applyFill="1" applyBorder="1" applyAlignment="1">
      <alignment horizontal="left" vertical="center" wrapText="1"/>
    </xf>
    <xf numFmtId="0" fontId="6" fillId="0" borderId="0" xfId="5" applyFont="1" applyFill="1" applyAlignment="1">
      <alignment horizontal="center" vertical="center" wrapText="1"/>
    </xf>
    <xf numFmtId="0" fontId="6" fillId="0" borderId="1" xfId="5" applyFont="1" applyFill="1" applyBorder="1" applyAlignment="1">
      <alignment horizontal="center" vertical="center" wrapText="1"/>
    </xf>
    <xf numFmtId="0" fontId="6" fillId="0" borderId="2" xfId="5" applyFont="1" applyFill="1" applyBorder="1" applyAlignment="1">
      <alignment vertical="center" wrapText="1"/>
    </xf>
    <xf numFmtId="0" fontId="6" fillId="0" borderId="2" xfId="5"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0" xfId="0" applyFont="1" applyFill="1"/>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65"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2" xfId="0" applyFont="1" applyFill="1" applyBorder="1" applyAlignment="1">
      <alignment wrapText="1"/>
    </xf>
    <xf numFmtId="0" fontId="3" fillId="2" borderId="2" xfId="0" applyFont="1" applyFill="1" applyBorder="1" applyAlignment="1">
      <alignment horizontal="center" vertical="center"/>
    </xf>
    <xf numFmtId="0" fontId="0" fillId="0" borderId="2" xfId="0" applyBorder="1" applyAlignment="1">
      <alignment horizontal="center"/>
    </xf>
    <xf numFmtId="0" fontId="6" fillId="0" borderId="8" xfId="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167" fontId="14" fillId="7" borderId="16" xfId="3" applyFont="1" applyFill="1" applyBorder="1" applyAlignment="1">
      <alignment horizontal="center" vertical="center" wrapText="1"/>
    </xf>
    <xf numFmtId="167" fontId="14" fillId="7" borderId="17" xfId="3"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xf>
    <xf numFmtId="0" fontId="6" fillId="0" borderId="2" xfId="1" applyFont="1" applyFill="1" applyBorder="1" applyAlignment="1">
      <alignment horizontal="center" vertical="center" wrapText="1"/>
    </xf>
    <xf numFmtId="4" fontId="0" fillId="0" borderId="2" xfId="0" applyNumberFormat="1" applyFill="1" applyBorder="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2" xfId="0" applyBorder="1" applyAlignment="1">
      <alignment horizontal="center"/>
    </xf>
    <xf numFmtId="165" fontId="6" fillId="0" borderId="2" xfId="0" applyNumberFormat="1" applyFont="1" applyFill="1" applyBorder="1" applyAlignment="1">
      <alignment horizontal="center" vertical="center"/>
    </xf>
    <xf numFmtId="0" fontId="6" fillId="8" borderId="2" xfId="0" applyFont="1" applyFill="1" applyBorder="1" applyAlignment="1">
      <alignment horizontal="center" vertical="center" wrapText="1"/>
    </xf>
    <xf numFmtId="0" fontId="6" fillId="8" borderId="2" xfId="0" applyFont="1" applyFill="1" applyBorder="1" applyAlignment="1">
      <alignment horizontal="center" vertical="center"/>
    </xf>
    <xf numFmtId="0" fontId="1" fillId="8" borderId="2" xfId="0" applyFont="1" applyFill="1" applyBorder="1" applyAlignment="1">
      <alignment horizontal="center" vertical="center" wrapText="1"/>
    </xf>
    <xf numFmtId="4" fontId="6" fillId="8" borderId="2" xfId="0" applyNumberFormat="1" applyFont="1" applyFill="1" applyBorder="1" applyAlignment="1">
      <alignment horizontal="center" vertical="center"/>
    </xf>
    <xf numFmtId="0" fontId="6" fillId="8" borderId="9" xfId="0" applyFont="1" applyFill="1" applyBorder="1" applyAlignment="1">
      <alignment horizontal="center" vertical="center" wrapText="1"/>
    </xf>
    <xf numFmtId="0" fontId="0" fillId="0" borderId="2" xfId="0" applyFill="1" applyBorder="1" applyAlignment="1">
      <alignment horizontal="center"/>
    </xf>
    <xf numFmtId="4" fontId="1" fillId="8" borderId="2"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5" borderId="2" xfId="0" applyFont="1" applyFill="1" applyBorder="1" applyAlignment="1">
      <alignment horizontal="center" vertical="center" wrapText="1"/>
    </xf>
    <xf numFmtId="4" fontId="7" fillId="0" borderId="2" xfId="0" applyNumberFormat="1" applyFont="1" applyBorder="1"/>
    <xf numFmtId="0" fontId="7" fillId="0" borderId="2" xfId="0" applyFont="1" applyBorder="1" applyAlignment="1">
      <alignment horizontal="center"/>
    </xf>
    <xf numFmtId="0" fontId="22" fillId="8" borderId="2" xfId="0" applyFont="1" applyFill="1" applyBorder="1" applyAlignment="1">
      <alignment horizontal="center" vertical="center" wrapText="1"/>
    </xf>
    <xf numFmtId="165" fontId="6" fillId="8" borderId="2" xfId="0" applyNumberFormat="1" applyFont="1" applyFill="1" applyBorder="1" applyAlignment="1">
      <alignment horizontal="center" vertical="center"/>
    </xf>
    <xf numFmtId="165" fontId="1" fillId="8" borderId="2" xfId="0" applyNumberFormat="1" applyFont="1" applyFill="1" applyBorder="1" applyAlignment="1">
      <alignment horizontal="center" vertical="center"/>
    </xf>
    <xf numFmtId="4" fontId="6" fillId="5" borderId="2" xfId="0" applyNumberFormat="1" applyFont="1" applyFill="1" applyBorder="1" applyAlignment="1">
      <alignment horizontal="center" vertical="center" wrapText="1"/>
    </xf>
    <xf numFmtId="165" fontId="6" fillId="8" borderId="3" xfId="0" applyNumberFormat="1" applyFont="1" applyFill="1" applyBorder="1" applyAlignment="1">
      <alignment horizontal="center" vertical="center"/>
    </xf>
    <xf numFmtId="165" fontId="6" fillId="8" borderId="4" xfId="0" applyNumberFormat="1" applyFont="1" applyFill="1" applyBorder="1" applyAlignment="1">
      <alignment horizontal="center" vertical="center"/>
    </xf>
    <xf numFmtId="167" fontId="14" fillId="0" borderId="0" xfId="3" applyAlignment="1">
      <alignment horizontal="left"/>
    </xf>
    <xf numFmtId="167" fontId="23" fillId="0" borderId="0" xfId="3" applyFont="1" applyAlignment="1">
      <alignment horizontal="left"/>
    </xf>
    <xf numFmtId="167" fontId="14" fillId="7" borderId="21" xfId="3" applyFont="1" applyFill="1" applyBorder="1" applyAlignment="1">
      <alignment horizontal="center" vertical="center" wrapText="1"/>
    </xf>
    <xf numFmtId="167" fontId="14" fillId="7" borderId="21" xfId="3" applyFont="1" applyFill="1" applyBorder="1" applyAlignment="1">
      <alignment horizontal="center" vertical="center"/>
    </xf>
    <xf numFmtId="167" fontId="15" fillId="7" borderId="21" xfId="3" applyFont="1" applyFill="1" applyBorder="1" applyAlignment="1">
      <alignment horizontal="center" vertical="center" wrapText="1"/>
    </xf>
    <xf numFmtId="167" fontId="5" fillId="0" borderId="19" xfId="3" applyFont="1" applyFill="1" applyBorder="1" applyAlignment="1">
      <alignment horizontal="center" vertical="center" wrapText="1"/>
    </xf>
    <xf numFmtId="167" fontId="5" fillId="0" borderId="2" xfId="3" applyFont="1" applyFill="1" applyBorder="1" applyAlignment="1">
      <alignment horizontal="center" vertical="center" wrapText="1"/>
    </xf>
    <xf numFmtId="168" fontId="5" fillId="0" borderId="2" xfId="3" applyNumberFormat="1" applyFont="1" applyFill="1" applyBorder="1" applyAlignment="1">
      <alignment horizontal="center" vertical="center" wrapText="1"/>
    </xf>
    <xf numFmtId="167" fontId="5" fillId="8" borderId="19" xfId="3" applyFont="1" applyFill="1" applyBorder="1" applyAlignment="1">
      <alignment horizontal="center" vertical="center" wrapText="1"/>
    </xf>
    <xf numFmtId="167" fontId="5" fillId="8" borderId="2" xfId="3" applyFont="1" applyFill="1" applyBorder="1" applyAlignment="1">
      <alignment horizontal="center" vertical="center" wrapText="1"/>
    </xf>
    <xf numFmtId="168" fontId="5" fillId="8" borderId="2" xfId="3" applyNumberFormat="1" applyFont="1" applyFill="1" applyBorder="1" applyAlignment="1">
      <alignment horizontal="center" vertical="center" wrapText="1"/>
    </xf>
    <xf numFmtId="168" fontId="24" fillId="8" borderId="2" xfId="3" applyNumberFormat="1" applyFont="1" applyFill="1" applyBorder="1" applyAlignment="1">
      <alignment horizontal="center" vertical="center" wrapText="1"/>
    </xf>
    <xf numFmtId="167" fontId="5" fillId="8" borderId="20" xfId="3" applyFont="1" applyFill="1" applyBorder="1" applyAlignment="1">
      <alignment horizontal="center" vertical="center" wrapText="1"/>
    </xf>
    <xf numFmtId="167" fontId="5" fillId="0" borderId="20" xfId="3" applyFont="1" applyFill="1" applyBorder="1" applyAlignment="1">
      <alignment horizontal="center" vertical="center" wrapText="1"/>
    </xf>
    <xf numFmtId="167" fontId="5" fillId="8" borderId="3" xfId="3" applyFont="1" applyFill="1" applyBorder="1" applyAlignment="1">
      <alignment horizontal="center" vertical="center" wrapText="1"/>
    </xf>
    <xf numFmtId="167" fontId="5" fillId="8" borderId="22" xfId="3" applyFont="1" applyFill="1" applyBorder="1" applyAlignment="1">
      <alignment horizontal="center" vertical="center" wrapText="1"/>
    </xf>
    <xf numFmtId="167" fontId="5" fillId="0" borderId="3" xfId="3" applyFont="1" applyFill="1" applyBorder="1" applyAlignment="1">
      <alignment horizontal="center" vertical="center" wrapText="1"/>
    </xf>
    <xf numFmtId="167" fontId="5" fillId="0" borderId="2" xfId="3" applyFont="1" applyFill="1" applyBorder="1" applyAlignment="1">
      <alignment horizontal="center" vertical="top" wrapText="1"/>
    </xf>
    <xf numFmtId="0" fontId="5" fillId="0" borderId="2" xfId="2" applyFont="1" applyFill="1" applyBorder="1" applyAlignment="1">
      <alignment horizontal="center" vertical="center" wrapText="1"/>
    </xf>
    <xf numFmtId="167" fontId="5" fillId="8" borderId="2" xfId="3" applyFont="1" applyFill="1" applyBorder="1" applyAlignment="1">
      <alignment horizontal="center" vertical="top" wrapText="1"/>
    </xf>
    <xf numFmtId="0" fontId="5" fillId="8" borderId="2" xfId="2" applyFont="1" applyFill="1" applyBorder="1" applyAlignment="1">
      <alignment horizontal="center" vertical="center" wrapText="1"/>
    </xf>
    <xf numFmtId="167" fontId="26" fillId="0" borderId="2" xfId="3" applyFont="1" applyFill="1" applyBorder="1" applyAlignment="1">
      <alignment horizontal="center" vertical="center" wrapText="1"/>
    </xf>
    <xf numFmtId="169" fontId="5" fillId="0" borderId="2" xfId="3"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167" fontId="27" fillId="0" borderId="2" xfId="3" applyFont="1" applyFill="1" applyBorder="1" applyAlignment="1">
      <alignment horizontal="center" vertical="center" wrapText="1"/>
    </xf>
    <xf numFmtId="0" fontId="27" fillId="0" borderId="2" xfId="0" applyFont="1" applyFill="1" applyBorder="1" applyAlignment="1">
      <alignment wrapText="1"/>
    </xf>
    <xf numFmtId="167" fontId="9" fillId="0" borderId="0" xfId="3" applyFont="1" applyFill="1"/>
    <xf numFmtId="0" fontId="27" fillId="8" borderId="3" xfId="0" applyFont="1" applyFill="1" applyBorder="1" applyAlignment="1">
      <alignment horizontal="center" vertical="center" wrapText="1"/>
    </xf>
    <xf numFmtId="0" fontId="27" fillId="8" borderId="2" xfId="0" applyFont="1" applyFill="1" applyBorder="1" applyAlignment="1">
      <alignment horizontal="center" vertical="center" wrapText="1"/>
    </xf>
    <xf numFmtId="167" fontId="27" fillId="8" borderId="2" xfId="3" applyFont="1" applyFill="1" applyBorder="1" applyAlignment="1">
      <alignment horizontal="center" vertical="center" wrapText="1"/>
    </xf>
    <xf numFmtId="0" fontId="27" fillId="8" borderId="2" xfId="0" applyFont="1" applyFill="1" applyBorder="1" applyAlignment="1">
      <alignment wrapText="1"/>
    </xf>
    <xf numFmtId="0" fontId="28" fillId="8" borderId="2"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7" fillId="0" borderId="0" xfId="0" applyFont="1" applyFill="1"/>
    <xf numFmtId="0" fontId="6" fillId="0" borderId="2" xfId="0" applyFont="1" applyFill="1" applyBorder="1" applyAlignment="1">
      <alignment horizontal="left" vertical="center" wrapText="1"/>
    </xf>
    <xf numFmtId="0" fontId="6" fillId="0" borderId="2"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2" xfId="0" applyFont="1" applyFill="1" applyBorder="1"/>
    <xf numFmtId="0" fontId="6" fillId="8" borderId="2" xfId="0" applyFont="1" applyFill="1" applyBorder="1" applyAlignment="1">
      <alignment horizontal="center" wrapText="1"/>
    </xf>
    <xf numFmtId="0" fontId="29" fillId="0" borderId="0" xfId="0" applyFont="1" applyFill="1" applyBorder="1" applyAlignment="1">
      <alignmen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5" fillId="8" borderId="2" xfId="0" applyNumberFormat="1" applyFont="1" applyFill="1" applyBorder="1" applyAlignment="1">
      <alignment horizontal="center" vertical="center"/>
    </xf>
    <xf numFmtId="165" fontId="24" fillId="8" borderId="2"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30" fillId="0" borderId="0" xfId="0" applyFont="1"/>
    <xf numFmtId="0" fontId="17" fillId="2" borderId="1"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2" xfId="0" applyBorder="1" applyAlignment="1">
      <alignment horizontal="center"/>
    </xf>
    <xf numFmtId="0" fontId="6" fillId="0" borderId="1"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xf>
    <xf numFmtId="4" fontId="6" fillId="0" borderId="7" xfId="1"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9" xfId="0" applyFont="1" applyFill="1" applyBorder="1" applyAlignment="1">
      <alignment horizontal="center"/>
    </xf>
    <xf numFmtId="0" fontId="0" fillId="3" borderId="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8" borderId="3"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4"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7" xfId="0" applyFont="1" applyFill="1" applyBorder="1" applyAlignment="1">
      <alignment horizontal="left" vertical="center" wrapText="1"/>
    </xf>
    <xf numFmtId="4" fontId="6" fillId="0" borderId="8" xfId="1"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165" fontId="6" fillId="0" borderId="7"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8" borderId="3"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165" fontId="6" fillId="0" borderId="2" xfId="0"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8" xfId="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165" fontId="9" fillId="0" borderId="1" xfId="0" applyNumberFormat="1" applyFont="1" applyFill="1" applyBorder="1" applyAlignment="1">
      <alignment horizontal="center" vertical="center"/>
    </xf>
    <xf numFmtId="165" fontId="9" fillId="0" borderId="8"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20" fillId="3" borderId="2" xfId="0" applyFont="1" applyFill="1" applyBorder="1" applyAlignment="1">
      <alignment horizont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165" fontId="9" fillId="0" borderId="1"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7" xfId="0" applyFont="1" applyFill="1" applyBorder="1" applyAlignment="1">
      <alignment wrapText="1"/>
    </xf>
    <xf numFmtId="0" fontId="9" fillId="0" borderId="1" xfId="0" applyFont="1" applyFill="1" applyBorder="1" applyAlignment="1"/>
    <xf numFmtId="0" fontId="9" fillId="0" borderId="8" xfId="0" applyFont="1" applyFill="1" applyBorder="1" applyAlignment="1"/>
    <xf numFmtId="0" fontId="9" fillId="0" borderId="7" xfId="0" applyFont="1" applyFill="1" applyBorder="1" applyAlignment="1"/>
    <xf numFmtId="0" fontId="9" fillId="0" borderId="1" xfId="0" applyFont="1" applyFill="1" applyBorder="1" applyAlignment="1">
      <alignment horizontal="center" wrapText="1"/>
    </xf>
    <xf numFmtId="0" fontId="9" fillId="0" borderId="8"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vertical="center" wrapText="1"/>
    </xf>
    <xf numFmtId="0" fontId="20" fillId="3" borderId="3" xfId="0" applyFont="1" applyFill="1" applyBorder="1" applyAlignment="1">
      <alignment horizontal="center"/>
    </xf>
    <xf numFmtId="0" fontId="20" fillId="3" borderId="9" xfId="0" applyFont="1" applyFill="1" applyBorder="1" applyAlignment="1">
      <alignment horizontal="center"/>
    </xf>
    <xf numFmtId="0" fontId="20" fillId="3" borderId="4" xfId="0" applyFont="1" applyFill="1" applyBorder="1" applyAlignment="1">
      <alignment horizontal="center"/>
    </xf>
    <xf numFmtId="0" fontId="6" fillId="8" borderId="1"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14" xfId="0" applyFont="1" applyFill="1" applyBorder="1" applyAlignment="1">
      <alignment horizontal="left" vertical="center"/>
    </xf>
    <xf numFmtId="0" fontId="6" fillId="8" borderId="0" xfId="0" applyFont="1" applyFill="1" applyBorder="1" applyAlignment="1">
      <alignment horizontal="left" vertical="center"/>
    </xf>
    <xf numFmtId="0" fontId="6" fillId="8" borderId="13" xfId="0" applyFont="1" applyFill="1" applyBorder="1" applyAlignment="1">
      <alignment horizontal="left" vertical="center"/>
    </xf>
    <xf numFmtId="0" fontId="13" fillId="2" borderId="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0" fillId="3" borderId="2" xfId="0" applyFill="1" applyBorder="1" applyAlignment="1">
      <alignment horizont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6" fillId="0" borderId="1" xfId="0" applyFont="1" applyFill="1" applyBorder="1" applyAlignment="1">
      <alignment horizontal="center"/>
    </xf>
    <xf numFmtId="0" fontId="6" fillId="0" borderId="7" xfId="0" applyFont="1" applyFill="1" applyBorder="1" applyAlignment="1">
      <alignment horizontal="center"/>
    </xf>
    <xf numFmtId="0" fontId="27" fillId="8" borderId="2"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67" fontId="5" fillId="8" borderId="2" xfId="3" applyFont="1" applyFill="1" applyBorder="1" applyAlignment="1">
      <alignment horizontal="center" vertical="center" wrapText="1"/>
    </xf>
    <xf numFmtId="167" fontId="14" fillId="7" borderId="17" xfId="3" applyFont="1" applyFill="1" applyBorder="1" applyAlignment="1">
      <alignment horizontal="center" vertical="center" wrapText="1"/>
    </xf>
    <xf numFmtId="167" fontId="14" fillId="7" borderId="16" xfId="3" applyFont="1" applyFill="1" applyBorder="1" applyAlignment="1">
      <alignment horizontal="center" vertical="center"/>
    </xf>
    <xf numFmtId="167" fontId="15" fillId="7" borderId="16" xfId="3" applyFont="1" applyFill="1" applyBorder="1" applyAlignment="1">
      <alignment horizontal="center" vertical="center" wrapText="1"/>
    </xf>
    <xf numFmtId="167" fontId="14" fillId="7" borderId="16" xfId="3" applyFont="1" applyFill="1" applyBorder="1" applyAlignment="1">
      <alignment horizontal="center" vertical="center" wrapText="1"/>
    </xf>
    <xf numFmtId="0" fontId="17" fillId="2" borderId="1" xfId="5" applyFont="1" applyFill="1" applyBorder="1" applyAlignment="1">
      <alignment horizontal="center" vertical="center"/>
    </xf>
    <xf numFmtId="0" fontId="17" fillId="2" borderId="7" xfId="5" applyFont="1" applyFill="1" applyBorder="1" applyAlignment="1">
      <alignment horizontal="center" vertical="center"/>
    </xf>
    <xf numFmtId="0" fontId="17" fillId="2" borderId="1" xfId="5" applyFont="1" applyFill="1" applyBorder="1" applyAlignment="1">
      <alignment horizontal="center" vertical="center" wrapText="1"/>
    </xf>
    <xf numFmtId="0" fontId="17" fillId="2" borderId="7" xfId="5" applyFont="1" applyFill="1" applyBorder="1" applyAlignment="1">
      <alignment horizontal="center" vertical="center" wrapText="1"/>
    </xf>
    <xf numFmtId="0" fontId="17" fillId="2" borderId="2"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17" fillId="2" borderId="6" xfId="5"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8" xfId="5" applyFont="1" applyFill="1" applyBorder="1" applyAlignment="1">
      <alignment horizontal="center" vertical="center" wrapText="1"/>
    </xf>
    <xf numFmtId="165" fontId="6" fillId="0" borderId="1" xfId="5" applyNumberFormat="1" applyFont="1" applyFill="1" applyBorder="1" applyAlignment="1">
      <alignment horizontal="center" vertical="center"/>
    </xf>
    <xf numFmtId="165" fontId="6" fillId="0" borderId="7" xfId="5" applyNumberFormat="1" applyFont="1" applyFill="1" applyBorder="1" applyAlignment="1">
      <alignment horizontal="center" vertical="center"/>
    </xf>
    <xf numFmtId="0" fontId="6" fillId="0" borderId="7" xfId="5" applyFont="1" applyFill="1" applyBorder="1" applyAlignment="1">
      <alignment horizontal="center" vertical="center" wrapText="1"/>
    </xf>
    <xf numFmtId="165" fontId="6" fillId="0" borderId="1" xfId="5" applyNumberFormat="1" applyFont="1" applyFill="1" applyBorder="1" applyAlignment="1">
      <alignment horizontal="center" vertical="center" wrapText="1"/>
    </xf>
    <xf numFmtId="165" fontId="6" fillId="0" borderId="7" xfId="5" applyNumberFormat="1" applyFont="1" applyFill="1" applyBorder="1" applyAlignment="1">
      <alignment horizontal="center" vertical="center" wrapText="1"/>
    </xf>
    <xf numFmtId="0" fontId="6" fillId="0" borderId="7" xfId="5" applyFont="1" applyFill="1" applyBorder="1" applyAlignment="1">
      <alignment horizontal="center"/>
    </xf>
    <xf numFmtId="0" fontId="6" fillId="0" borderId="1" xfId="5" applyFont="1" applyFill="1" applyBorder="1" applyAlignment="1">
      <alignment horizontal="center"/>
    </xf>
    <xf numFmtId="0" fontId="6" fillId="0" borderId="8" xfId="5" applyFont="1" applyFill="1" applyBorder="1" applyAlignment="1">
      <alignment horizontal="center" vertical="center"/>
    </xf>
    <xf numFmtId="0" fontId="6" fillId="0" borderId="7" xfId="5" applyFont="1" applyFill="1" applyBorder="1" applyAlignment="1">
      <alignment horizontal="center" vertical="center"/>
    </xf>
    <xf numFmtId="0" fontId="6" fillId="0" borderId="1" xfId="5" applyFont="1" applyFill="1" applyBorder="1" applyAlignment="1">
      <alignment horizontal="center" vertical="center"/>
    </xf>
    <xf numFmtId="4" fontId="6" fillId="0" borderId="1" xfId="5" applyNumberFormat="1" applyFont="1" applyFill="1" applyBorder="1" applyAlignment="1">
      <alignment horizontal="center" vertical="center"/>
    </xf>
    <xf numFmtId="4" fontId="6" fillId="0" borderId="8" xfId="5" applyNumberFormat="1" applyFont="1" applyFill="1" applyBorder="1" applyAlignment="1">
      <alignment horizontal="center" vertical="center"/>
    </xf>
    <xf numFmtId="4" fontId="6" fillId="0" borderId="7" xfId="5"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0" fillId="0" borderId="0" xfId="0" applyBorder="1" applyAlignment="1">
      <alignment horizont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8" borderId="2" xfId="0" applyFont="1" applyFill="1" applyBorder="1" applyAlignment="1">
      <alignment horizontal="left" vertical="center" wrapText="1"/>
    </xf>
    <xf numFmtId="0" fontId="29" fillId="8" borderId="2" xfId="0" applyFont="1" applyFill="1" applyBorder="1" applyAlignment="1">
      <alignment horizontal="left"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center" vertical="center"/>
    </xf>
    <xf numFmtId="165" fontId="6" fillId="8"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lignment horizontal="center"/>
    </xf>
    <xf numFmtId="4" fontId="6" fillId="0" borderId="2" xfId="0" applyNumberFormat="1" applyFont="1" applyFill="1" applyBorder="1" applyAlignment="1">
      <alignment horizontal="center"/>
    </xf>
    <xf numFmtId="49" fontId="0" fillId="0" borderId="1" xfId="0" applyNumberFormat="1"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5" fillId="8" borderId="3" xfId="0" applyFont="1" applyFill="1" applyBorder="1" applyAlignment="1">
      <alignment horizontal="left" vertical="center" wrapText="1"/>
    </xf>
    <xf numFmtId="0" fontId="5" fillId="8" borderId="9" xfId="0" applyFont="1" applyFill="1" applyBorder="1" applyAlignment="1">
      <alignment horizontal="left" vertical="center" wrapText="1"/>
    </xf>
    <xf numFmtId="0" fontId="5" fillId="8" borderId="4"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NumberFormat="1" applyFont="1" applyFill="1" applyBorder="1" applyAlignment="1">
      <alignment horizontal="center" vertical="center" wrapText="1"/>
    </xf>
    <xf numFmtId="0" fontId="6" fillId="0" borderId="8" xfId="0" applyFont="1" applyFill="1" applyBorder="1" applyAlignment="1">
      <alignment vertical="center" wrapText="1"/>
    </xf>
    <xf numFmtId="0" fontId="6" fillId="0" borderId="2"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cellXfs>
  <cellStyles count="7">
    <cellStyle name="Excel Built-in Normal" xfId="3"/>
    <cellStyle name="Excel Built-in Normal 2" xfId="4"/>
    <cellStyle name="Normalny" xfId="0" builtinId="0"/>
    <cellStyle name="Normalny 2" xfId="5"/>
    <cellStyle name="Normalny 3" xfId="1"/>
    <cellStyle name="Normalny 4" xfId="2"/>
    <cellStyle name="Normalny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Z23"/>
  <sheetViews>
    <sheetView zoomScale="75" zoomScaleNormal="75" workbookViewId="0"/>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7109375" customWidth="1"/>
    <col min="10" max="10" width="29.7109375" customWidth="1"/>
    <col min="11" max="11" width="10.7109375" customWidth="1"/>
    <col min="12" max="12" width="14.140625" customWidth="1"/>
    <col min="13" max="16" width="14.7109375" customWidth="1"/>
    <col min="17" max="17" width="16.7109375" customWidth="1"/>
    <col min="18" max="18" width="15.7109375" customWidth="1"/>
    <col min="19" max="34" width="0" hidden="1" customWidth="1"/>
    <col min="217" max="217" width="4.7109375" bestFit="1" customWidth="1"/>
    <col min="218" max="218" width="9.7109375" bestFit="1" customWidth="1"/>
    <col min="219" max="219" width="10" bestFit="1" customWidth="1"/>
    <col min="220" max="220" width="8.85546875" bestFit="1" customWidth="1"/>
    <col min="221" max="221" width="22.85546875" customWidth="1"/>
    <col min="222" max="222" width="59.7109375" bestFit="1" customWidth="1"/>
    <col min="223" max="223" width="57.85546875" bestFit="1" customWidth="1"/>
    <col min="224" max="224" width="35.28515625" bestFit="1" customWidth="1"/>
    <col min="225" max="225" width="28.140625" bestFit="1" customWidth="1"/>
    <col min="226" max="226" width="33.140625" bestFit="1" customWidth="1"/>
    <col min="227" max="227" width="26" bestFit="1" customWidth="1"/>
    <col min="228" max="228" width="19.140625" bestFit="1" customWidth="1"/>
    <col min="229" max="229" width="10.42578125" customWidth="1"/>
    <col min="230" max="230" width="11.85546875" customWidth="1"/>
    <col min="231" max="231" width="14.7109375" customWidth="1"/>
    <col min="232" max="232" width="9" bestFit="1" customWidth="1"/>
    <col min="473" max="473" width="4.7109375" bestFit="1" customWidth="1"/>
    <col min="474" max="474" width="9.7109375" bestFit="1" customWidth="1"/>
    <col min="475" max="475" width="10" bestFit="1" customWidth="1"/>
    <col min="476" max="476" width="8.85546875" bestFit="1" customWidth="1"/>
    <col min="477" max="477" width="22.85546875" customWidth="1"/>
    <col min="478" max="478" width="59.7109375" bestFit="1" customWidth="1"/>
    <col min="479" max="479" width="57.85546875" bestFit="1" customWidth="1"/>
    <col min="480" max="480" width="35.28515625" bestFit="1" customWidth="1"/>
    <col min="481" max="481" width="28.140625" bestFit="1" customWidth="1"/>
    <col min="482" max="482" width="33.140625" bestFit="1" customWidth="1"/>
    <col min="483" max="483" width="26" bestFit="1" customWidth="1"/>
    <col min="484" max="484" width="19.140625" bestFit="1" customWidth="1"/>
    <col min="485" max="485" width="10.42578125" customWidth="1"/>
    <col min="486" max="486" width="11.85546875" customWidth="1"/>
    <col min="487" max="487" width="14.7109375" customWidth="1"/>
    <col min="488" max="488" width="9" bestFit="1" customWidth="1"/>
    <col min="729" max="729" width="4.7109375" bestFit="1" customWidth="1"/>
    <col min="730" max="730" width="9.7109375" bestFit="1" customWidth="1"/>
    <col min="731" max="731" width="10" bestFit="1" customWidth="1"/>
    <col min="732" max="732" width="8.85546875" bestFit="1" customWidth="1"/>
    <col min="733" max="733" width="22.85546875" customWidth="1"/>
    <col min="734" max="734" width="59.7109375" bestFit="1" customWidth="1"/>
    <col min="735" max="735" width="57.85546875" bestFit="1" customWidth="1"/>
    <col min="736" max="736" width="35.28515625" bestFit="1" customWidth="1"/>
    <col min="737" max="737" width="28.140625" bestFit="1" customWidth="1"/>
    <col min="738" max="738" width="33.140625" bestFit="1" customWidth="1"/>
    <col min="739" max="739" width="26" bestFit="1" customWidth="1"/>
    <col min="740" max="740" width="19.140625" bestFit="1" customWidth="1"/>
    <col min="741" max="741" width="10.42578125" customWidth="1"/>
    <col min="742" max="742" width="11.85546875" customWidth="1"/>
    <col min="743" max="743" width="14.7109375" customWidth="1"/>
    <col min="744" max="744" width="9" bestFit="1" customWidth="1"/>
    <col min="985" max="985" width="4.7109375" bestFit="1" customWidth="1"/>
    <col min="986" max="986" width="9.7109375" bestFit="1" customWidth="1"/>
    <col min="987" max="987" width="10" bestFit="1" customWidth="1"/>
    <col min="988" max="988" width="8.85546875" bestFit="1" customWidth="1"/>
    <col min="989" max="989" width="22.85546875" customWidth="1"/>
    <col min="990" max="990" width="59.7109375" bestFit="1" customWidth="1"/>
    <col min="991" max="991" width="57.85546875" bestFit="1" customWidth="1"/>
    <col min="992" max="992" width="35.28515625" bestFit="1" customWidth="1"/>
    <col min="993" max="993" width="28.140625" bestFit="1" customWidth="1"/>
    <col min="994" max="994" width="33.140625" bestFit="1" customWidth="1"/>
    <col min="995" max="995" width="26" bestFit="1" customWidth="1"/>
    <col min="996" max="996" width="19.140625" bestFit="1" customWidth="1"/>
    <col min="997" max="997" width="10.42578125" customWidth="1"/>
    <col min="998" max="998" width="11.85546875" customWidth="1"/>
    <col min="999" max="999" width="14.7109375" customWidth="1"/>
    <col min="1000" max="1000" width="9" bestFit="1" customWidth="1"/>
    <col min="1241" max="1241" width="4.7109375" bestFit="1" customWidth="1"/>
    <col min="1242" max="1242" width="9.7109375" bestFit="1" customWidth="1"/>
    <col min="1243" max="1243" width="10" bestFit="1" customWidth="1"/>
    <col min="1244" max="1244" width="8.85546875" bestFit="1" customWidth="1"/>
    <col min="1245" max="1245" width="22.85546875" customWidth="1"/>
    <col min="1246" max="1246" width="59.7109375" bestFit="1" customWidth="1"/>
    <col min="1247" max="1247" width="57.85546875" bestFit="1" customWidth="1"/>
    <col min="1248" max="1248" width="35.28515625" bestFit="1" customWidth="1"/>
    <col min="1249" max="1249" width="28.140625" bestFit="1" customWidth="1"/>
    <col min="1250" max="1250" width="33.140625" bestFit="1" customWidth="1"/>
    <col min="1251" max="1251" width="26" bestFit="1" customWidth="1"/>
    <col min="1252" max="1252" width="19.140625" bestFit="1" customWidth="1"/>
    <col min="1253" max="1253" width="10.42578125" customWidth="1"/>
    <col min="1254" max="1254" width="11.85546875" customWidth="1"/>
    <col min="1255" max="1255" width="14.7109375" customWidth="1"/>
    <col min="1256" max="1256" width="9" bestFit="1" customWidth="1"/>
    <col min="1497" max="1497" width="4.7109375" bestFit="1" customWidth="1"/>
    <col min="1498" max="1498" width="9.7109375" bestFit="1" customWidth="1"/>
    <col min="1499" max="1499" width="10" bestFit="1" customWidth="1"/>
    <col min="1500" max="1500" width="8.85546875" bestFit="1" customWidth="1"/>
    <col min="1501" max="1501" width="22.85546875" customWidth="1"/>
    <col min="1502" max="1502" width="59.7109375" bestFit="1" customWidth="1"/>
    <col min="1503" max="1503" width="57.85546875" bestFit="1" customWidth="1"/>
    <col min="1504" max="1504" width="35.28515625" bestFit="1" customWidth="1"/>
    <col min="1505" max="1505" width="28.140625" bestFit="1" customWidth="1"/>
    <col min="1506" max="1506" width="33.140625" bestFit="1" customWidth="1"/>
    <col min="1507" max="1507" width="26" bestFit="1" customWidth="1"/>
    <col min="1508" max="1508" width="19.140625" bestFit="1" customWidth="1"/>
    <col min="1509" max="1509" width="10.42578125" customWidth="1"/>
    <col min="1510" max="1510" width="11.85546875" customWidth="1"/>
    <col min="1511" max="1511" width="14.7109375" customWidth="1"/>
    <col min="1512" max="1512" width="9" bestFit="1" customWidth="1"/>
    <col min="1753" max="1753" width="4.7109375" bestFit="1" customWidth="1"/>
    <col min="1754" max="1754" width="9.7109375" bestFit="1" customWidth="1"/>
    <col min="1755" max="1755" width="10" bestFit="1" customWidth="1"/>
    <col min="1756" max="1756" width="8.85546875" bestFit="1" customWidth="1"/>
    <col min="1757" max="1757" width="22.85546875" customWidth="1"/>
    <col min="1758" max="1758" width="59.7109375" bestFit="1" customWidth="1"/>
    <col min="1759" max="1759" width="57.85546875" bestFit="1" customWidth="1"/>
    <col min="1760" max="1760" width="35.28515625" bestFit="1" customWidth="1"/>
    <col min="1761" max="1761" width="28.140625" bestFit="1" customWidth="1"/>
    <col min="1762" max="1762" width="33.140625" bestFit="1" customWidth="1"/>
    <col min="1763" max="1763" width="26" bestFit="1" customWidth="1"/>
    <col min="1764" max="1764" width="19.140625" bestFit="1" customWidth="1"/>
    <col min="1765" max="1765" width="10.42578125" customWidth="1"/>
    <col min="1766" max="1766" width="11.85546875" customWidth="1"/>
    <col min="1767" max="1767" width="14.7109375" customWidth="1"/>
    <col min="1768" max="1768" width="9" bestFit="1" customWidth="1"/>
    <col min="2009" max="2009" width="4.7109375" bestFit="1" customWidth="1"/>
    <col min="2010" max="2010" width="9.7109375" bestFit="1" customWidth="1"/>
    <col min="2011" max="2011" width="10" bestFit="1" customWidth="1"/>
    <col min="2012" max="2012" width="8.85546875" bestFit="1" customWidth="1"/>
    <col min="2013" max="2013" width="22.85546875" customWidth="1"/>
    <col min="2014" max="2014" width="59.7109375" bestFit="1" customWidth="1"/>
    <col min="2015" max="2015" width="57.85546875" bestFit="1" customWidth="1"/>
    <col min="2016" max="2016" width="35.28515625" bestFit="1" customWidth="1"/>
    <col min="2017" max="2017" width="28.140625" bestFit="1" customWidth="1"/>
    <col min="2018" max="2018" width="33.140625" bestFit="1" customWidth="1"/>
    <col min="2019" max="2019" width="26" bestFit="1" customWidth="1"/>
    <col min="2020" max="2020" width="19.140625" bestFit="1" customWidth="1"/>
    <col min="2021" max="2021" width="10.42578125" customWidth="1"/>
    <col min="2022" max="2022" width="11.85546875" customWidth="1"/>
    <col min="2023" max="2023" width="14.7109375" customWidth="1"/>
    <col min="2024" max="2024" width="9" bestFit="1" customWidth="1"/>
    <col min="2265" max="2265" width="4.7109375" bestFit="1" customWidth="1"/>
    <col min="2266" max="2266" width="9.7109375" bestFit="1" customWidth="1"/>
    <col min="2267" max="2267" width="10" bestFit="1" customWidth="1"/>
    <col min="2268" max="2268" width="8.85546875" bestFit="1" customWidth="1"/>
    <col min="2269" max="2269" width="22.85546875" customWidth="1"/>
    <col min="2270" max="2270" width="59.7109375" bestFit="1" customWidth="1"/>
    <col min="2271" max="2271" width="57.85546875" bestFit="1" customWidth="1"/>
    <col min="2272" max="2272" width="35.28515625" bestFit="1" customWidth="1"/>
    <col min="2273" max="2273" width="28.140625" bestFit="1" customWidth="1"/>
    <col min="2274" max="2274" width="33.140625" bestFit="1" customWidth="1"/>
    <col min="2275" max="2275" width="26" bestFit="1" customWidth="1"/>
    <col min="2276" max="2276" width="19.140625" bestFit="1" customWidth="1"/>
    <col min="2277" max="2277" width="10.42578125" customWidth="1"/>
    <col min="2278" max="2278" width="11.85546875" customWidth="1"/>
    <col min="2279" max="2279" width="14.7109375" customWidth="1"/>
    <col min="2280" max="2280" width="9" bestFit="1" customWidth="1"/>
    <col min="2521" max="2521" width="4.7109375" bestFit="1" customWidth="1"/>
    <col min="2522" max="2522" width="9.7109375" bestFit="1" customWidth="1"/>
    <col min="2523" max="2523" width="10" bestFit="1" customWidth="1"/>
    <col min="2524" max="2524" width="8.85546875" bestFit="1" customWidth="1"/>
    <col min="2525" max="2525" width="22.85546875" customWidth="1"/>
    <col min="2526" max="2526" width="59.7109375" bestFit="1" customWidth="1"/>
    <col min="2527" max="2527" width="57.85546875" bestFit="1" customWidth="1"/>
    <col min="2528" max="2528" width="35.28515625" bestFit="1" customWidth="1"/>
    <col min="2529" max="2529" width="28.140625" bestFit="1" customWidth="1"/>
    <col min="2530" max="2530" width="33.140625" bestFit="1" customWidth="1"/>
    <col min="2531" max="2531" width="26" bestFit="1" customWidth="1"/>
    <col min="2532" max="2532" width="19.140625" bestFit="1" customWidth="1"/>
    <col min="2533" max="2533" width="10.42578125" customWidth="1"/>
    <col min="2534" max="2534" width="11.85546875" customWidth="1"/>
    <col min="2535" max="2535" width="14.7109375" customWidth="1"/>
    <col min="2536" max="2536" width="9" bestFit="1" customWidth="1"/>
    <col min="2777" max="2777" width="4.7109375" bestFit="1" customWidth="1"/>
    <col min="2778" max="2778" width="9.7109375" bestFit="1" customWidth="1"/>
    <col min="2779" max="2779" width="10" bestFit="1" customWidth="1"/>
    <col min="2780" max="2780" width="8.85546875" bestFit="1" customWidth="1"/>
    <col min="2781" max="2781" width="22.85546875" customWidth="1"/>
    <col min="2782" max="2782" width="59.7109375" bestFit="1" customWidth="1"/>
    <col min="2783" max="2783" width="57.85546875" bestFit="1" customWidth="1"/>
    <col min="2784" max="2784" width="35.28515625" bestFit="1" customWidth="1"/>
    <col min="2785" max="2785" width="28.140625" bestFit="1" customWidth="1"/>
    <col min="2786" max="2786" width="33.140625" bestFit="1" customWidth="1"/>
    <col min="2787" max="2787" width="26" bestFit="1" customWidth="1"/>
    <col min="2788" max="2788" width="19.140625" bestFit="1" customWidth="1"/>
    <col min="2789" max="2789" width="10.42578125" customWidth="1"/>
    <col min="2790" max="2790" width="11.85546875" customWidth="1"/>
    <col min="2791" max="2791" width="14.7109375" customWidth="1"/>
    <col min="2792" max="2792" width="9" bestFit="1" customWidth="1"/>
    <col min="3033" max="3033" width="4.7109375" bestFit="1" customWidth="1"/>
    <col min="3034" max="3034" width="9.7109375" bestFit="1" customWidth="1"/>
    <col min="3035" max="3035" width="10" bestFit="1" customWidth="1"/>
    <col min="3036" max="3036" width="8.85546875" bestFit="1" customWidth="1"/>
    <col min="3037" max="3037" width="22.85546875" customWidth="1"/>
    <col min="3038" max="3038" width="59.7109375" bestFit="1" customWidth="1"/>
    <col min="3039" max="3039" width="57.85546875" bestFit="1" customWidth="1"/>
    <col min="3040" max="3040" width="35.28515625" bestFit="1" customWidth="1"/>
    <col min="3041" max="3041" width="28.140625" bestFit="1" customWidth="1"/>
    <col min="3042" max="3042" width="33.140625" bestFit="1" customWidth="1"/>
    <col min="3043" max="3043" width="26" bestFit="1" customWidth="1"/>
    <col min="3044" max="3044" width="19.140625" bestFit="1" customWidth="1"/>
    <col min="3045" max="3045" width="10.42578125" customWidth="1"/>
    <col min="3046" max="3046" width="11.85546875" customWidth="1"/>
    <col min="3047" max="3047" width="14.7109375" customWidth="1"/>
    <col min="3048" max="3048" width="9" bestFit="1" customWidth="1"/>
    <col min="3289" max="3289" width="4.7109375" bestFit="1" customWidth="1"/>
    <col min="3290" max="3290" width="9.7109375" bestFit="1" customWidth="1"/>
    <col min="3291" max="3291" width="10" bestFit="1" customWidth="1"/>
    <col min="3292" max="3292" width="8.85546875" bestFit="1" customWidth="1"/>
    <col min="3293" max="3293" width="22.85546875" customWidth="1"/>
    <col min="3294" max="3294" width="59.7109375" bestFit="1" customWidth="1"/>
    <col min="3295" max="3295" width="57.85546875" bestFit="1" customWidth="1"/>
    <col min="3296" max="3296" width="35.28515625" bestFit="1" customWidth="1"/>
    <col min="3297" max="3297" width="28.140625" bestFit="1" customWidth="1"/>
    <col min="3298" max="3298" width="33.140625" bestFit="1" customWidth="1"/>
    <col min="3299" max="3299" width="26" bestFit="1" customWidth="1"/>
    <col min="3300" max="3300" width="19.140625" bestFit="1" customWidth="1"/>
    <col min="3301" max="3301" width="10.42578125" customWidth="1"/>
    <col min="3302" max="3302" width="11.85546875" customWidth="1"/>
    <col min="3303" max="3303" width="14.7109375" customWidth="1"/>
    <col min="3304" max="3304" width="9" bestFit="1" customWidth="1"/>
    <col min="3545" max="3545" width="4.7109375" bestFit="1" customWidth="1"/>
    <col min="3546" max="3546" width="9.7109375" bestFit="1" customWidth="1"/>
    <col min="3547" max="3547" width="10" bestFit="1" customWidth="1"/>
    <col min="3548" max="3548" width="8.85546875" bestFit="1" customWidth="1"/>
    <col min="3549" max="3549" width="22.85546875" customWidth="1"/>
    <col min="3550" max="3550" width="59.7109375" bestFit="1" customWidth="1"/>
    <col min="3551" max="3551" width="57.85546875" bestFit="1" customWidth="1"/>
    <col min="3552" max="3552" width="35.28515625" bestFit="1" customWidth="1"/>
    <col min="3553" max="3553" width="28.140625" bestFit="1" customWidth="1"/>
    <col min="3554" max="3554" width="33.140625" bestFit="1" customWidth="1"/>
    <col min="3555" max="3555" width="26" bestFit="1" customWidth="1"/>
    <col min="3556" max="3556" width="19.140625" bestFit="1" customWidth="1"/>
    <col min="3557" max="3557" width="10.42578125" customWidth="1"/>
    <col min="3558" max="3558" width="11.85546875" customWidth="1"/>
    <col min="3559" max="3559" width="14.7109375" customWidth="1"/>
    <col min="3560" max="3560" width="9" bestFit="1" customWidth="1"/>
    <col min="3801" max="3801" width="4.7109375" bestFit="1" customWidth="1"/>
    <col min="3802" max="3802" width="9.7109375" bestFit="1" customWidth="1"/>
    <col min="3803" max="3803" width="10" bestFit="1" customWidth="1"/>
    <col min="3804" max="3804" width="8.85546875" bestFit="1" customWidth="1"/>
    <col min="3805" max="3805" width="22.85546875" customWidth="1"/>
    <col min="3806" max="3806" width="59.7109375" bestFit="1" customWidth="1"/>
    <col min="3807" max="3807" width="57.85546875" bestFit="1" customWidth="1"/>
    <col min="3808" max="3808" width="35.28515625" bestFit="1" customWidth="1"/>
    <col min="3809" max="3809" width="28.140625" bestFit="1" customWidth="1"/>
    <col min="3810" max="3810" width="33.140625" bestFit="1" customWidth="1"/>
    <col min="3811" max="3811" width="26" bestFit="1" customWidth="1"/>
    <col min="3812" max="3812" width="19.140625" bestFit="1" customWidth="1"/>
    <col min="3813" max="3813" width="10.42578125" customWidth="1"/>
    <col min="3814" max="3814" width="11.85546875" customWidth="1"/>
    <col min="3815" max="3815" width="14.7109375" customWidth="1"/>
    <col min="3816" max="3816" width="9" bestFit="1" customWidth="1"/>
    <col min="4057" max="4057" width="4.7109375" bestFit="1" customWidth="1"/>
    <col min="4058" max="4058" width="9.7109375" bestFit="1" customWidth="1"/>
    <col min="4059" max="4059" width="10" bestFit="1" customWidth="1"/>
    <col min="4060" max="4060" width="8.85546875" bestFit="1" customWidth="1"/>
    <col min="4061" max="4061" width="22.85546875" customWidth="1"/>
    <col min="4062" max="4062" width="59.7109375" bestFit="1" customWidth="1"/>
    <col min="4063" max="4063" width="57.85546875" bestFit="1" customWidth="1"/>
    <col min="4064" max="4064" width="35.28515625" bestFit="1" customWidth="1"/>
    <col min="4065" max="4065" width="28.140625" bestFit="1" customWidth="1"/>
    <col min="4066" max="4066" width="33.140625" bestFit="1" customWidth="1"/>
    <col min="4067" max="4067" width="26" bestFit="1" customWidth="1"/>
    <col min="4068" max="4068" width="19.140625" bestFit="1" customWidth="1"/>
    <col min="4069" max="4069" width="10.42578125" customWidth="1"/>
    <col min="4070" max="4070" width="11.85546875" customWidth="1"/>
    <col min="4071" max="4071" width="14.7109375" customWidth="1"/>
    <col min="4072" max="4072" width="9" bestFit="1" customWidth="1"/>
    <col min="4313" max="4313" width="4.7109375" bestFit="1" customWidth="1"/>
    <col min="4314" max="4314" width="9.7109375" bestFit="1" customWidth="1"/>
    <col min="4315" max="4315" width="10" bestFit="1" customWidth="1"/>
    <col min="4316" max="4316" width="8.85546875" bestFit="1" customWidth="1"/>
    <col min="4317" max="4317" width="22.85546875" customWidth="1"/>
    <col min="4318" max="4318" width="59.7109375" bestFit="1" customWidth="1"/>
    <col min="4319" max="4319" width="57.85546875" bestFit="1" customWidth="1"/>
    <col min="4320" max="4320" width="35.28515625" bestFit="1" customWidth="1"/>
    <col min="4321" max="4321" width="28.140625" bestFit="1" customWidth="1"/>
    <col min="4322" max="4322" width="33.140625" bestFit="1" customWidth="1"/>
    <col min="4323" max="4323" width="26" bestFit="1" customWidth="1"/>
    <col min="4324" max="4324" width="19.140625" bestFit="1" customWidth="1"/>
    <col min="4325" max="4325" width="10.42578125" customWidth="1"/>
    <col min="4326" max="4326" width="11.85546875" customWidth="1"/>
    <col min="4327" max="4327" width="14.7109375" customWidth="1"/>
    <col min="4328" max="4328" width="9" bestFit="1" customWidth="1"/>
    <col min="4569" max="4569" width="4.7109375" bestFit="1" customWidth="1"/>
    <col min="4570" max="4570" width="9.7109375" bestFit="1" customWidth="1"/>
    <col min="4571" max="4571" width="10" bestFit="1" customWidth="1"/>
    <col min="4572" max="4572" width="8.85546875" bestFit="1" customWidth="1"/>
    <col min="4573" max="4573" width="22.85546875" customWidth="1"/>
    <col min="4574" max="4574" width="59.7109375" bestFit="1" customWidth="1"/>
    <col min="4575" max="4575" width="57.85546875" bestFit="1" customWidth="1"/>
    <col min="4576" max="4576" width="35.28515625" bestFit="1" customWidth="1"/>
    <col min="4577" max="4577" width="28.140625" bestFit="1" customWidth="1"/>
    <col min="4578" max="4578" width="33.140625" bestFit="1" customWidth="1"/>
    <col min="4579" max="4579" width="26" bestFit="1" customWidth="1"/>
    <col min="4580" max="4580" width="19.140625" bestFit="1" customWidth="1"/>
    <col min="4581" max="4581" width="10.42578125" customWidth="1"/>
    <col min="4582" max="4582" width="11.85546875" customWidth="1"/>
    <col min="4583" max="4583" width="14.7109375" customWidth="1"/>
    <col min="4584" max="4584" width="9" bestFit="1" customWidth="1"/>
    <col min="4825" max="4825" width="4.7109375" bestFit="1" customWidth="1"/>
    <col min="4826" max="4826" width="9.7109375" bestFit="1" customWidth="1"/>
    <col min="4827" max="4827" width="10" bestFit="1" customWidth="1"/>
    <col min="4828" max="4828" width="8.85546875" bestFit="1" customWidth="1"/>
    <col min="4829" max="4829" width="22.85546875" customWidth="1"/>
    <col min="4830" max="4830" width="59.7109375" bestFit="1" customWidth="1"/>
    <col min="4831" max="4831" width="57.85546875" bestFit="1" customWidth="1"/>
    <col min="4832" max="4832" width="35.28515625" bestFit="1" customWidth="1"/>
    <col min="4833" max="4833" width="28.140625" bestFit="1" customWidth="1"/>
    <col min="4834" max="4834" width="33.140625" bestFit="1" customWidth="1"/>
    <col min="4835" max="4835" width="26" bestFit="1" customWidth="1"/>
    <col min="4836" max="4836" width="19.140625" bestFit="1" customWidth="1"/>
    <col min="4837" max="4837" width="10.42578125" customWidth="1"/>
    <col min="4838" max="4838" width="11.85546875" customWidth="1"/>
    <col min="4839" max="4839" width="14.7109375" customWidth="1"/>
    <col min="4840" max="4840" width="9" bestFit="1" customWidth="1"/>
    <col min="5081" max="5081" width="4.7109375" bestFit="1" customWidth="1"/>
    <col min="5082" max="5082" width="9.7109375" bestFit="1" customWidth="1"/>
    <col min="5083" max="5083" width="10" bestFit="1" customWidth="1"/>
    <col min="5084" max="5084" width="8.85546875" bestFit="1" customWidth="1"/>
    <col min="5085" max="5085" width="22.85546875" customWidth="1"/>
    <col min="5086" max="5086" width="59.7109375" bestFit="1" customWidth="1"/>
    <col min="5087" max="5087" width="57.85546875" bestFit="1" customWidth="1"/>
    <col min="5088" max="5088" width="35.28515625" bestFit="1" customWidth="1"/>
    <col min="5089" max="5089" width="28.140625" bestFit="1" customWidth="1"/>
    <col min="5090" max="5090" width="33.140625" bestFit="1" customWidth="1"/>
    <col min="5091" max="5091" width="26" bestFit="1" customWidth="1"/>
    <col min="5092" max="5092" width="19.140625" bestFit="1" customWidth="1"/>
    <col min="5093" max="5093" width="10.42578125" customWidth="1"/>
    <col min="5094" max="5094" width="11.85546875" customWidth="1"/>
    <col min="5095" max="5095" width="14.7109375" customWidth="1"/>
    <col min="5096" max="5096" width="9" bestFit="1" customWidth="1"/>
    <col min="5337" max="5337" width="4.7109375" bestFit="1" customWidth="1"/>
    <col min="5338" max="5338" width="9.7109375" bestFit="1" customWidth="1"/>
    <col min="5339" max="5339" width="10" bestFit="1" customWidth="1"/>
    <col min="5340" max="5340" width="8.85546875" bestFit="1" customWidth="1"/>
    <col min="5341" max="5341" width="22.85546875" customWidth="1"/>
    <col min="5342" max="5342" width="59.7109375" bestFit="1" customWidth="1"/>
    <col min="5343" max="5343" width="57.85546875" bestFit="1" customWidth="1"/>
    <col min="5344" max="5344" width="35.28515625" bestFit="1" customWidth="1"/>
    <col min="5345" max="5345" width="28.140625" bestFit="1" customWidth="1"/>
    <col min="5346" max="5346" width="33.140625" bestFit="1" customWidth="1"/>
    <col min="5347" max="5347" width="26" bestFit="1" customWidth="1"/>
    <col min="5348" max="5348" width="19.140625" bestFit="1" customWidth="1"/>
    <col min="5349" max="5349" width="10.42578125" customWidth="1"/>
    <col min="5350" max="5350" width="11.85546875" customWidth="1"/>
    <col min="5351" max="5351" width="14.7109375" customWidth="1"/>
    <col min="5352" max="5352" width="9" bestFit="1" customWidth="1"/>
    <col min="5593" max="5593" width="4.7109375" bestFit="1" customWidth="1"/>
    <col min="5594" max="5594" width="9.7109375" bestFit="1" customWidth="1"/>
    <col min="5595" max="5595" width="10" bestFit="1" customWidth="1"/>
    <col min="5596" max="5596" width="8.85546875" bestFit="1" customWidth="1"/>
    <col min="5597" max="5597" width="22.85546875" customWidth="1"/>
    <col min="5598" max="5598" width="59.7109375" bestFit="1" customWidth="1"/>
    <col min="5599" max="5599" width="57.85546875" bestFit="1" customWidth="1"/>
    <col min="5600" max="5600" width="35.28515625" bestFit="1" customWidth="1"/>
    <col min="5601" max="5601" width="28.140625" bestFit="1" customWidth="1"/>
    <col min="5602" max="5602" width="33.140625" bestFit="1" customWidth="1"/>
    <col min="5603" max="5603" width="26" bestFit="1" customWidth="1"/>
    <col min="5604" max="5604" width="19.140625" bestFit="1" customWidth="1"/>
    <col min="5605" max="5605" width="10.42578125" customWidth="1"/>
    <col min="5606" max="5606" width="11.85546875" customWidth="1"/>
    <col min="5607" max="5607" width="14.7109375" customWidth="1"/>
    <col min="5608" max="5608" width="9" bestFit="1" customWidth="1"/>
    <col min="5849" max="5849" width="4.7109375" bestFit="1" customWidth="1"/>
    <col min="5850" max="5850" width="9.7109375" bestFit="1" customWidth="1"/>
    <col min="5851" max="5851" width="10" bestFit="1" customWidth="1"/>
    <col min="5852" max="5852" width="8.85546875" bestFit="1" customWidth="1"/>
    <col min="5853" max="5853" width="22.85546875" customWidth="1"/>
    <col min="5854" max="5854" width="59.7109375" bestFit="1" customWidth="1"/>
    <col min="5855" max="5855" width="57.85546875" bestFit="1" customWidth="1"/>
    <col min="5856" max="5856" width="35.28515625" bestFit="1" customWidth="1"/>
    <col min="5857" max="5857" width="28.140625" bestFit="1" customWidth="1"/>
    <col min="5858" max="5858" width="33.140625" bestFit="1" customWidth="1"/>
    <col min="5859" max="5859" width="26" bestFit="1" customWidth="1"/>
    <col min="5860" max="5860" width="19.140625" bestFit="1" customWidth="1"/>
    <col min="5861" max="5861" width="10.42578125" customWidth="1"/>
    <col min="5862" max="5862" width="11.85546875" customWidth="1"/>
    <col min="5863" max="5863" width="14.7109375" customWidth="1"/>
    <col min="5864" max="5864" width="9" bestFit="1" customWidth="1"/>
    <col min="6105" max="6105" width="4.7109375" bestFit="1" customWidth="1"/>
    <col min="6106" max="6106" width="9.7109375" bestFit="1" customWidth="1"/>
    <col min="6107" max="6107" width="10" bestFit="1" customWidth="1"/>
    <col min="6108" max="6108" width="8.85546875" bestFit="1" customWidth="1"/>
    <col min="6109" max="6109" width="22.85546875" customWidth="1"/>
    <col min="6110" max="6110" width="59.7109375" bestFit="1" customWidth="1"/>
    <col min="6111" max="6111" width="57.85546875" bestFit="1" customWidth="1"/>
    <col min="6112" max="6112" width="35.28515625" bestFit="1" customWidth="1"/>
    <col min="6113" max="6113" width="28.140625" bestFit="1" customWidth="1"/>
    <col min="6114" max="6114" width="33.140625" bestFit="1" customWidth="1"/>
    <col min="6115" max="6115" width="26" bestFit="1" customWidth="1"/>
    <col min="6116" max="6116" width="19.140625" bestFit="1" customWidth="1"/>
    <col min="6117" max="6117" width="10.42578125" customWidth="1"/>
    <col min="6118" max="6118" width="11.85546875" customWidth="1"/>
    <col min="6119" max="6119" width="14.7109375" customWidth="1"/>
    <col min="6120" max="6120" width="9" bestFit="1" customWidth="1"/>
    <col min="6361" max="6361" width="4.7109375" bestFit="1" customWidth="1"/>
    <col min="6362" max="6362" width="9.7109375" bestFit="1" customWidth="1"/>
    <col min="6363" max="6363" width="10" bestFit="1" customWidth="1"/>
    <col min="6364" max="6364" width="8.85546875" bestFit="1" customWidth="1"/>
    <col min="6365" max="6365" width="22.85546875" customWidth="1"/>
    <col min="6366" max="6366" width="59.7109375" bestFit="1" customWidth="1"/>
    <col min="6367" max="6367" width="57.85546875" bestFit="1" customWidth="1"/>
    <col min="6368" max="6368" width="35.28515625" bestFit="1" customWidth="1"/>
    <col min="6369" max="6369" width="28.140625" bestFit="1" customWidth="1"/>
    <col min="6370" max="6370" width="33.140625" bestFit="1" customWidth="1"/>
    <col min="6371" max="6371" width="26" bestFit="1" customWidth="1"/>
    <col min="6372" max="6372" width="19.140625" bestFit="1" customWidth="1"/>
    <col min="6373" max="6373" width="10.42578125" customWidth="1"/>
    <col min="6374" max="6374" width="11.85546875" customWidth="1"/>
    <col min="6375" max="6375" width="14.7109375" customWidth="1"/>
    <col min="6376" max="6376" width="9" bestFit="1" customWidth="1"/>
    <col min="6617" max="6617" width="4.7109375" bestFit="1" customWidth="1"/>
    <col min="6618" max="6618" width="9.7109375" bestFit="1" customWidth="1"/>
    <col min="6619" max="6619" width="10" bestFit="1" customWidth="1"/>
    <col min="6620" max="6620" width="8.85546875" bestFit="1" customWidth="1"/>
    <col min="6621" max="6621" width="22.85546875" customWidth="1"/>
    <col min="6622" max="6622" width="59.7109375" bestFit="1" customWidth="1"/>
    <col min="6623" max="6623" width="57.85546875" bestFit="1" customWidth="1"/>
    <col min="6624" max="6624" width="35.28515625" bestFit="1" customWidth="1"/>
    <col min="6625" max="6625" width="28.140625" bestFit="1" customWidth="1"/>
    <col min="6626" max="6626" width="33.140625" bestFit="1" customWidth="1"/>
    <col min="6627" max="6627" width="26" bestFit="1" customWidth="1"/>
    <col min="6628" max="6628" width="19.140625" bestFit="1" customWidth="1"/>
    <col min="6629" max="6629" width="10.42578125" customWidth="1"/>
    <col min="6630" max="6630" width="11.85546875" customWidth="1"/>
    <col min="6631" max="6631" width="14.7109375" customWidth="1"/>
    <col min="6632" max="6632" width="9" bestFit="1" customWidth="1"/>
    <col min="6873" max="6873" width="4.7109375" bestFit="1" customWidth="1"/>
    <col min="6874" max="6874" width="9.7109375" bestFit="1" customWidth="1"/>
    <col min="6875" max="6875" width="10" bestFit="1" customWidth="1"/>
    <col min="6876" max="6876" width="8.85546875" bestFit="1" customWidth="1"/>
    <col min="6877" max="6877" width="22.85546875" customWidth="1"/>
    <col min="6878" max="6878" width="59.7109375" bestFit="1" customWidth="1"/>
    <col min="6879" max="6879" width="57.85546875" bestFit="1" customWidth="1"/>
    <col min="6880" max="6880" width="35.28515625" bestFit="1" customWidth="1"/>
    <col min="6881" max="6881" width="28.140625" bestFit="1" customWidth="1"/>
    <col min="6882" max="6882" width="33.140625" bestFit="1" customWidth="1"/>
    <col min="6883" max="6883" width="26" bestFit="1" customWidth="1"/>
    <col min="6884" max="6884" width="19.140625" bestFit="1" customWidth="1"/>
    <col min="6885" max="6885" width="10.42578125" customWidth="1"/>
    <col min="6886" max="6886" width="11.85546875" customWidth="1"/>
    <col min="6887" max="6887" width="14.7109375" customWidth="1"/>
    <col min="6888" max="6888" width="9" bestFit="1" customWidth="1"/>
    <col min="7129" max="7129" width="4.7109375" bestFit="1" customWidth="1"/>
    <col min="7130" max="7130" width="9.7109375" bestFit="1" customWidth="1"/>
    <col min="7131" max="7131" width="10" bestFit="1" customWidth="1"/>
    <col min="7132" max="7132" width="8.85546875" bestFit="1" customWidth="1"/>
    <col min="7133" max="7133" width="22.85546875" customWidth="1"/>
    <col min="7134" max="7134" width="59.7109375" bestFit="1" customWidth="1"/>
    <col min="7135" max="7135" width="57.85546875" bestFit="1" customWidth="1"/>
    <col min="7136" max="7136" width="35.28515625" bestFit="1" customWidth="1"/>
    <col min="7137" max="7137" width="28.140625" bestFit="1" customWidth="1"/>
    <col min="7138" max="7138" width="33.140625" bestFit="1" customWidth="1"/>
    <col min="7139" max="7139" width="26" bestFit="1" customWidth="1"/>
    <col min="7140" max="7140" width="19.140625" bestFit="1" customWidth="1"/>
    <col min="7141" max="7141" width="10.42578125" customWidth="1"/>
    <col min="7142" max="7142" width="11.85546875" customWidth="1"/>
    <col min="7143" max="7143" width="14.7109375" customWidth="1"/>
    <col min="7144" max="7144" width="9" bestFit="1" customWidth="1"/>
    <col min="7385" max="7385" width="4.7109375" bestFit="1" customWidth="1"/>
    <col min="7386" max="7386" width="9.7109375" bestFit="1" customWidth="1"/>
    <col min="7387" max="7387" width="10" bestFit="1" customWidth="1"/>
    <col min="7388" max="7388" width="8.85546875" bestFit="1" customWidth="1"/>
    <col min="7389" max="7389" width="22.85546875" customWidth="1"/>
    <col min="7390" max="7390" width="59.7109375" bestFit="1" customWidth="1"/>
    <col min="7391" max="7391" width="57.85546875" bestFit="1" customWidth="1"/>
    <col min="7392" max="7392" width="35.28515625" bestFit="1" customWidth="1"/>
    <col min="7393" max="7393" width="28.140625" bestFit="1" customWidth="1"/>
    <col min="7394" max="7394" width="33.140625" bestFit="1" customWidth="1"/>
    <col min="7395" max="7395" width="26" bestFit="1" customWidth="1"/>
    <col min="7396" max="7396" width="19.140625" bestFit="1" customWidth="1"/>
    <col min="7397" max="7397" width="10.42578125" customWidth="1"/>
    <col min="7398" max="7398" width="11.85546875" customWidth="1"/>
    <col min="7399" max="7399" width="14.7109375" customWidth="1"/>
    <col min="7400" max="7400" width="9" bestFit="1" customWidth="1"/>
    <col min="7641" max="7641" width="4.7109375" bestFit="1" customWidth="1"/>
    <col min="7642" max="7642" width="9.7109375" bestFit="1" customWidth="1"/>
    <col min="7643" max="7643" width="10" bestFit="1" customWidth="1"/>
    <col min="7644" max="7644" width="8.85546875" bestFit="1" customWidth="1"/>
    <col min="7645" max="7645" width="22.85546875" customWidth="1"/>
    <col min="7646" max="7646" width="59.7109375" bestFit="1" customWidth="1"/>
    <col min="7647" max="7647" width="57.85546875" bestFit="1" customWidth="1"/>
    <col min="7648" max="7648" width="35.28515625" bestFit="1" customWidth="1"/>
    <col min="7649" max="7649" width="28.140625" bestFit="1" customWidth="1"/>
    <col min="7650" max="7650" width="33.140625" bestFit="1" customWidth="1"/>
    <col min="7651" max="7651" width="26" bestFit="1" customWidth="1"/>
    <col min="7652" max="7652" width="19.140625" bestFit="1" customWidth="1"/>
    <col min="7653" max="7653" width="10.42578125" customWidth="1"/>
    <col min="7654" max="7654" width="11.85546875" customWidth="1"/>
    <col min="7655" max="7655" width="14.7109375" customWidth="1"/>
    <col min="7656" max="7656" width="9" bestFit="1" customWidth="1"/>
    <col min="7897" max="7897" width="4.7109375" bestFit="1" customWidth="1"/>
    <col min="7898" max="7898" width="9.7109375" bestFit="1" customWidth="1"/>
    <col min="7899" max="7899" width="10" bestFit="1" customWidth="1"/>
    <col min="7900" max="7900" width="8.85546875" bestFit="1" customWidth="1"/>
    <col min="7901" max="7901" width="22.85546875" customWidth="1"/>
    <col min="7902" max="7902" width="59.7109375" bestFit="1" customWidth="1"/>
    <col min="7903" max="7903" width="57.85546875" bestFit="1" customWidth="1"/>
    <col min="7904" max="7904" width="35.28515625" bestFit="1" customWidth="1"/>
    <col min="7905" max="7905" width="28.140625" bestFit="1" customWidth="1"/>
    <col min="7906" max="7906" width="33.140625" bestFit="1" customWidth="1"/>
    <col min="7907" max="7907" width="26" bestFit="1" customWidth="1"/>
    <col min="7908" max="7908" width="19.140625" bestFit="1" customWidth="1"/>
    <col min="7909" max="7909" width="10.42578125" customWidth="1"/>
    <col min="7910" max="7910" width="11.85546875" customWidth="1"/>
    <col min="7911" max="7911" width="14.7109375" customWidth="1"/>
    <col min="7912" max="7912" width="9" bestFit="1" customWidth="1"/>
    <col min="8153" max="8153" width="4.7109375" bestFit="1" customWidth="1"/>
    <col min="8154" max="8154" width="9.7109375" bestFit="1" customWidth="1"/>
    <col min="8155" max="8155" width="10" bestFit="1" customWidth="1"/>
    <col min="8156" max="8156" width="8.85546875" bestFit="1" customWidth="1"/>
    <col min="8157" max="8157" width="22.85546875" customWidth="1"/>
    <col min="8158" max="8158" width="59.7109375" bestFit="1" customWidth="1"/>
    <col min="8159" max="8159" width="57.85546875" bestFit="1" customWidth="1"/>
    <col min="8160" max="8160" width="35.28515625" bestFit="1" customWidth="1"/>
    <col min="8161" max="8161" width="28.140625" bestFit="1" customWidth="1"/>
    <col min="8162" max="8162" width="33.140625" bestFit="1" customWidth="1"/>
    <col min="8163" max="8163" width="26" bestFit="1" customWidth="1"/>
    <col min="8164" max="8164" width="19.140625" bestFit="1" customWidth="1"/>
    <col min="8165" max="8165" width="10.42578125" customWidth="1"/>
    <col min="8166" max="8166" width="11.85546875" customWidth="1"/>
    <col min="8167" max="8167" width="14.7109375" customWidth="1"/>
    <col min="8168" max="8168" width="9" bestFit="1" customWidth="1"/>
    <col min="8409" max="8409" width="4.7109375" bestFit="1" customWidth="1"/>
    <col min="8410" max="8410" width="9.7109375" bestFit="1" customWidth="1"/>
    <col min="8411" max="8411" width="10" bestFit="1" customWidth="1"/>
    <col min="8412" max="8412" width="8.85546875" bestFit="1" customWidth="1"/>
    <col min="8413" max="8413" width="22.85546875" customWidth="1"/>
    <col min="8414" max="8414" width="59.7109375" bestFit="1" customWidth="1"/>
    <col min="8415" max="8415" width="57.85546875" bestFit="1" customWidth="1"/>
    <col min="8416" max="8416" width="35.28515625" bestFit="1" customWidth="1"/>
    <col min="8417" max="8417" width="28.140625" bestFit="1" customWidth="1"/>
    <col min="8418" max="8418" width="33.140625" bestFit="1" customWidth="1"/>
    <col min="8419" max="8419" width="26" bestFit="1" customWidth="1"/>
    <col min="8420" max="8420" width="19.140625" bestFit="1" customWidth="1"/>
    <col min="8421" max="8421" width="10.42578125" customWidth="1"/>
    <col min="8422" max="8422" width="11.85546875" customWidth="1"/>
    <col min="8423" max="8423" width="14.7109375" customWidth="1"/>
    <col min="8424" max="8424" width="9" bestFit="1" customWidth="1"/>
    <col min="8665" max="8665" width="4.7109375" bestFit="1" customWidth="1"/>
    <col min="8666" max="8666" width="9.7109375" bestFit="1" customWidth="1"/>
    <col min="8667" max="8667" width="10" bestFit="1" customWidth="1"/>
    <col min="8668" max="8668" width="8.85546875" bestFit="1" customWidth="1"/>
    <col min="8669" max="8669" width="22.85546875" customWidth="1"/>
    <col min="8670" max="8670" width="59.7109375" bestFit="1" customWidth="1"/>
    <col min="8671" max="8671" width="57.85546875" bestFit="1" customWidth="1"/>
    <col min="8672" max="8672" width="35.28515625" bestFit="1" customWidth="1"/>
    <col min="8673" max="8673" width="28.140625" bestFit="1" customWidth="1"/>
    <col min="8674" max="8674" width="33.140625" bestFit="1" customWidth="1"/>
    <col min="8675" max="8675" width="26" bestFit="1" customWidth="1"/>
    <col min="8676" max="8676" width="19.140625" bestFit="1" customWidth="1"/>
    <col min="8677" max="8677" width="10.42578125" customWidth="1"/>
    <col min="8678" max="8678" width="11.85546875" customWidth="1"/>
    <col min="8679" max="8679" width="14.7109375" customWidth="1"/>
    <col min="8680" max="8680" width="9" bestFit="1" customWidth="1"/>
    <col min="8921" max="8921" width="4.7109375" bestFit="1" customWidth="1"/>
    <col min="8922" max="8922" width="9.7109375" bestFit="1" customWidth="1"/>
    <col min="8923" max="8923" width="10" bestFit="1" customWidth="1"/>
    <col min="8924" max="8924" width="8.85546875" bestFit="1" customWidth="1"/>
    <col min="8925" max="8925" width="22.85546875" customWidth="1"/>
    <col min="8926" max="8926" width="59.7109375" bestFit="1" customWidth="1"/>
    <col min="8927" max="8927" width="57.85546875" bestFit="1" customWidth="1"/>
    <col min="8928" max="8928" width="35.28515625" bestFit="1" customWidth="1"/>
    <col min="8929" max="8929" width="28.140625" bestFit="1" customWidth="1"/>
    <col min="8930" max="8930" width="33.140625" bestFit="1" customWidth="1"/>
    <col min="8931" max="8931" width="26" bestFit="1" customWidth="1"/>
    <col min="8932" max="8932" width="19.140625" bestFit="1" customWidth="1"/>
    <col min="8933" max="8933" width="10.42578125" customWidth="1"/>
    <col min="8934" max="8934" width="11.85546875" customWidth="1"/>
    <col min="8935" max="8935" width="14.7109375" customWidth="1"/>
    <col min="8936" max="8936" width="9" bestFit="1" customWidth="1"/>
    <col min="9177" max="9177" width="4.7109375" bestFit="1" customWidth="1"/>
    <col min="9178" max="9178" width="9.7109375" bestFit="1" customWidth="1"/>
    <col min="9179" max="9179" width="10" bestFit="1" customWidth="1"/>
    <col min="9180" max="9180" width="8.85546875" bestFit="1" customWidth="1"/>
    <col min="9181" max="9181" width="22.85546875" customWidth="1"/>
    <col min="9182" max="9182" width="59.7109375" bestFit="1" customWidth="1"/>
    <col min="9183" max="9183" width="57.85546875" bestFit="1" customWidth="1"/>
    <col min="9184" max="9184" width="35.28515625" bestFit="1" customWidth="1"/>
    <col min="9185" max="9185" width="28.140625" bestFit="1" customWidth="1"/>
    <col min="9186" max="9186" width="33.140625" bestFit="1" customWidth="1"/>
    <col min="9187" max="9187" width="26" bestFit="1" customWidth="1"/>
    <col min="9188" max="9188" width="19.140625" bestFit="1" customWidth="1"/>
    <col min="9189" max="9189" width="10.42578125" customWidth="1"/>
    <col min="9190" max="9190" width="11.85546875" customWidth="1"/>
    <col min="9191" max="9191" width="14.7109375" customWidth="1"/>
    <col min="9192" max="9192" width="9" bestFit="1" customWidth="1"/>
    <col min="9433" max="9433" width="4.7109375" bestFit="1" customWidth="1"/>
    <col min="9434" max="9434" width="9.7109375" bestFit="1" customWidth="1"/>
    <col min="9435" max="9435" width="10" bestFit="1" customWidth="1"/>
    <col min="9436" max="9436" width="8.85546875" bestFit="1" customWidth="1"/>
    <col min="9437" max="9437" width="22.85546875" customWidth="1"/>
    <col min="9438" max="9438" width="59.7109375" bestFit="1" customWidth="1"/>
    <col min="9439" max="9439" width="57.85546875" bestFit="1" customWidth="1"/>
    <col min="9440" max="9440" width="35.28515625" bestFit="1" customWidth="1"/>
    <col min="9441" max="9441" width="28.140625" bestFit="1" customWidth="1"/>
    <col min="9442" max="9442" width="33.140625" bestFit="1" customWidth="1"/>
    <col min="9443" max="9443" width="26" bestFit="1" customWidth="1"/>
    <col min="9444" max="9444" width="19.140625" bestFit="1" customWidth="1"/>
    <col min="9445" max="9445" width="10.42578125" customWidth="1"/>
    <col min="9446" max="9446" width="11.85546875" customWidth="1"/>
    <col min="9447" max="9447" width="14.7109375" customWidth="1"/>
    <col min="9448" max="9448" width="9" bestFit="1" customWidth="1"/>
    <col min="9689" max="9689" width="4.7109375" bestFit="1" customWidth="1"/>
    <col min="9690" max="9690" width="9.7109375" bestFit="1" customWidth="1"/>
    <col min="9691" max="9691" width="10" bestFit="1" customWidth="1"/>
    <col min="9692" max="9692" width="8.85546875" bestFit="1" customWidth="1"/>
    <col min="9693" max="9693" width="22.85546875" customWidth="1"/>
    <col min="9694" max="9694" width="59.7109375" bestFit="1" customWidth="1"/>
    <col min="9695" max="9695" width="57.85546875" bestFit="1" customWidth="1"/>
    <col min="9696" max="9696" width="35.28515625" bestFit="1" customWidth="1"/>
    <col min="9697" max="9697" width="28.140625" bestFit="1" customWidth="1"/>
    <col min="9698" max="9698" width="33.140625" bestFit="1" customWidth="1"/>
    <col min="9699" max="9699" width="26" bestFit="1" customWidth="1"/>
    <col min="9700" max="9700" width="19.140625" bestFit="1" customWidth="1"/>
    <col min="9701" max="9701" width="10.42578125" customWidth="1"/>
    <col min="9702" max="9702" width="11.85546875" customWidth="1"/>
    <col min="9703" max="9703" width="14.7109375" customWidth="1"/>
    <col min="9704" max="9704" width="9" bestFit="1" customWidth="1"/>
    <col min="9945" max="9945" width="4.7109375" bestFit="1" customWidth="1"/>
    <col min="9946" max="9946" width="9.7109375" bestFit="1" customWidth="1"/>
    <col min="9947" max="9947" width="10" bestFit="1" customWidth="1"/>
    <col min="9948" max="9948" width="8.85546875" bestFit="1" customWidth="1"/>
    <col min="9949" max="9949" width="22.85546875" customWidth="1"/>
    <col min="9950" max="9950" width="59.7109375" bestFit="1" customWidth="1"/>
    <col min="9951" max="9951" width="57.85546875" bestFit="1" customWidth="1"/>
    <col min="9952" max="9952" width="35.28515625" bestFit="1" customWidth="1"/>
    <col min="9953" max="9953" width="28.140625" bestFit="1" customWidth="1"/>
    <col min="9954" max="9954" width="33.140625" bestFit="1" customWidth="1"/>
    <col min="9955" max="9955" width="26" bestFit="1" customWidth="1"/>
    <col min="9956" max="9956" width="19.140625" bestFit="1" customWidth="1"/>
    <col min="9957" max="9957" width="10.42578125" customWidth="1"/>
    <col min="9958" max="9958" width="11.85546875" customWidth="1"/>
    <col min="9959" max="9959" width="14.7109375" customWidth="1"/>
    <col min="9960" max="9960" width="9" bestFit="1" customWidth="1"/>
    <col min="10201" max="10201" width="4.7109375" bestFit="1" customWidth="1"/>
    <col min="10202" max="10202" width="9.7109375" bestFit="1" customWidth="1"/>
    <col min="10203" max="10203" width="10" bestFit="1" customWidth="1"/>
    <col min="10204" max="10204" width="8.85546875" bestFit="1" customWidth="1"/>
    <col min="10205" max="10205" width="22.85546875" customWidth="1"/>
    <col min="10206" max="10206" width="59.7109375" bestFit="1" customWidth="1"/>
    <col min="10207" max="10207" width="57.85546875" bestFit="1" customWidth="1"/>
    <col min="10208" max="10208" width="35.28515625" bestFit="1" customWidth="1"/>
    <col min="10209" max="10209" width="28.140625" bestFit="1" customWidth="1"/>
    <col min="10210" max="10210" width="33.140625" bestFit="1" customWidth="1"/>
    <col min="10211" max="10211" width="26" bestFit="1" customWidth="1"/>
    <col min="10212" max="10212" width="19.140625" bestFit="1" customWidth="1"/>
    <col min="10213" max="10213" width="10.42578125" customWidth="1"/>
    <col min="10214" max="10214" width="11.85546875" customWidth="1"/>
    <col min="10215" max="10215" width="14.7109375" customWidth="1"/>
    <col min="10216" max="10216" width="9" bestFit="1" customWidth="1"/>
    <col min="10457" max="10457" width="4.7109375" bestFit="1" customWidth="1"/>
    <col min="10458" max="10458" width="9.7109375" bestFit="1" customWidth="1"/>
    <col min="10459" max="10459" width="10" bestFit="1" customWidth="1"/>
    <col min="10460" max="10460" width="8.85546875" bestFit="1" customWidth="1"/>
    <col min="10461" max="10461" width="22.85546875" customWidth="1"/>
    <col min="10462" max="10462" width="59.7109375" bestFit="1" customWidth="1"/>
    <col min="10463" max="10463" width="57.85546875" bestFit="1" customWidth="1"/>
    <col min="10464" max="10464" width="35.28515625" bestFit="1" customWidth="1"/>
    <col min="10465" max="10465" width="28.140625" bestFit="1" customWidth="1"/>
    <col min="10466" max="10466" width="33.140625" bestFit="1" customWidth="1"/>
    <col min="10467" max="10467" width="26" bestFit="1" customWidth="1"/>
    <col min="10468" max="10468" width="19.140625" bestFit="1" customWidth="1"/>
    <col min="10469" max="10469" width="10.42578125" customWidth="1"/>
    <col min="10470" max="10470" width="11.85546875" customWidth="1"/>
    <col min="10471" max="10471" width="14.7109375" customWidth="1"/>
    <col min="10472" max="10472" width="9" bestFit="1" customWidth="1"/>
    <col min="10713" max="10713" width="4.7109375" bestFit="1" customWidth="1"/>
    <col min="10714" max="10714" width="9.7109375" bestFit="1" customWidth="1"/>
    <col min="10715" max="10715" width="10" bestFit="1" customWidth="1"/>
    <col min="10716" max="10716" width="8.85546875" bestFit="1" customWidth="1"/>
    <col min="10717" max="10717" width="22.85546875" customWidth="1"/>
    <col min="10718" max="10718" width="59.7109375" bestFit="1" customWidth="1"/>
    <col min="10719" max="10719" width="57.85546875" bestFit="1" customWidth="1"/>
    <col min="10720" max="10720" width="35.28515625" bestFit="1" customWidth="1"/>
    <col min="10721" max="10721" width="28.140625" bestFit="1" customWidth="1"/>
    <col min="10722" max="10722" width="33.140625" bestFit="1" customWidth="1"/>
    <col min="10723" max="10723" width="26" bestFit="1" customWidth="1"/>
    <col min="10724" max="10724" width="19.140625" bestFit="1" customWidth="1"/>
    <col min="10725" max="10725" width="10.42578125" customWidth="1"/>
    <col min="10726" max="10726" width="11.85546875" customWidth="1"/>
    <col min="10727" max="10727" width="14.7109375" customWidth="1"/>
    <col min="10728" max="10728" width="9" bestFit="1" customWidth="1"/>
    <col min="10969" max="10969" width="4.7109375" bestFit="1" customWidth="1"/>
    <col min="10970" max="10970" width="9.7109375" bestFit="1" customWidth="1"/>
    <col min="10971" max="10971" width="10" bestFit="1" customWidth="1"/>
    <col min="10972" max="10972" width="8.85546875" bestFit="1" customWidth="1"/>
    <col min="10973" max="10973" width="22.85546875" customWidth="1"/>
    <col min="10974" max="10974" width="59.7109375" bestFit="1" customWidth="1"/>
    <col min="10975" max="10975" width="57.85546875" bestFit="1" customWidth="1"/>
    <col min="10976" max="10976" width="35.28515625" bestFit="1" customWidth="1"/>
    <col min="10977" max="10977" width="28.140625" bestFit="1" customWidth="1"/>
    <col min="10978" max="10978" width="33.140625" bestFit="1" customWidth="1"/>
    <col min="10979" max="10979" width="26" bestFit="1" customWidth="1"/>
    <col min="10980" max="10980" width="19.140625" bestFit="1" customWidth="1"/>
    <col min="10981" max="10981" width="10.42578125" customWidth="1"/>
    <col min="10982" max="10982" width="11.85546875" customWidth="1"/>
    <col min="10983" max="10983" width="14.7109375" customWidth="1"/>
    <col min="10984" max="10984" width="9" bestFit="1" customWidth="1"/>
    <col min="11225" max="11225" width="4.7109375" bestFit="1" customWidth="1"/>
    <col min="11226" max="11226" width="9.7109375" bestFit="1" customWidth="1"/>
    <col min="11227" max="11227" width="10" bestFit="1" customWidth="1"/>
    <col min="11228" max="11228" width="8.85546875" bestFit="1" customWidth="1"/>
    <col min="11229" max="11229" width="22.85546875" customWidth="1"/>
    <col min="11230" max="11230" width="59.7109375" bestFit="1" customWidth="1"/>
    <col min="11231" max="11231" width="57.85546875" bestFit="1" customWidth="1"/>
    <col min="11232" max="11232" width="35.28515625" bestFit="1" customWidth="1"/>
    <col min="11233" max="11233" width="28.140625" bestFit="1" customWidth="1"/>
    <col min="11234" max="11234" width="33.140625" bestFit="1" customWidth="1"/>
    <col min="11235" max="11235" width="26" bestFit="1" customWidth="1"/>
    <col min="11236" max="11236" width="19.140625" bestFit="1" customWidth="1"/>
    <col min="11237" max="11237" width="10.42578125" customWidth="1"/>
    <col min="11238" max="11238" width="11.85546875" customWidth="1"/>
    <col min="11239" max="11239" width="14.7109375" customWidth="1"/>
    <col min="11240" max="11240" width="9" bestFit="1" customWidth="1"/>
    <col min="11481" max="11481" width="4.7109375" bestFit="1" customWidth="1"/>
    <col min="11482" max="11482" width="9.7109375" bestFit="1" customWidth="1"/>
    <col min="11483" max="11483" width="10" bestFit="1" customWidth="1"/>
    <col min="11484" max="11484" width="8.85546875" bestFit="1" customWidth="1"/>
    <col min="11485" max="11485" width="22.85546875" customWidth="1"/>
    <col min="11486" max="11486" width="59.7109375" bestFit="1" customWidth="1"/>
    <col min="11487" max="11487" width="57.85546875" bestFit="1" customWidth="1"/>
    <col min="11488" max="11488" width="35.28515625" bestFit="1" customWidth="1"/>
    <col min="11489" max="11489" width="28.140625" bestFit="1" customWidth="1"/>
    <col min="11490" max="11490" width="33.140625" bestFit="1" customWidth="1"/>
    <col min="11491" max="11491" width="26" bestFit="1" customWidth="1"/>
    <col min="11492" max="11492" width="19.140625" bestFit="1" customWidth="1"/>
    <col min="11493" max="11493" width="10.42578125" customWidth="1"/>
    <col min="11494" max="11494" width="11.85546875" customWidth="1"/>
    <col min="11495" max="11495" width="14.7109375" customWidth="1"/>
    <col min="11496" max="11496" width="9" bestFit="1" customWidth="1"/>
    <col min="11737" max="11737" width="4.7109375" bestFit="1" customWidth="1"/>
    <col min="11738" max="11738" width="9.7109375" bestFit="1" customWidth="1"/>
    <col min="11739" max="11739" width="10" bestFit="1" customWidth="1"/>
    <col min="11740" max="11740" width="8.85546875" bestFit="1" customWidth="1"/>
    <col min="11741" max="11741" width="22.85546875" customWidth="1"/>
    <col min="11742" max="11742" width="59.7109375" bestFit="1" customWidth="1"/>
    <col min="11743" max="11743" width="57.85546875" bestFit="1" customWidth="1"/>
    <col min="11744" max="11744" width="35.28515625" bestFit="1" customWidth="1"/>
    <col min="11745" max="11745" width="28.140625" bestFit="1" customWidth="1"/>
    <col min="11746" max="11746" width="33.140625" bestFit="1" customWidth="1"/>
    <col min="11747" max="11747" width="26" bestFit="1" customWidth="1"/>
    <col min="11748" max="11748" width="19.140625" bestFit="1" customWidth="1"/>
    <col min="11749" max="11749" width="10.42578125" customWidth="1"/>
    <col min="11750" max="11750" width="11.85546875" customWidth="1"/>
    <col min="11751" max="11751" width="14.7109375" customWidth="1"/>
    <col min="11752" max="11752" width="9" bestFit="1" customWidth="1"/>
    <col min="11993" max="11993" width="4.7109375" bestFit="1" customWidth="1"/>
    <col min="11994" max="11994" width="9.7109375" bestFit="1" customWidth="1"/>
    <col min="11995" max="11995" width="10" bestFit="1" customWidth="1"/>
    <col min="11996" max="11996" width="8.85546875" bestFit="1" customWidth="1"/>
    <col min="11997" max="11997" width="22.85546875" customWidth="1"/>
    <col min="11998" max="11998" width="59.7109375" bestFit="1" customWidth="1"/>
    <col min="11999" max="11999" width="57.85546875" bestFit="1" customWidth="1"/>
    <col min="12000" max="12000" width="35.28515625" bestFit="1" customWidth="1"/>
    <col min="12001" max="12001" width="28.140625" bestFit="1" customWidth="1"/>
    <col min="12002" max="12002" width="33.140625" bestFit="1" customWidth="1"/>
    <col min="12003" max="12003" width="26" bestFit="1" customWidth="1"/>
    <col min="12004" max="12004" width="19.140625" bestFit="1" customWidth="1"/>
    <col min="12005" max="12005" width="10.42578125" customWidth="1"/>
    <col min="12006" max="12006" width="11.85546875" customWidth="1"/>
    <col min="12007" max="12007" width="14.7109375" customWidth="1"/>
    <col min="12008" max="12008" width="9" bestFit="1" customWidth="1"/>
    <col min="12249" max="12249" width="4.7109375" bestFit="1" customWidth="1"/>
    <col min="12250" max="12250" width="9.7109375" bestFit="1" customWidth="1"/>
    <col min="12251" max="12251" width="10" bestFit="1" customWidth="1"/>
    <col min="12252" max="12252" width="8.85546875" bestFit="1" customWidth="1"/>
    <col min="12253" max="12253" width="22.85546875" customWidth="1"/>
    <col min="12254" max="12254" width="59.7109375" bestFit="1" customWidth="1"/>
    <col min="12255" max="12255" width="57.85546875" bestFit="1" customWidth="1"/>
    <col min="12256" max="12256" width="35.28515625" bestFit="1" customWidth="1"/>
    <col min="12257" max="12257" width="28.140625" bestFit="1" customWidth="1"/>
    <col min="12258" max="12258" width="33.140625" bestFit="1" customWidth="1"/>
    <col min="12259" max="12259" width="26" bestFit="1" customWidth="1"/>
    <col min="12260" max="12260" width="19.140625" bestFit="1" customWidth="1"/>
    <col min="12261" max="12261" width="10.42578125" customWidth="1"/>
    <col min="12262" max="12262" width="11.85546875" customWidth="1"/>
    <col min="12263" max="12263" width="14.7109375" customWidth="1"/>
    <col min="12264" max="12264" width="9" bestFit="1" customWidth="1"/>
    <col min="12505" max="12505" width="4.7109375" bestFit="1" customWidth="1"/>
    <col min="12506" max="12506" width="9.7109375" bestFit="1" customWidth="1"/>
    <col min="12507" max="12507" width="10" bestFit="1" customWidth="1"/>
    <col min="12508" max="12508" width="8.85546875" bestFit="1" customWidth="1"/>
    <col min="12509" max="12509" width="22.85546875" customWidth="1"/>
    <col min="12510" max="12510" width="59.7109375" bestFit="1" customWidth="1"/>
    <col min="12511" max="12511" width="57.85546875" bestFit="1" customWidth="1"/>
    <col min="12512" max="12512" width="35.28515625" bestFit="1" customWidth="1"/>
    <col min="12513" max="12513" width="28.140625" bestFit="1" customWidth="1"/>
    <col min="12514" max="12514" width="33.140625" bestFit="1" customWidth="1"/>
    <col min="12515" max="12515" width="26" bestFit="1" customWidth="1"/>
    <col min="12516" max="12516" width="19.140625" bestFit="1" customWidth="1"/>
    <col min="12517" max="12517" width="10.42578125" customWidth="1"/>
    <col min="12518" max="12518" width="11.85546875" customWidth="1"/>
    <col min="12519" max="12519" width="14.7109375" customWidth="1"/>
    <col min="12520" max="12520" width="9" bestFit="1" customWidth="1"/>
    <col min="12761" max="12761" width="4.7109375" bestFit="1" customWidth="1"/>
    <col min="12762" max="12762" width="9.7109375" bestFit="1" customWidth="1"/>
    <col min="12763" max="12763" width="10" bestFit="1" customWidth="1"/>
    <col min="12764" max="12764" width="8.85546875" bestFit="1" customWidth="1"/>
    <col min="12765" max="12765" width="22.85546875" customWidth="1"/>
    <col min="12766" max="12766" width="59.7109375" bestFit="1" customWidth="1"/>
    <col min="12767" max="12767" width="57.85546875" bestFit="1" customWidth="1"/>
    <col min="12768" max="12768" width="35.28515625" bestFit="1" customWidth="1"/>
    <col min="12769" max="12769" width="28.140625" bestFit="1" customWidth="1"/>
    <col min="12770" max="12770" width="33.140625" bestFit="1" customWidth="1"/>
    <col min="12771" max="12771" width="26" bestFit="1" customWidth="1"/>
    <col min="12772" max="12772" width="19.140625" bestFit="1" customWidth="1"/>
    <col min="12773" max="12773" width="10.42578125" customWidth="1"/>
    <col min="12774" max="12774" width="11.85546875" customWidth="1"/>
    <col min="12775" max="12775" width="14.7109375" customWidth="1"/>
    <col min="12776" max="12776" width="9" bestFit="1" customWidth="1"/>
    <col min="13017" max="13017" width="4.7109375" bestFit="1" customWidth="1"/>
    <col min="13018" max="13018" width="9.7109375" bestFit="1" customWidth="1"/>
    <col min="13019" max="13019" width="10" bestFit="1" customWidth="1"/>
    <col min="13020" max="13020" width="8.85546875" bestFit="1" customWidth="1"/>
    <col min="13021" max="13021" width="22.85546875" customWidth="1"/>
    <col min="13022" max="13022" width="59.7109375" bestFit="1" customWidth="1"/>
    <col min="13023" max="13023" width="57.85546875" bestFit="1" customWidth="1"/>
    <col min="13024" max="13024" width="35.28515625" bestFit="1" customWidth="1"/>
    <col min="13025" max="13025" width="28.140625" bestFit="1" customWidth="1"/>
    <col min="13026" max="13026" width="33.140625" bestFit="1" customWidth="1"/>
    <col min="13027" max="13027" width="26" bestFit="1" customWidth="1"/>
    <col min="13028" max="13028" width="19.140625" bestFit="1" customWidth="1"/>
    <col min="13029" max="13029" width="10.42578125" customWidth="1"/>
    <col min="13030" max="13030" width="11.85546875" customWidth="1"/>
    <col min="13031" max="13031" width="14.7109375" customWidth="1"/>
    <col min="13032" max="13032" width="9" bestFit="1" customWidth="1"/>
    <col min="13273" max="13273" width="4.7109375" bestFit="1" customWidth="1"/>
    <col min="13274" max="13274" width="9.7109375" bestFit="1" customWidth="1"/>
    <col min="13275" max="13275" width="10" bestFit="1" customWidth="1"/>
    <col min="13276" max="13276" width="8.85546875" bestFit="1" customWidth="1"/>
    <col min="13277" max="13277" width="22.85546875" customWidth="1"/>
    <col min="13278" max="13278" width="59.7109375" bestFit="1" customWidth="1"/>
    <col min="13279" max="13279" width="57.85546875" bestFit="1" customWidth="1"/>
    <col min="13280" max="13280" width="35.28515625" bestFit="1" customWidth="1"/>
    <col min="13281" max="13281" width="28.140625" bestFit="1" customWidth="1"/>
    <col min="13282" max="13282" width="33.140625" bestFit="1" customWidth="1"/>
    <col min="13283" max="13283" width="26" bestFit="1" customWidth="1"/>
    <col min="13284" max="13284" width="19.140625" bestFit="1" customWidth="1"/>
    <col min="13285" max="13285" width="10.42578125" customWidth="1"/>
    <col min="13286" max="13286" width="11.85546875" customWidth="1"/>
    <col min="13287" max="13287" width="14.7109375" customWidth="1"/>
    <col min="13288" max="13288" width="9" bestFit="1" customWidth="1"/>
    <col min="13529" max="13529" width="4.7109375" bestFit="1" customWidth="1"/>
    <col min="13530" max="13530" width="9.7109375" bestFit="1" customWidth="1"/>
    <col min="13531" max="13531" width="10" bestFit="1" customWidth="1"/>
    <col min="13532" max="13532" width="8.85546875" bestFit="1" customWidth="1"/>
    <col min="13533" max="13533" width="22.85546875" customWidth="1"/>
    <col min="13534" max="13534" width="59.7109375" bestFit="1" customWidth="1"/>
    <col min="13535" max="13535" width="57.85546875" bestFit="1" customWidth="1"/>
    <col min="13536" max="13536" width="35.28515625" bestFit="1" customWidth="1"/>
    <col min="13537" max="13537" width="28.140625" bestFit="1" customWidth="1"/>
    <col min="13538" max="13538" width="33.140625" bestFit="1" customWidth="1"/>
    <col min="13539" max="13539" width="26" bestFit="1" customWidth="1"/>
    <col min="13540" max="13540" width="19.140625" bestFit="1" customWidth="1"/>
    <col min="13541" max="13541" width="10.42578125" customWidth="1"/>
    <col min="13542" max="13542" width="11.85546875" customWidth="1"/>
    <col min="13543" max="13543" width="14.7109375" customWidth="1"/>
    <col min="13544" max="13544" width="9" bestFit="1" customWidth="1"/>
    <col min="13785" max="13785" width="4.7109375" bestFit="1" customWidth="1"/>
    <col min="13786" max="13786" width="9.7109375" bestFit="1" customWidth="1"/>
    <col min="13787" max="13787" width="10" bestFit="1" customWidth="1"/>
    <col min="13788" max="13788" width="8.85546875" bestFit="1" customWidth="1"/>
    <col min="13789" max="13789" width="22.85546875" customWidth="1"/>
    <col min="13790" max="13790" width="59.7109375" bestFit="1" customWidth="1"/>
    <col min="13791" max="13791" width="57.85546875" bestFit="1" customWidth="1"/>
    <col min="13792" max="13792" width="35.28515625" bestFit="1" customWidth="1"/>
    <col min="13793" max="13793" width="28.140625" bestFit="1" customWidth="1"/>
    <col min="13794" max="13794" width="33.140625" bestFit="1" customWidth="1"/>
    <col min="13795" max="13795" width="26" bestFit="1" customWidth="1"/>
    <col min="13796" max="13796" width="19.140625" bestFit="1" customWidth="1"/>
    <col min="13797" max="13797" width="10.42578125" customWidth="1"/>
    <col min="13798" max="13798" width="11.85546875" customWidth="1"/>
    <col min="13799" max="13799" width="14.7109375" customWidth="1"/>
    <col min="13800" max="13800" width="9" bestFit="1" customWidth="1"/>
    <col min="14041" max="14041" width="4.7109375" bestFit="1" customWidth="1"/>
    <col min="14042" max="14042" width="9.7109375" bestFit="1" customWidth="1"/>
    <col min="14043" max="14043" width="10" bestFit="1" customWidth="1"/>
    <col min="14044" max="14044" width="8.85546875" bestFit="1" customWidth="1"/>
    <col min="14045" max="14045" width="22.85546875" customWidth="1"/>
    <col min="14046" max="14046" width="59.7109375" bestFit="1" customWidth="1"/>
    <col min="14047" max="14047" width="57.85546875" bestFit="1" customWidth="1"/>
    <col min="14048" max="14048" width="35.28515625" bestFit="1" customWidth="1"/>
    <col min="14049" max="14049" width="28.140625" bestFit="1" customWidth="1"/>
    <col min="14050" max="14050" width="33.140625" bestFit="1" customWidth="1"/>
    <col min="14051" max="14051" width="26" bestFit="1" customWidth="1"/>
    <col min="14052" max="14052" width="19.140625" bestFit="1" customWidth="1"/>
    <col min="14053" max="14053" width="10.42578125" customWidth="1"/>
    <col min="14054" max="14054" width="11.85546875" customWidth="1"/>
    <col min="14055" max="14055" width="14.7109375" customWidth="1"/>
    <col min="14056" max="14056" width="9" bestFit="1" customWidth="1"/>
    <col min="14297" max="14297" width="4.7109375" bestFit="1" customWidth="1"/>
    <col min="14298" max="14298" width="9.7109375" bestFit="1" customWidth="1"/>
    <col min="14299" max="14299" width="10" bestFit="1" customWidth="1"/>
    <col min="14300" max="14300" width="8.85546875" bestFit="1" customWidth="1"/>
    <col min="14301" max="14301" width="22.85546875" customWidth="1"/>
    <col min="14302" max="14302" width="59.7109375" bestFit="1" customWidth="1"/>
    <col min="14303" max="14303" width="57.85546875" bestFit="1" customWidth="1"/>
    <col min="14304" max="14304" width="35.28515625" bestFit="1" customWidth="1"/>
    <col min="14305" max="14305" width="28.140625" bestFit="1" customWidth="1"/>
    <col min="14306" max="14306" width="33.140625" bestFit="1" customWidth="1"/>
    <col min="14307" max="14307" width="26" bestFit="1" customWidth="1"/>
    <col min="14308" max="14308" width="19.140625" bestFit="1" customWidth="1"/>
    <col min="14309" max="14309" width="10.42578125" customWidth="1"/>
    <col min="14310" max="14310" width="11.85546875" customWidth="1"/>
    <col min="14311" max="14311" width="14.7109375" customWidth="1"/>
    <col min="14312" max="14312" width="9" bestFit="1" customWidth="1"/>
    <col min="14553" max="14553" width="4.7109375" bestFit="1" customWidth="1"/>
    <col min="14554" max="14554" width="9.7109375" bestFit="1" customWidth="1"/>
    <col min="14555" max="14555" width="10" bestFit="1" customWidth="1"/>
    <col min="14556" max="14556" width="8.85546875" bestFit="1" customWidth="1"/>
    <col min="14557" max="14557" width="22.85546875" customWidth="1"/>
    <col min="14558" max="14558" width="59.7109375" bestFit="1" customWidth="1"/>
    <col min="14559" max="14559" width="57.85546875" bestFit="1" customWidth="1"/>
    <col min="14560" max="14560" width="35.28515625" bestFit="1" customWidth="1"/>
    <col min="14561" max="14561" width="28.140625" bestFit="1" customWidth="1"/>
    <col min="14562" max="14562" width="33.140625" bestFit="1" customWidth="1"/>
    <col min="14563" max="14563" width="26" bestFit="1" customWidth="1"/>
    <col min="14564" max="14564" width="19.140625" bestFit="1" customWidth="1"/>
    <col min="14565" max="14565" width="10.42578125" customWidth="1"/>
    <col min="14566" max="14566" width="11.85546875" customWidth="1"/>
    <col min="14567" max="14567" width="14.7109375" customWidth="1"/>
    <col min="14568" max="14568" width="9" bestFit="1" customWidth="1"/>
    <col min="14809" max="14809" width="4.7109375" bestFit="1" customWidth="1"/>
    <col min="14810" max="14810" width="9.7109375" bestFit="1" customWidth="1"/>
    <col min="14811" max="14811" width="10" bestFit="1" customWidth="1"/>
    <col min="14812" max="14812" width="8.85546875" bestFit="1" customWidth="1"/>
    <col min="14813" max="14813" width="22.85546875" customWidth="1"/>
    <col min="14814" max="14814" width="59.7109375" bestFit="1" customWidth="1"/>
    <col min="14815" max="14815" width="57.85546875" bestFit="1" customWidth="1"/>
    <col min="14816" max="14816" width="35.28515625" bestFit="1" customWidth="1"/>
    <col min="14817" max="14817" width="28.140625" bestFit="1" customWidth="1"/>
    <col min="14818" max="14818" width="33.140625" bestFit="1" customWidth="1"/>
    <col min="14819" max="14819" width="26" bestFit="1" customWidth="1"/>
    <col min="14820" max="14820" width="19.140625" bestFit="1" customWidth="1"/>
    <col min="14821" max="14821" width="10.42578125" customWidth="1"/>
    <col min="14822" max="14822" width="11.85546875" customWidth="1"/>
    <col min="14823" max="14823" width="14.7109375" customWidth="1"/>
    <col min="14824" max="14824" width="9" bestFit="1" customWidth="1"/>
    <col min="15065" max="15065" width="4.7109375" bestFit="1" customWidth="1"/>
    <col min="15066" max="15066" width="9.7109375" bestFit="1" customWidth="1"/>
    <col min="15067" max="15067" width="10" bestFit="1" customWidth="1"/>
    <col min="15068" max="15068" width="8.85546875" bestFit="1" customWidth="1"/>
    <col min="15069" max="15069" width="22.85546875" customWidth="1"/>
    <col min="15070" max="15070" width="59.7109375" bestFit="1" customWidth="1"/>
    <col min="15071" max="15071" width="57.85546875" bestFit="1" customWidth="1"/>
    <col min="15072" max="15072" width="35.28515625" bestFit="1" customWidth="1"/>
    <col min="15073" max="15073" width="28.140625" bestFit="1" customWidth="1"/>
    <col min="15074" max="15074" width="33.140625" bestFit="1" customWidth="1"/>
    <col min="15075" max="15075" width="26" bestFit="1" customWidth="1"/>
    <col min="15076" max="15076" width="19.140625" bestFit="1" customWidth="1"/>
    <col min="15077" max="15077" width="10.42578125" customWidth="1"/>
    <col min="15078" max="15078" width="11.85546875" customWidth="1"/>
    <col min="15079" max="15079" width="14.7109375" customWidth="1"/>
    <col min="15080" max="15080" width="9" bestFit="1" customWidth="1"/>
    <col min="15321" max="15321" width="4.7109375" bestFit="1" customWidth="1"/>
    <col min="15322" max="15322" width="9.7109375" bestFit="1" customWidth="1"/>
    <col min="15323" max="15323" width="10" bestFit="1" customWidth="1"/>
    <col min="15324" max="15324" width="8.85546875" bestFit="1" customWidth="1"/>
    <col min="15325" max="15325" width="22.85546875" customWidth="1"/>
    <col min="15326" max="15326" width="59.7109375" bestFit="1" customWidth="1"/>
    <col min="15327" max="15327" width="57.85546875" bestFit="1" customWidth="1"/>
    <col min="15328" max="15328" width="35.28515625" bestFit="1" customWidth="1"/>
    <col min="15329" max="15329" width="28.140625" bestFit="1" customWidth="1"/>
    <col min="15330" max="15330" width="33.140625" bestFit="1" customWidth="1"/>
    <col min="15331" max="15331" width="26" bestFit="1" customWidth="1"/>
    <col min="15332" max="15332" width="19.140625" bestFit="1" customWidth="1"/>
    <col min="15333" max="15333" width="10.42578125" customWidth="1"/>
    <col min="15334" max="15334" width="11.85546875" customWidth="1"/>
    <col min="15335" max="15335" width="14.7109375" customWidth="1"/>
    <col min="15336" max="15336" width="9" bestFit="1" customWidth="1"/>
    <col min="15577" max="15577" width="4.7109375" bestFit="1" customWidth="1"/>
    <col min="15578" max="15578" width="9.7109375" bestFit="1" customWidth="1"/>
    <col min="15579" max="15579" width="10" bestFit="1" customWidth="1"/>
    <col min="15580" max="15580" width="8.85546875" bestFit="1" customWidth="1"/>
    <col min="15581" max="15581" width="22.85546875" customWidth="1"/>
    <col min="15582" max="15582" width="59.7109375" bestFit="1" customWidth="1"/>
    <col min="15583" max="15583" width="57.85546875" bestFit="1" customWidth="1"/>
    <col min="15584" max="15584" width="35.28515625" bestFit="1" customWidth="1"/>
    <col min="15585" max="15585" width="28.140625" bestFit="1" customWidth="1"/>
    <col min="15586" max="15586" width="33.140625" bestFit="1" customWidth="1"/>
    <col min="15587" max="15587" width="26" bestFit="1" customWidth="1"/>
    <col min="15588" max="15588" width="19.140625" bestFit="1" customWidth="1"/>
    <col min="15589" max="15589" width="10.42578125" customWidth="1"/>
    <col min="15590" max="15590" width="11.85546875" customWidth="1"/>
    <col min="15591" max="15591" width="14.7109375" customWidth="1"/>
    <col min="15592" max="15592" width="9" bestFit="1" customWidth="1"/>
    <col min="15833" max="15833" width="4.7109375" bestFit="1" customWidth="1"/>
    <col min="15834" max="15834" width="9.7109375" bestFit="1" customWidth="1"/>
    <col min="15835" max="15835" width="10" bestFit="1" customWidth="1"/>
    <col min="15836" max="15836" width="8.85546875" bestFit="1" customWidth="1"/>
    <col min="15837" max="15837" width="22.85546875" customWidth="1"/>
    <col min="15838" max="15838" width="59.7109375" bestFit="1" customWidth="1"/>
    <col min="15839" max="15839" width="57.85546875" bestFit="1" customWidth="1"/>
    <col min="15840" max="15840" width="35.28515625" bestFit="1" customWidth="1"/>
    <col min="15841" max="15841" width="28.140625" bestFit="1" customWidth="1"/>
    <col min="15842" max="15842" width="33.140625" bestFit="1" customWidth="1"/>
    <col min="15843" max="15843" width="26" bestFit="1" customWidth="1"/>
    <col min="15844" max="15844" width="19.140625" bestFit="1" customWidth="1"/>
    <col min="15845" max="15845" width="10.42578125" customWidth="1"/>
    <col min="15846" max="15846" width="11.85546875" customWidth="1"/>
    <col min="15847" max="15847" width="14.7109375" customWidth="1"/>
    <col min="15848" max="15848" width="9" bestFit="1" customWidth="1"/>
    <col min="16089" max="16089" width="4.7109375" bestFit="1" customWidth="1"/>
    <col min="16090" max="16090" width="9.7109375" bestFit="1" customWidth="1"/>
    <col min="16091" max="16091" width="10" bestFit="1" customWidth="1"/>
    <col min="16092" max="16092" width="8.85546875" bestFit="1" customWidth="1"/>
    <col min="16093" max="16093" width="22.85546875" customWidth="1"/>
    <col min="16094" max="16094" width="59.7109375" bestFit="1" customWidth="1"/>
    <col min="16095" max="16095" width="57.85546875" bestFit="1" customWidth="1"/>
    <col min="16096" max="16096" width="35.28515625" bestFit="1" customWidth="1"/>
    <col min="16097" max="16097" width="28.140625" bestFit="1" customWidth="1"/>
    <col min="16098" max="16098" width="33.140625" bestFit="1" customWidth="1"/>
    <col min="16099" max="16099" width="26" bestFit="1" customWidth="1"/>
    <col min="16100" max="16100" width="19.140625" bestFit="1" customWidth="1"/>
    <col min="16101" max="16101" width="10.42578125" customWidth="1"/>
    <col min="16102" max="16102" width="11.85546875" customWidth="1"/>
    <col min="16103" max="16103" width="14.7109375" customWidth="1"/>
    <col min="16104" max="16104" width="9" bestFit="1" customWidth="1"/>
  </cols>
  <sheetData>
    <row r="1" spans="1:26" ht="18.75">
      <c r="A1" s="305" t="s">
        <v>1279</v>
      </c>
    </row>
    <row r="2" spans="1:26">
      <c r="A2" s="1" t="s">
        <v>1238</v>
      </c>
    </row>
    <row r="4" spans="1:26" s="47" customFormat="1" ht="65.25" customHeight="1">
      <c r="A4" s="306" t="s">
        <v>0</v>
      </c>
      <c r="B4" s="309" t="s">
        <v>1</v>
      </c>
      <c r="C4" s="309" t="s">
        <v>2</v>
      </c>
      <c r="D4" s="309" t="s">
        <v>3</v>
      </c>
      <c r="E4" s="306" t="s">
        <v>58</v>
      </c>
      <c r="F4" s="306" t="s">
        <v>5</v>
      </c>
      <c r="G4" s="306" t="s">
        <v>6</v>
      </c>
      <c r="H4" s="308" t="s">
        <v>7</v>
      </c>
      <c r="I4" s="308"/>
      <c r="J4" s="306" t="s">
        <v>59</v>
      </c>
      <c r="K4" s="311" t="s">
        <v>72</v>
      </c>
      <c r="L4" s="312"/>
      <c r="M4" s="308" t="s">
        <v>60</v>
      </c>
      <c r="N4" s="308"/>
      <c r="O4" s="308" t="s">
        <v>61</v>
      </c>
      <c r="P4" s="308"/>
      <c r="Q4" s="306" t="s">
        <v>8</v>
      </c>
      <c r="R4" s="309" t="s">
        <v>9</v>
      </c>
      <c r="S4" s="128" t="e">
        <f>SUM(#REF!)</f>
        <v>#REF!</v>
      </c>
      <c r="T4" s="128" t="e">
        <f>SUM(#REF!)</f>
        <v>#REF!</v>
      </c>
      <c r="U4" s="47" t="s">
        <v>122</v>
      </c>
      <c r="V4" s="129">
        <v>0</v>
      </c>
      <c r="W4" s="129">
        <v>3585205</v>
      </c>
      <c r="X4" s="124" t="e">
        <f>V4-S4</f>
        <v>#REF!</v>
      </c>
      <c r="Y4" s="124" t="e">
        <f>W4-T4</f>
        <v>#REF!</v>
      </c>
      <c r="Z4" s="124" t="e">
        <f>SUM(X4:Y4)</f>
        <v>#REF!</v>
      </c>
    </row>
    <row r="5" spans="1:26" s="47" customFormat="1" ht="24" customHeight="1">
      <c r="A5" s="307"/>
      <c r="B5" s="310"/>
      <c r="C5" s="310"/>
      <c r="D5" s="310"/>
      <c r="E5" s="307"/>
      <c r="F5" s="307"/>
      <c r="G5" s="307"/>
      <c r="H5" s="106" t="s">
        <v>10</v>
      </c>
      <c r="I5" s="106" t="s">
        <v>62</v>
      </c>
      <c r="J5" s="307"/>
      <c r="K5" s="107">
        <v>2016</v>
      </c>
      <c r="L5" s="107">
        <v>2017</v>
      </c>
      <c r="M5" s="107">
        <v>2016</v>
      </c>
      <c r="N5" s="107">
        <v>2017</v>
      </c>
      <c r="O5" s="107">
        <v>2016</v>
      </c>
      <c r="P5" s="107">
        <v>2017</v>
      </c>
      <c r="Q5" s="307"/>
      <c r="R5" s="310"/>
      <c r="S5" s="128" t="e">
        <f>SUM(S7:S13)+#REF!</f>
        <v>#REF!</v>
      </c>
      <c r="T5" s="128" t="e">
        <f>SUM(T7:T13)+#REF!</f>
        <v>#REF!</v>
      </c>
      <c r="U5" s="47" t="s">
        <v>123</v>
      </c>
      <c r="V5" s="129">
        <v>2504121.98</v>
      </c>
      <c r="W5" s="129">
        <v>3500668.1311000003</v>
      </c>
      <c r="X5" s="124" t="e">
        <f>V5-S5</f>
        <v>#REF!</v>
      </c>
      <c r="Y5" s="124" t="e">
        <f>W5-T5</f>
        <v>#REF!</v>
      </c>
      <c r="Z5" s="124" t="e">
        <f>SUM(X5:Y5)</f>
        <v>#REF!</v>
      </c>
    </row>
    <row r="6" spans="1:26" s="47" customFormat="1" ht="15.75" customHeight="1">
      <c r="A6" s="105" t="s">
        <v>12</v>
      </c>
      <c r="B6" s="106" t="s">
        <v>13</v>
      </c>
      <c r="C6" s="106" t="s">
        <v>14</v>
      </c>
      <c r="D6" s="106" t="s">
        <v>15</v>
      </c>
      <c r="E6" s="105" t="s">
        <v>16</v>
      </c>
      <c r="F6" s="105" t="s">
        <v>17</v>
      </c>
      <c r="G6" s="105" t="s">
        <v>18</v>
      </c>
      <c r="H6" s="106" t="s">
        <v>19</v>
      </c>
      <c r="I6" s="106" t="s">
        <v>20</v>
      </c>
      <c r="J6" s="105" t="s">
        <v>21</v>
      </c>
      <c r="K6" s="107" t="s">
        <v>22</v>
      </c>
      <c r="L6" s="107" t="s">
        <v>23</v>
      </c>
      <c r="M6" s="107" t="s">
        <v>24</v>
      </c>
      <c r="N6" s="107" t="s">
        <v>25</v>
      </c>
      <c r="O6" s="107" t="s">
        <v>26</v>
      </c>
      <c r="P6" s="107" t="s">
        <v>27</v>
      </c>
      <c r="Q6" s="105" t="s">
        <v>28</v>
      </c>
      <c r="R6" s="106" t="s">
        <v>29</v>
      </c>
      <c r="S6" s="47">
        <v>2016</v>
      </c>
      <c r="T6" s="130">
        <v>2017</v>
      </c>
      <c r="V6" s="124"/>
      <c r="W6" s="124"/>
      <c r="X6" s="124"/>
    </row>
    <row r="7" spans="1:26" s="4" customFormat="1" ht="97.5" customHeight="1">
      <c r="A7" s="313">
        <v>1</v>
      </c>
      <c r="B7" s="313" t="s">
        <v>90</v>
      </c>
      <c r="C7" s="313" t="s">
        <v>79</v>
      </c>
      <c r="D7" s="315">
        <v>2</v>
      </c>
      <c r="E7" s="315" t="s">
        <v>130</v>
      </c>
      <c r="F7" s="315" t="s">
        <v>131</v>
      </c>
      <c r="G7" s="315" t="s">
        <v>132</v>
      </c>
      <c r="H7" s="64" t="s">
        <v>133</v>
      </c>
      <c r="I7" s="64">
        <v>4</v>
      </c>
      <c r="J7" s="315" t="s">
        <v>134</v>
      </c>
      <c r="K7" s="315" t="s">
        <v>31</v>
      </c>
      <c r="L7" s="315" t="s">
        <v>31</v>
      </c>
      <c r="M7" s="319">
        <v>70000</v>
      </c>
      <c r="N7" s="319">
        <v>63000</v>
      </c>
      <c r="O7" s="319">
        <v>70000</v>
      </c>
      <c r="P7" s="319">
        <v>63000</v>
      </c>
      <c r="Q7" s="315" t="s">
        <v>127</v>
      </c>
      <c r="R7" s="317" t="s">
        <v>124</v>
      </c>
      <c r="S7" s="125">
        <f>O7</f>
        <v>70000</v>
      </c>
      <c r="T7" s="121">
        <f>P7</f>
        <v>63000</v>
      </c>
      <c r="V7" s="9"/>
      <c r="W7" s="9"/>
      <c r="X7" s="9"/>
    </row>
    <row r="8" spans="1:26" s="4" customFormat="1" ht="93.75" customHeight="1">
      <c r="A8" s="314"/>
      <c r="B8" s="314"/>
      <c r="C8" s="314"/>
      <c r="D8" s="316"/>
      <c r="E8" s="316"/>
      <c r="F8" s="316"/>
      <c r="G8" s="316"/>
      <c r="H8" s="64" t="s">
        <v>135</v>
      </c>
      <c r="I8" s="64">
        <v>360</v>
      </c>
      <c r="J8" s="316"/>
      <c r="K8" s="316"/>
      <c r="L8" s="316"/>
      <c r="M8" s="320"/>
      <c r="N8" s="320"/>
      <c r="O8" s="320"/>
      <c r="P8" s="320"/>
      <c r="Q8" s="316"/>
      <c r="R8" s="318"/>
      <c r="T8" s="120"/>
      <c r="V8" s="9"/>
      <c r="W8" s="9"/>
      <c r="X8" s="9"/>
    </row>
    <row r="9" spans="1:26" s="183" customFormat="1" ht="57" customHeight="1">
      <c r="A9" s="313">
        <v>2</v>
      </c>
      <c r="B9" s="313" t="s">
        <v>40</v>
      </c>
      <c r="C9" s="313">
        <v>4</v>
      </c>
      <c r="D9" s="313">
        <v>2</v>
      </c>
      <c r="E9" s="315" t="s">
        <v>136</v>
      </c>
      <c r="F9" s="315" t="s">
        <v>137</v>
      </c>
      <c r="G9" s="315" t="s">
        <v>139</v>
      </c>
      <c r="H9" s="64" t="s">
        <v>126</v>
      </c>
      <c r="I9" s="64">
        <v>5</v>
      </c>
      <c r="J9" s="315" t="s">
        <v>138</v>
      </c>
      <c r="K9" s="315" t="s">
        <v>31</v>
      </c>
      <c r="L9" s="315" t="s">
        <v>116</v>
      </c>
      <c r="M9" s="317">
        <v>64782.94</v>
      </c>
      <c r="N9" s="317">
        <v>35000</v>
      </c>
      <c r="O9" s="317">
        <v>64782.94</v>
      </c>
      <c r="P9" s="317">
        <v>35000</v>
      </c>
      <c r="Q9" s="315" t="s">
        <v>127</v>
      </c>
      <c r="R9" s="317" t="s">
        <v>124</v>
      </c>
      <c r="T9" s="120"/>
      <c r="V9" s="9"/>
      <c r="W9" s="9"/>
      <c r="X9" s="9"/>
    </row>
    <row r="10" spans="1:26" s="183" customFormat="1" ht="74.25" customHeight="1">
      <c r="A10" s="314"/>
      <c r="B10" s="314"/>
      <c r="C10" s="314"/>
      <c r="D10" s="314"/>
      <c r="E10" s="316"/>
      <c r="F10" s="316"/>
      <c r="G10" s="316"/>
      <c r="H10" s="64" t="s">
        <v>44</v>
      </c>
      <c r="I10" s="64">
        <v>260</v>
      </c>
      <c r="J10" s="316"/>
      <c r="K10" s="316"/>
      <c r="L10" s="316"/>
      <c r="M10" s="318"/>
      <c r="N10" s="318"/>
      <c r="O10" s="318"/>
      <c r="P10" s="318"/>
      <c r="Q10" s="316"/>
      <c r="R10" s="318"/>
      <c r="S10" s="9">
        <f>O9</f>
        <v>64782.94</v>
      </c>
      <c r="T10" s="121">
        <f>P9</f>
        <v>35000</v>
      </c>
      <c r="V10" s="9"/>
      <c r="W10" s="9"/>
      <c r="X10" s="9"/>
    </row>
    <row r="11" spans="1:26" s="183" customFormat="1" ht="114.75" customHeight="1">
      <c r="A11" s="313">
        <v>3</v>
      </c>
      <c r="B11" s="313" t="s">
        <v>40</v>
      </c>
      <c r="C11" s="313">
        <v>4</v>
      </c>
      <c r="D11" s="313">
        <v>2</v>
      </c>
      <c r="E11" s="315" t="s">
        <v>140</v>
      </c>
      <c r="F11" s="315" t="s">
        <v>141</v>
      </c>
      <c r="G11" s="315" t="s">
        <v>143</v>
      </c>
      <c r="H11" s="64" t="s">
        <v>126</v>
      </c>
      <c r="I11" s="64">
        <v>1</v>
      </c>
      <c r="J11" s="315" t="s">
        <v>142</v>
      </c>
      <c r="K11" s="315" t="s">
        <v>31</v>
      </c>
      <c r="L11" s="315"/>
      <c r="M11" s="317">
        <v>2610</v>
      </c>
      <c r="N11" s="319">
        <v>0</v>
      </c>
      <c r="O11" s="317">
        <v>2610</v>
      </c>
      <c r="P11" s="319">
        <v>0</v>
      </c>
      <c r="Q11" s="315" t="s">
        <v>127</v>
      </c>
      <c r="R11" s="317" t="s">
        <v>124</v>
      </c>
      <c r="S11" s="9">
        <f>O11</f>
        <v>2610</v>
      </c>
      <c r="T11" s="121">
        <f>P11</f>
        <v>0</v>
      </c>
      <c r="V11" s="9"/>
      <c r="W11" s="9"/>
      <c r="X11" s="9"/>
    </row>
    <row r="12" spans="1:26" s="183" customFormat="1" ht="69" customHeight="1">
      <c r="A12" s="314"/>
      <c r="B12" s="314"/>
      <c r="C12" s="314"/>
      <c r="D12" s="314"/>
      <c r="E12" s="316"/>
      <c r="F12" s="316"/>
      <c r="G12" s="316"/>
      <c r="H12" s="64" t="s">
        <v>44</v>
      </c>
      <c r="I12" s="64">
        <v>90</v>
      </c>
      <c r="J12" s="316"/>
      <c r="K12" s="316"/>
      <c r="L12" s="316"/>
      <c r="M12" s="318"/>
      <c r="N12" s="320"/>
      <c r="O12" s="318"/>
      <c r="P12" s="320"/>
      <c r="Q12" s="316"/>
      <c r="R12" s="318"/>
      <c r="T12" s="120"/>
      <c r="V12" s="9"/>
      <c r="W12" s="9"/>
      <c r="X12" s="9"/>
    </row>
    <row r="13" spans="1:26" s="4" customFormat="1" ht="192.75" customHeight="1">
      <c r="A13" s="122">
        <v>4</v>
      </c>
      <c r="B13" s="122" t="s">
        <v>40</v>
      </c>
      <c r="C13" s="122" t="s">
        <v>79</v>
      </c>
      <c r="D13" s="122">
        <v>2</v>
      </c>
      <c r="E13" s="64" t="s">
        <v>144</v>
      </c>
      <c r="F13" s="64" t="s">
        <v>145</v>
      </c>
      <c r="G13" s="64" t="s">
        <v>146</v>
      </c>
      <c r="H13" s="64" t="s">
        <v>147</v>
      </c>
      <c r="I13" s="64">
        <v>1000</v>
      </c>
      <c r="J13" s="64" t="s">
        <v>148</v>
      </c>
      <c r="K13" s="64" t="s">
        <v>31</v>
      </c>
      <c r="L13" s="64" t="s">
        <v>31</v>
      </c>
      <c r="M13" s="117">
        <v>15129</v>
      </c>
      <c r="N13" s="123"/>
      <c r="O13" s="123">
        <v>15129</v>
      </c>
      <c r="P13" s="123"/>
      <c r="Q13" s="64" t="s">
        <v>127</v>
      </c>
      <c r="R13" s="119" t="s">
        <v>124</v>
      </c>
      <c r="S13" s="9">
        <f>O13</f>
        <v>15129</v>
      </c>
      <c r="T13" s="121">
        <f>P13</f>
        <v>0</v>
      </c>
      <c r="V13" s="9"/>
      <c r="W13" s="9"/>
      <c r="X13" s="9"/>
    </row>
    <row r="14" spans="1:26" s="8" customFormat="1">
      <c r="F14" s="29"/>
      <c r="T14" s="127"/>
      <c r="V14" s="126"/>
      <c r="W14" s="126"/>
      <c r="X14" s="126"/>
    </row>
    <row r="15" spans="1:26" s="8" customFormat="1">
      <c r="F15" s="29"/>
      <c r="J15" s="29"/>
      <c r="T15" s="127"/>
      <c r="V15" s="126"/>
      <c r="W15" s="126"/>
      <c r="X15" s="126"/>
    </row>
    <row r="16" spans="1:26" s="8" customFormat="1">
      <c r="F16" s="29"/>
      <c r="J16" s="29"/>
      <c r="T16" s="127"/>
      <c r="V16" s="126"/>
      <c r="W16" s="126"/>
      <c r="X16" s="126"/>
    </row>
    <row r="17" spans="6:24" s="8" customFormat="1">
      <c r="F17" s="29"/>
      <c r="J17" s="29"/>
      <c r="T17" s="127"/>
      <c r="V17" s="126"/>
      <c r="W17" s="126"/>
      <c r="X17" s="126"/>
    </row>
    <row r="18" spans="6:24" s="8" customFormat="1">
      <c r="F18" s="29"/>
      <c r="J18" s="29"/>
      <c r="T18" s="127"/>
      <c r="V18" s="126"/>
      <c r="W18" s="126"/>
      <c r="X18" s="126"/>
    </row>
    <row r="19" spans="6:24" s="8" customFormat="1">
      <c r="F19" s="29"/>
      <c r="J19" s="29"/>
      <c r="T19" s="127"/>
      <c r="V19" s="126"/>
      <c r="W19" s="126"/>
      <c r="X19" s="126"/>
    </row>
    <row r="20" spans="6:24" s="8" customFormat="1"/>
    <row r="21" spans="6:24" s="8" customFormat="1"/>
    <row r="22" spans="6:24" s="8" customFormat="1"/>
    <row r="23" spans="6:24" s="8" customFormat="1"/>
  </sheetData>
  <mergeCells count="62">
    <mergeCell ref="A11:A12"/>
    <mergeCell ref="B11:B12"/>
    <mergeCell ref="C11:C12"/>
    <mergeCell ref="D11:D12"/>
    <mergeCell ref="E11:E12"/>
    <mergeCell ref="Q11:Q12"/>
    <mergeCell ref="R11:R12"/>
    <mergeCell ref="K11:K12"/>
    <mergeCell ref="L11:L12"/>
    <mergeCell ref="M11:M12"/>
    <mergeCell ref="N11:N12"/>
    <mergeCell ref="O11:O12"/>
    <mergeCell ref="P11:P12"/>
    <mergeCell ref="R9:R10"/>
    <mergeCell ref="L9:L10"/>
    <mergeCell ref="M9:M10"/>
    <mergeCell ref="N9:N10"/>
    <mergeCell ref="O9:O10"/>
    <mergeCell ref="P9:P10"/>
    <mergeCell ref="Q9:Q10"/>
    <mergeCell ref="F9:F10"/>
    <mergeCell ref="G9:G10"/>
    <mergeCell ref="J9:J10"/>
    <mergeCell ref="K9:K10"/>
    <mergeCell ref="F11:F12"/>
    <mergeCell ref="G11:G12"/>
    <mergeCell ref="J11:J12"/>
    <mergeCell ref="A9:A10"/>
    <mergeCell ref="B9:B10"/>
    <mergeCell ref="C9:C10"/>
    <mergeCell ref="D9:D10"/>
    <mergeCell ref="E9:E10"/>
    <mergeCell ref="F7:F8"/>
    <mergeCell ref="R7:R8"/>
    <mergeCell ref="O7:O8"/>
    <mergeCell ref="P7:P8"/>
    <mergeCell ref="Q7:Q8"/>
    <mergeCell ref="L7:L8"/>
    <mergeCell ref="M7:M8"/>
    <mergeCell ref="N7:N8"/>
    <mergeCell ref="G7:G8"/>
    <mergeCell ref="J7:J8"/>
    <mergeCell ref="K7:K8"/>
    <mergeCell ref="A7:A8"/>
    <mergeCell ref="B7:B8"/>
    <mergeCell ref="C7:C8"/>
    <mergeCell ref="D7:D8"/>
    <mergeCell ref="E7:E8"/>
    <mergeCell ref="Q4:Q5"/>
    <mergeCell ref="R4:R5"/>
    <mergeCell ref="J4:J5"/>
    <mergeCell ref="K4:L4"/>
    <mergeCell ref="M4:N4"/>
    <mergeCell ref="O4:P4"/>
    <mergeCell ref="G4:G5"/>
    <mergeCell ref="H4:I4"/>
    <mergeCell ref="A4:A5"/>
    <mergeCell ref="B4:B5"/>
    <mergeCell ref="C4:C5"/>
    <mergeCell ref="D4:D5"/>
    <mergeCell ref="E4:E5"/>
    <mergeCell ref="F4: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R37"/>
  <sheetViews>
    <sheetView zoomScale="90" zoomScaleNormal="90" workbookViewId="0">
      <selection activeCell="D4" sqref="D4:D5"/>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1287</v>
      </c>
    </row>
    <row r="4" spans="1:18" s="3" customFormat="1" ht="47.2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461" t="s">
        <v>9</v>
      </c>
    </row>
    <row r="5" spans="1:18" s="3" customFormat="1">
      <c r="A5" s="351"/>
      <c r="B5" s="353"/>
      <c r="C5" s="353"/>
      <c r="D5" s="353"/>
      <c r="E5" s="351"/>
      <c r="F5" s="351"/>
      <c r="G5" s="351"/>
      <c r="H5" s="20" t="s">
        <v>10</v>
      </c>
      <c r="I5" s="20" t="s">
        <v>11</v>
      </c>
      <c r="J5" s="351"/>
      <c r="K5" s="21">
        <v>2016</v>
      </c>
      <c r="L5" s="21">
        <v>2017</v>
      </c>
      <c r="M5" s="21">
        <v>2016</v>
      </c>
      <c r="N5" s="21">
        <v>2017</v>
      </c>
      <c r="O5" s="21">
        <v>2016</v>
      </c>
      <c r="P5" s="21">
        <v>2017</v>
      </c>
      <c r="Q5" s="351"/>
      <c r="R5" s="462"/>
    </row>
    <row r="6" spans="1:18" s="3" customForma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46" t="s">
        <v>29</v>
      </c>
    </row>
    <row r="7" spans="1:18" s="4" customFormat="1" ht="45" customHeight="1">
      <c r="A7" s="340">
        <v>1</v>
      </c>
      <c r="B7" s="331" t="s">
        <v>95</v>
      </c>
      <c r="C7" s="331">
        <v>4</v>
      </c>
      <c r="D7" s="331">
        <v>2</v>
      </c>
      <c r="E7" s="324" t="s">
        <v>751</v>
      </c>
      <c r="F7" s="324" t="s">
        <v>752</v>
      </c>
      <c r="G7" s="324" t="s">
        <v>753</v>
      </c>
      <c r="H7" s="85" t="s">
        <v>160</v>
      </c>
      <c r="I7" s="85">
        <v>100</v>
      </c>
      <c r="J7" s="324" t="s">
        <v>754</v>
      </c>
      <c r="K7" s="324" t="s">
        <v>37</v>
      </c>
      <c r="L7" s="324"/>
      <c r="M7" s="347">
        <v>13360.35</v>
      </c>
      <c r="N7" s="347"/>
      <c r="O7" s="347">
        <v>13360.35</v>
      </c>
      <c r="P7" s="347"/>
      <c r="Q7" s="324" t="s">
        <v>94</v>
      </c>
      <c r="R7" s="463" t="s">
        <v>755</v>
      </c>
    </row>
    <row r="8" spans="1:18" s="4" customFormat="1" ht="66" customHeight="1">
      <c r="A8" s="340"/>
      <c r="B8" s="333"/>
      <c r="C8" s="333"/>
      <c r="D8" s="333"/>
      <c r="E8" s="326"/>
      <c r="F8" s="326"/>
      <c r="G8" s="326"/>
      <c r="H8" s="85" t="s">
        <v>756</v>
      </c>
      <c r="I8" s="85">
        <v>120</v>
      </c>
      <c r="J8" s="326"/>
      <c r="K8" s="326"/>
      <c r="L8" s="326"/>
      <c r="M8" s="349"/>
      <c r="N8" s="349"/>
      <c r="O8" s="349"/>
      <c r="P8" s="349"/>
      <c r="Q8" s="326"/>
      <c r="R8" s="345"/>
    </row>
    <row r="9" spans="1:18" s="4" customFormat="1" ht="75" customHeight="1">
      <c r="A9" s="331">
        <v>2</v>
      </c>
      <c r="B9" s="331">
        <v>1</v>
      </c>
      <c r="C9" s="331">
        <v>4</v>
      </c>
      <c r="D9" s="331">
        <v>5</v>
      </c>
      <c r="E9" s="324" t="s">
        <v>757</v>
      </c>
      <c r="F9" s="324" t="s">
        <v>758</v>
      </c>
      <c r="G9" s="324" t="s">
        <v>759</v>
      </c>
      <c r="H9" s="85" t="s">
        <v>88</v>
      </c>
      <c r="I9" s="85">
        <v>80</v>
      </c>
      <c r="J9" s="324" t="s">
        <v>760</v>
      </c>
      <c r="K9" s="324" t="s">
        <v>31</v>
      </c>
      <c r="L9" s="324">
        <v>0</v>
      </c>
      <c r="M9" s="347">
        <v>43793.06</v>
      </c>
      <c r="N9" s="347">
        <v>0</v>
      </c>
      <c r="O9" s="347">
        <v>43793.06</v>
      </c>
      <c r="P9" s="347">
        <v>0</v>
      </c>
      <c r="Q9" s="324" t="s">
        <v>94</v>
      </c>
      <c r="R9" s="324" t="s">
        <v>761</v>
      </c>
    </row>
    <row r="10" spans="1:18" s="4" customFormat="1" ht="84" customHeight="1">
      <c r="A10" s="333"/>
      <c r="B10" s="333"/>
      <c r="C10" s="333"/>
      <c r="D10" s="333"/>
      <c r="E10" s="326"/>
      <c r="F10" s="326"/>
      <c r="G10" s="326"/>
      <c r="H10" s="85" t="s">
        <v>128</v>
      </c>
      <c r="I10" s="85">
        <v>240</v>
      </c>
      <c r="J10" s="326"/>
      <c r="K10" s="326"/>
      <c r="L10" s="326"/>
      <c r="M10" s="349"/>
      <c r="N10" s="349"/>
      <c r="O10" s="349"/>
      <c r="P10" s="349"/>
      <c r="Q10" s="326"/>
      <c r="R10" s="326"/>
    </row>
    <row r="11" spans="1:18" s="4" customFormat="1" ht="78" customHeight="1">
      <c r="A11" s="331">
        <v>3</v>
      </c>
      <c r="B11" s="331">
        <v>1.5</v>
      </c>
      <c r="C11" s="331">
        <v>4</v>
      </c>
      <c r="D11" s="331">
        <v>2</v>
      </c>
      <c r="E11" s="324" t="s">
        <v>762</v>
      </c>
      <c r="F11" s="324" t="s">
        <v>763</v>
      </c>
      <c r="G11" s="324" t="s">
        <v>764</v>
      </c>
      <c r="H11" s="85" t="s">
        <v>88</v>
      </c>
      <c r="I11" s="85">
        <v>80</v>
      </c>
      <c r="J11" s="324" t="s">
        <v>765</v>
      </c>
      <c r="K11" s="324" t="s">
        <v>31</v>
      </c>
      <c r="L11" s="324"/>
      <c r="M11" s="347">
        <v>16398.2</v>
      </c>
      <c r="N11" s="347"/>
      <c r="O11" s="347">
        <v>16398.2</v>
      </c>
      <c r="P11" s="347"/>
      <c r="Q11" s="324" t="s">
        <v>94</v>
      </c>
      <c r="R11" s="324" t="s">
        <v>91</v>
      </c>
    </row>
    <row r="12" spans="1:18" s="4" customFormat="1" ht="30">
      <c r="A12" s="332"/>
      <c r="B12" s="332"/>
      <c r="C12" s="332"/>
      <c r="D12" s="332"/>
      <c r="E12" s="325"/>
      <c r="F12" s="325"/>
      <c r="G12" s="325"/>
      <c r="H12" s="85" t="s">
        <v>766</v>
      </c>
      <c r="I12" s="85">
        <v>88</v>
      </c>
      <c r="J12" s="325"/>
      <c r="K12" s="325"/>
      <c r="L12" s="325"/>
      <c r="M12" s="348"/>
      <c r="N12" s="348"/>
      <c r="O12" s="348"/>
      <c r="P12" s="348"/>
      <c r="Q12" s="325"/>
      <c r="R12" s="325"/>
    </row>
    <row r="13" spans="1:18" s="4" customFormat="1" ht="51.75" customHeight="1">
      <c r="A13" s="333"/>
      <c r="B13" s="333"/>
      <c r="C13" s="333"/>
      <c r="D13" s="333"/>
      <c r="E13" s="326"/>
      <c r="F13" s="326"/>
      <c r="G13" s="326"/>
      <c r="H13" s="85" t="s">
        <v>147</v>
      </c>
      <c r="I13" s="85">
        <v>500</v>
      </c>
      <c r="J13" s="326"/>
      <c r="K13" s="326"/>
      <c r="L13" s="326"/>
      <c r="M13" s="349"/>
      <c r="N13" s="349"/>
      <c r="O13" s="349"/>
      <c r="P13" s="349"/>
      <c r="Q13" s="326"/>
      <c r="R13" s="326"/>
    </row>
    <row r="14" spans="1:18" s="4" customFormat="1" ht="65.25" customHeight="1">
      <c r="A14" s="331">
        <v>4</v>
      </c>
      <c r="B14" s="331">
        <v>1.5</v>
      </c>
      <c r="C14" s="331">
        <v>4</v>
      </c>
      <c r="D14" s="331">
        <v>2</v>
      </c>
      <c r="E14" s="324" t="s">
        <v>767</v>
      </c>
      <c r="F14" s="324" t="s">
        <v>768</v>
      </c>
      <c r="G14" s="324" t="s">
        <v>70</v>
      </c>
      <c r="H14" s="324" t="s">
        <v>168</v>
      </c>
      <c r="I14" s="324">
        <v>80</v>
      </c>
      <c r="J14" s="324" t="s">
        <v>769</v>
      </c>
      <c r="K14" s="324" t="s">
        <v>31</v>
      </c>
      <c r="L14" s="324"/>
      <c r="M14" s="347">
        <v>12762.05</v>
      </c>
      <c r="N14" s="347"/>
      <c r="O14" s="347">
        <v>12762.05</v>
      </c>
      <c r="P14" s="347"/>
      <c r="Q14" s="324" t="s">
        <v>94</v>
      </c>
      <c r="R14" s="324" t="s">
        <v>91</v>
      </c>
    </row>
    <row r="15" spans="1:18" s="4" customFormat="1" ht="60" customHeight="1">
      <c r="A15" s="333"/>
      <c r="B15" s="333"/>
      <c r="C15" s="333"/>
      <c r="D15" s="333"/>
      <c r="E15" s="326"/>
      <c r="F15" s="326"/>
      <c r="G15" s="326"/>
      <c r="H15" s="326"/>
      <c r="I15" s="326"/>
      <c r="J15" s="326"/>
      <c r="K15" s="326"/>
      <c r="L15" s="326"/>
      <c r="M15" s="349"/>
      <c r="N15" s="349"/>
      <c r="O15" s="349"/>
      <c r="P15" s="349"/>
      <c r="Q15" s="326"/>
      <c r="R15" s="326"/>
    </row>
    <row r="16" spans="1:18" s="4" customFormat="1" ht="180">
      <c r="A16" s="84">
        <v>5</v>
      </c>
      <c r="B16" s="84" t="s">
        <v>40</v>
      </c>
      <c r="C16" s="84">
        <v>4</v>
      </c>
      <c r="D16" s="84">
        <v>2</v>
      </c>
      <c r="E16" s="85" t="s">
        <v>770</v>
      </c>
      <c r="F16" s="85" t="s">
        <v>771</v>
      </c>
      <c r="G16" s="84" t="s">
        <v>73</v>
      </c>
      <c r="H16" s="85" t="s">
        <v>147</v>
      </c>
      <c r="I16" s="85">
        <v>300</v>
      </c>
      <c r="J16" s="85" t="s">
        <v>772</v>
      </c>
      <c r="K16" s="85"/>
      <c r="L16" s="85" t="s">
        <v>30</v>
      </c>
      <c r="M16" s="63"/>
      <c r="N16" s="63">
        <v>38283.199999999997</v>
      </c>
      <c r="O16" s="63"/>
      <c r="P16" s="63">
        <v>38283.199999999997</v>
      </c>
      <c r="Q16" s="85" t="s">
        <v>94</v>
      </c>
      <c r="R16" s="7" t="s">
        <v>91</v>
      </c>
    </row>
    <row r="17" spans="1:18" s="4" customFormat="1" ht="47.25" customHeight="1">
      <c r="A17" s="324">
        <v>6</v>
      </c>
      <c r="B17" s="331">
        <v>1</v>
      </c>
      <c r="C17" s="331">
        <v>4</v>
      </c>
      <c r="D17" s="331">
        <v>2</v>
      </c>
      <c r="E17" s="324" t="s">
        <v>773</v>
      </c>
      <c r="F17" s="324" t="s">
        <v>774</v>
      </c>
      <c r="G17" s="324" t="s">
        <v>775</v>
      </c>
      <c r="H17" s="85" t="s">
        <v>168</v>
      </c>
      <c r="I17" s="85">
        <v>25</v>
      </c>
      <c r="J17" s="324" t="s">
        <v>776</v>
      </c>
      <c r="K17" s="324" t="s">
        <v>42</v>
      </c>
      <c r="L17" s="324"/>
      <c r="M17" s="347">
        <v>9638.4</v>
      </c>
      <c r="N17" s="347"/>
      <c r="O17" s="347">
        <v>9638.4</v>
      </c>
      <c r="P17" s="347"/>
      <c r="Q17" s="324" t="s">
        <v>94</v>
      </c>
      <c r="R17" s="324" t="s">
        <v>91</v>
      </c>
    </row>
    <row r="18" spans="1:18" s="4" customFormat="1" ht="57" customHeight="1">
      <c r="A18" s="325"/>
      <c r="B18" s="332"/>
      <c r="C18" s="332"/>
      <c r="D18" s="332"/>
      <c r="E18" s="325"/>
      <c r="F18" s="325"/>
      <c r="G18" s="325"/>
      <c r="H18" s="85" t="s">
        <v>777</v>
      </c>
      <c r="I18" s="85">
        <v>2</v>
      </c>
      <c r="J18" s="325"/>
      <c r="K18" s="325"/>
      <c r="L18" s="325"/>
      <c r="M18" s="348"/>
      <c r="N18" s="348"/>
      <c r="O18" s="348"/>
      <c r="P18" s="348"/>
      <c r="Q18" s="325"/>
      <c r="R18" s="325"/>
    </row>
    <row r="19" spans="1:18" s="4" customFormat="1" ht="79.5" customHeight="1">
      <c r="A19" s="326"/>
      <c r="B19" s="333"/>
      <c r="C19" s="333"/>
      <c r="D19" s="333"/>
      <c r="E19" s="326"/>
      <c r="F19" s="326"/>
      <c r="G19" s="326"/>
      <c r="H19" s="85" t="s">
        <v>778</v>
      </c>
      <c r="I19" s="85" t="s">
        <v>779</v>
      </c>
      <c r="J19" s="326"/>
      <c r="K19" s="326"/>
      <c r="L19" s="326"/>
      <c r="M19" s="349"/>
      <c r="N19" s="349"/>
      <c r="O19" s="349"/>
      <c r="P19" s="349"/>
      <c r="Q19" s="326"/>
      <c r="R19" s="326"/>
    </row>
    <row r="20" spans="1:18" s="4" customFormat="1" ht="323.25" customHeight="1">
      <c r="A20" s="85">
        <v>7</v>
      </c>
      <c r="B20" s="84">
        <v>1.2</v>
      </c>
      <c r="C20" s="84">
        <v>1.4</v>
      </c>
      <c r="D20" s="84">
        <v>2</v>
      </c>
      <c r="E20" s="85" t="s">
        <v>780</v>
      </c>
      <c r="F20" s="85" t="s">
        <v>781</v>
      </c>
      <c r="G20" s="85" t="s">
        <v>782</v>
      </c>
      <c r="H20" s="85" t="s">
        <v>129</v>
      </c>
      <c r="I20" s="85">
        <v>35</v>
      </c>
      <c r="J20" s="85" t="s">
        <v>783</v>
      </c>
      <c r="K20" s="85" t="s">
        <v>42</v>
      </c>
      <c r="L20" s="85"/>
      <c r="M20" s="63">
        <v>19187.62</v>
      </c>
      <c r="N20" s="63"/>
      <c r="O20" s="63">
        <v>19187.62</v>
      </c>
      <c r="P20" s="63"/>
      <c r="Q20" s="85" t="s">
        <v>94</v>
      </c>
      <c r="R20" s="7" t="s">
        <v>784</v>
      </c>
    </row>
    <row r="21" spans="1:18" s="4" customFormat="1" ht="34.5" customHeight="1">
      <c r="A21" s="324">
        <v>8</v>
      </c>
      <c r="B21" s="324">
        <v>1</v>
      </c>
      <c r="C21" s="324">
        <v>4</v>
      </c>
      <c r="D21" s="324">
        <v>2</v>
      </c>
      <c r="E21" s="324" t="s">
        <v>785</v>
      </c>
      <c r="F21" s="324" t="s">
        <v>786</v>
      </c>
      <c r="G21" s="324" t="s">
        <v>423</v>
      </c>
      <c r="H21" s="84" t="s">
        <v>44</v>
      </c>
      <c r="I21" s="84">
        <v>30</v>
      </c>
      <c r="J21" s="324" t="s">
        <v>787</v>
      </c>
      <c r="K21" s="324"/>
      <c r="L21" s="324" t="s">
        <v>34</v>
      </c>
      <c r="M21" s="331"/>
      <c r="N21" s="321">
        <v>7818.5</v>
      </c>
      <c r="O21" s="331"/>
      <c r="P21" s="321">
        <v>7818.5</v>
      </c>
      <c r="Q21" s="324" t="s">
        <v>788</v>
      </c>
      <c r="R21" s="324" t="s">
        <v>789</v>
      </c>
    </row>
    <row r="22" spans="1:18" s="4" customFormat="1" ht="27" customHeight="1">
      <c r="A22" s="326"/>
      <c r="B22" s="326"/>
      <c r="C22" s="326"/>
      <c r="D22" s="326"/>
      <c r="E22" s="326"/>
      <c r="F22" s="326"/>
      <c r="G22" s="326"/>
      <c r="H22" s="85" t="s">
        <v>84</v>
      </c>
      <c r="I22" s="85">
        <v>2</v>
      </c>
      <c r="J22" s="326"/>
      <c r="K22" s="326"/>
      <c r="L22" s="326"/>
      <c r="M22" s="333"/>
      <c r="N22" s="323"/>
      <c r="O22" s="333"/>
      <c r="P22" s="333"/>
      <c r="Q22" s="326"/>
      <c r="R22" s="326"/>
    </row>
    <row r="23" spans="1:18" s="4" customFormat="1" ht="42" customHeight="1">
      <c r="A23" s="341">
        <v>9</v>
      </c>
      <c r="B23" s="341">
        <v>1</v>
      </c>
      <c r="C23" s="341">
        <v>4</v>
      </c>
      <c r="D23" s="341">
        <v>5</v>
      </c>
      <c r="E23" s="464" t="s">
        <v>790</v>
      </c>
      <c r="F23" s="341" t="s">
        <v>791</v>
      </c>
      <c r="G23" s="466" t="s">
        <v>74</v>
      </c>
      <c r="H23" s="85" t="s">
        <v>66</v>
      </c>
      <c r="I23" s="85">
        <v>1</v>
      </c>
      <c r="J23" s="341" t="s">
        <v>787</v>
      </c>
      <c r="K23" s="324"/>
      <c r="L23" s="341" t="s">
        <v>34</v>
      </c>
      <c r="M23" s="341"/>
      <c r="N23" s="420">
        <v>6353.05</v>
      </c>
      <c r="O23" s="341"/>
      <c r="P23" s="420">
        <v>6353.05</v>
      </c>
      <c r="Q23" s="341" t="s">
        <v>788</v>
      </c>
      <c r="R23" s="341" t="s">
        <v>789</v>
      </c>
    </row>
    <row r="24" spans="1:18" s="4" customFormat="1" ht="36.75" customHeight="1">
      <c r="A24" s="341"/>
      <c r="B24" s="341"/>
      <c r="C24" s="341"/>
      <c r="D24" s="341"/>
      <c r="E24" s="465"/>
      <c r="F24" s="341"/>
      <c r="G24" s="467"/>
      <c r="H24" s="85" t="s">
        <v>44</v>
      </c>
      <c r="I24" s="85">
        <v>30</v>
      </c>
      <c r="J24" s="341"/>
      <c r="K24" s="326"/>
      <c r="L24" s="341"/>
      <c r="M24" s="341"/>
      <c r="N24" s="420"/>
      <c r="O24" s="341"/>
      <c r="P24" s="420"/>
      <c r="Q24" s="341"/>
      <c r="R24" s="341"/>
    </row>
    <row r="25" spans="1:18">
      <c r="M25" s="13"/>
      <c r="N25" s="13"/>
      <c r="O25" s="13"/>
      <c r="P25" s="13"/>
      <c r="R25" s="47"/>
    </row>
    <row r="26" spans="1:18" hidden="1">
      <c r="M26" s="13"/>
      <c r="N26" s="13"/>
      <c r="O26" s="13"/>
      <c r="P26" s="13"/>
      <c r="R26" s="47"/>
    </row>
    <row r="27" spans="1:18" hidden="1">
      <c r="K27" s="410" t="s">
        <v>45</v>
      </c>
      <c r="L27" s="410"/>
      <c r="M27" s="410"/>
      <c r="N27" s="410"/>
      <c r="O27" s="410" t="s">
        <v>46</v>
      </c>
      <c r="P27" s="410"/>
      <c r="Q27" s="410"/>
      <c r="R27" s="410"/>
    </row>
    <row r="28" spans="1:18" hidden="1">
      <c r="K28" s="410" t="s">
        <v>349</v>
      </c>
      <c r="L28" s="410"/>
      <c r="M28" s="410" t="s">
        <v>350</v>
      </c>
      <c r="N28" s="410"/>
      <c r="O28" s="410" t="s">
        <v>349</v>
      </c>
      <c r="P28" s="410"/>
      <c r="Q28" s="410" t="s">
        <v>350</v>
      </c>
      <c r="R28" s="410"/>
    </row>
    <row r="29" spans="1:18" hidden="1">
      <c r="K29" s="5" t="s">
        <v>47</v>
      </c>
      <c r="L29" s="5" t="s">
        <v>48</v>
      </c>
      <c r="M29" s="5" t="s">
        <v>49</v>
      </c>
      <c r="N29" s="5" t="s">
        <v>48</v>
      </c>
      <c r="O29" s="5" t="s">
        <v>49</v>
      </c>
      <c r="P29" s="5" t="s">
        <v>48</v>
      </c>
      <c r="Q29" s="5" t="s">
        <v>47</v>
      </c>
      <c r="R29" s="5" t="s">
        <v>48</v>
      </c>
    </row>
    <row r="30" spans="1:18" hidden="1">
      <c r="J30" s="6" t="s">
        <v>50</v>
      </c>
      <c r="K30" s="24">
        <v>7</v>
      </c>
      <c r="L30" s="2">
        <v>153422.88</v>
      </c>
      <c r="M30" s="24">
        <v>2</v>
      </c>
      <c r="N30" s="2">
        <v>14171.55</v>
      </c>
      <c r="O30" s="24" t="s">
        <v>51</v>
      </c>
      <c r="P30" s="28" t="s">
        <v>51</v>
      </c>
      <c r="Q30" s="24" t="s">
        <v>51</v>
      </c>
      <c r="R30" s="28" t="s">
        <v>51</v>
      </c>
    </row>
    <row r="31" spans="1:18" hidden="1">
      <c r="J31" s="6" t="s">
        <v>52</v>
      </c>
      <c r="K31" s="6">
        <v>7</v>
      </c>
      <c r="L31" s="6">
        <v>153422.88</v>
      </c>
      <c r="M31" s="24">
        <v>2</v>
      </c>
      <c r="N31" s="24">
        <v>14171.55</v>
      </c>
      <c r="O31" s="24"/>
      <c r="P31" s="24"/>
      <c r="Q31" s="6"/>
      <c r="R31" s="30"/>
    </row>
    <row r="32" spans="1:18" hidden="1">
      <c r="M32" s="13"/>
      <c r="N32" s="13"/>
      <c r="O32" s="13"/>
      <c r="P32" s="13"/>
      <c r="R32" s="47"/>
    </row>
    <row r="33" spans="13:18" hidden="1">
      <c r="M33" s="13"/>
      <c r="N33" s="13"/>
      <c r="O33" s="13"/>
      <c r="P33" s="13"/>
      <c r="R33" s="47"/>
    </row>
    <row r="34" spans="13:18" hidden="1">
      <c r="M34" s="13"/>
      <c r="N34" s="13"/>
      <c r="O34" s="13"/>
      <c r="P34" s="13"/>
      <c r="R34" s="47"/>
    </row>
    <row r="35" spans="13:18">
      <c r="M35" s="328" t="s">
        <v>45</v>
      </c>
      <c r="N35" s="329"/>
      <c r="O35" s="329" t="s">
        <v>46</v>
      </c>
      <c r="P35" s="330"/>
      <c r="R35" s="47"/>
    </row>
    <row r="36" spans="13:18">
      <c r="M36" s="76" t="s">
        <v>1240</v>
      </c>
      <c r="N36" s="76" t="s">
        <v>1239</v>
      </c>
      <c r="O36" s="76" t="s">
        <v>1240</v>
      </c>
      <c r="P36" s="76" t="s">
        <v>1239</v>
      </c>
      <c r="R36" s="47"/>
    </row>
    <row r="37" spans="13:18">
      <c r="M37" s="115">
        <v>9</v>
      </c>
      <c r="N37" s="79">
        <v>167594.43</v>
      </c>
      <c r="O37" s="78" t="s">
        <v>51</v>
      </c>
      <c r="P37" s="114" t="s">
        <v>51</v>
      </c>
    </row>
  </sheetData>
  <mergeCells count="136">
    <mergeCell ref="M35:N35"/>
    <mergeCell ref="O35:P35"/>
    <mergeCell ref="Q21:Q22"/>
    <mergeCell ref="K28:L28"/>
    <mergeCell ref="M28:N28"/>
    <mergeCell ref="O28:P28"/>
    <mergeCell ref="Q28:R28"/>
    <mergeCell ref="O23:O24"/>
    <mergeCell ref="P23:P24"/>
    <mergeCell ref="Q23:Q24"/>
    <mergeCell ref="R23:R24"/>
    <mergeCell ref="K27:N27"/>
    <mergeCell ref="O27:R27"/>
    <mergeCell ref="L17:L19"/>
    <mergeCell ref="M17:M19"/>
    <mergeCell ref="N17:N19"/>
    <mergeCell ref="R21:R22"/>
    <mergeCell ref="A23:A24"/>
    <mergeCell ref="B23:B24"/>
    <mergeCell ref="C23:C24"/>
    <mergeCell ref="D23:D24"/>
    <mergeCell ref="E23:E24"/>
    <mergeCell ref="F23:F24"/>
    <mergeCell ref="G21:G22"/>
    <mergeCell ref="J21:J22"/>
    <mergeCell ref="K21:K22"/>
    <mergeCell ref="L21:L22"/>
    <mergeCell ref="M21:M22"/>
    <mergeCell ref="N21:N22"/>
    <mergeCell ref="G23:G24"/>
    <mergeCell ref="J23:J24"/>
    <mergeCell ref="K23:K24"/>
    <mergeCell ref="L23:L24"/>
    <mergeCell ref="M23:M24"/>
    <mergeCell ref="N23:N24"/>
    <mergeCell ref="O21:O22"/>
    <mergeCell ref="P21:P22"/>
    <mergeCell ref="A21:A22"/>
    <mergeCell ref="B21:B22"/>
    <mergeCell ref="C21:C22"/>
    <mergeCell ref="D21:D22"/>
    <mergeCell ref="E21:E22"/>
    <mergeCell ref="F21:F22"/>
    <mergeCell ref="G17:G19"/>
    <mergeCell ref="J17:J19"/>
    <mergeCell ref="K17:K19"/>
    <mergeCell ref="M11:M13"/>
    <mergeCell ref="N11:N13"/>
    <mergeCell ref="O11:O13"/>
    <mergeCell ref="P11:P13"/>
    <mergeCell ref="O14:O15"/>
    <mergeCell ref="P14:P15"/>
    <mergeCell ref="Q14:Q15"/>
    <mergeCell ref="R14:R15"/>
    <mergeCell ref="A17:A19"/>
    <mergeCell ref="B17:B19"/>
    <mergeCell ref="C17:C19"/>
    <mergeCell ref="D17:D19"/>
    <mergeCell ref="E17:E19"/>
    <mergeCell ref="F17:F19"/>
    <mergeCell ref="I14:I15"/>
    <mergeCell ref="J14:J15"/>
    <mergeCell ref="K14:K15"/>
    <mergeCell ref="L14:L15"/>
    <mergeCell ref="M14:M15"/>
    <mergeCell ref="N14:N15"/>
    <mergeCell ref="O17:O19"/>
    <mergeCell ref="P17:P19"/>
    <mergeCell ref="Q17:Q19"/>
    <mergeCell ref="R17:R19"/>
    <mergeCell ref="A14:A15"/>
    <mergeCell ref="B14:B15"/>
    <mergeCell ref="C14:C15"/>
    <mergeCell ref="D14:D15"/>
    <mergeCell ref="E14:E15"/>
    <mergeCell ref="F14:F15"/>
    <mergeCell ref="G14:G15"/>
    <mergeCell ref="H14:H15"/>
    <mergeCell ref="K11:K13"/>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L11:L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R36"/>
  <sheetViews>
    <sheetView zoomScale="70" zoomScaleNormal="70" workbookViewId="0">
      <selection activeCell="F1" sqref="F1"/>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1288</v>
      </c>
    </row>
    <row r="4" spans="1:18" s="3" customFormat="1" ht="48"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3" customForma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183" customFormat="1" ht="54.75" customHeight="1">
      <c r="A7" s="468" t="s">
        <v>63</v>
      </c>
      <c r="B7" s="470">
        <v>1</v>
      </c>
      <c r="C7" s="472" t="s">
        <v>79</v>
      </c>
      <c r="D7" s="474">
        <v>2</v>
      </c>
      <c r="E7" s="472" t="s">
        <v>792</v>
      </c>
      <c r="F7" s="472" t="s">
        <v>793</v>
      </c>
      <c r="G7" s="476" t="s">
        <v>794</v>
      </c>
      <c r="H7" s="197" t="s">
        <v>795</v>
      </c>
      <c r="I7" s="166">
        <v>100</v>
      </c>
      <c r="J7" s="472" t="s">
        <v>796</v>
      </c>
      <c r="K7" s="472" t="s">
        <v>31</v>
      </c>
      <c r="L7" s="472"/>
      <c r="M7" s="347">
        <v>23877</v>
      </c>
      <c r="N7" s="347"/>
      <c r="O7" s="347">
        <v>23877</v>
      </c>
      <c r="P7" s="347"/>
      <c r="Q7" s="470" t="s">
        <v>797</v>
      </c>
      <c r="R7" s="324" t="s">
        <v>798</v>
      </c>
    </row>
    <row r="8" spans="1:18" s="183" customFormat="1" ht="54.75" customHeight="1">
      <c r="A8" s="469"/>
      <c r="B8" s="471"/>
      <c r="C8" s="473"/>
      <c r="D8" s="475"/>
      <c r="E8" s="473"/>
      <c r="F8" s="473"/>
      <c r="G8" s="477"/>
      <c r="H8" s="197" t="s">
        <v>147</v>
      </c>
      <c r="I8" s="166">
        <v>300</v>
      </c>
      <c r="J8" s="473"/>
      <c r="K8" s="473"/>
      <c r="L8" s="473"/>
      <c r="M8" s="349"/>
      <c r="N8" s="349"/>
      <c r="O8" s="349"/>
      <c r="P8" s="349"/>
      <c r="Q8" s="471"/>
      <c r="R8" s="326"/>
    </row>
    <row r="9" spans="1:18" s="183" customFormat="1" ht="45" customHeight="1">
      <c r="A9" s="468" t="s">
        <v>65</v>
      </c>
      <c r="B9" s="470">
        <v>1</v>
      </c>
      <c r="C9" s="472" t="s">
        <v>79</v>
      </c>
      <c r="D9" s="470">
        <v>2</v>
      </c>
      <c r="E9" s="472" t="s">
        <v>799</v>
      </c>
      <c r="F9" s="472" t="s">
        <v>800</v>
      </c>
      <c r="G9" s="472" t="s">
        <v>794</v>
      </c>
      <c r="H9" s="197" t="s">
        <v>801</v>
      </c>
      <c r="I9" s="166">
        <v>100</v>
      </c>
      <c r="J9" s="472" t="s">
        <v>796</v>
      </c>
      <c r="K9" s="472" t="s">
        <v>31</v>
      </c>
      <c r="L9" s="472"/>
      <c r="M9" s="347">
        <v>24077</v>
      </c>
      <c r="N9" s="347"/>
      <c r="O9" s="347">
        <v>24077</v>
      </c>
      <c r="P9" s="347"/>
      <c r="Q9" s="470" t="s">
        <v>797</v>
      </c>
      <c r="R9" s="324" t="s">
        <v>802</v>
      </c>
    </row>
    <row r="10" spans="1:18" s="183" customFormat="1" ht="44.25" customHeight="1">
      <c r="A10" s="469"/>
      <c r="B10" s="471"/>
      <c r="C10" s="473"/>
      <c r="D10" s="471"/>
      <c r="E10" s="473"/>
      <c r="F10" s="473"/>
      <c r="G10" s="473"/>
      <c r="H10" s="197" t="s">
        <v>147</v>
      </c>
      <c r="I10" s="166">
        <v>300</v>
      </c>
      <c r="J10" s="473"/>
      <c r="K10" s="473"/>
      <c r="L10" s="473"/>
      <c r="M10" s="349"/>
      <c r="N10" s="349"/>
      <c r="O10" s="349"/>
      <c r="P10" s="349"/>
      <c r="Q10" s="471"/>
      <c r="R10" s="326"/>
    </row>
    <row r="11" spans="1:18" s="183" customFormat="1" ht="48" customHeight="1">
      <c r="A11" s="468" t="s">
        <v>89</v>
      </c>
      <c r="B11" s="470">
        <v>1</v>
      </c>
      <c r="C11" s="472" t="s">
        <v>79</v>
      </c>
      <c r="D11" s="474">
        <v>2</v>
      </c>
      <c r="E11" s="472" t="s">
        <v>803</v>
      </c>
      <c r="F11" s="472" t="s">
        <v>804</v>
      </c>
      <c r="G11" s="472" t="s">
        <v>794</v>
      </c>
      <c r="H11" s="197" t="s">
        <v>805</v>
      </c>
      <c r="I11" s="166">
        <v>80</v>
      </c>
      <c r="J11" s="472" t="s">
        <v>796</v>
      </c>
      <c r="K11" s="472" t="s">
        <v>31</v>
      </c>
      <c r="L11" s="472"/>
      <c r="M11" s="347">
        <v>22062.400000000001</v>
      </c>
      <c r="N11" s="347"/>
      <c r="O11" s="347">
        <v>22062.400000000001</v>
      </c>
      <c r="P11" s="347"/>
      <c r="Q11" s="470" t="s">
        <v>797</v>
      </c>
      <c r="R11" s="324" t="s">
        <v>798</v>
      </c>
    </row>
    <row r="12" spans="1:18" s="183" customFormat="1" ht="45.75" customHeight="1">
      <c r="A12" s="469"/>
      <c r="B12" s="471"/>
      <c r="C12" s="473"/>
      <c r="D12" s="475"/>
      <c r="E12" s="473"/>
      <c r="F12" s="473"/>
      <c r="G12" s="473"/>
      <c r="H12" s="197" t="s">
        <v>147</v>
      </c>
      <c r="I12" s="166">
        <v>300</v>
      </c>
      <c r="J12" s="473"/>
      <c r="K12" s="473"/>
      <c r="L12" s="473"/>
      <c r="M12" s="349"/>
      <c r="N12" s="349"/>
      <c r="O12" s="349"/>
      <c r="P12" s="349"/>
      <c r="Q12" s="471"/>
      <c r="R12" s="326"/>
    </row>
    <row r="13" spans="1:18" s="183" customFormat="1" ht="165">
      <c r="A13" s="193" t="s">
        <v>64</v>
      </c>
      <c r="B13" s="196">
        <v>1</v>
      </c>
      <c r="C13" s="82">
        <v>1</v>
      </c>
      <c r="D13" s="196">
        <v>5</v>
      </c>
      <c r="E13" s="191" t="s">
        <v>806</v>
      </c>
      <c r="F13" s="191" t="s">
        <v>807</v>
      </c>
      <c r="G13" s="197" t="s">
        <v>33</v>
      </c>
      <c r="H13" s="191" t="s">
        <v>168</v>
      </c>
      <c r="I13" s="196">
        <v>80</v>
      </c>
      <c r="J13" s="191" t="s">
        <v>808</v>
      </c>
      <c r="K13" s="191" t="s">
        <v>31</v>
      </c>
      <c r="L13" s="191"/>
      <c r="M13" s="199">
        <v>20792.400000000001</v>
      </c>
      <c r="N13" s="199"/>
      <c r="O13" s="199">
        <v>20792.400000000001</v>
      </c>
      <c r="P13" s="199"/>
      <c r="Q13" s="196" t="s">
        <v>797</v>
      </c>
      <c r="R13" s="191" t="s">
        <v>802</v>
      </c>
    </row>
    <row r="14" spans="1:18" s="183" customFormat="1" ht="63.75" customHeight="1">
      <c r="A14" s="324">
        <v>5</v>
      </c>
      <c r="B14" s="331">
        <v>1</v>
      </c>
      <c r="C14" s="331">
        <v>1.4</v>
      </c>
      <c r="D14" s="331">
        <v>5</v>
      </c>
      <c r="E14" s="324" t="s">
        <v>809</v>
      </c>
      <c r="F14" s="324" t="s">
        <v>810</v>
      </c>
      <c r="G14" s="324" t="s">
        <v>811</v>
      </c>
      <c r="H14" s="191" t="s">
        <v>1248</v>
      </c>
      <c r="I14" s="196">
        <v>21</v>
      </c>
      <c r="J14" s="324" t="s">
        <v>812</v>
      </c>
      <c r="K14" s="324" t="s">
        <v>34</v>
      </c>
      <c r="L14" s="324"/>
      <c r="M14" s="337">
        <v>149337.75</v>
      </c>
      <c r="N14" s="337"/>
      <c r="O14" s="337">
        <v>149337.75</v>
      </c>
      <c r="P14" s="337"/>
      <c r="Q14" s="324" t="s">
        <v>797</v>
      </c>
      <c r="R14" s="324" t="s">
        <v>798</v>
      </c>
    </row>
    <row r="15" spans="1:18" s="183" customFormat="1" ht="30">
      <c r="A15" s="325"/>
      <c r="B15" s="332"/>
      <c r="C15" s="332"/>
      <c r="D15" s="332"/>
      <c r="E15" s="325"/>
      <c r="F15" s="325"/>
      <c r="G15" s="325"/>
      <c r="H15" s="191" t="s">
        <v>813</v>
      </c>
      <c r="I15" s="196">
        <v>315</v>
      </c>
      <c r="J15" s="325"/>
      <c r="K15" s="325"/>
      <c r="L15" s="325"/>
      <c r="M15" s="338"/>
      <c r="N15" s="338"/>
      <c r="O15" s="338"/>
      <c r="P15" s="338"/>
      <c r="Q15" s="325"/>
      <c r="R15" s="325"/>
    </row>
    <row r="16" spans="1:18" s="183" customFormat="1">
      <c r="A16" s="325"/>
      <c r="B16" s="332"/>
      <c r="C16" s="332"/>
      <c r="D16" s="332"/>
      <c r="E16" s="325"/>
      <c r="F16" s="325"/>
      <c r="G16" s="325"/>
      <c r="H16" s="191" t="s">
        <v>86</v>
      </c>
      <c r="I16" s="196">
        <v>1</v>
      </c>
      <c r="J16" s="325"/>
      <c r="K16" s="325"/>
      <c r="L16" s="325"/>
      <c r="M16" s="338"/>
      <c r="N16" s="338"/>
      <c r="O16" s="338"/>
      <c r="P16" s="338"/>
      <c r="Q16" s="325"/>
      <c r="R16" s="325"/>
    </row>
    <row r="17" spans="1:18" s="183" customFormat="1" ht="30">
      <c r="A17" s="325"/>
      <c r="B17" s="332"/>
      <c r="C17" s="332"/>
      <c r="D17" s="332"/>
      <c r="E17" s="325"/>
      <c r="F17" s="325"/>
      <c r="G17" s="325"/>
      <c r="H17" s="191" t="s">
        <v>88</v>
      </c>
      <c r="I17" s="196">
        <v>80</v>
      </c>
      <c r="J17" s="325"/>
      <c r="K17" s="325"/>
      <c r="L17" s="325"/>
      <c r="M17" s="338"/>
      <c r="N17" s="338"/>
      <c r="O17" s="338"/>
      <c r="P17" s="338"/>
      <c r="Q17" s="325"/>
      <c r="R17" s="325"/>
    </row>
    <row r="18" spans="1:18" s="183" customFormat="1" ht="30.75" customHeight="1">
      <c r="A18" s="325"/>
      <c r="B18" s="332"/>
      <c r="C18" s="332"/>
      <c r="D18" s="332"/>
      <c r="E18" s="325"/>
      <c r="F18" s="325"/>
      <c r="G18" s="325"/>
      <c r="H18" s="191" t="s">
        <v>66</v>
      </c>
      <c r="I18" s="196">
        <v>2</v>
      </c>
      <c r="J18" s="325"/>
      <c r="K18" s="325"/>
      <c r="L18" s="325"/>
      <c r="M18" s="338"/>
      <c r="N18" s="338"/>
      <c r="O18" s="338"/>
      <c r="P18" s="338"/>
      <c r="Q18" s="325"/>
      <c r="R18" s="325"/>
    </row>
    <row r="19" spans="1:18" s="183" customFormat="1" ht="33" customHeight="1">
      <c r="A19" s="326"/>
      <c r="B19" s="333"/>
      <c r="C19" s="333"/>
      <c r="D19" s="333"/>
      <c r="E19" s="326"/>
      <c r="F19" s="326"/>
      <c r="G19" s="326"/>
      <c r="H19" s="191" t="s">
        <v>814</v>
      </c>
      <c r="I19" s="196">
        <v>100</v>
      </c>
      <c r="J19" s="326"/>
      <c r="K19" s="326"/>
      <c r="L19" s="326"/>
      <c r="M19" s="339"/>
      <c r="N19" s="339"/>
      <c r="O19" s="339"/>
      <c r="P19" s="339"/>
      <c r="Q19" s="326"/>
      <c r="R19" s="326"/>
    </row>
    <row r="20" spans="1:18" s="183" customFormat="1" ht="80.25" customHeight="1">
      <c r="A20" s="191">
        <v>6</v>
      </c>
      <c r="B20" s="190">
        <v>1</v>
      </c>
      <c r="C20" s="190">
        <v>1.4</v>
      </c>
      <c r="D20" s="191">
        <v>2</v>
      </c>
      <c r="E20" s="191" t="s">
        <v>815</v>
      </c>
      <c r="F20" s="191" t="s">
        <v>816</v>
      </c>
      <c r="G20" s="191" t="s">
        <v>43</v>
      </c>
      <c r="H20" s="191" t="s">
        <v>817</v>
      </c>
      <c r="I20" s="196">
        <v>35</v>
      </c>
      <c r="J20" s="191" t="s">
        <v>812</v>
      </c>
      <c r="K20" s="191" t="s">
        <v>34</v>
      </c>
      <c r="L20" s="191"/>
      <c r="M20" s="192">
        <v>98376</v>
      </c>
      <c r="N20" s="192"/>
      <c r="O20" s="192">
        <v>98376</v>
      </c>
      <c r="P20" s="192"/>
      <c r="Q20" s="191" t="s">
        <v>797</v>
      </c>
      <c r="R20" s="191" t="s">
        <v>802</v>
      </c>
    </row>
    <row r="21" spans="1:18" s="183" customFormat="1" ht="274.5" customHeight="1">
      <c r="A21" s="191">
        <v>7</v>
      </c>
      <c r="B21" s="191">
        <v>1</v>
      </c>
      <c r="C21" s="191">
        <v>4</v>
      </c>
      <c r="D21" s="191">
        <v>2</v>
      </c>
      <c r="E21" s="198" t="s">
        <v>1244</v>
      </c>
      <c r="F21" s="198" t="s">
        <v>1245</v>
      </c>
      <c r="G21" s="191" t="s">
        <v>97</v>
      </c>
      <c r="H21" s="191" t="s">
        <v>121</v>
      </c>
      <c r="I21" s="198" t="s">
        <v>818</v>
      </c>
      <c r="J21" s="198" t="s">
        <v>1249</v>
      </c>
      <c r="K21" s="191"/>
      <c r="L21" s="191" t="s">
        <v>76</v>
      </c>
      <c r="M21" s="191"/>
      <c r="N21" s="191">
        <v>9461.4</v>
      </c>
      <c r="O21" s="191"/>
      <c r="P21" s="191">
        <v>9641.4</v>
      </c>
      <c r="Q21" s="198" t="s">
        <v>797</v>
      </c>
      <c r="R21" s="191" t="s">
        <v>819</v>
      </c>
    </row>
    <row r="22" spans="1:18" s="183" customFormat="1" ht="348" customHeight="1">
      <c r="A22" s="191">
        <v>8</v>
      </c>
      <c r="B22" s="191">
        <v>1</v>
      </c>
      <c r="C22" s="191">
        <v>4</v>
      </c>
      <c r="D22" s="191">
        <v>2</v>
      </c>
      <c r="E22" s="167" t="s">
        <v>820</v>
      </c>
      <c r="F22" s="198" t="s">
        <v>1250</v>
      </c>
      <c r="G22" s="191" t="s">
        <v>97</v>
      </c>
      <c r="H22" s="191" t="s">
        <v>121</v>
      </c>
      <c r="I22" s="191" t="s">
        <v>818</v>
      </c>
      <c r="J22" s="198" t="s">
        <v>1246</v>
      </c>
      <c r="K22" s="191"/>
      <c r="L22" s="191" t="s">
        <v>821</v>
      </c>
      <c r="M22" s="191"/>
      <c r="N22" s="191">
        <v>9461.4</v>
      </c>
      <c r="O22" s="191"/>
      <c r="P22" s="191">
        <v>9461.4</v>
      </c>
      <c r="Q22" s="191" t="s">
        <v>797</v>
      </c>
      <c r="R22" s="191" t="s">
        <v>822</v>
      </c>
    </row>
    <row r="23" spans="1:18" s="183" customFormat="1" ht="330.75" customHeight="1">
      <c r="A23" s="191">
        <v>9</v>
      </c>
      <c r="B23" s="191">
        <v>1</v>
      </c>
      <c r="C23" s="191">
        <v>4</v>
      </c>
      <c r="D23" s="191">
        <v>2</v>
      </c>
      <c r="E23" s="198" t="s">
        <v>823</v>
      </c>
      <c r="F23" s="198" t="s">
        <v>1251</v>
      </c>
      <c r="G23" s="191" t="s">
        <v>74</v>
      </c>
      <c r="H23" s="191" t="s">
        <v>161</v>
      </c>
      <c r="I23" s="191" t="s">
        <v>824</v>
      </c>
      <c r="J23" s="198" t="s">
        <v>1247</v>
      </c>
      <c r="K23" s="191"/>
      <c r="L23" s="191" t="s">
        <v>825</v>
      </c>
      <c r="M23" s="191"/>
      <c r="N23" s="192">
        <v>55626</v>
      </c>
      <c r="O23" s="191"/>
      <c r="P23" s="192">
        <v>55626</v>
      </c>
      <c r="Q23" s="191" t="s">
        <v>797</v>
      </c>
      <c r="R23" s="191" t="s">
        <v>822</v>
      </c>
    </row>
    <row r="24" spans="1:18" s="183" customFormat="1" ht="318" customHeight="1">
      <c r="A24" s="191">
        <v>10</v>
      </c>
      <c r="B24" s="191">
        <v>1</v>
      </c>
      <c r="C24" s="191">
        <v>4</v>
      </c>
      <c r="D24" s="191">
        <v>5</v>
      </c>
      <c r="E24" s="198" t="s">
        <v>826</v>
      </c>
      <c r="F24" s="198" t="s">
        <v>1252</v>
      </c>
      <c r="G24" s="191" t="s">
        <v>74</v>
      </c>
      <c r="H24" s="191" t="s">
        <v>161</v>
      </c>
      <c r="I24" s="191" t="s">
        <v>827</v>
      </c>
      <c r="J24" s="168" t="s">
        <v>828</v>
      </c>
      <c r="K24" s="195"/>
      <c r="L24" s="191" t="s">
        <v>76</v>
      </c>
      <c r="M24" s="195"/>
      <c r="N24" s="192">
        <v>57236</v>
      </c>
      <c r="O24" s="195"/>
      <c r="P24" s="192">
        <v>57236</v>
      </c>
      <c r="Q24" s="191" t="s">
        <v>797</v>
      </c>
      <c r="R24" s="191" t="s">
        <v>829</v>
      </c>
    </row>
    <row r="25" spans="1:18">
      <c r="M25" s="13"/>
      <c r="N25" s="13"/>
      <c r="O25" s="13"/>
      <c r="P25" s="13"/>
      <c r="R25" s="13"/>
    </row>
    <row r="26" spans="1:18" hidden="1">
      <c r="K26" s="410" t="s">
        <v>45</v>
      </c>
      <c r="L26" s="410"/>
      <c r="M26" s="410"/>
      <c r="N26" s="410"/>
      <c r="O26" s="410" t="s">
        <v>46</v>
      </c>
      <c r="P26" s="410"/>
      <c r="Q26" s="410"/>
      <c r="R26" s="410"/>
    </row>
    <row r="27" spans="1:18" hidden="1">
      <c r="K27" s="410" t="s">
        <v>349</v>
      </c>
      <c r="L27" s="410"/>
      <c r="M27" s="410" t="s">
        <v>350</v>
      </c>
      <c r="N27" s="410"/>
      <c r="O27" s="410" t="s">
        <v>349</v>
      </c>
      <c r="P27" s="410"/>
      <c r="Q27" s="410" t="s">
        <v>350</v>
      </c>
      <c r="R27" s="410"/>
    </row>
    <row r="28" spans="1:18" hidden="1">
      <c r="K28" s="5" t="s">
        <v>47</v>
      </c>
      <c r="L28" s="5" t="s">
        <v>48</v>
      </c>
      <c r="M28" s="5" t="s">
        <v>49</v>
      </c>
      <c r="N28" s="5" t="s">
        <v>48</v>
      </c>
      <c r="O28" s="5" t="s">
        <v>49</v>
      </c>
      <c r="P28" s="5" t="s">
        <v>48</v>
      </c>
      <c r="Q28" s="5" t="s">
        <v>47</v>
      </c>
      <c r="R28" s="5" t="s">
        <v>48</v>
      </c>
    </row>
    <row r="29" spans="1:18" hidden="1">
      <c r="J29" s="6" t="s">
        <v>50</v>
      </c>
      <c r="K29" s="24">
        <v>6</v>
      </c>
      <c r="L29" s="2">
        <v>338522.55</v>
      </c>
      <c r="M29" s="24">
        <v>4</v>
      </c>
      <c r="N29" s="2">
        <v>131964.79999999999</v>
      </c>
      <c r="O29" s="24" t="s">
        <v>51</v>
      </c>
      <c r="P29" s="28" t="s">
        <v>51</v>
      </c>
      <c r="Q29" s="24" t="s">
        <v>51</v>
      </c>
      <c r="R29" s="28" t="s">
        <v>51</v>
      </c>
    </row>
    <row r="30" spans="1:18" hidden="1">
      <c r="J30" s="6" t="s">
        <v>52</v>
      </c>
      <c r="K30" s="6">
        <v>6</v>
      </c>
      <c r="L30" s="6">
        <v>338522.55</v>
      </c>
      <c r="M30" s="24">
        <v>4</v>
      </c>
      <c r="N30" s="24">
        <v>131964.79999999999</v>
      </c>
      <c r="O30" s="24"/>
      <c r="P30" s="24"/>
      <c r="Q30" s="6"/>
      <c r="R30" s="6"/>
    </row>
    <row r="31" spans="1:18" hidden="1">
      <c r="M31" s="13"/>
      <c r="N31" s="13"/>
      <c r="O31" s="13"/>
      <c r="P31" s="13"/>
    </row>
    <row r="32" spans="1:18" hidden="1">
      <c r="M32" s="13"/>
      <c r="N32" s="13"/>
      <c r="O32" s="13"/>
      <c r="P32" s="13"/>
      <c r="R32" s="13"/>
    </row>
    <row r="33" spans="10:18">
      <c r="M33" s="328" t="s">
        <v>45</v>
      </c>
      <c r="N33" s="329"/>
      <c r="O33" s="329" t="s">
        <v>46</v>
      </c>
      <c r="P33" s="330"/>
      <c r="R33" s="13"/>
    </row>
    <row r="34" spans="10:18">
      <c r="M34" s="76" t="s">
        <v>1240</v>
      </c>
      <c r="N34" s="76" t="s">
        <v>1239</v>
      </c>
      <c r="O34" s="76" t="s">
        <v>1240</v>
      </c>
      <c r="P34" s="76" t="s">
        <v>1239</v>
      </c>
      <c r="R34" s="13"/>
    </row>
    <row r="35" spans="10:18">
      <c r="M35" s="115">
        <v>10</v>
      </c>
      <c r="N35" s="79">
        <v>470487.35</v>
      </c>
      <c r="O35" s="78" t="s">
        <v>51</v>
      </c>
      <c r="P35" s="114" t="s">
        <v>51</v>
      </c>
      <c r="Q35" s="11"/>
      <c r="R35" s="16"/>
    </row>
    <row r="36" spans="10:18">
      <c r="J36" s="11"/>
      <c r="K36" s="11"/>
      <c r="M36" s="16"/>
      <c r="N36" s="478"/>
      <c r="O36" s="478"/>
      <c r="P36" s="478"/>
      <c r="Q36" s="478"/>
      <c r="R36" s="478"/>
    </row>
  </sheetData>
  <mergeCells count="87">
    <mergeCell ref="N36:R36"/>
    <mergeCell ref="K26:N26"/>
    <mergeCell ref="O26:R26"/>
    <mergeCell ref="M33:N33"/>
    <mergeCell ref="O33:P33"/>
    <mergeCell ref="Q14:Q19"/>
    <mergeCell ref="R14:R19"/>
    <mergeCell ref="N14:N19"/>
    <mergeCell ref="K27:L27"/>
    <mergeCell ref="M27:N27"/>
    <mergeCell ref="O27:P27"/>
    <mergeCell ref="Q27:R27"/>
    <mergeCell ref="A14:A19"/>
    <mergeCell ref="B14:B19"/>
    <mergeCell ref="C14:C19"/>
    <mergeCell ref="D14:D19"/>
    <mergeCell ref="E14:E19"/>
    <mergeCell ref="F14:F19"/>
    <mergeCell ref="O14:O19"/>
    <mergeCell ref="P14:P19"/>
    <mergeCell ref="O11:O12"/>
    <mergeCell ref="P11:P12"/>
    <mergeCell ref="F11:F12"/>
    <mergeCell ref="G14:G19"/>
    <mergeCell ref="J14:J19"/>
    <mergeCell ref="K14:K19"/>
    <mergeCell ref="L14:L19"/>
    <mergeCell ref="M14:M19"/>
    <mergeCell ref="Q11:Q12"/>
    <mergeCell ref="R11:R12"/>
    <mergeCell ref="G11:G12"/>
    <mergeCell ref="J11:J12"/>
    <mergeCell ref="K11:K12"/>
    <mergeCell ref="L11:L12"/>
    <mergeCell ref="M11:M12"/>
    <mergeCell ref="N11:N12"/>
    <mergeCell ref="O9:O10"/>
    <mergeCell ref="A11:A12"/>
    <mergeCell ref="B11:B12"/>
    <mergeCell ref="C11:C12"/>
    <mergeCell ref="D11:D12"/>
    <mergeCell ref="E11:E12"/>
    <mergeCell ref="J9:J10"/>
    <mergeCell ref="K9:K10"/>
    <mergeCell ref="L9:L10"/>
    <mergeCell ref="M9:M10"/>
    <mergeCell ref="N9:N10"/>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F7:F8"/>
    <mergeCell ref="G7:G8"/>
    <mergeCell ref="J7:J8"/>
    <mergeCell ref="P9:P10"/>
    <mergeCell ref="Q9:Q10"/>
    <mergeCell ref="R9:R10"/>
    <mergeCell ref="A7:A8"/>
    <mergeCell ref="B7:B8"/>
    <mergeCell ref="C7:C8"/>
    <mergeCell ref="D7:D8"/>
    <mergeCell ref="E7:E8"/>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R170"/>
  <sheetViews>
    <sheetView zoomScale="60" zoomScaleNormal="60" workbookViewId="0">
      <selection activeCell="A15" sqref="A15:R15"/>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1289</v>
      </c>
    </row>
    <row r="4" spans="1:18" s="3" customFormat="1" ht="49.5" customHeight="1">
      <c r="A4" s="489" t="s">
        <v>0</v>
      </c>
      <c r="B4" s="311" t="s">
        <v>1</v>
      </c>
      <c r="C4" s="311" t="s">
        <v>2</v>
      </c>
      <c r="D4" s="311" t="s">
        <v>3</v>
      </c>
      <c r="E4" s="489" t="s">
        <v>4</v>
      </c>
      <c r="F4" s="311" t="s">
        <v>5</v>
      </c>
      <c r="G4" s="311" t="s">
        <v>6</v>
      </c>
      <c r="H4" s="311" t="s">
        <v>7</v>
      </c>
      <c r="I4" s="311"/>
      <c r="J4" s="489" t="s">
        <v>117</v>
      </c>
      <c r="K4" s="311" t="s">
        <v>72</v>
      </c>
      <c r="L4" s="312"/>
      <c r="M4" s="311" t="s">
        <v>108</v>
      </c>
      <c r="N4" s="311"/>
      <c r="O4" s="311" t="s">
        <v>118</v>
      </c>
      <c r="P4" s="311"/>
      <c r="Q4" s="489" t="s">
        <v>8</v>
      </c>
      <c r="R4" s="311" t="s">
        <v>9</v>
      </c>
    </row>
    <row r="5" spans="1:18" s="3" customFormat="1" ht="20.25" customHeight="1">
      <c r="A5" s="489"/>
      <c r="B5" s="311"/>
      <c r="C5" s="311"/>
      <c r="D5" s="311"/>
      <c r="E5" s="489"/>
      <c r="F5" s="311"/>
      <c r="G5" s="311"/>
      <c r="H5" s="220" t="s">
        <v>10</v>
      </c>
      <c r="I5" s="220" t="s">
        <v>11</v>
      </c>
      <c r="J5" s="489"/>
      <c r="K5" s="220">
        <v>2016</v>
      </c>
      <c r="L5" s="220">
        <v>2017</v>
      </c>
      <c r="M5" s="220">
        <v>2016</v>
      </c>
      <c r="N5" s="220">
        <v>2017</v>
      </c>
      <c r="O5" s="220">
        <v>2016</v>
      </c>
      <c r="P5" s="220">
        <v>2017</v>
      </c>
      <c r="Q5" s="489"/>
      <c r="R5" s="311"/>
    </row>
    <row r="6" spans="1:18" s="3" customFormat="1" ht="14.25" customHeight="1">
      <c r="A6" s="222" t="s">
        <v>12</v>
      </c>
      <c r="B6" s="220" t="s">
        <v>13</v>
      </c>
      <c r="C6" s="220" t="s">
        <v>14</v>
      </c>
      <c r="D6" s="220" t="s">
        <v>15</v>
      </c>
      <c r="E6" s="222" t="s">
        <v>16</v>
      </c>
      <c r="F6" s="220" t="s">
        <v>17</v>
      </c>
      <c r="G6" s="222" t="s">
        <v>18</v>
      </c>
      <c r="H6" s="220" t="s">
        <v>19</v>
      </c>
      <c r="I6" s="220" t="s">
        <v>20</v>
      </c>
      <c r="J6" s="222" t="s">
        <v>21</v>
      </c>
      <c r="K6" s="220" t="s">
        <v>22</v>
      </c>
      <c r="L6" s="220" t="s">
        <v>23</v>
      </c>
      <c r="M6" s="220" t="s">
        <v>24</v>
      </c>
      <c r="N6" s="220" t="s">
        <v>25</v>
      </c>
      <c r="O6" s="220" t="s">
        <v>26</v>
      </c>
      <c r="P6" s="220" t="s">
        <v>27</v>
      </c>
      <c r="Q6" s="222" t="s">
        <v>28</v>
      </c>
      <c r="R6" s="220" t="s">
        <v>29</v>
      </c>
    </row>
    <row r="7" spans="1:18" s="183" customFormat="1" ht="30">
      <c r="A7" s="340">
        <v>1</v>
      </c>
      <c r="B7" s="340" t="s">
        <v>830</v>
      </c>
      <c r="C7" s="340" t="s">
        <v>831</v>
      </c>
      <c r="D7" s="340">
        <v>5</v>
      </c>
      <c r="E7" s="484" t="s">
        <v>832</v>
      </c>
      <c r="F7" s="484" t="s">
        <v>833</v>
      </c>
      <c r="G7" s="341" t="s">
        <v>834</v>
      </c>
      <c r="H7" s="212" t="s">
        <v>168</v>
      </c>
      <c r="I7" s="212">
        <v>60</v>
      </c>
      <c r="J7" s="341" t="s">
        <v>835</v>
      </c>
      <c r="K7" s="341" t="s">
        <v>31</v>
      </c>
      <c r="L7" s="341" t="s">
        <v>31</v>
      </c>
      <c r="M7" s="359"/>
      <c r="N7" s="359">
        <v>45250</v>
      </c>
      <c r="O7" s="359"/>
      <c r="P7" s="359">
        <v>45250</v>
      </c>
      <c r="Q7" s="341" t="s">
        <v>836</v>
      </c>
      <c r="R7" s="341" t="s">
        <v>837</v>
      </c>
    </row>
    <row r="8" spans="1:18" s="183" customFormat="1" ht="21.75" customHeight="1">
      <c r="A8" s="340"/>
      <c r="B8" s="340"/>
      <c r="C8" s="340"/>
      <c r="D8" s="340"/>
      <c r="E8" s="484"/>
      <c r="F8" s="484"/>
      <c r="G8" s="341"/>
      <c r="H8" s="212" t="s">
        <v>838</v>
      </c>
      <c r="I8" s="212">
        <v>1000</v>
      </c>
      <c r="J8" s="341"/>
      <c r="K8" s="341"/>
      <c r="L8" s="341"/>
      <c r="M8" s="359"/>
      <c r="N8" s="359"/>
      <c r="O8" s="359"/>
      <c r="P8" s="359"/>
      <c r="Q8" s="341"/>
      <c r="R8" s="341"/>
    </row>
    <row r="9" spans="1:18" s="183" customFormat="1" ht="27.75" customHeight="1">
      <c r="A9" s="340"/>
      <c r="B9" s="340"/>
      <c r="C9" s="340"/>
      <c r="D9" s="340"/>
      <c r="E9" s="484"/>
      <c r="F9" s="484"/>
      <c r="G9" s="341"/>
      <c r="H9" s="212" t="s">
        <v>839</v>
      </c>
      <c r="I9" s="212">
        <v>4000</v>
      </c>
      <c r="J9" s="341"/>
      <c r="K9" s="341"/>
      <c r="L9" s="341"/>
      <c r="M9" s="359"/>
      <c r="N9" s="359"/>
      <c r="O9" s="359"/>
      <c r="P9" s="359"/>
      <c r="Q9" s="341"/>
      <c r="R9" s="341"/>
    </row>
    <row r="10" spans="1:18" s="183" customFormat="1" ht="40.5" customHeight="1">
      <c r="A10" s="340"/>
      <c r="B10" s="340"/>
      <c r="C10" s="340"/>
      <c r="D10" s="340"/>
      <c r="E10" s="484"/>
      <c r="F10" s="484"/>
      <c r="G10" s="341"/>
      <c r="H10" s="212" t="s">
        <v>840</v>
      </c>
      <c r="I10" s="212">
        <v>300</v>
      </c>
      <c r="J10" s="341"/>
      <c r="K10" s="341"/>
      <c r="L10" s="341"/>
      <c r="M10" s="359"/>
      <c r="N10" s="359"/>
      <c r="O10" s="359"/>
      <c r="P10" s="359"/>
      <c r="Q10" s="341"/>
      <c r="R10" s="341"/>
    </row>
    <row r="11" spans="1:18" s="183" customFormat="1" ht="60.75" customHeight="1">
      <c r="A11" s="487">
        <v>1</v>
      </c>
      <c r="B11" s="487" t="s">
        <v>830</v>
      </c>
      <c r="C11" s="487" t="s">
        <v>831</v>
      </c>
      <c r="D11" s="487">
        <v>5</v>
      </c>
      <c r="E11" s="485" t="s">
        <v>832</v>
      </c>
      <c r="F11" s="485" t="s">
        <v>833</v>
      </c>
      <c r="G11" s="485" t="s">
        <v>834</v>
      </c>
      <c r="H11" s="241" t="s">
        <v>168</v>
      </c>
      <c r="I11" s="243">
        <v>70</v>
      </c>
      <c r="J11" s="485" t="s">
        <v>1271</v>
      </c>
      <c r="K11" s="485" t="s">
        <v>31</v>
      </c>
      <c r="L11" s="485" t="s">
        <v>31</v>
      </c>
      <c r="M11" s="488"/>
      <c r="N11" s="488">
        <v>45250</v>
      </c>
      <c r="O11" s="488"/>
      <c r="P11" s="488">
        <v>45250</v>
      </c>
      <c r="Q11" s="485" t="s">
        <v>836</v>
      </c>
      <c r="R11" s="485" t="s">
        <v>837</v>
      </c>
    </row>
    <row r="12" spans="1:18" s="183" customFormat="1">
      <c r="A12" s="487"/>
      <c r="B12" s="487"/>
      <c r="C12" s="487"/>
      <c r="D12" s="487"/>
      <c r="E12" s="485"/>
      <c r="F12" s="485"/>
      <c r="G12" s="485"/>
      <c r="H12" s="241" t="s">
        <v>838</v>
      </c>
      <c r="I12" s="241">
        <v>1000</v>
      </c>
      <c r="J12" s="485"/>
      <c r="K12" s="485"/>
      <c r="L12" s="485"/>
      <c r="M12" s="488"/>
      <c r="N12" s="488"/>
      <c r="O12" s="488"/>
      <c r="P12" s="488"/>
      <c r="Q12" s="485"/>
      <c r="R12" s="485"/>
    </row>
    <row r="13" spans="1:18" s="183" customFormat="1">
      <c r="A13" s="487"/>
      <c r="B13" s="487"/>
      <c r="C13" s="487"/>
      <c r="D13" s="487"/>
      <c r="E13" s="485"/>
      <c r="F13" s="485"/>
      <c r="G13" s="485"/>
      <c r="H13" s="241" t="s">
        <v>839</v>
      </c>
      <c r="I13" s="243">
        <v>5200</v>
      </c>
      <c r="J13" s="485"/>
      <c r="K13" s="485"/>
      <c r="L13" s="485"/>
      <c r="M13" s="488"/>
      <c r="N13" s="488"/>
      <c r="O13" s="488"/>
      <c r="P13" s="488"/>
      <c r="Q13" s="485"/>
      <c r="R13" s="485"/>
    </row>
    <row r="14" spans="1:18" s="183" customFormat="1" ht="52.5" customHeight="1">
      <c r="A14" s="487"/>
      <c r="B14" s="487"/>
      <c r="C14" s="487"/>
      <c r="D14" s="487"/>
      <c r="E14" s="485"/>
      <c r="F14" s="485"/>
      <c r="G14" s="485"/>
      <c r="H14" s="241" t="s">
        <v>840</v>
      </c>
      <c r="I14" s="241">
        <v>300</v>
      </c>
      <c r="J14" s="485"/>
      <c r="K14" s="485"/>
      <c r="L14" s="485"/>
      <c r="M14" s="488"/>
      <c r="N14" s="488"/>
      <c r="O14" s="488"/>
      <c r="P14" s="488"/>
      <c r="Q14" s="485"/>
      <c r="R14" s="485"/>
    </row>
    <row r="15" spans="1:18" s="183" customFormat="1" ht="27.75" customHeight="1">
      <c r="A15" s="486" t="s">
        <v>1272</v>
      </c>
      <c r="B15" s="486"/>
      <c r="C15" s="486"/>
      <c r="D15" s="486"/>
      <c r="E15" s="486"/>
      <c r="F15" s="486"/>
      <c r="G15" s="486"/>
      <c r="H15" s="486"/>
      <c r="I15" s="486"/>
      <c r="J15" s="486"/>
      <c r="K15" s="486"/>
      <c r="L15" s="486"/>
      <c r="M15" s="486"/>
      <c r="N15" s="486"/>
      <c r="O15" s="486"/>
      <c r="P15" s="486"/>
      <c r="Q15" s="486"/>
      <c r="R15" s="486"/>
    </row>
    <row r="16" spans="1:18" s="183" customFormat="1" ht="75">
      <c r="A16" s="215">
        <v>2</v>
      </c>
      <c r="B16" s="215">
        <v>1.2</v>
      </c>
      <c r="C16" s="215">
        <v>1.5</v>
      </c>
      <c r="D16" s="215">
        <v>2</v>
      </c>
      <c r="E16" s="101" t="s">
        <v>841</v>
      </c>
      <c r="F16" s="101" t="s">
        <v>842</v>
      </c>
      <c r="G16" s="208" t="s">
        <v>120</v>
      </c>
      <c r="H16" s="212" t="s">
        <v>168</v>
      </c>
      <c r="I16" s="212">
        <v>42</v>
      </c>
      <c r="J16" s="212" t="s">
        <v>843</v>
      </c>
      <c r="K16" s="212" t="s">
        <v>30</v>
      </c>
      <c r="L16" s="212"/>
      <c r="M16" s="228">
        <v>6460.1</v>
      </c>
      <c r="N16" s="228"/>
      <c r="O16" s="228">
        <v>6460.1</v>
      </c>
      <c r="P16" s="228"/>
      <c r="Q16" s="212" t="s">
        <v>844</v>
      </c>
      <c r="R16" s="212" t="s">
        <v>845</v>
      </c>
    </row>
    <row r="17" spans="1:18" s="183" customFormat="1" ht="60">
      <c r="A17" s="215">
        <v>3</v>
      </c>
      <c r="B17" s="215">
        <v>1</v>
      </c>
      <c r="C17" s="215">
        <v>1</v>
      </c>
      <c r="D17" s="215">
        <v>2</v>
      </c>
      <c r="E17" s="101" t="s">
        <v>846</v>
      </c>
      <c r="F17" s="101" t="s">
        <v>847</v>
      </c>
      <c r="G17" s="212" t="s">
        <v>80</v>
      </c>
      <c r="H17" s="212" t="s">
        <v>168</v>
      </c>
      <c r="I17" s="212">
        <v>50</v>
      </c>
      <c r="J17" s="212" t="s">
        <v>848</v>
      </c>
      <c r="K17" s="212"/>
      <c r="L17" s="26" t="s">
        <v>31</v>
      </c>
      <c r="M17" s="228"/>
      <c r="N17" s="228">
        <v>8967.3799999999992</v>
      </c>
      <c r="O17" s="228"/>
      <c r="P17" s="228">
        <v>8967.3799999999992</v>
      </c>
      <c r="Q17" s="212" t="s">
        <v>844</v>
      </c>
      <c r="R17" s="212" t="s">
        <v>845</v>
      </c>
    </row>
    <row r="18" spans="1:18" s="183" customFormat="1" ht="72.75" customHeight="1">
      <c r="A18" s="479">
        <v>4</v>
      </c>
      <c r="B18" s="340">
        <v>1.2</v>
      </c>
      <c r="C18" s="340">
        <v>1.4</v>
      </c>
      <c r="D18" s="340">
        <v>2</v>
      </c>
      <c r="E18" s="341" t="s">
        <v>849</v>
      </c>
      <c r="F18" s="341" t="s">
        <v>850</v>
      </c>
      <c r="G18" s="217" t="s">
        <v>851</v>
      </c>
      <c r="H18" s="212" t="s">
        <v>168</v>
      </c>
      <c r="I18" s="212">
        <v>60</v>
      </c>
      <c r="J18" s="212" t="s">
        <v>852</v>
      </c>
      <c r="K18" s="341" t="s">
        <v>31</v>
      </c>
      <c r="L18" s="341" t="s">
        <v>31</v>
      </c>
      <c r="M18" s="458"/>
      <c r="N18" s="458">
        <v>13388.4</v>
      </c>
      <c r="O18" s="458"/>
      <c r="P18" s="458">
        <v>13388.4</v>
      </c>
      <c r="Q18" s="341" t="s">
        <v>844</v>
      </c>
      <c r="R18" s="341" t="s">
        <v>845</v>
      </c>
    </row>
    <row r="19" spans="1:18" s="183" customFormat="1" ht="57" customHeight="1">
      <c r="A19" s="480"/>
      <c r="B19" s="340"/>
      <c r="C19" s="340"/>
      <c r="D19" s="340"/>
      <c r="E19" s="341"/>
      <c r="F19" s="341"/>
      <c r="G19" s="212" t="s">
        <v>853</v>
      </c>
      <c r="H19" s="212" t="s">
        <v>854</v>
      </c>
      <c r="I19" s="212">
        <v>2450</v>
      </c>
      <c r="J19" s="212" t="s">
        <v>855</v>
      </c>
      <c r="K19" s="341"/>
      <c r="L19" s="341"/>
      <c r="M19" s="458"/>
      <c r="N19" s="458"/>
      <c r="O19" s="458"/>
      <c r="P19" s="458"/>
      <c r="Q19" s="341"/>
      <c r="R19" s="341"/>
    </row>
    <row r="20" spans="1:18" s="183" customFormat="1" ht="60">
      <c r="A20" s="215">
        <v>5</v>
      </c>
      <c r="B20" s="215">
        <v>1.2</v>
      </c>
      <c r="C20" s="215">
        <v>1.4</v>
      </c>
      <c r="D20" s="215">
        <v>2</v>
      </c>
      <c r="E20" s="101" t="s">
        <v>856</v>
      </c>
      <c r="F20" s="101" t="s">
        <v>857</v>
      </c>
      <c r="G20" s="212" t="s">
        <v>43</v>
      </c>
      <c r="H20" s="212" t="s">
        <v>168</v>
      </c>
      <c r="I20" s="212">
        <v>20</v>
      </c>
      <c r="J20" s="212" t="s">
        <v>858</v>
      </c>
      <c r="K20" s="212"/>
      <c r="L20" s="212" t="s">
        <v>37</v>
      </c>
      <c r="M20" s="228"/>
      <c r="N20" s="228">
        <v>6884.66</v>
      </c>
      <c r="O20" s="228"/>
      <c r="P20" s="228">
        <v>6884.66</v>
      </c>
      <c r="Q20" s="212" t="s">
        <v>844</v>
      </c>
      <c r="R20" s="212" t="s">
        <v>845</v>
      </c>
    </row>
    <row r="21" spans="1:18" s="183" customFormat="1" ht="75">
      <c r="A21" s="215">
        <v>6</v>
      </c>
      <c r="B21" s="215" t="s">
        <v>859</v>
      </c>
      <c r="C21" s="215">
        <v>4</v>
      </c>
      <c r="D21" s="215">
        <v>2</v>
      </c>
      <c r="E21" s="101" t="s">
        <v>860</v>
      </c>
      <c r="F21" s="101" t="s">
        <v>861</v>
      </c>
      <c r="G21" s="212" t="s">
        <v>862</v>
      </c>
      <c r="H21" s="212" t="s">
        <v>160</v>
      </c>
      <c r="I21" s="212">
        <v>51</v>
      </c>
      <c r="J21" s="212" t="s">
        <v>863</v>
      </c>
      <c r="K21" s="212" t="s">
        <v>30</v>
      </c>
      <c r="L21" s="212" t="s">
        <v>31</v>
      </c>
      <c r="M21" s="228"/>
      <c r="N21" s="228">
        <v>18699.02</v>
      </c>
      <c r="O21" s="228"/>
      <c r="P21" s="228">
        <v>18699.02</v>
      </c>
      <c r="Q21" s="212" t="s">
        <v>844</v>
      </c>
      <c r="R21" s="212" t="s">
        <v>845</v>
      </c>
    </row>
    <row r="22" spans="1:18" s="183" customFormat="1" ht="120">
      <c r="A22" s="215">
        <v>7</v>
      </c>
      <c r="B22" s="215" t="s">
        <v>256</v>
      </c>
      <c r="C22" s="215" t="s">
        <v>109</v>
      </c>
      <c r="D22" s="215">
        <v>5</v>
      </c>
      <c r="E22" s="101" t="s">
        <v>864</v>
      </c>
      <c r="F22" s="101" t="s">
        <v>865</v>
      </c>
      <c r="G22" s="212" t="s">
        <v>43</v>
      </c>
      <c r="H22" s="212" t="s">
        <v>168</v>
      </c>
      <c r="I22" s="212">
        <v>10</v>
      </c>
      <c r="J22" s="212" t="s">
        <v>866</v>
      </c>
      <c r="K22" s="212" t="s">
        <v>37</v>
      </c>
      <c r="L22" s="212"/>
      <c r="M22" s="228">
        <v>53900</v>
      </c>
      <c r="N22" s="228"/>
      <c r="O22" s="228">
        <v>53900</v>
      </c>
      <c r="P22" s="228"/>
      <c r="Q22" s="212" t="s">
        <v>844</v>
      </c>
      <c r="R22" s="212" t="s">
        <v>845</v>
      </c>
    </row>
    <row r="23" spans="1:18" s="183" customFormat="1" ht="120">
      <c r="A23" s="215">
        <v>8</v>
      </c>
      <c r="B23" s="215" t="s">
        <v>867</v>
      </c>
      <c r="C23" s="215" t="s">
        <v>868</v>
      </c>
      <c r="D23" s="215">
        <v>2</v>
      </c>
      <c r="E23" s="101" t="s">
        <v>869</v>
      </c>
      <c r="F23" s="101" t="s">
        <v>870</v>
      </c>
      <c r="G23" s="212" t="s">
        <v>43</v>
      </c>
      <c r="H23" s="212" t="s">
        <v>168</v>
      </c>
      <c r="I23" s="212">
        <v>25</v>
      </c>
      <c r="J23" s="212" t="s">
        <v>871</v>
      </c>
      <c r="K23" s="212" t="s">
        <v>30</v>
      </c>
      <c r="L23" s="294"/>
      <c r="M23" s="225">
        <v>20050</v>
      </c>
      <c r="N23" s="225"/>
      <c r="O23" s="225">
        <v>20050</v>
      </c>
      <c r="P23" s="225"/>
      <c r="Q23" s="212" t="s">
        <v>844</v>
      </c>
      <c r="R23" s="212" t="s">
        <v>845</v>
      </c>
    </row>
    <row r="24" spans="1:18" s="183" customFormat="1" ht="75">
      <c r="A24" s="215">
        <v>9</v>
      </c>
      <c r="B24" s="215">
        <v>1</v>
      </c>
      <c r="C24" s="215">
        <v>4</v>
      </c>
      <c r="D24" s="215">
        <v>2</v>
      </c>
      <c r="E24" s="101" t="s">
        <v>872</v>
      </c>
      <c r="F24" s="101" t="s">
        <v>873</v>
      </c>
      <c r="G24" s="212" t="s">
        <v>103</v>
      </c>
      <c r="H24" s="212" t="s">
        <v>168</v>
      </c>
      <c r="I24" s="212">
        <v>20</v>
      </c>
      <c r="J24" s="212" t="s">
        <v>874</v>
      </c>
      <c r="K24" s="212" t="s">
        <v>31</v>
      </c>
      <c r="L24" s="212"/>
      <c r="M24" s="225">
        <v>12445.58</v>
      </c>
      <c r="N24" s="229"/>
      <c r="O24" s="225">
        <v>12445.58</v>
      </c>
      <c r="P24" s="229"/>
      <c r="Q24" s="212" t="s">
        <v>844</v>
      </c>
      <c r="R24" s="212" t="s">
        <v>845</v>
      </c>
    </row>
    <row r="25" spans="1:18" s="183" customFormat="1" ht="90">
      <c r="A25" s="215">
        <v>10</v>
      </c>
      <c r="B25" s="215">
        <v>1.3</v>
      </c>
      <c r="C25" s="215">
        <v>1.4</v>
      </c>
      <c r="D25" s="215">
        <v>2</v>
      </c>
      <c r="E25" s="101" t="s">
        <v>875</v>
      </c>
      <c r="F25" s="101" t="s">
        <v>876</v>
      </c>
      <c r="G25" s="212" t="s">
        <v>794</v>
      </c>
      <c r="H25" s="212" t="s">
        <v>877</v>
      </c>
      <c r="I25" s="212">
        <v>25</v>
      </c>
      <c r="J25" s="212" t="s">
        <v>878</v>
      </c>
      <c r="K25" s="212" t="s">
        <v>31</v>
      </c>
      <c r="L25" s="212"/>
      <c r="M25" s="225">
        <v>14354</v>
      </c>
      <c r="N25" s="225"/>
      <c r="O25" s="225">
        <v>14354</v>
      </c>
      <c r="P25" s="225"/>
      <c r="Q25" s="212" t="s">
        <v>844</v>
      </c>
      <c r="R25" s="212" t="s">
        <v>845</v>
      </c>
    </row>
    <row r="26" spans="1:18" s="183" customFormat="1" ht="39" customHeight="1">
      <c r="A26" s="340">
        <v>11</v>
      </c>
      <c r="B26" s="340" t="s">
        <v>149</v>
      </c>
      <c r="C26" s="340">
        <v>4</v>
      </c>
      <c r="D26" s="340">
        <v>2</v>
      </c>
      <c r="E26" s="484" t="s">
        <v>879</v>
      </c>
      <c r="F26" s="484" t="s">
        <v>880</v>
      </c>
      <c r="G26" s="341" t="s">
        <v>881</v>
      </c>
      <c r="H26" s="198" t="s">
        <v>882</v>
      </c>
      <c r="I26" s="341">
        <v>25</v>
      </c>
      <c r="J26" s="341" t="s">
        <v>883</v>
      </c>
      <c r="K26" s="341" t="s">
        <v>31</v>
      </c>
      <c r="L26" s="341"/>
      <c r="M26" s="359">
        <v>24236.76</v>
      </c>
      <c r="N26" s="359"/>
      <c r="O26" s="359">
        <v>24236.76</v>
      </c>
      <c r="P26" s="359"/>
      <c r="Q26" s="341" t="s">
        <v>844</v>
      </c>
      <c r="R26" s="341" t="s">
        <v>845</v>
      </c>
    </row>
    <row r="27" spans="1:18" s="183" customFormat="1" ht="48" customHeight="1">
      <c r="A27" s="340"/>
      <c r="B27" s="340"/>
      <c r="C27" s="340"/>
      <c r="D27" s="340"/>
      <c r="E27" s="484"/>
      <c r="F27" s="484"/>
      <c r="G27" s="341"/>
      <c r="H27" s="198"/>
      <c r="I27" s="341"/>
      <c r="J27" s="341"/>
      <c r="K27" s="341"/>
      <c r="L27" s="341"/>
      <c r="M27" s="359"/>
      <c r="N27" s="359"/>
      <c r="O27" s="359"/>
      <c r="P27" s="359"/>
      <c r="Q27" s="341"/>
      <c r="R27" s="341"/>
    </row>
    <row r="28" spans="1:18" s="183" customFormat="1" ht="75">
      <c r="A28" s="212">
        <v>12</v>
      </c>
      <c r="B28" s="215" t="s">
        <v>151</v>
      </c>
      <c r="C28" s="215" t="s">
        <v>109</v>
      </c>
      <c r="D28" s="215">
        <v>5</v>
      </c>
      <c r="E28" s="101" t="s">
        <v>884</v>
      </c>
      <c r="F28" s="101" t="s">
        <v>885</v>
      </c>
      <c r="G28" s="212" t="s">
        <v>157</v>
      </c>
      <c r="H28" s="212" t="s">
        <v>168</v>
      </c>
      <c r="I28" s="212">
        <v>15</v>
      </c>
      <c r="J28" s="212" t="s">
        <v>887</v>
      </c>
      <c r="K28" s="212" t="s">
        <v>42</v>
      </c>
      <c r="L28" s="212"/>
      <c r="M28" s="214">
        <v>14557.01</v>
      </c>
      <c r="N28" s="214"/>
      <c r="O28" s="214">
        <v>14557.01</v>
      </c>
      <c r="P28" s="214"/>
      <c r="Q28" s="212" t="s">
        <v>844</v>
      </c>
      <c r="R28" s="212" t="s">
        <v>845</v>
      </c>
    </row>
    <row r="29" spans="1:18" s="183" customFormat="1" ht="75">
      <c r="A29" s="241">
        <v>12</v>
      </c>
      <c r="B29" s="242" t="s">
        <v>151</v>
      </c>
      <c r="C29" s="242" t="s">
        <v>109</v>
      </c>
      <c r="D29" s="242">
        <v>5</v>
      </c>
      <c r="E29" s="248" t="s">
        <v>884</v>
      </c>
      <c r="F29" s="248" t="s">
        <v>885</v>
      </c>
      <c r="G29" s="243" t="s">
        <v>1273</v>
      </c>
      <c r="H29" s="241" t="s">
        <v>168</v>
      </c>
      <c r="I29" s="241">
        <v>15</v>
      </c>
      <c r="J29" s="241" t="s">
        <v>887</v>
      </c>
      <c r="K29" s="241" t="s">
        <v>42</v>
      </c>
      <c r="L29" s="241"/>
      <c r="M29" s="244">
        <v>14557.01</v>
      </c>
      <c r="N29" s="244"/>
      <c r="O29" s="244">
        <v>14557.01</v>
      </c>
      <c r="P29" s="244"/>
      <c r="Q29" s="241" t="s">
        <v>844</v>
      </c>
      <c r="R29" s="241" t="s">
        <v>845</v>
      </c>
    </row>
    <row r="30" spans="1:18" s="295" customFormat="1" ht="27" customHeight="1">
      <c r="A30" s="481" t="s">
        <v>1274</v>
      </c>
      <c r="B30" s="481"/>
      <c r="C30" s="481"/>
      <c r="D30" s="481"/>
      <c r="E30" s="481"/>
      <c r="F30" s="481"/>
      <c r="G30" s="481"/>
      <c r="H30" s="481"/>
      <c r="I30" s="481"/>
      <c r="J30" s="481"/>
      <c r="K30" s="481"/>
      <c r="L30" s="481"/>
      <c r="M30" s="481"/>
      <c r="N30" s="481"/>
      <c r="O30" s="481"/>
      <c r="P30" s="481"/>
      <c r="Q30" s="481"/>
      <c r="R30" s="481"/>
    </row>
    <row r="31" spans="1:18" s="183" customFormat="1" ht="75">
      <c r="A31" s="212">
        <v>13</v>
      </c>
      <c r="B31" s="215">
        <v>1</v>
      </c>
      <c r="C31" s="215">
        <v>4</v>
      </c>
      <c r="D31" s="215">
        <v>2</v>
      </c>
      <c r="E31" s="101" t="s">
        <v>888</v>
      </c>
      <c r="F31" s="101" t="s">
        <v>889</v>
      </c>
      <c r="G31" s="215" t="s">
        <v>33</v>
      </c>
      <c r="H31" s="212" t="s">
        <v>168</v>
      </c>
      <c r="I31" s="212">
        <v>90</v>
      </c>
      <c r="J31" s="212" t="s">
        <v>890</v>
      </c>
      <c r="K31" s="212" t="s">
        <v>42</v>
      </c>
      <c r="L31" s="212"/>
      <c r="M31" s="214">
        <v>8960.65</v>
      </c>
      <c r="N31" s="214"/>
      <c r="O31" s="214">
        <v>8960.65</v>
      </c>
      <c r="P31" s="214"/>
      <c r="Q31" s="212" t="s">
        <v>844</v>
      </c>
      <c r="R31" s="212" t="s">
        <v>845</v>
      </c>
    </row>
    <row r="32" spans="1:18" s="183" customFormat="1" ht="61.5" customHeight="1">
      <c r="A32" s="212">
        <v>14</v>
      </c>
      <c r="B32" s="215">
        <v>1.2</v>
      </c>
      <c r="C32" s="215">
        <v>4</v>
      </c>
      <c r="D32" s="215">
        <v>2</v>
      </c>
      <c r="E32" s="101" t="s">
        <v>891</v>
      </c>
      <c r="F32" s="101" t="s">
        <v>892</v>
      </c>
      <c r="G32" s="215" t="s">
        <v>103</v>
      </c>
      <c r="H32" s="212" t="s">
        <v>168</v>
      </c>
      <c r="I32" s="212">
        <v>120</v>
      </c>
      <c r="J32" s="212" t="s">
        <v>893</v>
      </c>
      <c r="K32" s="212" t="s">
        <v>42</v>
      </c>
      <c r="L32" s="212"/>
      <c r="M32" s="214">
        <v>29174.28</v>
      </c>
      <c r="N32" s="214"/>
      <c r="O32" s="214">
        <v>29174.28</v>
      </c>
      <c r="P32" s="214"/>
      <c r="Q32" s="212" t="s">
        <v>844</v>
      </c>
      <c r="R32" s="212" t="s">
        <v>845</v>
      </c>
    </row>
    <row r="33" spans="1:18" s="183" customFormat="1" ht="59.25" customHeight="1">
      <c r="A33" s="212">
        <v>15</v>
      </c>
      <c r="B33" s="215" t="s">
        <v>894</v>
      </c>
      <c r="C33" s="215">
        <v>1.4</v>
      </c>
      <c r="D33" s="215">
        <v>2</v>
      </c>
      <c r="E33" s="101" t="s">
        <v>895</v>
      </c>
      <c r="F33" s="101" t="s">
        <v>896</v>
      </c>
      <c r="G33" s="212" t="s">
        <v>120</v>
      </c>
      <c r="H33" s="212" t="s">
        <v>168</v>
      </c>
      <c r="I33" s="212">
        <v>30</v>
      </c>
      <c r="J33" s="212" t="s">
        <v>897</v>
      </c>
      <c r="K33" s="212" t="s">
        <v>34</v>
      </c>
      <c r="L33" s="212"/>
      <c r="M33" s="214">
        <v>26230.67</v>
      </c>
      <c r="N33" s="214"/>
      <c r="O33" s="214">
        <v>26230.67</v>
      </c>
      <c r="P33" s="214"/>
      <c r="Q33" s="212" t="s">
        <v>844</v>
      </c>
      <c r="R33" s="212" t="s">
        <v>845</v>
      </c>
    </row>
    <row r="34" spans="1:18" s="183" customFormat="1" ht="25.5" customHeight="1">
      <c r="A34" s="341">
        <v>16</v>
      </c>
      <c r="B34" s="340">
        <v>1</v>
      </c>
      <c r="C34" s="340">
        <v>4</v>
      </c>
      <c r="D34" s="340">
        <v>2</v>
      </c>
      <c r="E34" s="484" t="s">
        <v>898</v>
      </c>
      <c r="F34" s="484" t="s">
        <v>899</v>
      </c>
      <c r="G34" s="340" t="s">
        <v>81</v>
      </c>
      <c r="H34" s="212" t="s">
        <v>900</v>
      </c>
      <c r="I34" s="212">
        <v>75</v>
      </c>
      <c r="J34" s="212" t="s">
        <v>901</v>
      </c>
      <c r="K34" s="341" t="s">
        <v>42</v>
      </c>
      <c r="L34" s="341"/>
      <c r="M34" s="483">
        <v>15339.5</v>
      </c>
      <c r="N34" s="483"/>
      <c r="O34" s="483">
        <v>15339.5</v>
      </c>
      <c r="P34" s="483"/>
      <c r="Q34" s="341" t="s">
        <v>844</v>
      </c>
      <c r="R34" s="341" t="s">
        <v>845</v>
      </c>
    </row>
    <row r="35" spans="1:18" s="183" customFormat="1" ht="33" customHeight="1">
      <c r="A35" s="341"/>
      <c r="B35" s="340"/>
      <c r="C35" s="340"/>
      <c r="D35" s="340"/>
      <c r="E35" s="484"/>
      <c r="F35" s="484"/>
      <c r="G35" s="340"/>
      <c r="H35" s="212" t="s">
        <v>147</v>
      </c>
      <c r="I35" s="212">
        <v>1500</v>
      </c>
      <c r="J35" s="198"/>
      <c r="K35" s="341"/>
      <c r="L35" s="341"/>
      <c r="M35" s="483"/>
      <c r="N35" s="483"/>
      <c r="O35" s="483"/>
      <c r="P35" s="483"/>
      <c r="Q35" s="341"/>
      <c r="R35" s="341"/>
    </row>
    <row r="36" spans="1:18" s="183" customFormat="1" ht="63.75" customHeight="1">
      <c r="A36" s="212">
        <v>17</v>
      </c>
      <c r="B36" s="215">
        <v>1.5</v>
      </c>
      <c r="C36" s="215" t="s">
        <v>902</v>
      </c>
      <c r="D36" s="215">
        <v>2</v>
      </c>
      <c r="E36" s="101" t="s">
        <v>903</v>
      </c>
      <c r="F36" s="101" t="s">
        <v>904</v>
      </c>
      <c r="G36" s="212" t="s">
        <v>886</v>
      </c>
      <c r="H36" s="212" t="s">
        <v>168</v>
      </c>
      <c r="I36" s="212">
        <v>60</v>
      </c>
      <c r="J36" s="212" t="s">
        <v>905</v>
      </c>
      <c r="K36" s="212" t="s">
        <v>42</v>
      </c>
      <c r="L36" s="212"/>
      <c r="M36" s="214">
        <v>19248</v>
      </c>
      <c r="N36" s="214"/>
      <c r="O36" s="214">
        <v>19248</v>
      </c>
      <c r="P36" s="214"/>
      <c r="Q36" s="212" t="s">
        <v>844</v>
      </c>
      <c r="R36" s="212" t="s">
        <v>845</v>
      </c>
    </row>
    <row r="37" spans="1:18" s="183" customFormat="1" ht="57" customHeight="1">
      <c r="A37" s="341">
        <v>18</v>
      </c>
      <c r="B37" s="340">
        <v>3</v>
      </c>
      <c r="C37" s="340">
        <v>4</v>
      </c>
      <c r="D37" s="340">
        <v>2</v>
      </c>
      <c r="E37" s="484" t="s">
        <v>906</v>
      </c>
      <c r="F37" s="484" t="s">
        <v>907</v>
      </c>
      <c r="G37" s="340" t="s">
        <v>908</v>
      </c>
      <c r="H37" s="212" t="s">
        <v>168</v>
      </c>
      <c r="I37" s="212">
        <v>30</v>
      </c>
      <c r="J37" s="341" t="s">
        <v>909</v>
      </c>
      <c r="K37" s="341" t="s">
        <v>42</v>
      </c>
      <c r="L37" s="341"/>
      <c r="M37" s="483">
        <v>9717</v>
      </c>
      <c r="N37" s="483"/>
      <c r="O37" s="483">
        <v>9717</v>
      </c>
      <c r="P37" s="483"/>
      <c r="Q37" s="341" t="s">
        <v>844</v>
      </c>
      <c r="R37" s="341" t="s">
        <v>845</v>
      </c>
    </row>
    <row r="38" spans="1:18" s="183" customFormat="1" ht="47.25" customHeight="1">
      <c r="A38" s="341"/>
      <c r="B38" s="340"/>
      <c r="C38" s="340"/>
      <c r="D38" s="340"/>
      <c r="E38" s="484"/>
      <c r="F38" s="484"/>
      <c r="G38" s="340"/>
      <c r="H38" s="212" t="s">
        <v>839</v>
      </c>
      <c r="I38" s="212">
        <v>1000</v>
      </c>
      <c r="J38" s="341"/>
      <c r="K38" s="341"/>
      <c r="L38" s="341"/>
      <c r="M38" s="483"/>
      <c r="N38" s="483"/>
      <c r="O38" s="483"/>
      <c r="P38" s="483"/>
      <c r="Q38" s="341"/>
      <c r="R38" s="340"/>
    </row>
    <row r="39" spans="1:18" s="183" customFormat="1" ht="60">
      <c r="A39" s="212">
        <v>19</v>
      </c>
      <c r="B39" s="215">
        <v>1</v>
      </c>
      <c r="C39" s="215">
        <v>4</v>
      </c>
      <c r="D39" s="215">
        <v>2</v>
      </c>
      <c r="E39" s="184" t="s">
        <v>910</v>
      </c>
      <c r="F39" s="101" t="s">
        <v>911</v>
      </c>
      <c r="G39" s="215" t="s">
        <v>43</v>
      </c>
      <c r="H39" s="212" t="s">
        <v>168</v>
      </c>
      <c r="I39" s="212">
        <v>25</v>
      </c>
      <c r="J39" s="212" t="s">
        <v>912</v>
      </c>
      <c r="K39" s="296"/>
      <c r="L39" s="212" t="s">
        <v>39</v>
      </c>
      <c r="M39" s="229"/>
      <c r="N39" s="214">
        <v>20080.75</v>
      </c>
      <c r="O39" s="229"/>
      <c r="P39" s="214">
        <v>20080.75</v>
      </c>
      <c r="Q39" s="212" t="s">
        <v>844</v>
      </c>
      <c r="R39" s="212" t="s">
        <v>845</v>
      </c>
    </row>
    <row r="40" spans="1:18" s="183" customFormat="1" ht="120">
      <c r="A40" s="212">
        <v>20</v>
      </c>
      <c r="B40" s="212">
        <v>1</v>
      </c>
      <c r="C40" s="212">
        <v>4</v>
      </c>
      <c r="D40" s="212">
        <v>5</v>
      </c>
      <c r="E40" s="212" t="s">
        <v>913</v>
      </c>
      <c r="F40" s="212" t="s">
        <v>914</v>
      </c>
      <c r="G40" s="212" t="s">
        <v>43</v>
      </c>
      <c r="H40" s="212">
        <v>20</v>
      </c>
      <c r="I40" s="212" t="s">
        <v>915</v>
      </c>
      <c r="J40" s="212" t="s">
        <v>916</v>
      </c>
      <c r="K40" s="212"/>
      <c r="L40" s="212" t="s">
        <v>30</v>
      </c>
      <c r="M40" s="212"/>
      <c r="N40" s="212">
        <v>9620.2900000000009</v>
      </c>
      <c r="O40" s="212"/>
      <c r="P40" s="212">
        <v>9620.2900000000009</v>
      </c>
      <c r="Q40" s="212" t="s">
        <v>917</v>
      </c>
      <c r="R40" s="212" t="s">
        <v>845</v>
      </c>
    </row>
    <row r="41" spans="1:18" s="183" customFormat="1" ht="180">
      <c r="A41" s="212">
        <v>21</v>
      </c>
      <c r="B41" s="212">
        <v>1</v>
      </c>
      <c r="C41" s="212">
        <v>4</v>
      </c>
      <c r="D41" s="212">
        <v>5</v>
      </c>
      <c r="E41" s="212" t="s">
        <v>918</v>
      </c>
      <c r="F41" s="212" t="s">
        <v>919</v>
      </c>
      <c r="G41" s="212" t="s">
        <v>920</v>
      </c>
      <c r="H41" s="212">
        <v>100</v>
      </c>
      <c r="I41" s="212" t="s">
        <v>915</v>
      </c>
      <c r="J41" s="212" t="s">
        <v>921</v>
      </c>
      <c r="K41" s="212"/>
      <c r="L41" s="212" t="s">
        <v>30</v>
      </c>
      <c r="M41" s="212"/>
      <c r="N41" s="212">
        <v>30139.43</v>
      </c>
      <c r="O41" s="48"/>
      <c r="P41" s="212">
        <v>30139.43</v>
      </c>
      <c r="Q41" s="212" t="s">
        <v>98</v>
      </c>
      <c r="R41" s="212" t="s">
        <v>845</v>
      </c>
    </row>
    <row r="42" spans="1:18" s="183" customFormat="1" ht="105">
      <c r="A42" s="212">
        <v>22</v>
      </c>
      <c r="B42" s="212">
        <v>1</v>
      </c>
      <c r="C42" s="212">
        <v>4</v>
      </c>
      <c r="D42" s="212">
        <v>5</v>
      </c>
      <c r="E42" s="212" t="s">
        <v>922</v>
      </c>
      <c r="F42" s="212" t="s">
        <v>923</v>
      </c>
      <c r="G42" s="212" t="s">
        <v>924</v>
      </c>
      <c r="H42" s="212">
        <v>20</v>
      </c>
      <c r="I42" s="212" t="s">
        <v>915</v>
      </c>
      <c r="J42" s="212" t="s">
        <v>925</v>
      </c>
      <c r="K42" s="212"/>
      <c r="L42" s="212" t="s">
        <v>30</v>
      </c>
      <c r="M42" s="212"/>
      <c r="N42" s="212">
        <v>17611.2</v>
      </c>
      <c r="O42" s="48"/>
      <c r="P42" s="212">
        <v>17611.2</v>
      </c>
      <c r="Q42" s="212" t="s">
        <v>98</v>
      </c>
      <c r="R42" s="212" t="s">
        <v>845</v>
      </c>
    </row>
    <row r="43" spans="1:18" s="183" customFormat="1" ht="105">
      <c r="A43" s="241">
        <v>22</v>
      </c>
      <c r="B43" s="241">
        <v>1</v>
      </c>
      <c r="C43" s="241">
        <v>4</v>
      </c>
      <c r="D43" s="241">
        <v>5</v>
      </c>
      <c r="E43" s="241" t="s">
        <v>922</v>
      </c>
      <c r="F43" s="241" t="s">
        <v>923</v>
      </c>
      <c r="G43" s="241" t="s">
        <v>924</v>
      </c>
      <c r="H43" s="243">
        <v>45</v>
      </c>
      <c r="I43" s="241" t="s">
        <v>915</v>
      </c>
      <c r="J43" s="241" t="s">
        <v>925</v>
      </c>
      <c r="K43" s="241"/>
      <c r="L43" s="241" t="s">
        <v>30</v>
      </c>
      <c r="M43" s="241"/>
      <c r="N43" s="241">
        <v>17611.2</v>
      </c>
      <c r="O43" s="297"/>
      <c r="P43" s="241">
        <v>17611.2</v>
      </c>
      <c r="Q43" s="241" t="s">
        <v>98</v>
      </c>
      <c r="R43" s="241" t="s">
        <v>845</v>
      </c>
    </row>
    <row r="44" spans="1:18" s="295" customFormat="1" ht="28.5" customHeight="1">
      <c r="A44" s="481" t="s">
        <v>1275</v>
      </c>
      <c r="B44" s="481"/>
      <c r="C44" s="481"/>
      <c r="D44" s="481"/>
      <c r="E44" s="481"/>
      <c r="F44" s="481"/>
      <c r="G44" s="481"/>
      <c r="H44" s="481"/>
      <c r="I44" s="481"/>
      <c r="J44" s="481"/>
      <c r="K44" s="481"/>
      <c r="L44" s="481"/>
      <c r="M44" s="481"/>
      <c r="N44" s="481"/>
      <c r="O44" s="481"/>
      <c r="P44" s="481"/>
      <c r="Q44" s="481"/>
      <c r="R44" s="481"/>
    </row>
    <row r="45" spans="1:18" s="183" customFormat="1" ht="120">
      <c r="A45" s="212">
        <v>23</v>
      </c>
      <c r="B45" s="212">
        <v>1</v>
      </c>
      <c r="C45" s="212">
        <v>4</v>
      </c>
      <c r="D45" s="212">
        <v>5</v>
      </c>
      <c r="E45" s="212" t="s">
        <v>926</v>
      </c>
      <c r="F45" s="212" t="s">
        <v>927</v>
      </c>
      <c r="G45" s="212" t="s">
        <v>158</v>
      </c>
      <c r="H45" s="212">
        <v>120</v>
      </c>
      <c r="I45" s="212" t="s">
        <v>915</v>
      </c>
      <c r="J45" s="212" t="s">
        <v>928</v>
      </c>
      <c r="K45" s="212"/>
      <c r="L45" s="212" t="s">
        <v>30</v>
      </c>
      <c r="M45" s="212"/>
      <c r="N45" s="212">
        <v>22735.06</v>
      </c>
      <c r="O45" s="212"/>
      <c r="P45" s="212">
        <v>22735.06</v>
      </c>
      <c r="Q45" s="212" t="s">
        <v>98</v>
      </c>
      <c r="R45" s="212" t="s">
        <v>845</v>
      </c>
    </row>
    <row r="46" spans="1:18" s="183" customFormat="1" ht="120">
      <c r="A46" s="241">
        <v>23</v>
      </c>
      <c r="B46" s="241">
        <v>1</v>
      </c>
      <c r="C46" s="241">
        <v>4</v>
      </c>
      <c r="D46" s="241">
        <v>5</v>
      </c>
      <c r="E46" s="241" t="s">
        <v>926</v>
      </c>
      <c r="F46" s="241" t="s">
        <v>927</v>
      </c>
      <c r="G46" s="243" t="s">
        <v>1276</v>
      </c>
      <c r="H46" s="243">
        <v>126</v>
      </c>
      <c r="I46" s="241" t="s">
        <v>915</v>
      </c>
      <c r="J46" s="241" t="s">
        <v>928</v>
      </c>
      <c r="K46" s="241"/>
      <c r="L46" s="241" t="s">
        <v>30</v>
      </c>
      <c r="M46" s="241"/>
      <c r="N46" s="241">
        <v>22735.06</v>
      </c>
      <c r="O46" s="241"/>
      <c r="P46" s="241">
        <v>22735.06</v>
      </c>
      <c r="Q46" s="241" t="s">
        <v>98</v>
      </c>
      <c r="R46" s="241" t="s">
        <v>845</v>
      </c>
    </row>
    <row r="47" spans="1:18" s="298" customFormat="1" ht="30.75" customHeight="1">
      <c r="A47" s="482" t="s">
        <v>1277</v>
      </c>
      <c r="B47" s="482"/>
      <c r="C47" s="482"/>
      <c r="D47" s="482"/>
      <c r="E47" s="482"/>
      <c r="F47" s="482"/>
      <c r="G47" s="482"/>
      <c r="H47" s="482"/>
      <c r="I47" s="482"/>
      <c r="J47" s="482"/>
      <c r="K47" s="482"/>
      <c r="L47" s="482"/>
      <c r="M47" s="482"/>
      <c r="N47" s="482"/>
      <c r="O47" s="482"/>
      <c r="P47" s="482"/>
      <c r="Q47" s="482"/>
      <c r="R47" s="482"/>
    </row>
    <row r="48" spans="1:18" s="75" customFormat="1" hidden="1">
      <c r="F48" s="169"/>
      <c r="M48" s="83"/>
      <c r="N48" s="83"/>
      <c r="O48" s="83"/>
      <c r="P48" s="83"/>
    </row>
    <row r="49" spans="6:18" s="75" customFormat="1" hidden="1">
      <c r="F49" s="169"/>
      <c r="M49" s="83"/>
      <c r="N49" s="83"/>
      <c r="O49" s="83"/>
      <c r="P49" s="83"/>
    </row>
    <row r="50" spans="6:18" s="75" customFormat="1" hidden="1">
      <c r="F50" s="169"/>
      <c r="K50" s="327" t="s">
        <v>45</v>
      </c>
      <c r="L50" s="327"/>
      <c r="M50" s="327"/>
      <c r="N50" s="327"/>
      <c r="O50" s="327" t="s">
        <v>46</v>
      </c>
      <c r="P50" s="327"/>
      <c r="Q50" s="327"/>
      <c r="R50" s="327"/>
    </row>
    <row r="51" spans="6:18" s="75" customFormat="1" hidden="1">
      <c r="F51" s="169"/>
      <c r="K51" s="327" t="s">
        <v>349</v>
      </c>
      <c r="L51" s="327"/>
      <c r="M51" s="327" t="s">
        <v>350</v>
      </c>
      <c r="N51" s="327"/>
      <c r="O51" s="327" t="s">
        <v>349</v>
      </c>
      <c r="P51" s="327"/>
      <c r="Q51" s="327" t="s">
        <v>350</v>
      </c>
      <c r="R51" s="327"/>
    </row>
    <row r="52" spans="6:18" s="75" customFormat="1" hidden="1">
      <c r="F52" s="169"/>
      <c r="K52" s="76" t="s">
        <v>47</v>
      </c>
      <c r="L52" s="76" t="s">
        <v>48</v>
      </c>
      <c r="M52" s="76" t="s">
        <v>49</v>
      </c>
      <c r="N52" s="76" t="s">
        <v>48</v>
      </c>
      <c r="O52" s="76" t="s">
        <v>49</v>
      </c>
      <c r="P52" s="76" t="s">
        <v>48</v>
      </c>
      <c r="Q52" s="76" t="s">
        <v>47</v>
      </c>
      <c r="R52" s="76" t="s">
        <v>48</v>
      </c>
    </row>
    <row r="53" spans="6:18" s="75" customFormat="1" hidden="1">
      <c r="F53" s="169"/>
      <c r="J53" s="77" t="s">
        <v>50</v>
      </c>
      <c r="K53" s="78">
        <v>18</v>
      </c>
      <c r="L53" s="79">
        <v>322693.76000000001</v>
      </c>
      <c r="M53" s="78">
        <v>4</v>
      </c>
      <c r="N53" s="79">
        <v>80105.98</v>
      </c>
      <c r="O53" s="78">
        <v>1</v>
      </c>
      <c r="P53" s="114">
        <v>45250</v>
      </c>
      <c r="Q53" s="78" t="s">
        <v>51</v>
      </c>
      <c r="R53" s="114" t="s">
        <v>51</v>
      </c>
    </row>
    <row r="54" spans="6:18" s="75" customFormat="1" hidden="1">
      <c r="F54" s="169"/>
      <c r="J54" s="77" t="s">
        <v>52</v>
      </c>
      <c r="K54" s="77">
        <v>18</v>
      </c>
      <c r="L54" s="77">
        <v>322693.76000000001</v>
      </c>
      <c r="M54" s="78">
        <v>4</v>
      </c>
      <c r="N54" s="78">
        <v>80105.98</v>
      </c>
      <c r="O54" s="78">
        <v>1</v>
      </c>
      <c r="P54" s="78">
        <v>45250</v>
      </c>
      <c r="Q54" s="77"/>
      <c r="R54" s="77"/>
    </row>
    <row r="55" spans="6:18" s="75" customFormat="1" hidden="1">
      <c r="F55" s="169"/>
      <c r="M55" s="83"/>
      <c r="N55" s="83"/>
      <c r="O55" s="83"/>
      <c r="P55" s="83"/>
    </row>
    <row r="56" spans="6:18" s="75" customFormat="1" hidden="1">
      <c r="F56" s="169"/>
      <c r="M56" s="83"/>
      <c r="N56" s="83"/>
      <c r="O56" s="83"/>
      <c r="P56" s="83"/>
    </row>
    <row r="57" spans="6:18" s="75" customFormat="1" hidden="1">
      <c r="F57" s="169"/>
      <c r="M57" s="83"/>
      <c r="N57" s="83"/>
      <c r="O57" s="83"/>
      <c r="P57" s="83"/>
    </row>
    <row r="58" spans="6:18" s="75" customFormat="1" hidden="1">
      <c r="F58" s="169"/>
      <c r="M58" s="83"/>
      <c r="N58" s="83"/>
      <c r="O58" s="83"/>
      <c r="P58" s="83"/>
    </row>
    <row r="59" spans="6:18" s="75" customFormat="1">
      <c r="F59" s="169"/>
      <c r="M59" s="83"/>
      <c r="N59" s="83"/>
      <c r="O59" s="83"/>
      <c r="P59" s="83"/>
    </row>
    <row r="60" spans="6:18" s="75" customFormat="1">
      <c r="F60" s="169"/>
      <c r="M60" s="83"/>
      <c r="N60" s="83"/>
      <c r="O60" s="83"/>
      <c r="P60" s="83"/>
    </row>
    <row r="61" spans="6:18" s="75" customFormat="1">
      <c r="F61" s="169"/>
      <c r="L61"/>
      <c r="M61" s="394" t="s">
        <v>45</v>
      </c>
      <c r="N61" s="395"/>
      <c r="O61" s="395" t="s">
        <v>46</v>
      </c>
      <c r="P61" s="396"/>
    </row>
    <row r="62" spans="6:18" s="75" customFormat="1">
      <c r="F62" s="169"/>
      <c r="L62"/>
      <c r="M62" s="142" t="s">
        <v>1240</v>
      </c>
      <c r="N62" s="142" t="s">
        <v>1239</v>
      </c>
      <c r="O62" s="142" t="s">
        <v>1240</v>
      </c>
      <c r="P62" s="142" t="s">
        <v>1239</v>
      </c>
    </row>
    <row r="63" spans="6:18" s="75" customFormat="1">
      <c r="F63" s="169"/>
      <c r="L63" s="6" t="s">
        <v>50</v>
      </c>
      <c r="M63" s="150">
        <v>22</v>
      </c>
      <c r="N63" s="145">
        <v>402799.74</v>
      </c>
      <c r="O63" s="144">
        <v>1</v>
      </c>
      <c r="P63" s="151">
        <v>45250</v>
      </c>
    </row>
    <row r="64" spans="6:18" s="75" customFormat="1">
      <c r="F64" s="169"/>
      <c r="L64" s="6" t="s">
        <v>52</v>
      </c>
      <c r="M64" s="150">
        <v>22</v>
      </c>
      <c r="N64" s="145">
        <v>402799.74</v>
      </c>
      <c r="O64" s="144">
        <v>1</v>
      </c>
      <c r="P64" s="151">
        <v>45250</v>
      </c>
    </row>
    <row r="65" spans="6:16" s="75" customFormat="1">
      <c r="F65" s="169"/>
      <c r="M65" s="83"/>
      <c r="N65" s="83"/>
      <c r="O65" s="83"/>
      <c r="P65" s="83"/>
    </row>
    <row r="66" spans="6:16" s="75" customFormat="1">
      <c r="F66" s="169"/>
      <c r="M66" s="83"/>
      <c r="N66" s="83"/>
      <c r="O66" s="83"/>
      <c r="P66" s="83"/>
    </row>
    <row r="67" spans="6:16" s="75" customFormat="1">
      <c r="F67" s="169"/>
      <c r="M67" s="83"/>
      <c r="N67" s="83"/>
      <c r="O67" s="83"/>
      <c r="P67" s="83"/>
    </row>
    <row r="68" spans="6:16" s="75" customFormat="1">
      <c r="F68" s="169"/>
      <c r="M68" s="83"/>
      <c r="N68" s="83"/>
      <c r="O68" s="83"/>
      <c r="P68" s="83"/>
    </row>
    <row r="69" spans="6:16" s="75" customFormat="1">
      <c r="F69" s="169"/>
      <c r="M69" s="83"/>
      <c r="N69" s="83"/>
      <c r="O69" s="83"/>
      <c r="P69" s="83"/>
    </row>
    <row r="70" spans="6:16" s="75" customFormat="1">
      <c r="F70" s="169"/>
      <c r="M70" s="83"/>
      <c r="N70" s="83"/>
      <c r="O70" s="83"/>
      <c r="P70" s="83"/>
    </row>
    <row r="71" spans="6:16" s="75" customFormat="1">
      <c r="F71" s="169"/>
      <c r="M71" s="83"/>
      <c r="N71" s="83"/>
      <c r="O71" s="83"/>
      <c r="P71" s="83"/>
    </row>
    <row r="72" spans="6:16" s="75" customFormat="1">
      <c r="F72" s="169"/>
      <c r="M72" s="83"/>
      <c r="N72" s="83"/>
      <c r="O72" s="83"/>
      <c r="P72" s="83"/>
    </row>
    <row r="73" spans="6:16" s="75" customFormat="1">
      <c r="F73" s="169"/>
      <c r="M73" s="83"/>
      <c r="N73" s="83"/>
      <c r="O73" s="83"/>
      <c r="P73" s="83"/>
    </row>
    <row r="74" spans="6:16" s="75" customFormat="1">
      <c r="F74" s="169"/>
      <c r="M74" s="83"/>
      <c r="N74" s="83"/>
      <c r="O74" s="83"/>
      <c r="P74" s="83"/>
    </row>
    <row r="75" spans="6:16" s="75" customFormat="1">
      <c r="F75" s="169"/>
      <c r="M75" s="83"/>
      <c r="N75" s="83"/>
      <c r="O75" s="83"/>
      <c r="P75" s="83"/>
    </row>
    <row r="76" spans="6:16" s="75" customFormat="1">
      <c r="F76" s="169"/>
      <c r="M76" s="83"/>
      <c r="N76" s="83"/>
      <c r="O76" s="83"/>
      <c r="P76" s="83"/>
    </row>
    <row r="77" spans="6:16" s="75" customFormat="1">
      <c r="F77" s="169"/>
      <c r="M77" s="83"/>
      <c r="N77" s="83"/>
      <c r="O77" s="83"/>
      <c r="P77" s="83"/>
    </row>
    <row r="78" spans="6:16" s="75" customFormat="1">
      <c r="F78" s="169"/>
      <c r="M78" s="83"/>
      <c r="N78" s="83"/>
      <c r="O78" s="83"/>
      <c r="P78" s="83"/>
    </row>
    <row r="79" spans="6:16" s="75" customFormat="1">
      <c r="F79" s="169"/>
      <c r="M79" s="83"/>
      <c r="N79" s="83"/>
      <c r="O79" s="83"/>
      <c r="P79" s="83"/>
    </row>
    <row r="80" spans="6:16" s="75" customFormat="1">
      <c r="F80" s="169"/>
      <c r="M80" s="83"/>
      <c r="N80" s="83"/>
      <c r="O80" s="83"/>
      <c r="P80" s="83"/>
    </row>
    <row r="81" spans="6:16" s="75" customFormat="1">
      <c r="F81" s="169"/>
      <c r="M81" s="83"/>
      <c r="N81" s="83"/>
      <c r="O81" s="83"/>
      <c r="P81" s="83"/>
    </row>
    <row r="82" spans="6:16" s="75" customFormat="1">
      <c r="F82" s="169"/>
      <c r="M82" s="83"/>
      <c r="N82" s="83"/>
      <c r="O82" s="83"/>
      <c r="P82" s="83"/>
    </row>
    <row r="83" spans="6:16" s="75" customFormat="1">
      <c r="F83" s="169"/>
      <c r="M83" s="83"/>
      <c r="N83" s="83"/>
      <c r="O83" s="83"/>
      <c r="P83" s="83"/>
    </row>
    <row r="84" spans="6:16" s="75" customFormat="1">
      <c r="F84" s="169"/>
      <c r="M84" s="83"/>
      <c r="N84" s="83"/>
      <c r="O84" s="83"/>
      <c r="P84" s="83"/>
    </row>
    <row r="85" spans="6:16" s="75" customFormat="1">
      <c r="F85" s="169"/>
      <c r="M85" s="83"/>
      <c r="N85" s="83"/>
      <c r="O85" s="83"/>
      <c r="P85" s="83"/>
    </row>
    <row r="86" spans="6:16" s="75" customFormat="1">
      <c r="F86" s="169"/>
      <c r="M86" s="83"/>
      <c r="N86" s="83"/>
      <c r="O86" s="83"/>
      <c r="P86" s="83"/>
    </row>
    <row r="87" spans="6:16" s="75" customFormat="1">
      <c r="F87" s="169"/>
      <c r="M87" s="83"/>
      <c r="N87" s="83"/>
      <c r="O87" s="83"/>
      <c r="P87" s="83"/>
    </row>
    <row r="88" spans="6:16" s="75" customFormat="1">
      <c r="F88" s="169"/>
      <c r="M88" s="83"/>
      <c r="N88" s="83"/>
      <c r="O88" s="83"/>
      <c r="P88" s="83"/>
    </row>
    <row r="89" spans="6:16" s="75" customFormat="1">
      <c r="F89" s="169"/>
      <c r="M89" s="83"/>
      <c r="N89" s="83"/>
      <c r="O89" s="83"/>
      <c r="P89" s="83"/>
    </row>
    <row r="90" spans="6:16" s="75" customFormat="1">
      <c r="F90" s="169"/>
      <c r="M90" s="83"/>
      <c r="N90" s="83"/>
      <c r="O90" s="83"/>
      <c r="P90" s="83"/>
    </row>
    <row r="91" spans="6:16" s="75" customFormat="1">
      <c r="F91" s="169"/>
      <c r="M91" s="83"/>
      <c r="N91" s="83"/>
      <c r="O91" s="83"/>
      <c r="P91" s="83"/>
    </row>
    <row r="92" spans="6:16" s="75" customFormat="1">
      <c r="F92" s="169"/>
      <c r="M92" s="83"/>
      <c r="N92" s="83"/>
      <c r="O92" s="83"/>
      <c r="P92" s="83"/>
    </row>
    <row r="93" spans="6:16" s="75" customFormat="1">
      <c r="F93" s="169"/>
      <c r="M93" s="83"/>
      <c r="N93" s="83"/>
      <c r="O93" s="83"/>
      <c r="P93" s="83"/>
    </row>
    <row r="94" spans="6:16" s="75" customFormat="1">
      <c r="F94" s="169"/>
      <c r="M94" s="83"/>
      <c r="N94" s="83"/>
      <c r="O94" s="83"/>
      <c r="P94" s="83"/>
    </row>
    <row r="95" spans="6:16" s="75" customFormat="1">
      <c r="F95" s="169"/>
      <c r="M95" s="83"/>
      <c r="N95" s="83"/>
      <c r="O95" s="83"/>
      <c r="P95" s="83"/>
    </row>
    <row r="96" spans="6:16" s="75" customFormat="1">
      <c r="F96" s="169"/>
      <c r="M96" s="83"/>
      <c r="N96" s="83"/>
      <c r="O96" s="83"/>
      <c r="P96" s="83"/>
    </row>
    <row r="97" spans="6:16" s="75" customFormat="1">
      <c r="F97" s="169"/>
      <c r="M97" s="83"/>
      <c r="N97" s="83"/>
      <c r="O97" s="83"/>
      <c r="P97" s="83"/>
    </row>
    <row r="98" spans="6:16" s="75" customFormat="1">
      <c r="F98" s="169"/>
      <c r="M98" s="83"/>
      <c r="N98" s="83"/>
      <c r="O98" s="83"/>
      <c r="P98" s="83"/>
    </row>
    <row r="99" spans="6:16" s="75" customFormat="1">
      <c r="F99" s="169"/>
      <c r="M99" s="83"/>
      <c r="N99" s="83"/>
      <c r="O99" s="83"/>
      <c r="P99" s="83"/>
    </row>
    <row r="100" spans="6:16" s="75" customFormat="1">
      <c r="F100" s="169"/>
      <c r="M100" s="83"/>
      <c r="N100" s="83"/>
      <c r="O100" s="83"/>
      <c r="P100" s="83"/>
    </row>
    <row r="101" spans="6:16" s="75" customFormat="1">
      <c r="F101" s="169"/>
      <c r="M101" s="83"/>
      <c r="N101" s="83"/>
      <c r="O101" s="83"/>
      <c r="P101" s="83"/>
    </row>
    <row r="102" spans="6:16" s="75" customFormat="1">
      <c r="F102" s="169"/>
      <c r="M102" s="83"/>
      <c r="N102" s="83"/>
      <c r="O102" s="83"/>
      <c r="P102" s="83"/>
    </row>
    <row r="103" spans="6:16" s="75" customFormat="1">
      <c r="F103" s="169"/>
      <c r="M103" s="83"/>
      <c r="N103" s="83"/>
      <c r="O103" s="83"/>
      <c r="P103" s="83"/>
    </row>
    <row r="104" spans="6:16" s="75" customFormat="1">
      <c r="F104" s="169"/>
      <c r="M104" s="83"/>
      <c r="N104" s="83"/>
      <c r="O104" s="83"/>
      <c r="P104" s="83"/>
    </row>
    <row r="105" spans="6:16" s="75" customFormat="1">
      <c r="F105" s="169"/>
      <c r="M105" s="83"/>
      <c r="N105" s="83"/>
      <c r="O105" s="83"/>
      <c r="P105" s="83"/>
    </row>
    <row r="106" spans="6:16" s="75" customFormat="1">
      <c r="F106" s="169"/>
      <c r="M106" s="83"/>
      <c r="N106" s="83"/>
      <c r="O106" s="83"/>
      <c r="P106" s="83"/>
    </row>
    <row r="107" spans="6:16" s="75" customFormat="1">
      <c r="F107" s="169"/>
      <c r="M107" s="83"/>
      <c r="N107" s="83"/>
      <c r="O107" s="83"/>
      <c r="P107" s="83"/>
    </row>
    <row r="108" spans="6:16" s="75" customFormat="1">
      <c r="F108" s="169"/>
      <c r="M108" s="83"/>
      <c r="N108" s="83"/>
      <c r="O108" s="83"/>
      <c r="P108" s="83"/>
    </row>
    <row r="109" spans="6:16" s="75" customFormat="1">
      <c r="F109" s="169"/>
      <c r="M109" s="83"/>
      <c r="N109" s="83"/>
      <c r="O109" s="83"/>
      <c r="P109" s="83"/>
    </row>
    <row r="110" spans="6:16" s="75" customFormat="1">
      <c r="F110" s="169"/>
      <c r="M110" s="83"/>
      <c r="N110" s="83"/>
      <c r="O110" s="83"/>
      <c r="P110" s="83"/>
    </row>
    <row r="111" spans="6:16" s="75" customFormat="1">
      <c r="F111" s="169"/>
      <c r="M111" s="83"/>
      <c r="N111" s="83"/>
      <c r="O111" s="83"/>
      <c r="P111" s="83"/>
    </row>
    <row r="112" spans="6:16" s="75" customFormat="1">
      <c r="F112" s="169"/>
      <c r="M112" s="83"/>
      <c r="N112" s="83"/>
      <c r="O112" s="83"/>
      <c r="P112" s="83"/>
    </row>
    <row r="113" spans="6:16" s="75" customFormat="1">
      <c r="F113" s="169"/>
      <c r="M113" s="83"/>
      <c r="N113" s="83"/>
      <c r="O113" s="83"/>
      <c r="P113" s="83"/>
    </row>
    <row r="114" spans="6:16" s="75" customFormat="1">
      <c r="F114" s="169"/>
      <c r="M114" s="83"/>
      <c r="N114" s="83"/>
      <c r="O114" s="83"/>
      <c r="P114" s="83"/>
    </row>
    <row r="115" spans="6:16" s="75" customFormat="1">
      <c r="F115" s="169"/>
      <c r="M115" s="83"/>
      <c r="N115" s="83"/>
      <c r="O115" s="83"/>
      <c r="P115" s="83"/>
    </row>
    <row r="116" spans="6:16" s="75" customFormat="1">
      <c r="F116" s="169"/>
      <c r="M116" s="83"/>
      <c r="N116" s="83"/>
      <c r="O116" s="83"/>
      <c r="P116" s="83"/>
    </row>
    <row r="117" spans="6:16" s="75" customFormat="1">
      <c r="F117" s="169"/>
      <c r="M117" s="83"/>
      <c r="N117" s="83"/>
      <c r="O117" s="83"/>
      <c r="P117" s="83"/>
    </row>
    <row r="118" spans="6:16" s="75" customFormat="1">
      <c r="F118" s="169"/>
      <c r="M118" s="83"/>
      <c r="N118" s="83"/>
      <c r="O118" s="83"/>
      <c r="P118" s="83"/>
    </row>
    <row r="119" spans="6:16" s="75" customFormat="1">
      <c r="F119" s="169"/>
      <c r="M119" s="83"/>
      <c r="N119" s="83"/>
      <c r="O119" s="83"/>
      <c r="P119" s="83"/>
    </row>
    <row r="120" spans="6:16" s="75" customFormat="1">
      <c r="F120" s="169"/>
      <c r="M120" s="83"/>
      <c r="N120" s="83"/>
      <c r="O120" s="83"/>
      <c r="P120" s="83"/>
    </row>
    <row r="121" spans="6:16" s="75" customFormat="1">
      <c r="F121" s="169"/>
      <c r="M121" s="83"/>
      <c r="N121" s="83"/>
      <c r="O121" s="83"/>
      <c r="P121" s="83"/>
    </row>
    <row r="122" spans="6:16" s="75" customFormat="1">
      <c r="F122" s="169"/>
      <c r="M122" s="83"/>
      <c r="N122" s="83"/>
      <c r="O122" s="83"/>
      <c r="P122" s="83"/>
    </row>
    <row r="123" spans="6:16" s="75" customFormat="1">
      <c r="F123" s="169"/>
      <c r="M123" s="83"/>
      <c r="N123" s="83"/>
      <c r="O123" s="83"/>
      <c r="P123" s="83"/>
    </row>
    <row r="124" spans="6:16" s="75" customFormat="1">
      <c r="F124" s="169"/>
      <c r="M124" s="83"/>
      <c r="N124" s="83"/>
      <c r="O124" s="83"/>
      <c r="P124" s="83"/>
    </row>
    <row r="125" spans="6:16" s="75" customFormat="1">
      <c r="F125" s="169"/>
      <c r="M125" s="83"/>
      <c r="N125" s="83"/>
      <c r="O125" s="83"/>
      <c r="P125" s="83"/>
    </row>
    <row r="126" spans="6:16" s="75" customFormat="1">
      <c r="F126" s="169"/>
      <c r="M126" s="83"/>
      <c r="N126" s="83"/>
      <c r="O126" s="83"/>
      <c r="P126" s="83"/>
    </row>
    <row r="127" spans="6:16" s="75" customFormat="1">
      <c r="F127" s="169"/>
      <c r="M127" s="83"/>
      <c r="N127" s="83"/>
      <c r="O127" s="83"/>
      <c r="P127" s="83"/>
    </row>
    <row r="128" spans="6:16" s="75" customFormat="1">
      <c r="F128" s="169"/>
      <c r="M128" s="83"/>
      <c r="N128" s="83"/>
      <c r="O128" s="83"/>
      <c r="P128" s="83"/>
    </row>
    <row r="129" spans="6:16" s="75" customFormat="1">
      <c r="F129" s="169"/>
      <c r="M129" s="83"/>
      <c r="N129" s="83"/>
      <c r="O129" s="83"/>
      <c r="P129" s="83"/>
    </row>
    <row r="130" spans="6:16" s="75" customFormat="1">
      <c r="F130" s="169"/>
      <c r="M130" s="83"/>
      <c r="N130" s="83"/>
      <c r="O130" s="83"/>
      <c r="P130" s="83"/>
    </row>
    <row r="131" spans="6:16" s="75" customFormat="1">
      <c r="F131" s="169"/>
      <c r="M131" s="83"/>
      <c r="N131" s="83"/>
      <c r="O131" s="83"/>
      <c r="P131" s="83"/>
    </row>
    <row r="132" spans="6:16" s="75" customFormat="1">
      <c r="F132" s="169"/>
      <c r="M132" s="83"/>
      <c r="N132" s="83"/>
      <c r="O132" s="83"/>
      <c r="P132" s="83"/>
    </row>
    <row r="133" spans="6:16" s="75" customFormat="1">
      <c r="F133" s="169"/>
      <c r="M133" s="83"/>
      <c r="N133" s="83"/>
      <c r="O133" s="83"/>
      <c r="P133" s="83"/>
    </row>
    <row r="134" spans="6:16" s="75" customFormat="1">
      <c r="F134" s="169"/>
      <c r="M134" s="83"/>
      <c r="N134" s="83"/>
      <c r="O134" s="83"/>
      <c r="P134" s="83"/>
    </row>
    <row r="135" spans="6:16" s="75" customFormat="1">
      <c r="F135" s="169"/>
      <c r="M135" s="83"/>
      <c r="N135" s="83"/>
      <c r="O135" s="83"/>
      <c r="P135" s="83"/>
    </row>
    <row r="136" spans="6:16" s="75" customFormat="1">
      <c r="F136" s="169"/>
      <c r="M136" s="83"/>
      <c r="N136" s="83"/>
      <c r="O136" s="83"/>
      <c r="P136" s="83"/>
    </row>
    <row r="137" spans="6:16" s="75" customFormat="1">
      <c r="F137" s="169"/>
      <c r="M137" s="83"/>
      <c r="N137" s="83"/>
      <c r="O137" s="83"/>
      <c r="P137" s="83"/>
    </row>
    <row r="138" spans="6:16" s="75" customFormat="1">
      <c r="F138" s="169"/>
      <c r="M138" s="83"/>
      <c r="N138" s="83"/>
      <c r="O138" s="83"/>
      <c r="P138" s="83"/>
    </row>
    <row r="139" spans="6:16" s="75" customFormat="1">
      <c r="F139" s="169"/>
      <c r="M139" s="83"/>
      <c r="N139" s="83"/>
      <c r="O139" s="83"/>
      <c r="P139" s="83"/>
    </row>
    <row r="140" spans="6:16" s="75" customFormat="1">
      <c r="F140" s="169"/>
      <c r="M140" s="83"/>
      <c r="N140" s="83"/>
      <c r="O140" s="83"/>
      <c r="P140" s="83"/>
    </row>
    <row r="141" spans="6:16" s="75" customFormat="1">
      <c r="F141" s="169"/>
      <c r="M141" s="83"/>
      <c r="N141" s="83"/>
      <c r="O141" s="83"/>
      <c r="P141" s="83"/>
    </row>
    <row r="142" spans="6:16">
      <c r="F142" s="49"/>
      <c r="M142" s="13"/>
      <c r="N142" s="13"/>
      <c r="O142" s="13"/>
      <c r="P142" s="13"/>
    </row>
    <row r="143" spans="6:16">
      <c r="F143" s="49"/>
      <c r="M143" s="13"/>
      <c r="N143" s="13"/>
      <c r="O143" s="13"/>
      <c r="P143" s="13"/>
    </row>
    <row r="144" spans="6:16">
      <c r="F144" s="49"/>
      <c r="M144" s="13"/>
      <c r="N144" s="13"/>
      <c r="O144" s="13"/>
      <c r="P144" s="13"/>
    </row>
    <row r="145" spans="6:16">
      <c r="F145" s="49"/>
      <c r="M145" s="13"/>
      <c r="N145" s="13"/>
      <c r="O145" s="13"/>
      <c r="P145" s="13"/>
    </row>
    <row r="146" spans="6:16">
      <c r="F146" s="49"/>
      <c r="M146" s="13"/>
      <c r="N146" s="13"/>
      <c r="O146" s="13"/>
      <c r="P146" s="13"/>
    </row>
    <row r="147" spans="6:16">
      <c r="F147" s="49"/>
      <c r="M147" s="13"/>
      <c r="N147" s="13"/>
      <c r="O147" s="13"/>
      <c r="P147" s="13"/>
    </row>
    <row r="148" spans="6:16">
      <c r="F148" s="49"/>
      <c r="M148" s="13"/>
      <c r="N148" s="13"/>
      <c r="O148" s="13"/>
      <c r="P148" s="13"/>
    </row>
    <row r="149" spans="6:16">
      <c r="F149" s="49"/>
      <c r="M149" s="13"/>
      <c r="N149" s="13"/>
      <c r="O149" s="13"/>
      <c r="P149" s="13"/>
    </row>
    <row r="150" spans="6:16">
      <c r="F150" s="49"/>
      <c r="M150" s="13"/>
      <c r="N150" s="13"/>
      <c r="O150" s="13"/>
      <c r="P150" s="13"/>
    </row>
    <row r="151" spans="6:16">
      <c r="F151" s="49"/>
      <c r="M151" s="13"/>
      <c r="N151" s="13"/>
      <c r="O151" s="13"/>
      <c r="P151" s="13"/>
    </row>
    <row r="152" spans="6:16">
      <c r="F152" s="49"/>
      <c r="M152" s="13"/>
      <c r="N152" s="13"/>
      <c r="O152" s="13"/>
      <c r="P152" s="13"/>
    </row>
    <row r="153" spans="6:16">
      <c r="F153" s="49"/>
      <c r="M153" s="13"/>
      <c r="N153" s="13"/>
      <c r="O153" s="13"/>
      <c r="P153" s="13"/>
    </row>
    <row r="154" spans="6:16">
      <c r="F154" s="49"/>
      <c r="M154" s="13"/>
      <c r="N154" s="13"/>
      <c r="O154" s="13"/>
      <c r="P154" s="13"/>
    </row>
    <row r="155" spans="6:16">
      <c r="F155" s="49"/>
      <c r="M155" s="13"/>
      <c r="N155" s="13"/>
      <c r="O155" s="13"/>
      <c r="P155" s="13"/>
    </row>
    <row r="156" spans="6:16">
      <c r="F156" s="49"/>
      <c r="M156" s="13"/>
      <c r="N156" s="13"/>
      <c r="O156" s="13"/>
      <c r="P156" s="13"/>
    </row>
    <row r="157" spans="6:16">
      <c r="F157" s="49"/>
      <c r="M157" s="13"/>
      <c r="N157" s="13"/>
      <c r="O157" s="13"/>
      <c r="P157" s="13"/>
    </row>
    <row r="158" spans="6:16">
      <c r="F158" s="49"/>
      <c r="M158" s="13"/>
      <c r="N158" s="13"/>
      <c r="O158" s="13"/>
      <c r="P158" s="13"/>
    </row>
    <row r="159" spans="6:16">
      <c r="F159" s="49"/>
      <c r="M159" s="13"/>
      <c r="N159" s="13"/>
      <c r="O159" s="13"/>
      <c r="P159" s="13"/>
    </row>
    <row r="160" spans="6:16">
      <c r="F160" s="49"/>
      <c r="M160" s="13"/>
      <c r="N160" s="13"/>
      <c r="O160" s="13"/>
      <c r="P160" s="13"/>
    </row>
    <row r="161" spans="6:16">
      <c r="F161" s="49"/>
      <c r="M161" s="13"/>
      <c r="N161" s="13"/>
      <c r="O161" s="13"/>
      <c r="P161" s="13"/>
    </row>
    <row r="162" spans="6:16">
      <c r="F162" s="49"/>
      <c r="M162" s="13"/>
      <c r="N162" s="13"/>
      <c r="O162" s="13"/>
      <c r="P162" s="13"/>
    </row>
    <row r="163" spans="6:16">
      <c r="F163" s="49"/>
      <c r="M163" s="13"/>
      <c r="N163" s="13"/>
      <c r="O163" s="13"/>
      <c r="P163" s="13"/>
    </row>
    <row r="164" spans="6:16">
      <c r="F164" s="49"/>
      <c r="M164" s="13"/>
      <c r="N164" s="13"/>
      <c r="O164" s="13"/>
      <c r="P164" s="13"/>
    </row>
    <row r="165" spans="6:16">
      <c r="F165" s="49"/>
      <c r="M165" s="13"/>
      <c r="N165" s="13"/>
      <c r="O165" s="13"/>
      <c r="P165" s="13"/>
    </row>
    <row r="166" spans="6:16">
      <c r="F166" s="49"/>
      <c r="M166" s="13"/>
      <c r="N166" s="13"/>
      <c r="O166" s="13"/>
      <c r="P166" s="13"/>
    </row>
    <row r="167" spans="6:16">
      <c r="F167" s="49"/>
      <c r="M167" s="13"/>
      <c r="N167" s="13"/>
      <c r="O167" s="13"/>
      <c r="P167" s="13"/>
    </row>
    <row r="168" spans="6:16">
      <c r="F168" s="49"/>
      <c r="M168" s="13"/>
      <c r="N168" s="13"/>
      <c r="O168" s="13"/>
      <c r="P168" s="13"/>
    </row>
    <row r="169" spans="6:16">
      <c r="F169" s="49"/>
      <c r="M169" s="13"/>
      <c r="N169" s="13"/>
      <c r="O169" s="13"/>
      <c r="P169" s="13"/>
    </row>
    <row r="170" spans="6:16">
      <c r="F170" s="49"/>
      <c r="M170" s="13"/>
      <c r="N170" s="13"/>
      <c r="O170" s="13"/>
      <c r="P170" s="13"/>
    </row>
  </sheetData>
  <mergeCells count="120">
    <mergeCell ref="R34:R35"/>
    <mergeCell ref="D4:D5"/>
    <mergeCell ref="E4:E5"/>
    <mergeCell ref="F4:F5"/>
    <mergeCell ref="G4:G5"/>
    <mergeCell ref="H4:I4"/>
    <mergeCell ref="M26:M27"/>
    <mergeCell ref="N26:N27"/>
    <mergeCell ref="O26:O27"/>
    <mergeCell ref="P26:P27"/>
    <mergeCell ref="O18:O19"/>
    <mergeCell ref="P18:P19"/>
    <mergeCell ref="D26:D27"/>
    <mergeCell ref="E26:E27"/>
    <mergeCell ref="L26:L27"/>
    <mergeCell ref="F26:F27"/>
    <mergeCell ref="G26:G27"/>
    <mergeCell ref="I26:I27"/>
    <mergeCell ref="J26:J27"/>
    <mergeCell ref="K26:K27"/>
    <mergeCell ref="R4:R5"/>
    <mergeCell ref="L7:L10"/>
    <mergeCell ref="M7:M10"/>
    <mergeCell ref="N7:N10"/>
    <mergeCell ref="J4:J5"/>
    <mergeCell ref="K4:L4"/>
    <mergeCell ref="M4:N4"/>
    <mergeCell ref="O4:P4"/>
    <mergeCell ref="Q4:Q5"/>
    <mergeCell ref="A4:A5"/>
    <mergeCell ref="B4:B5"/>
    <mergeCell ref="C4:C5"/>
    <mergeCell ref="A7:A10"/>
    <mergeCell ref="B7:B10"/>
    <mergeCell ref="C7:C10"/>
    <mergeCell ref="D7:D10"/>
    <mergeCell ref="E7:E10"/>
    <mergeCell ref="F7:F10"/>
    <mergeCell ref="G7:G10"/>
    <mergeCell ref="J7:J10"/>
    <mergeCell ref="K7:K10"/>
    <mergeCell ref="R7:R10"/>
    <mergeCell ref="A11:A14"/>
    <mergeCell ref="B11:B14"/>
    <mergeCell ref="C11:C14"/>
    <mergeCell ref="D11:D14"/>
    <mergeCell ref="E11:E14"/>
    <mergeCell ref="F11:F14"/>
    <mergeCell ref="G11:G14"/>
    <mergeCell ref="J11:J14"/>
    <mergeCell ref="K11:K14"/>
    <mergeCell ref="L11:L14"/>
    <mergeCell ref="M11:M14"/>
    <mergeCell ref="N11:N14"/>
    <mergeCell ref="O11:O14"/>
    <mergeCell ref="P11:P14"/>
    <mergeCell ref="Q11:Q14"/>
    <mergeCell ref="O7:O10"/>
    <mergeCell ref="P7:P10"/>
    <mergeCell ref="Q7:Q10"/>
    <mergeCell ref="D37:D38"/>
    <mergeCell ref="E37:E38"/>
    <mergeCell ref="R11:R14"/>
    <mergeCell ref="A15:R15"/>
    <mergeCell ref="A30:R30"/>
    <mergeCell ref="A34:A35"/>
    <mergeCell ref="B34:B35"/>
    <mergeCell ref="C34:C35"/>
    <mergeCell ref="D34:D35"/>
    <mergeCell ref="E34:E35"/>
    <mergeCell ref="F34:F35"/>
    <mergeCell ref="G34:G35"/>
    <mergeCell ref="K34:K35"/>
    <mergeCell ref="L34:L35"/>
    <mergeCell ref="M34:M35"/>
    <mergeCell ref="N34:N35"/>
    <mergeCell ref="O34:O35"/>
    <mergeCell ref="P34:P35"/>
    <mergeCell ref="A26:A27"/>
    <mergeCell ref="B26:B27"/>
    <mergeCell ref="C26:C27"/>
    <mergeCell ref="Q26:Q27"/>
    <mergeCell ref="R26:R27"/>
    <mergeCell ref="Q34:Q35"/>
    <mergeCell ref="K51:L51"/>
    <mergeCell ref="M51:N51"/>
    <mergeCell ref="O51:P51"/>
    <mergeCell ref="Q51:R51"/>
    <mergeCell ref="M61:N61"/>
    <mergeCell ref="O61:P61"/>
    <mergeCell ref="R37:R38"/>
    <mergeCell ref="A44:R44"/>
    <mergeCell ref="A47:R47"/>
    <mergeCell ref="K50:N50"/>
    <mergeCell ref="O50:R50"/>
    <mergeCell ref="M37:M38"/>
    <mergeCell ref="N37:N38"/>
    <mergeCell ref="O37:O38"/>
    <mergeCell ref="P37:P38"/>
    <mergeCell ref="Q37:Q38"/>
    <mergeCell ref="F37:F38"/>
    <mergeCell ref="G37:G38"/>
    <mergeCell ref="J37:J38"/>
    <mergeCell ref="K37:K38"/>
    <mergeCell ref="L37:L38"/>
    <mergeCell ref="A37:A38"/>
    <mergeCell ref="B37:B38"/>
    <mergeCell ref="C37:C38"/>
    <mergeCell ref="Q18:Q19"/>
    <mergeCell ref="R18:R19"/>
    <mergeCell ref="F18:F19"/>
    <mergeCell ref="K18:K19"/>
    <mergeCell ref="L18:L19"/>
    <mergeCell ref="M18:M19"/>
    <mergeCell ref="N18:N19"/>
    <mergeCell ref="A18:A19"/>
    <mergeCell ref="B18:B19"/>
    <mergeCell ref="C18:C19"/>
    <mergeCell ref="D18:D19"/>
    <mergeCell ref="E18: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R31"/>
  <sheetViews>
    <sheetView zoomScale="90" zoomScaleNormal="90" workbookViewId="0">
      <selection activeCell="E7" sqref="E7:E9"/>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1290</v>
      </c>
    </row>
    <row r="4" spans="1:18" s="3" customFormat="1" ht="4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3" customForma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75" customFormat="1" ht="117.75" customHeight="1">
      <c r="A7" s="340">
        <v>1</v>
      </c>
      <c r="B7" s="331">
        <v>1.2</v>
      </c>
      <c r="C7" s="331" t="s">
        <v>109</v>
      </c>
      <c r="D7" s="331">
        <v>2</v>
      </c>
      <c r="E7" s="324" t="s">
        <v>929</v>
      </c>
      <c r="F7" s="324" t="s">
        <v>930</v>
      </c>
      <c r="G7" s="324" t="s">
        <v>931</v>
      </c>
      <c r="H7" s="85" t="s">
        <v>839</v>
      </c>
      <c r="I7" s="85">
        <v>9802</v>
      </c>
      <c r="J7" s="324" t="s">
        <v>932</v>
      </c>
      <c r="K7" s="324" t="s">
        <v>31</v>
      </c>
      <c r="L7" s="324" t="s">
        <v>31</v>
      </c>
      <c r="M7" s="347"/>
      <c r="N7" s="347">
        <v>81537.399999999994</v>
      </c>
      <c r="O7" s="347"/>
      <c r="P7" s="347">
        <v>81537.399999999994</v>
      </c>
      <c r="Q7" s="324" t="s">
        <v>933</v>
      </c>
      <c r="R7" s="490" t="s">
        <v>934</v>
      </c>
    </row>
    <row r="8" spans="1:18" s="75" customFormat="1" ht="104.25" customHeight="1">
      <c r="A8" s="340"/>
      <c r="B8" s="332"/>
      <c r="C8" s="332"/>
      <c r="D8" s="332"/>
      <c r="E8" s="325"/>
      <c r="F8" s="325"/>
      <c r="G8" s="325"/>
      <c r="H8" s="85" t="s">
        <v>935</v>
      </c>
      <c r="I8" s="85">
        <v>2914</v>
      </c>
      <c r="J8" s="325"/>
      <c r="K8" s="325"/>
      <c r="L8" s="325"/>
      <c r="M8" s="348"/>
      <c r="N8" s="348"/>
      <c r="O8" s="348"/>
      <c r="P8" s="348"/>
      <c r="Q8" s="325"/>
      <c r="R8" s="491"/>
    </row>
    <row r="9" spans="1:18" s="75" customFormat="1" ht="172.5" customHeight="1">
      <c r="A9" s="340"/>
      <c r="B9" s="333"/>
      <c r="C9" s="333"/>
      <c r="D9" s="333"/>
      <c r="E9" s="326"/>
      <c r="F9" s="326"/>
      <c r="G9" s="326"/>
      <c r="H9" s="85" t="s">
        <v>936</v>
      </c>
      <c r="I9" s="85">
        <v>1</v>
      </c>
      <c r="J9" s="326"/>
      <c r="K9" s="326"/>
      <c r="L9" s="326"/>
      <c r="M9" s="349"/>
      <c r="N9" s="349"/>
      <c r="O9" s="349"/>
      <c r="P9" s="349"/>
      <c r="Q9" s="326"/>
      <c r="R9" s="492"/>
    </row>
    <row r="10" spans="1:18" s="75" customFormat="1" ht="240">
      <c r="A10" s="89">
        <v>2</v>
      </c>
      <c r="B10" s="88" t="s">
        <v>937</v>
      </c>
      <c r="C10" s="88">
        <v>4</v>
      </c>
      <c r="D10" s="88">
        <v>5</v>
      </c>
      <c r="E10" s="88" t="s">
        <v>938</v>
      </c>
      <c r="F10" s="88" t="s">
        <v>939</v>
      </c>
      <c r="G10" s="88" t="s">
        <v>33</v>
      </c>
      <c r="H10" s="85" t="s">
        <v>168</v>
      </c>
      <c r="I10" s="85">
        <v>80</v>
      </c>
      <c r="J10" s="88" t="s">
        <v>940</v>
      </c>
      <c r="K10" s="88"/>
      <c r="L10" s="88" t="s">
        <v>41</v>
      </c>
      <c r="M10" s="63"/>
      <c r="N10" s="63">
        <v>25354.720000000001</v>
      </c>
      <c r="O10" s="63"/>
      <c r="P10" s="63">
        <v>25354.720000000001</v>
      </c>
      <c r="Q10" s="88" t="s">
        <v>933</v>
      </c>
      <c r="R10" s="171" t="s">
        <v>934</v>
      </c>
    </row>
    <row r="11" spans="1:18" s="75" customFormat="1" ht="207.75" customHeight="1">
      <c r="A11" s="85">
        <v>3</v>
      </c>
      <c r="B11" s="85">
        <v>1.2</v>
      </c>
      <c r="C11" s="85">
        <v>1.4</v>
      </c>
      <c r="D11" s="85">
        <v>2</v>
      </c>
      <c r="E11" s="85" t="s">
        <v>941</v>
      </c>
      <c r="F11" s="85" t="s">
        <v>942</v>
      </c>
      <c r="G11" s="85" t="s">
        <v>943</v>
      </c>
      <c r="H11" s="85" t="s">
        <v>168</v>
      </c>
      <c r="I11" s="85">
        <v>25</v>
      </c>
      <c r="J11" s="85" t="s">
        <v>944</v>
      </c>
      <c r="K11" s="85" t="s">
        <v>42</v>
      </c>
      <c r="L11" s="85" t="s">
        <v>40</v>
      </c>
      <c r="M11" s="63"/>
      <c r="N11" s="63">
        <v>35220</v>
      </c>
      <c r="O11" s="63"/>
      <c r="P11" s="63">
        <v>35220</v>
      </c>
      <c r="Q11" s="85" t="s">
        <v>933</v>
      </c>
      <c r="R11" s="171" t="s">
        <v>934</v>
      </c>
    </row>
    <row r="12" spans="1:18" s="75" customFormat="1" ht="330">
      <c r="A12" s="88">
        <v>4</v>
      </c>
      <c r="B12" s="88">
        <v>1</v>
      </c>
      <c r="C12" s="88">
        <v>4</v>
      </c>
      <c r="D12" s="88">
        <v>2</v>
      </c>
      <c r="E12" s="172" t="s">
        <v>945</v>
      </c>
      <c r="F12" s="173" t="s">
        <v>946</v>
      </c>
      <c r="G12" s="173" t="s">
        <v>947</v>
      </c>
      <c r="H12" s="88" t="s">
        <v>168</v>
      </c>
      <c r="I12" s="88">
        <v>50</v>
      </c>
      <c r="J12" s="174" t="s">
        <v>948</v>
      </c>
      <c r="K12" s="175"/>
      <c r="L12" s="175" t="s">
        <v>36</v>
      </c>
      <c r="M12" s="63"/>
      <c r="N12" s="63">
        <v>18203</v>
      </c>
      <c r="O12" s="63"/>
      <c r="P12" s="63">
        <v>18203</v>
      </c>
      <c r="Q12" s="88" t="s">
        <v>933</v>
      </c>
      <c r="R12" s="171" t="s">
        <v>934</v>
      </c>
    </row>
    <row r="13" spans="1:18" s="75" customFormat="1" ht="270">
      <c r="A13" s="85">
        <v>5</v>
      </c>
      <c r="B13" s="85">
        <v>1</v>
      </c>
      <c r="C13" s="85">
        <v>1.4</v>
      </c>
      <c r="D13" s="85">
        <v>5</v>
      </c>
      <c r="E13" s="176" t="s">
        <v>949</v>
      </c>
      <c r="F13" s="177" t="s">
        <v>950</v>
      </c>
      <c r="G13" s="177" t="s">
        <v>951</v>
      </c>
      <c r="H13" s="85" t="s">
        <v>168</v>
      </c>
      <c r="I13" s="85">
        <v>150</v>
      </c>
      <c r="J13" s="162" t="s">
        <v>952</v>
      </c>
      <c r="K13" s="162" t="s">
        <v>42</v>
      </c>
      <c r="L13" s="162"/>
      <c r="M13" s="63">
        <v>51701.43</v>
      </c>
      <c r="N13" s="63"/>
      <c r="O13" s="63">
        <v>51701.43</v>
      </c>
      <c r="P13" s="63"/>
      <c r="Q13" s="85" t="s">
        <v>933</v>
      </c>
      <c r="R13" s="171" t="s">
        <v>934</v>
      </c>
    </row>
    <row r="14" spans="1:18">
      <c r="M14" s="13"/>
      <c r="N14" s="13"/>
      <c r="O14" s="13"/>
      <c r="P14" s="13"/>
      <c r="R14" s="51"/>
    </row>
    <row r="15" spans="1:18" s="52" customFormat="1">
      <c r="M15" s="53"/>
      <c r="N15" s="53"/>
      <c r="O15" s="53"/>
      <c r="P15" s="53"/>
      <c r="R15" s="54"/>
    </row>
    <row r="16" spans="1:18" hidden="1">
      <c r="M16" s="13"/>
      <c r="N16" s="13"/>
      <c r="O16" s="13"/>
      <c r="P16" s="13"/>
      <c r="R16" s="51"/>
    </row>
    <row r="17" spans="10:18" hidden="1">
      <c r="K17" s="410" t="s">
        <v>45</v>
      </c>
      <c r="L17" s="410"/>
      <c r="M17" s="410"/>
      <c r="N17" s="410"/>
      <c r="O17" s="410" t="s">
        <v>46</v>
      </c>
      <c r="P17" s="410"/>
      <c r="Q17" s="410"/>
      <c r="R17" s="410"/>
    </row>
    <row r="18" spans="10:18" hidden="1">
      <c r="K18" s="410" t="s">
        <v>349</v>
      </c>
      <c r="L18" s="410"/>
      <c r="M18" s="410" t="s">
        <v>350</v>
      </c>
      <c r="N18" s="410"/>
      <c r="O18" s="410" t="s">
        <v>349</v>
      </c>
      <c r="P18" s="410"/>
      <c r="Q18" s="410" t="s">
        <v>350</v>
      </c>
      <c r="R18" s="410"/>
    </row>
    <row r="19" spans="10:18" hidden="1">
      <c r="K19" s="5" t="s">
        <v>47</v>
      </c>
      <c r="L19" s="5" t="s">
        <v>48</v>
      </c>
      <c r="M19" s="5" t="s">
        <v>49</v>
      </c>
      <c r="N19" s="5" t="s">
        <v>48</v>
      </c>
      <c r="O19" s="5" t="s">
        <v>49</v>
      </c>
      <c r="P19" s="5" t="s">
        <v>48</v>
      </c>
      <c r="Q19" s="5" t="s">
        <v>47</v>
      </c>
      <c r="R19" s="5" t="s">
        <v>48</v>
      </c>
    </row>
    <row r="20" spans="10:18" hidden="1">
      <c r="J20" s="6" t="s">
        <v>50</v>
      </c>
      <c r="K20" s="24">
        <v>5</v>
      </c>
      <c r="L20" s="2">
        <v>212016.55</v>
      </c>
      <c r="M20" s="24" t="s">
        <v>51</v>
      </c>
      <c r="N20" s="28" t="s">
        <v>51</v>
      </c>
      <c r="O20" s="24" t="s">
        <v>51</v>
      </c>
      <c r="P20" s="28" t="s">
        <v>51</v>
      </c>
      <c r="Q20" s="24" t="s">
        <v>51</v>
      </c>
      <c r="R20" s="28" t="s">
        <v>51</v>
      </c>
    </row>
    <row r="21" spans="10:18" hidden="1">
      <c r="J21" s="6" t="s">
        <v>52</v>
      </c>
      <c r="K21" s="6">
        <v>5</v>
      </c>
      <c r="L21" s="6">
        <v>212016.55</v>
      </c>
      <c r="M21" s="24"/>
      <c r="N21" s="24"/>
      <c r="O21" s="24"/>
      <c r="P21" s="24"/>
      <c r="Q21" s="6"/>
      <c r="R21" s="50"/>
    </row>
    <row r="22" spans="10:18" hidden="1">
      <c r="M22" s="13"/>
      <c r="N22" s="13"/>
      <c r="O22" s="13"/>
      <c r="P22" s="13"/>
      <c r="R22" s="51"/>
    </row>
    <row r="23" spans="10:18" hidden="1">
      <c r="M23" s="13"/>
      <c r="N23" s="13"/>
      <c r="O23" s="13"/>
      <c r="P23" s="13"/>
      <c r="R23" s="51"/>
    </row>
    <row r="24" spans="10:18" hidden="1">
      <c r="M24" s="13"/>
      <c r="N24" s="13"/>
      <c r="O24" s="13"/>
      <c r="P24" s="13"/>
      <c r="R24" s="51"/>
    </row>
    <row r="25" spans="10:18">
      <c r="M25" s="13"/>
      <c r="N25" s="13"/>
      <c r="O25" s="13"/>
      <c r="P25" s="13"/>
      <c r="R25" s="51"/>
    </row>
    <row r="26" spans="10:18">
      <c r="M26" s="328" t="s">
        <v>45</v>
      </c>
      <c r="N26" s="329"/>
      <c r="O26" s="329" t="s">
        <v>46</v>
      </c>
      <c r="P26" s="330"/>
      <c r="R26" s="51"/>
    </row>
    <row r="27" spans="10:18">
      <c r="M27" s="76" t="s">
        <v>1240</v>
      </c>
      <c r="N27" s="76" t="s">
        <v>1239</v>
      </c>
      <c r="O27" s="76" t="s">
        <v>1240</v>
      </c>
      <c r="P27" s="76" t="s">
        <v>1239</v>
      </c>
      <c r="R27" s="51"/>
    </row>
    <row r="28" spans="10:18">
      <c r="M28" s="115">
        <v>5</v>
      </c>
      <c r="N28" s="79">
        <v>212016.55</v>
      </c>
      <c r="O28" s="78" t="s">
        <v>51</v>
      </c>
      <c r="P28" s="114" t="s">
        <v>51</v>
      </c>
      <c r="R28" s="51"/>
    </row>
    <row r="29" spans="10:18">
      <c r="M29" s="13"/>
      <c r="N29" s="13"/>
      <c r="O29" s="13"/>
      <c r="P29" s="13"/>
      <c r="R29" s="51"/>
    </row>
    <row r="30" spans="10:18">
      <c r="M30" s="13"/>
      <c r="N30" s="13"/>
      <c r="O30" s="13"/>
      <c r="P30" s="13"/>
      <c r="R30" s="51"/>
    </row>
    <row r="31" spans="10:18">
      <c r="M31" s="13"/>
      <c r="N31" s="13"/>
      <c r="O31" s="13"/>
      <c r="P31" s="13"/>
      <c r="R31" s="51"/>
    </row>
  </sheetData>
  <mergeCells count="38">
    <mergeCell ref="M26:N26"/>
    <mergeCell ref="O26:P26"/>
    <mergeCell ref="Q7:Q9"/>
    <mergeCell ref="R7:R9"/>
    <mergeCell ref="K17:N17"/>
    <mergeCell ref="O17:R17"/>
    <mergeCell ref="K18:L18"/>
    <mergeCell ref="M18:N18"/>
    <mergeCell ref="O18:P18"/>
    <mergeCell ref="Q18:R18"/>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R47"/>
  <sheetViews>
    <sheetView zoomScale="90" zoomScaleNormal="90" workbookViewId="0">
      <selection activeCell="F7" sqref="F7"/>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1291</v>
      </c>
    </row>
    <row r="4" spans="1:18" s="3" customFormat="1" ht="48"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ht="21" customHeigh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3" customFormat="1" ht="14.25" customHeigh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4" customFormat="1" ht="93" customHeight="1">
      <c r="A7" s="84">
        <v>1</v>
      </c>
      <c r="B7" s="84">
        <v>1</v>
      </c>
      <c r="C7" s="84" t="s">
        <v>35</v>
      </c>
      <c r="D7" s="84">
        <v>5</v>
      </c>
      <c r="E7" s="85" t="s">
        <v>953</v>
      </c>
      <c r="F7" s="85" t="s">
        <v>954</v>
      </c>
      <c r="G7" s="85" t="s">
        <v>33</v>
      </c>
      <c r="H7" s="85" t="s">
        <v>168</v>
      </c>
      <c r="I7" s="85">
        <v>140</v>
      </c>
      <c r="J7" s="85" t="s">
        <v>955</v>
      </c>
      <c r="K7" s="85" t="s">
        <v>42</v>
      </c>
      <c r="L7" s="85"/>
      <c r="M7" s="63">
        <v>53173.14</v>
      </c>
      <c r="N7" s="63"/>
      <c r="O7" s="63">
        <v>53173.14</v>
      </c>
      <c r="P7" s="63"/>
      <c r="Q7" s="85" t="s">
        <v>150</v>
      </c>
      <c r="R7" s="85" t="s">
        <v>956</v>
      </c>
    </row>
    <row r="8" spans="1:18" s="4" customFormat="1" ht="98.25" customHeight="1">
      <c r="A8" s="84">
        <v>2</v>
      </c>
      <c r="B8" s="84">
        <v>1</v>
      </c>
      <c r="C8" s="84">
        <v>1</v>
      </c>
      <c r="D8" s="84">
        <v>5</v>
      </c>
      <c r="E8" s="85" t="s">
        <v>957</v>
      </c>
      <c r="F8" s="85" t="s">
        <v>954</v>
      </c>
      <c r="G8" s="85" t="s">
        <v>958</v>
      </c>
      <c r="H8" s="85" t="s">
        <v>168</v>
      </c>
      <c r="I8" s="85">
        <v>1061</v>
      </c>
      <c r="J8" s="85" t="s">
        <v>959</v>
      </c>
      <c r="K8" s="85" t="s">
        <v>36</v>
      </c>
      <c r="L8" s="85"/>
      <c r="M8" s="63">
        <v>29473.920000000002</v>
      </c>
      <c r="N8" s="63"/>
      <c r="O8" s="63">
        <v>29473.920000000002</v>
      </c>
      <c r="P8" s="63"/>
      <c r="Q8" s="85" t="s">
        <v>960</v>
      </c>
      <c r="R8" s="85" t="s">
        <v>956</v>
      </c>
    </row>
    <row r="9" spans="1:18" s="4" customFormat="1" ht="105">
      <c r="A9" s="84">
        <v>3</v>
      </c>
      <c r="B9" s="84" t="s">
        <v>961</v>
      </c>
      <c r="C9" s="84">
        <v>3.4</v>
      </c>
      <c r="D9" s="84">
        <v>2</v>
      </c>
      <c r="E9" s="85" t="s">
        <v>962</v>
      </c>
      <c r="F9" s="85" t="s">
        <v>963</v>
      </c>
      <c r="G9" s="85" t="s">
        <v>964</v>
      </c>
      <c r="H9" s="85" t="s">
        <v>168</v>
      </c>
      <c r="I9" s="85">
        <v>32</v>
      </c>
      <c r="J9" s="85" t="s">
        <v>965</v>
      </c>
      <c r="K9" s="85" t="s">
        <v>34</v>
      </c>
      <c r="L9" s="85"/>
      <c r="M9" s="63">
        <v>8862.0299999999988</v>
      </c>
      <c r="N9" s="63"/>
      <c r="O9" s="63">
        <v>8862.0299999999988</v>
      </c>
      <c r="P9" s="63"/>
      <c r="Q9" s="85" t="s">
        <v>960</v>
      </c>
      <c r="R9" s="85" t="s">
        <v>956</v>
      </c>
    </row>
    <row r="10" spans="1:18" s="4" customFormat="1" ht="57.6" customHeight="1">
      <c r="A10" s="331">
        <v>4</v>
      </c>
      <c r="B10" s="331">
        <v>1</v>
      </c>
      <c r="C10" s="331">
        <v>4</v>
      </c>
      <c r="D10" s="331">
        <v>2</v>
      </c>
      <c r="E10" s="324" t="s">
        <v>966</v>
      </c>
      <c r="F10" s="324" t="s">
        <v>967</v>
      </c>
      <c r="G10" s="324" t="s">
        <v>968</v>
      </c>
      <c r="H10" s="85" t="s">
        <v>88</v>
      </c>
      <c r="I10" s="85">
        <v>50</v>
      </c>
      <c r="J10" s="324" t="s">
        <v>969</v>
      </c>
      <c r="K10" s="324" t="s">
        <v>31</v>
      </c>
      <c r="L10" s="324"/>
      <c r="M10" s="347">
        <v>10989</v>
      </c>
      <c r="N10" s="347"/>
      <c r="O10" s="347">
        <v>10989</v>
      </c>
      <c r="P10" s="347"/>
      <c r="Q10" s="324" t="s">
        <v>960</v>
      </c>
      <c r="R10" s="324" t="s">
        <v>956</v>
      </c>
    </row>
    <row r="11" spans="1:18" s="4" customFormat="1" ht="57.6" customHeight="1">
      <c r="A11" s="333"/>
      <c r="B11" s="333"/>
      <c r="C11" s="333"/>
      <c r="D11" s="333"/>
      <c r="E11" s="326"/>
      <c r="F11" s="326"/>
      <c r="G11" s="326"/>
      <c r="H11" s="85" t="s">
        <v>67</v>
      </c>
      <c r="I11" s="85">
        <v>50</v>
      </c>
      <c r="J11" s="326"/>
      <c r="K11" s="326"/>
      <c r="L11" s="326"/>
      <c r="M11" s="349"/>
      <c r="N11" s="349"/>
      <c r="O11" s="349"/>
      <c r="P11" s="349"/>
      <c r="Q11" s="326"/>
      <c r="R11" s="326"/>
    </row>
    <row r="12" spans="1:18" s="4" customFormat="1" ht="30">
      <c r="A12" s="331">
        <v>5</v>
      </c>
      <c r="B12" s="331">
        <v>1</v>
      </c>
      <c r="C12" s="331">
        <v>4</v>
      </c>
      <c r="D12" s="331">
        <v>2</v>
      </c>
      <c r="E12" s="324" t="s">
        <v>970</v>
      </c>
      <c r="F12" s="324" t="s">
        <v>971</v>
      </c>
      <c r="G12" s="324" t="s">
        <v>972</v>
      </c>
      <c r="H12" s="85" t="s">
        <v>88</v>
      </c>
      <c r="I12" s="85">
        <v>60</v>
      </c>
      <c r="J12" s="324" t="s">
        <v>973</v>
      </c>
      <c r="K12" s="324"/>
      <c r="L12" s="324" t="s">
        <v>31</v>
      </c>
      <c r="M12" s="347"/>
      <c r="N12" s="347">
        <v>24127.51</v>
      </c>
      <c r="O12" s="347"/>
      <c r="P12" s="347">
        <v>24127.51</v>
      </c>
      <c r="Q12" s="324" t="s">
        <v>960</v>
      </c>
      <c r="R12" s="324" t="s">
        <v>956</v>
      </c>
    </row>
    <row r="13" spans="1:18" s="4" customFormat="1" ht="30">
      <c r="A13" s="333"/>
      <c r="B13" s="333"/>
      <c r="C13" s="333"/>
      <c r="D13" s="333"/>
      <c r="E13" s="326"/>
      <c r="F13" s="326"/>
      <c r="G13" s="326"/>
      <c r="H13" s="85" t="s">
        <v>67</v>
      </c>
      <c r="I13" s="85">
        <v>50</v>
      </c>
      <c r="J13" s="326"/>
      <c r="K13" s="326"/>
      <c r="L13" s="326"/>
      <c r="M13" s="349"/>
      <c r="N13" s="349"/>
      <c r="O13" s="349"/>
      <c r="P13" s="349"/>
      <c r="Q13" s="326"/>
      <c r="R13" s="326"/>
    </row>
    <row r="14" spans="1:18" s="4" customFormat="1" ht="42.75" customHeight="1">
      <c r="A14" s="84">
        <v>6</v>
      </c>
      <c r="B14" s="84">
        <v>1</v>
      </c>
      <c r="C14" s="84">
        <v>4</v>
      </c>
      <c r="D14" s="84">
        <v>2</v>
      </c>
      <c r="E14" s="85" t="s">
        <v>974</v>
      </c>
      <c r="F14" s="85" t="s">
        <v>975</v>
      </c>
      <c r="G14" s="85" t="s">
        <v>976</v>
      </c>
      <c r="H14" s="85" t="s">
        <v>168</v>
      </c>
      <c r="I14" s="85">
        <v>80</v>
      </c>
      <c r="J14" s="85" t="s">
        <v>977</v>
      </c>
      <c r="K14" s="85" t="s">
        <v>34</v>
      </c>
      <c r="L14" s="85"/>
      <c r="M14" s="63">
        <v>12374.9</v>
      </c>
      <c r="N14" s="63"/>
      <c r="O14" s="63">
        <v>12374.9</v>
      </c>
      <c r="P14" s="63"/>
      <c r="Q14" s="85" t="s">
        <v>960</v>
      </c>
      <c r="R14" s="85" t="s">
        <v>956</v>
      </c>
    </row>
    <row r="15" spans="1:18" s="4" customFormat="1" ht="132.75" customHeight="1">
      <c r="A15" s="84">
        <v>7</v>
      </c>
      <c r="B15" s="84" t="s">
        <v>961</v>
      </c>
      <c r="C15" s="84" t="s">
        <v>868</v>
      </c>
      <c r="D15" s="84">
        <v>5</v>
      </c>
      <c r="E15" s="85" t="s">
        <v>978</v>
      </c>
      <c r="F15" s="85" t="s">
        <v>979</v>
      </c>
      <c r="G15" s="85" t="s">
        <v>980</v>
      </c>
      <c r="H15" s="85" t="s">
        <v>67</v>
      </c>
      <c r="I15" s="85">
        <v>45</v>
      </c>
      <c r="J15" s="85" t="s">
        <v>981</v>
      </c>
      <c r="K15" s="85"/>
      <c r="L15" s="85" t="s">
        <v>30</v>
      </c>
      <c r="M15" s="63"/>
      <c r="N15" s="63">
        <v>13001.83</v>
      </c>
      <c r="O15" s="63"/>
      <c r="P15" s="63">
        <v>13001.83</v>
      </c>
      <c r="Q15" s="85" t="s">
        <v>960</v>
      </c>
      <c r="R15" s="85" t="s">
        <v>956</v>
      </c>
    </row>
    <row r="16" spans="1:18" s="4" customFormat="1" ht="62.25" customHeight="1">
      <c r="A16" s="331">
        <v>8</v>
      </c>
      <c r="B16" s="331">
        <v>1</v>
      </c>
      <c r="C16" s="331">
        <v>4</v>
      </c>
      <c r="D16" s="331">
        <v>2</v>
      </c>
      <c r="E16" s="324" t="s">
        <v>982</v>
      </c>
      <c r="F16" s="324" t="s">
        <v>983</v>
      </c>
      <c r="G16" s="324" t="s">
        <v>984</v>
      </c>
      <c r="H16" s="85" t="s">
        <v>129</v>
      </c>
      <c r="I16" s="85">
        <v>30</v>
      </c>
      <c r="J16" s="324" t="s">
        <v>985</v>
      </c>
      <c r="K16" s="324" t="s">
        <v>34</v>
      </c>
      <c r="L16" s="324"/>
      <c r="M16" s="347">
        <v>10945.86</v>
      </c>
      <c r="N16" s="347"/>
      <c r="O16" s="347">
        <v>10945.86</v>
      </c>
      <c r="P16" s="347"/>
      <c r="Q16" s="324" t="s">
        <v>960</v>
      </c>
      <c r="R16" s="324" t="s">
        <v>956</v>
      </c>
    </row>
    <row r="17" spans="1:18" s="4" customFormat="1" ht="30">
      <c r="A17" s="333"/>
      <c r="B17" s="333"/>
      <c r="C17" s="333"/>
      <c r="D17" s="333"/>
      <c r="E17" s="326"/>
      <c r="F17" s="326"/>
      <c r="G17" s="326"/>
      <c r="H17" s="85" t="s">
        <v>67</v>
      </c>
      <c r="I17" s="85">
        <v>30</v>
      </c>
      <c r="J17" s="326"/>
      <c r="K17" s="326"/>
      <c r="L17" s="326"/>
      <c r="M17" s="349"/>
      <c r="N17" s="349"/>
      <c r="O17" s="349"/>
      <c r="P17" s="349"/>
      <c r="Q17" s="326"/>
      <c r="R17" s="326"/>
    </row>
    <row r="18" spans="1:18" s="4" customFormat="1" ht="118.5" customHeight="1">
      <c r="A18" s="84">
        <v>9</v>
      </c>
      <c r="B18" s="84" t="s">
        <v>986</v>
      </c>
      <c r="C18" s="84" t="s">
        <v>831</v>
      </c>
      <c r="D18" s="84">
        <v>2</v>
      </c>
      <c r="E18" s="85" t="s">
        <v>987</v>
      </c>
      <c r="F18" s="85" t="s">
        <v>988</v>
      </c>
      <c r="G18" s="85" t="s">
        <v>989</v>
      </c>
      <c r="H18" s="85" t="s">
        <v>129</v>
      </c>
      <c r="I18" s="85">
        <v>60</v>
      </c>
      <c r="J18" s="85" t="s">
        <v>990</v>
      </c>
      <c r="K18" s="85" t="s">
        <v>36</v>
      </c>
      <c r="L18" s="85"/>
      <c r="M18" s="63">
        <v>10893.310000000001</v>
      </c>
      <c r="N18" s="63"/>
      <c r="O18" s="63">
        <v>10893.310000000001</v>
      </c>
      <c r="P18" s="63"/>
      <c r="Q18" s="85" t="s">
        <v>960</v>
      </c>
      <c r="R18" s="85" t="s">
        <v>956</v>
      </c>
    </row>
    <row r="19" spans="1:18" s="4" customFormat="1" ht="87.75" customHeight="1">
      <c r="A19" s="324">
        <v>10</v>
      </c>
      <c r="B19" s="331">
        <v>1.2</v>
      </c>
      <c r="C19" s="331">
        <v>1.4</v>
      </c>
      <c r="D19" s="331">
        <v>2</v>
      </c>
      <c r="E19" s="324" t="s">
        <v>991</v>
      </c>
      <c r="F19" s="324" t="s">
        <v>992</v>
      </c>
      <c r="G19" s="324" t="s">
        <v>993</v>
      </c>
      <c r="H19" s="85" t="s">
        <v>994</v>
      </c>
      <c r="I19" s="85">
        <v>50</v>
      </c>
      <c r="J19" s="324" t="s">
        <v>995</v>
      </c>
      <c r="K19" s="324" t="s">
        <v>34</v>
      </c>
      <c r="L19" s="324"/>
      <c r="M19" s="347">
        <v>19535.13</v>
      </c>
      <c r="N19" s="347"/>
      <c r="O19" s="347">
        <v>19535.13</v>
      </c>
      <c r="P19" s="347"/>
      <c r="Q19" s="324" t="s">
        <v>960</v>
      </c>
      <c r="R19" s="324" t="s">
        <v>956</v>
      </c>
    </row>
    <row r="20" spans="1:18" s="4" customFormat="1" ht="66" customHeight="1">
      <c r="A20" s="326"/>
      <c r="B20" s="333"/>
      <c r="C20" s="333"/>
      <c r="D20" s="333"/>
      <c r="E20" s="326"/>
      <c r="F20" s="326"/>
      <c r="G20" s="326"/>
      <c r="H20" s="85" t="s">
        <v>67</v>
      </c>
      <c r="I20" s="88">
        <v>35</v>
      </c>
      <c r="J20" s="326"/>
      <c r="K20" s="326"/>
      <c r="L20" s="326"/>
      <c r="M20" s="349"/>
      <c r="N20" s="349"/>
      <c r="O20" s="349"/>
      <c r="P20" s="349"/>
      <c r="Q20" s="326"/>
      <c r="R20" s="326"/>
    </row>
    <row r="21" spans="1:18" s="4" customFormat="1" ht="123" customHeight="1">
      <c r="A21" s="88">
        <v>11</v>
      </c>
      <c r="B21" s="102" t="s">
        <v>40</v>
      </c>
      <c r="C21" s="178" t="s">
        <v>78</v>
      </c>
      <c r="D21" s="178">
        <v>2</v>
      </c>
      <c r="E21" s="94" t="s">
        <v>996</v>
      </c>
      <c r="F21" s="102" t="s">
        <v>997</v>
      </c>
      <c r="G21" s="102" t="s">
        <v>71</v>
      </c>
      <c r="H21" s="179" t="s">
        <v>998</v>
      </c>
      <c r="I21" s="180">
        <v>1</v>
      </c>
      <c r="J21" s="102" t="s">
        <v>999</v>
      </c>
      <c r="K21" s="102" t="s">
        <v>34</v>
      </c>
      <c r="L21" s="102"/>
      <c r="M21" s="104">
        <v>6062.45</v>
      </c>
      <c r="N21" s="34"/>
      <c r="O21" s="104">
        <v>6062.45</v>
      </c>
      <c r="P21" s="34"/>
      <c r="Q21" s="88" t="s">
        <v>960</v>
      </c>
      <c r="R21" s="88" t="s">
        <v>956</v>
      </c>
    </row>
    <row r="22" spans="1:18" s="4" customFormat="1" ht="74.25" customHeight="1">
      <c r="A22" s="324">
        <v>12</v>
      </c>
      <c r="B22" s="493" t="s">
        <v>40</v>
      </c>
      <c r="C22" s="495" t="s">
        <v>78</v>
      </c>
      <c r="D22" s="495">
        <v>2</v>
      </c>
      <c r="E22" s="324" t="s">
        <v>1000</v>
      </c>
      <c r="F22" s="493" t="s">
        <v>1001</v>
      </c>
      <c r="G22" s="493" t="s">
        <v>33</v>
      </c>
      <c r="H22" s="181" t="s">
        <v>1002</v>
      </c>
      <c r="I22" s="99">
        <v>1</v>
      </c>
      <c r="J22" s="493" t="s">
        <v>1003</v>
      </c>
      <c r="K22" s="493" t="s">
        <v>34</v>
      </c>
      <c r="L22" s="493"/>
      <c r="M22" s="347">
        <v>3558.4</v>
      </c>
      <c r="N22" s="413"/>
      <c r="O22" s="347">
        <v>3558.4</v>
      </c>
      <c r="P22" s="413"/>
      <c r="Q22" s="324" t="s">
        <v>960</v>
      </c>
      <c r="R22" s="324" t="s">
        <v>956</v>
      </c>
    </row>
    <row r="23" spans="1:18" s="4" customFormat="1" ht="51" customHeight="1">
      <c r="A23" s="326"/>
      <c r="B23" s="494"/>
      <c r="C23" s="496"/>
      <c r="D23" s="496"/>
      <c r="E23" s="326"/>
      <c r="F23" s="494"/>
      <c r="G23" s="494"/>
      <c r="H23" s="181" t="s">
        <v>1004</v>
      </c>
      <c r="I23" s="99">
        <v>147</v>
      </c>
      <c r="J23" s="494"/>
      <c r="K23" s="494"/>
      <c r="L23" s="494"/>
      <c r="M23" s="349"/>
      <c r="N23" s="414"/>
      <c r="O23" s="349"/>
      <c r="P23" s="414"/>
      <c r="Q23" s="326"/>
      <c r="R23" s="326"/>
    </row>
    <row r="24" spans="1:18" s="4" customFormat="1" ht="90">
      <c r="A24" s="88">
        <v>13</v>
      </c>
      <c r="B24" s="55" t="s">
        <v>40</v>
      </c>
      <c r="C24" s="80">
        <v>4</v>
      </c>
      <c r="D24" s="80">
        <v>5</v>
      </c>
      <c r="E24" s="85" t="s">
        <v>1005</v>
      </c>
      <c r="F24" s="55" t="s">
        <v>1006</v>
      </c>
      <c r="G24" s="55" t="s">
        <v>43</v>
      </c>
      <c r="H24" s="55" t="s">
        <v>111</v>
      </c>
      <c r="I24" s="99">
        <v>20</v>
      </c>
      <c r="J24" s="55" t="s">
        <v>1007</v>
      </c>
      <c r="K24" s="55"/>
      <c r="L24" s="55" t="s">
        <v>30</v>
      </c>
      <c r="M24" s="63"/>
      <c r="N24" s="63">
        <v>86270.41</v>
      </c>
      <c r="O24" s="63"/>
      <c r="P24" s="63">
        <v>86270.41</v>
      </c>
      <c r="Q24" s="85" t="s">
        <v>960</v>
      </c>
      <c r="R24" s="85" t="s">
        <v>956</v>
      </c>
    </row>
    <row r="25" spans="1:18" s="4" customFormat="1" ht="164.45" customHeight="1">
      <c r="A25" s="88">
        <v>14</v>
      </c>
      <c r="B25" s="55" t="s">
        <v>40</v>
      </c>
      <c r="C25" s="80">
        <v>4</v>
      </c>
      <c r="D25" s="80">
        <v>2</v>
      </c>
      <c r="E25" s="85" t="s">
        <v>1008</v>
      </c>
      <c r="F25" s="55" t="s">
        <v>1009</v>
      </c>
      <c r="G25" s="55" t="s">
        <v>33</v>
      </c>
      <c r="H25" s="55" t="s">
        <v>88</v>
      </c>
      <c r="I25" s="99">
        <v>500</v>
      </c>
      <c r="J25" s="55" t="s">
        <v>1010</v>
      </c>
      <c r="K25" s="55" t="s">
        <v>42</v>
      </c>
      <c r="L25" s="55"/>
      <c r="M25" s="63">
        <v>3234.96</v>
      </c>
      <c r="N25" s="34"/>
      <c r="O25" s="63">
        <v>3234.96</v>
      </c>
      <c r="P25" s="34"/>
      <c r="Q25" s="85" t="s">
        <v>960</v>
      </c>
      <c r="R25" s="85" t="s">
        <v>956</v>
      </c>
    </row>
    <row r="26" spans="1:18" s="4" customFormat="1" ht="137.44999999999999" customHeight="1">
      <c r="A26" s="88">
        <v>15</v>
      </c>
      <c r="B26" s="103" t="s">
        <v>90</v>
      </c>
      <c r="C26" s="182" t="s">
        <v>54</v>
      </c>
      <c r="D26" s="182">
        <v>2</v>
      </c>
      <c r="E26" s="85" t="s">
        <v>1011</v>
      </c>
      <c r="F26" s="103" t="s">
        <v>1012</v>
      </c>
      <c r="G26" s="103" t="s">
        <v>1013</v>
      </c>
      <c r="H26" s="55" t="s">
        <v>111</v>
      </c>
      <c r="I26" s="56">
        <v>40</v>
      </c>
      <c r="J26" s="103" t="s">
        <v>1014</v>
      </c>
      <c r="K26" s="103" t="s">
        <v>34</v>
      </c>
      <c r="L26" s="103"/>
      <c r="M26" s="63">
        <v>4601.08</v>
      </c>
      <c r="N26" s="63"/>
      <c r="O26" s="63">
        <v>4601.08</v>
      </c>
      <c r="P26" s="63"/>
      <c r="Q26" s="90" t="s">
        <v>960</v>
      </c>
      <c r="R26" s="85" t="s">
        <v>956</v>
      </c>
    </row>
    <row r="27" spans="1:18" s="4" customFormat="1" ht="175.5" customHeight="1">
      <c r="A27" s="88">
        <v>16</v>
      </c>
      <c r="B27" s="55" t="s">
        <v>90</v>
      </c>
      <c r="C27" s="80">
        <v>4</v>
      </c>
      <c r="D27" s="80">
        <v>2</v>
      </c>
      <c r="E27" s="85" t="s">
        <v>1015</v>
      </c>
      <c r="F27" s="55" t="s">
        <v>1253</v>
      </c>
      <c r="G27" s="55" t="s">
        <v>43</v>
      </c>
      <c r="H27" s="55" t="s">
        <v>111</v>
      </c>
      <c r="I27" s="99">
        <v>20</v>
      </c>
      <c r="J27" s="55" t="s">
        <v>1016</v>
      </c>
      <c r="K27" s="55" t="s">
        <v>34</v>
      </c>
      <c r="L27" s="55"/>
      <c r="M27" s="63">
        <v>3725.06</v>
      </c>
      <c r="N27" s="63"/>
      <c r="O27" s="63">
        <v>3725.06</v>
      </c>
      <c r="P27" s="63"/>
      <c r="Q27" s="85" t="s">
        <v>960</v>
      </c>
      <c r="R27" s="85" t="s">
        <v>956</v>
      </c>
    </row>
    <row r="28" spans="1:18" s="4" customFormat="1" ht="165">
      <c r="A28" s="88">
        <v>17</v>
      </c>
      <c r="B28" s="55" t="s">
        <v>40</v>
      </c>
      <c r="C28" s="80">
        <v>4</v>
      </c>
      <c r="D28" s="80">
        <v>2</v>
      </c>
      <c r="E28" s="85" t="s">
        <v>1017</v>
      </c>
      <c r="F28" s="55" t="s">
        <v>1018</v>
      </c>
      <c r="G28" s="55" t="s">
        <v>43</v>
      </c>
      <c r="H28" s="55" t="s">
        <v>111</v>
      </c>
      <c r="I28" s="99">
        <v>40</v>
      </c>
      <c r="J28" s="55" t="s">
        <v>1019</v>
      </c>
      <c r="K28" s="55" t="s">
        <v>34</v>
      </c>
      <c r="L28" s="55"/>
      <c r="M28" s="63">
        <v>9595.73</v>
      </c>
      <c r="N28" s="34"/>
      <c r="O28" s="63">
        <v>9595.73</v>
      </c>
      <c r="P28" s="34"/>
      <c r="Q28" s="85" t="s">
        <v>960</v>
      </c>
      <c r="R28" s="85" t="s">
        <v>956</v>
      </c>
    </row>
    <row r="29" spans="1:18" s="4" customFormat="1" ht="120">
      <c r="A29" s="88">
        <v>18</v>
      </c>
      <c r="B29" s="55" t="s">
        <v>90</v>
      </c>
      <c r="C29" s="80" t="s">
        <v>79</v>
      </c>
      <c r="D29" s="80">
        <v>2</v>
      </c>
      <c r="E29" s="85" t="s">
        <v>1020</v>
      </c>
      <c r="F29" s="55" t="s">
        <v>1021</v>
      </c>
      <c r="G29" s="55" t="s">
        <v>43</v>
      </c>
      <c r="H29" s="55" t="s">
        <v>111</v>
      </c>
      <c r="I29" s="99">
        <v>42</v>
      </c>
      <c r="J29" s="55" t="s">
        <v>1022</v>
      </c>
      <c r="K29" s="55" t="s">
        <v>34</v>
      </c>
      <c r="L29" s="55"/>
      <c r="M29" s="63">
        <v>4696.9799999999996</v>
      </c>
      <c r="N29" s="63"/>
      <c r="O29" s="63">
        <v>4696.9799999999996</v>
      </c>
      <c r="P29" s="63"/>
      <c r="Q29" s="85" t="s">
        <v>960</v>
      </c>
      <c r="R29" s="85" t="s">
        <v>956</v>
      </c>
    </row>
    <row r="30" spans="1:18" s="4" customFormat="1" ht="125.25" customHeight="1">
      <c r="A30" s="85">
        <v>19</v>
      </c>
      <c r="B30" s="55" t="s">
        <v>40</v>
      </c>
      <c r="C30" s="80">
        <v>4</v>
      </c>
      <c r="D30" s="80">
        <v>2</v>
      </c>
      <c r="E30" s="85" t="s">
        <v>1023</v>
      </c>
      <c r="F30" s="55" t="s">
        <v>1024</v>
      </c>
      <c r="G30" s="55" t="s">
        <v>43</v>
      </c>
      <c r="H30" s="55" t="s">
        <v>111</v>
      </c>
      <c r="I30" s="99">
        <v>45</v>
      </c>
      <c r="J30" s="55" t="s">
        <v>1025</v>
      </c>
      <c r="K30" s="55" t="s">
        <v>34</v>
      </c>
      <c r="L30" s="55"/>
      <c r="M30" s="63">
        <v>5001</v>
      </c>
      <c r="N30" s="63"/>
      <c r="O30" s="63">
        <v>5001</v>
      </c>
      <c r="P30" s="63"/>
      <c r="Q30" s="85" t="s">
        <v>960</v>
      </c>
      <c r="R30" s="85" t="s">
        <v>956</v>
      </c>
    </row>
    <row r="31" spans="1:18" s="183" customFormat="1" ht="119.25" customHeight="1">
      <c r="A31" s="191">
        <v>20</v>
      </c>
      <c r="B31" s="191"/>
      <c r="C31" s="191">
        <v>4</v>
      </c>
      <c r="D31" s="191">
        <v>2</v>
      </c>
      <c r="E31" s="198" t="s">
        <v>1026</v>
      </c>
      <c r="F31" s="191" t="s">
        <v>1027</v>
      </c>
      <c r="G31" s="191" t="s">
        <v>43</v>
      </c>
      <c r="H31" s="191" t="s">
        <v>168</v>
      </c>
      <c r="I31" s="191">
        <v>45</v>
      </c>
      <c r="J31" s="191" t="s">
        <v>1028</v>
      </c>
      <c r="K31" s="195"/>
      <c r="L31" s="191" t="s">
        <v>34</v>
      </c>
      <c r="M31" s="195"/>
      <c r="N31" s="192">
        <v>54100.66</v>
      </c>
      <c r="O31" s="195"/>
      <c r="P31" s="192">
        <v>54100.66</v>
      </c>
      <c r="Q31" s="191" t="s">
        <v>960</v>
      </c>
      <c r="R31" s="191" t="s">
        <v>956</v>
      </c>
    </row>
    <row r="32" spans="1:18" s="4" customFormat="1" ht="61.5" customHeight="1">
      <c r="A32" s="85">
        <v>21</v>
      </c>
      <c r="B32" s="85">
        <v>1</v>
      </c>
      <c r="C32" s="85">
        <v>4</v>
      </c>
      <c r="D32" s="85">
        <v>2</v>
      </c>
      <c r="E32" s="85" t="s">
        <v>1029</v>
      </c>
      <c r="F32" s="85" t="s">
        <v>1030</v>
      </c>
      <c r="G32" s="85" t="s">
        <v>43</v>
      </c>
      <c r="H32" s="85" t="s">
        <v>168</v>
      </c>
      <c r="I32" s="85">
        <v>40</v>
      </c>
      <c r="J32" s="85" t="s">
        <v>1031</v>
      </c>
      <c r="K32" s="97"/>
      <c r="L32" s="85" t="s">
        <v>30</v>
      </c>
      <c r="M32" s="97"/>
      <c r="N32" s="95">
        <v>25586</v>
      </c>
      <c r="O32" s="97"/>
      <c r="P32" s="95">
        <v>25586</v>
      </c>
      <c r="Q32" s="85" t="s">
        <v>960</v>
      </c>
      <c r="R32" s="85" t="s">
        <v>956</v>
      </c>
    </row>
    <row r="33" spans="1:18" s="4" customFormat="1" ht="60">
      <c r="A33" s="85">
        <v>22</v>
      </c>
      <c r="B33" s="85">
        <v>1</v>
      </c>
      <c r="C33" s="85">
        <v>4</v>
      </c>
      <c r="D33" s="85">
        <v>2</v>
      </c>
      <c r="E33" s="85" t="s">
        <v>1032</v>
      </c>
      <c r="F33" s="85" t="s">
        <v>1033</v>
      </c>
      <c r="G33" s="85" t="s">
        <v>33</v>
      </c>
      <c r="H33" s="85" t="s">
        <v>168</v>
      </c>
      <c r="I33" s="85">
        <v>80</v>
      </c>
      <c r="J33" s="85" t="s">
        <v>1034</v>
      </c>
      <c r="K33" s="97"/>
      <c r="L33" s="85" t="s">
        <v>30</v>
      </c>
      <c r="M33" s="97"/>
      <c r="N33" s="95">
        <v>10434</v>
      </c>
      <c r="O33" s="97"/>
      <c r="P33" s="95">
        <v>10434</v>
      </c>
      <c r="Q33" s="85" t="s">
        <v>960</v>
      </c>
      <c r="R33" s="85" t="s">
        <v>956</v>
      </c>
    </row>
    <row r="34" spans="1:18" s="4" customFormat="1" ht="138" customHeight="1">
      <c r="A34" s="85">
        <v>23</v>
      </c>
      <c r="B34" s="85">
        <v>1</v>
      </c>
      <c r="C34" s="85">
        <v>4</v>
      </c>
      <c r="D34" s="85">
        <v>2</v>
      </c>
      <c r="E34" s="85" t="s">
        <v>1035</v>
      </c>
      <c r="F34" s="85" t="s">
        <v>1036</v>
      </c>
      <c r="G34" s="85" t="s">
        <v>43</v>
      </c>
      <c r="H34" s="85" t="s">
        <v>168</v>
      </c>
      <c r="I34" s="85">
        <v>42</v>
      </c>
      <c r="J34" s="85" t="s">
        <v>1037</v>
      </c>
      <c r="K34" s="97"/>
      <c r="L34" s="85" t="s">
        <v>30</v>
      </c>
      <c r="M34" s="97"/>
      <c r="N34" s="95">
        <v>7750</v>
      </c>
      <c r="O34" s="97"/>
      <c r="P34" s="95">
        <v>7750</v>
      </c>
      <c r="Q34" s="85" t="s">
        <v>960</v>
      </c>
      <c r="R34" s="85" t="s">
        <v>956</v>
      </c>
    </row>
    <row r="35" spans="1:18" s="4" customFormat="1" ht="36" customHeight="1">
      <c r="A35" s="331">
        <v>24</v>
      </c>
      <c r="B35" s="340">
        <v>1</v>
      </c>
      <c r="C35" s="340">
        <v>4</v>
      </c>
      <c r="D35" s="340">
        <v>2</v>
      </c>
      <c r="E35" s="324" t="s">
        <v>1038</v>
      </c>
      <c r="F35" s="341" t="s">
        <v>1039</v>
      </c>
      <c r="G35" s="340" t="s">
        <v>43</v>
      </c>
      <c r="H35" s="324" t="s">
        <v>168</v>
      </c>
      <c r="I35" s="331">
        <v>45</v>
      </c>
      <c r="J35" s="341" t="s">
        <v>1040</v>
      </c>
      <c r="K35" s="497"/>
      <c r="L35" s="340" t="s">
        <v>34</v>
      </c>
      <c r="M35" s="497"/>
      <c r="N35" s="483">
        <v>12501.83</v>
      </c>
      <c r="O35" s="498"/>
      <c r="P35" s="483">
        <v>12501.83</v>
      </c>
      <c r="Q35" s="341" t="s">
        <v>960</v>
      </c>
      <c r="R35" s="341" t="s">
        <v>956</v>
      </c>
    </row>
    <row r="36" spans="1:18" s="4" customFormat="1" ht="27.75" customHeight="1">
      <c r="A36" s="333"/>
      <c r="B36" s="340"/>
      <c r="C36" s="340"/>
      <c r="D36" s="340"/>
      <c r="E36" s="326"/>
      <c r="F36" s="341"/>
      <c r="G36" s="340"/>
      <c r="H36" s="326"/>
      <c r="I36" s="333"/>
      <c r="J36" s="341"/>
      <c r="K36" s="497"/>
      <c r="L36" s="340"/>
      <c r="M36" s="497"/>
      <c r="N36" s="483"/>
      <c r="O36" s="498"/>
      <c r="P36" s="483"/>
      <c r="Q36" s="341"/>
      <c r="R36" s="341"/>
    </row>
    <row r="37" spans="1:18">
      <c r="M37" s="13"/>
      <c r="N37" s="13"/>
      <c r="O37" s="13"/>
      <c r="P37" s="13"/>
    </row>
    <row r="38" spans="1:18" hidden="1">
      <c r="M38" s="13"/>
      <c r="N38" s="13"/>
      <c r="O38" s="13"/>
      <c r="P38" s="13"/>
    </row>
    <row r="39" spans="1:18" hidden="1">
      <c r="K39" s="410" t="s">
        <v>45</v>
      </c>
      <c r="L39" s="410"/>
      <c r="M39" s="410"/>
      <c r="N39" s="410"/>
      <c r="O39" s="410" t="s">
        <v>46</v>
      </c>
      <c r="P39" s="410"/>
      <c r="Q39" s="410"/>
      <c r="R39" s="410"/>
    </row>
    <row r="40" spans="1:18" hidden="1">
      <c r="K40" s="410" t="s">
        <v>349</v>
      </c>
      <c r="L40" s="410"/>
      <c r="M40" s="410" t="s">
        <v>350</v>
      </c>
      <c r="N40" s="410"/>
      <c r="O40" s="410" t="s">
        <v>349</v>
      </c>
      <c r="P40" s="410"/>
      <c r="Q40" s="410" t="s">
        <v>350</v>
      </c>
      <c r="R40" s="410"/>
    </row>
    <row r="41" spans="1:18" hidden="1">
      <c r="K41" s="5" t="s">
        <v>47</v>
      </c>
      <c r="L41" s="5" t="s">
        <v>48</v>
      </c>
      <c r="M41" s="5" t="s">
        <v>49</v>
      </c>
      <c r="N41" s="5" t="s">
        <v>48</v>
      </c>
      <c r="O41" s="5" t="s">
        <v>49</v>
      </c>
      <c r="P41" s="5" t="s">
        <v>48</v>
      </c>
      <c r="Q41" s="5" t="s">
        <v>47</v>
      </c>
      <c r="R41" s="5" t="s">
        <v>48</v>
      </c>
    </row>
    <row r="42" spans="1:18" hidden="1">
      <c r="J42" s="6" t="s">
        <v>50</v>
      </c>
      <c r="K42" s="24">
        <v>18</v>
      </c>
      <c r="L42" s="2">
        <v>266949.56</v>
      </c>
      <c r="M42" s="24">
        <v>6</v>
      </c>
      <c r="N42" s="35">
        <v>110372.49</v>
      </c>
      <c r="O42" s="24">
        <v>1</v>
      </c>
      <c r="P42" s="35">
        <v>53173.14</v>
      </c>
      <c r="Q42" s="24" t="s">
        <v>51</v>
      </c>
      <c r="R42" s="28" t="s">
        <v>51</v>
      </c>
    </row>
    <row r="43" spans="1:18" hidden="1">
      <c r="J43" s="6" t="s">
        <v>52</v>
      </c>
      <c r="K43" s="6">
        <v>18</v>
      </c>
      <c r="L43" s="2">
        <f>SUM(O29+O28+O27+O26+O25+P24+O22+O21+O19+O18+O16+P15+O14+P12+O10+O9+O8+O30)</f>
        <v>266949.56</v>
      </c>
      <c r="M43" s="24">
        <v>5</v>
      </c>
      <c r="N43" s="28">
        <f>SUM(P35+P34+P33+P32+P31)</f>
        <v>110372.49</v>
      </c>
      <c r="O43" s="24">
        <v>1</v>
      </c>
      <c r="P43" s="24">
        <v>53173.14</v>
      </c>
      <c r="Q43" s="6"/>
      <c r="R43" s="6"/>
    </row>
    <row r="44" spans="1:18" hidden="1">
      <c r="M44" s="13"/>
      <c r="N44" s="13"/>
      <c r="O44" s="13"/>
      <c r="P44" s="13"/>
    </row>
    <row r="45" spans="1:18">
      <c r="M45" s="328" t="s">
        <v>45</v>
      </c>
      <c r="N45" s="329"/>
      <c r="O45" s="329" t="s">
        <v>46</v>
      </c>
      <c r="P45" s="330"/>
    </row>
    <row r="46" spans="1:18">
      <c r="M46" s="76" t="s">
        <v>1240</v>
      </c>
      <c r="N46" s="76" t="s">
        <v>1239</v>
      </c>
      <c r="O46" s="76" t="s">
        <v>1240</v>
      </c>
      <c r="P46" s="76" t="s">
        <v>1239</v>
      </c>
    </row>
    <row r="47" spans="1:18">
      <c r="M47" s="115">
        <v>23</v>
      </c>
      <c r="N47" s="79">
        <v>377322.05</v>
      </c>
      <c r="O47" s="78">
        <v>1</v>
      </c>
      <c r="P47" s="147">
        <v>53173.14</v>
      </c>
    </row>
  </sheetData>
  <mergeCells count="120">
    <mergeCell ref="A35:A36"/>
    <mergeCell ref="B35:B36"/>
    <mergeCell ref="C35:C36"/>
    <mergeCell ref="D35:D36"/>
    <mergeCell ref="E35:E36"/>
    <mergeCell ref="F35:F36"/>
    <mergeCell ref="Q35:Q36"/>
    <mergeCell ref="R35:R36"/>
    <mergeCell ref="M45:N45"/>
    <mergeCell ref="O45:P45"/>
    <mergeCell ref="G35:G36"/>
    <mergeCell ref="H35:H36"/>
    <mergeCell ref="I35:I36"/>
    <mergeCell ref="J35:J36"/>
    <mergeCell ref="K35:K36"/>
    <mergeCell ref="L35:L36"/>
    <mergeCell ref="M35:M36"/>
    <mergeCell ref="N35:N36"/>
    <mergeCell ref="O35:O36"/>
    <mergeCell ref="P35:P36"/>
    <mergeCell ref="K39:N39"/>
    <mergeCell ref="O39:R39"/>
    <mergeCell ref="K40:L40"/>
    <mergeCell ref="M40:N40"/>
    <mergeCell ref="O40:P40"/>
    <mergeCell ref="Q40:R40"/>
    <mergeCell ref="K22:K23"/>
    <mergeCell ref="L22:L23"/>
    <mergeCell ref="M22:M23"/>
    <mergeCell ref="N22:N23"/>
    <mergeCell ref="O22:O23"/>
    <mergeCell ref="P22:P23"/>
    <mergeCell ref="N16:N17"/>
    <mergeCell ref="O16:O17"/>
    <mergeCell ref="P16:P17"/>
    <mergeCell ref="Q19:Q20"/>
    <mergeCell ref="R19:R20"/>
    <mergeCell ref="L19:L20"/>
    <mergeCell ref="M19:M20"/>
    <mergeCell ref="N19:N20"/>
    <mergeCell ref="O19:O20"/>
    <mergeCell ref="P19:P20"/>
    <mergeCell ref="Q22:Q23"/>
    <mergeCell ref="R22:R23"/>
    <mergeCell ref="K16:K17"/>
    <mergeCell ref="M16:M17"/>
    <mergeCell ref="A22:A23"/>
    <mergeCell ref="B22:B23"/>
    <mergeCell ref="C22:C23"/>
    <mergeCell ref="D22:D23"/>
    <mergeCell ref="E22:E23"/>
    <mergeCell ref="F22:F23"/>
    <mergeCell ref="G22:G23"/>
    <mergeCell ref="J22:J23"/>
    <mergeCell ref="K19:K20"/>
    <mergeCell ref="A19:A20"/>
    <mergeCell ref="B19:B20"/>
    <mergeCell ref="C19:C20"/>
    <mergeCell ref="D19:D20"/>
    <mergeCell ref="E19:E20"/>
    <mergeCell ref="F19:F20"/>
    <mergeCell ref="G19:G20"/>
    <mergeCell ref="J19:J20"/>
    <mergeCell ref="L10:L11"/>
    <mergeCell ref="M10:M11"/>
    <mergeCell ref="C12:C13"/>
    <mergeCell ref="D12:D13"/>
    <mergeCell ref="E12:E13"/>
    <mergeCell ref="F12:F13"/>
    <mergeCell ref="G12:G13"/>
    <mergeCell ref="J12:J13"/>
    <mergeCell ref="K10:K11"/>
    <mergeCell ref="N10:N11"/>
    <mergeCell ref="O10:O11"/>
    <mergeCell ref="P10:P11"/>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A4:A5"/>
    <mergeCell ref="B4:B5"/>
    <mergeCell ref="C4:C5"/>
    <mergeCell ref="D4:D5"/>
    <mergeCell ref="E4:E5"/>
    <mergeCell ref="F4:F5"/>
    <mergeCell ref="Q10:Q11"/>
    <mergeCell ref="R10:R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R124"/>
  <sheetViews>
    <sheetView zoomScale="90" zoomScaleNormal="90" workbookViewId="0">
      <selection activeCell="A14" sqref="A14:R14"/>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1292</v>
      </c>
    </row>
    <row r="4" spans="1:18" s="3" customFormat="1" ht="49.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c r="A5" s="351"/>
      <c r="B5" s="353"/>
      <c r="C5" s="353"/>
      <c r="D5" s="353"/>
      <c r="E5" s="351"/>
      <c r="F5" s="351"/>
      <c r="G5" s="351"/>
      <c r="H5" s="233" t="s">
        <v>10</v>
      </c>
      <c r="I5" s="233" t="s">
        <v>11</v>
      </c>
      <c r="J5" s="351"/>
      <c r="K5" s="236">
        <v>2016</v>
      </c>
      <c r="L5" s="236">
        <v>2017</v>
      </c>
      <c r="M5" s="236">
        <v>2016</v>
      </c>
      <c r="N5" s="236">
        <v>2017</v>
      </c>
      <c r="O5" s="236">
        <v>2016</v>
      </c>
      <c r="P5" s="236">
        <v>2017</v>
      </c>
      <c r="Q5" s="351"/>
      <c r="R5" s="353"/>
    </row>
    <row r="6" spans="1:18" s="3" customFormat="1">
      <c r="A6" s="232" t="s">
        <v>12</v>
      </c>
      <c r="B6" s="233" t="s">
        <v>13</v>
      </c>
      <c r="C6" s="233" t="s">
        <v>14</v>
      </c>
      <c r="D6" s="233" t="s">
        <v>15</v>
      </c>
      <c r="E6" s="232" t="s">
        <v>16</v>
      </c>
      <c r="F6" s="232" t="s">
        <v>17</v>
      </c>
      <c r="G6" s="232" t="s">
        <v>18</v>
      </c>
      <c r="H6" s="233" t="s">
        <v>19</v>
      </c>
      <c r="I6" s="233" t="s">
        <v>20</v>
      </c>
      <c r="J6" s="232" t="s">
        <v>21</v>
      </c>
      <c r="K6" s="236" t="s">
        <v>22</v>
      </c>
      <c r="L6" s="236" t="s">
        <v>23</v>
      </c>
      <c r="M6" s="236" t="s">
        <v>24</v>
      </c>
      <c r="N6" s="236" t="s">
        <v>25</v>
      </c>
      <c r="O6" s="236" t="s">
        <v>26</v>
      </c>
      <c r="P6" s="236" t="s">
        <v>27</v>
      </c>
      <c r="Q6" s="232" t="s">
        <v>28</v>
      </c>
      <c r="R6" s="233" t="s">
        <v>29</v>
      </c>
    </row>
    <row r="7" spans="1:18" s="75" customFormat="1" ht="195">
      <c r="A7" s="303">
        <v>1</v>
      </c>
      <c r="B7" s="235" t="s">
        <v>102</v>
      </c>
      <c r="C7" s="235" t="s">
        <v>125</v>
      </c>
      <c r="D7" s="235">
        <v>2</v>
      </c>
      <c r="E7" s="238" t="s">
        <v>1041</v>
      </c>
      <c r="F7" s="235" t="s">
        <v>1042</v>
      </c>
      <c r="G7" s="235" t="s">
        <v>33</v>
      </c>
      <c r="H7" s="235" t="s">
        <v>168</v>
      </c>
      <c r="I7" s="235">
        <v>60</v>
      </c>
      <c r="J7" s="235" t="s">
        <v>1043</v>
      </c>
      <c r="K7" s="235"/>
      <c r="L7" s="235" t="s">
        <v>34</v>
      </c>
      <c r="M7" s="240"/>
      <c r="N7" s="240">
        <v>16017.5</v>
      </c>
      <c r="O7" s="240"/>
      <c r="P7" s="240">
        <v>16017.5</v>
      </c>
      <c r="Q7" s="235" t="s">
        <v>1044</v>
      </c>
      <c r="R7" s="235" t="s">
        <v>1045</v>
      </c>
    </row>
    <row r="8" spans="1:18" s="75" customFormat="1" ht="195">
      <c r="A8" s="303">
        <v>2</v>
      </c>
      <c r="B8" s="235" t="s">
        <v>105</v>
      </c>
      <c r="C8" s="235" t="s">
        <v>125</v>
      </c>
      <c r="D8" s="235">
        <v>2</v>
      </c>
      <c r="E8" s="235" t="s">
        <v>1046</v>
      </c>
      <c r="F8" s="235" t="s">
        <v>1047</v>
      </c>
      <c r="G8" s="235" t="s">
        <v>1048</v>
      </c>
      <c r="H8" s="235" t="s">
        <v>168</v>
      </c>
      <c r="I8" s="235">
        <v>60</v>
      </c>
      <c r="J8" s="235" t="s">
        <v>1049</v>
      </c>
      <c r="K8" s="235" t="s">
        <v>34</v>
      </c>
      <c r="L8" s="235"/>
      <c r="M8" s="240">
        <v>24990.79</v>
      </c>
      <c r="N8" s="240"/>
      <c r="O8" s="240">
        <v>24990.79</v>
      </c>
      <c r="P8" s="240"/>
      <c r="Q8" s="235" t="s">
        <v>1044</v>
      </c>
      <c r="R8" s="235" t="s">
        <v>1045</v>
      </c>
    </row>
    <row r="9" spans="1:18" s="75" customFormat="1" ht="56.25" customHeight="1">
      <c r="A9" s="331">
        <v>3</v>
      </c>
      <c r="B9" s="324" t="s">
        <v>1050</v>
      </c>
      <c r="C9" s="324">
        <v>4.5</v>
      </c>
      <c r="D9" s="324">
        <v>2</v>
      </c>
      <c r="E9" s="324" t="s">
        <v>1051</v>
      </c>
      <c r="F9" s="324" t="s">
        <v>1052</v>
      </c>
      <c r="G9" s="324" t="s">
        <v>1053</v>
      </c>
      <c r="H9" s="235" t="s">
        <v>129</v>
      </c>
      <c r="I9" s="235">
        <v>48</v>
      </c>
      <c r="J9" s="324" t="s">
        <v>1054</v>
      </c>
      <c r="K9" s="324"/>
      <c r="L9" s="324" t="s">
        <v>31</v>
      </c>
      <c r="M9" s="347"/>
      <c r="N9" s="347">
        <v>67987.350000000006</v>
      </c>
      <c r="O9" s="347"/>
      <c r="P9" s="347">
        <v>67987.350000000006</v>
      </c>
      <c r="Q9" s="324" t="s">
        <v>1044</v>
      </c>
      <c r="R9" s="499" t="s">
        <v>1045</v>
      </c>
    </row>
    <row r="10" spans="1:18" s="75" customFormat="1" ht="51.75" customHeight="1">
      <c r="A10" s="332"/>
      <c r="B10" s="325"/>
      <c r="C10" s="325"/>
      <c r="D10" s="325"/>
      <c r="E10" s="325"/>
      <c r="F10" s="325"/>
      <c r="G10" s="325"/>
      <c r="H10" s="237" t="s">
        <v>525</v>
      </c>
      <c r="I10" s="237">
        <v>50</v>
      </c>
      <c r="J10" s="325"/>
      <c r="K10" s="325"/>
      <c r="L10" s="325"/>
      <c r="M10" s="348"/>
      <c r="N10" s="348"/>
      <c r="O10" s="348"/>
      <c r="P10" s="348"/>
      <c r="Q10" s="325"/>
      <c r="R10" s="500"/>
    </row>
    <row r="11" spans="1:18" s="75" customFormat="1" ht="45">
      <c r="A11" s="333"/>
      <c r="B11" s="326"/>
      <c r="C11" s="326"/>
      <c r="D11" s="326"/>
      <c r="E11" s="326"/>
      <c r="F11" s="326"/>
      <c r="G11" s="326"/>
      <c r="H11" s="237" t="s">
        <v>1055</v>
      </c>
      <c r="I11" s="237" t="s">
        <v>1056</v>
      </c>
      <c r="J11" s="326"/>
      <c r="K11" s="326"/>
      <c r="L11" s="326"/>
      <c r="M11" s="349"/>
      <c r="N11" s="349"/>
      <c r="O11" s="349"/>
      <c r="P11" s="349"/>
      <c r="Q11" s="326"/>
      <c r="R11" s="501"/>
    </row>
    <row r="12" spans="1:18" s="183" customFormat="1" ht="112.5" customHeight="1">
      <c r="A12" s="235">
        <v>4</v>
      </c>
      <c r="B12" s="235" t="s">
        <v>256</v>
      </c>
      <c r="C12" s="235" t="s">
        <v>937</v>
      </c>
      <c r="D12" s="235">
        <v>2</v>
      </c>
      <c r="E12" s="235" t="s">
        <v>1057</v>
      </c>
      <c r="F12" s="235" t="s">
        <v>1058</v>
      </c>
      <c r="G12" s="235" t="s">
        <v>1059</v>
      </c>
      <c r="H12" s="237" t="s">
        <v>168</v>
      </c>
      <c r="I12" s="237">
        <v>50</v>
      </c>
      <c r="J12" s="237" t="s">
        <v>1060</v>
      </c>
      <c r="K12" s="235"/>
      <c r="L12" s="235" t="s">
        <v>34</v>
      </c>
      <c r="M12" s="240"/>
      <c r="N12" s="240">
        <v>23742.76</v>
      </c>
      <c r="O12" s="240"/>
      <c r="P12" s="240">
        <v>23742.76</v>
      </c>
      <c r="Q12" s="235" t="s">
        <v>1044</v>
      </c>
      <c r="R12" s="235" t="s">
        <v>1045</v>
      </c>
    </row>
    <row r="13" spans="1:18" s="183" customFormat="1" ht="65.25" customHeight="1">
      <c r="A13" s="299">
        <v>4</v>
      </c>
      <c r="B13" s="299" t="s">
        <v>256</v>
      </c>
      <c r="C13" s="299" t="s">
        <v>937</v>
      </c>
      <c r="D13" s="299">
        <v>2</v>
      </c>
      <c r="E13" s="299" t="s">
        <v>1057</v>
      </c>
      <c r="F13" s="299" t="s">
        <v>1058</v>
      </c>
      <c r="G13" s="299" t="s">
        <v>1059</v>
      </c>
      <c r="H13" s="300" t="s">
        <v>168</v>
      </c>
      <c r="I13" s="300">
        <v>50</v>
      </c>
      <c r="J13" s="300" t="s">
        <v>1060</v>
      </c>
      <c r="K13" s="299"/>
      <c r="L13" s="299" t="s">
        <v>34</v>
      </c>
      <c r="M13" s="301"/>
      <c r="N13" s="302">
        <v>24412.47</v>
      </c>
      <c r="O13" s="301"/>
      <c r="P13" s="302">
        <v>24412.47</v>
      </c>
      <c r="Q13" s="299" t="s">
        <v>1044</v>
      </c>
      <c r="R13" s="299" t="s">
        <v>1045</v>
      </c>
    </row>
    <row r="14" spans="1:18" s="183" customFormat="1" ht="44.25" customHeight="1">
      <c r="A14" s="502" t="s">
        <v>1278</v>
      </c>
      <c r="B14" s="503"/>
      <c r="C14" s="503"/>
      <c r="D14" s="503"/>
      <c r="E14" s="503"/>
      <c r="F14" s="503"/>
      <c r="G14" s="503"/>
      <c r="H14" s="503"/>
      <c r="I14" s="503"/>
      <c r="J14" s="503"/>
      <c r="K14" s="503"/>
      <c r="L14" s="503"/>
      <c r="M14" s="503"/>
      <c r="N14" s="503"/>
      <c r="O14" s="503"/>
      <c r="P14" s="503"/>
      <c r="Q14" s="503"/>
      <c r="R14" s="504"/>
    </row>
    <row r="15" spans="1:18" s="183" customFormat="1" ht="165">
      <c r="A15" s="234">
        <v>5</v>
      </c>
      <c r="B15" s="235" t="s">
        <v>256</v>
      </c>
      <c r="C15" s="235" t="s">
        <v>109</v>
      </c>
      <c r="D15" s="235">
        <v>5</v>
      </c>
      <c r="E15" s="235" t="s">
        <v>1061</v>
      </c>
      <c r="F15" s="48" t="s">
        <v>1062</v>
      </c>
      <c r="G15" s="235" t="s">
        <v>43</v>
      </c>
      <c r="H15" s="235" t="s">
        <v>168</v>
      </c>
      <c r="I15" s="235">
        <v>36</v>
      </c>
      <c r="J15" s="235" t="s">
        <v>1063</v>
      </c>
      <c r="K15" s="235" t="s">
        <v>30</v>
      </c>
      <c r="L15" s="235"/>
      <c r="M15" s="240">
        <v>58629.83</v>
      </c>
      <c r="N15" s="240"/>
      <c r="O15" s="240">
        <v>58629.83</v>
      </c>
      <c r="P15" s="240"/>
      <c r="Q15" s="235" t="s">
        <v>1044</v>
      </c>
      <c r="R15" s="235" t="s">
        <v>1045</v>
      </c>
    </row>
    <row r="16" spans="1:18" s="75" customFormat="1" ht="270">
      <c r="A16" s="237">
        <v>6</v>
      </c>
      <c r="B16" s="235" t="s">
        <v>151</v>
      </c>
      <c r="C16" s="235" t="s">
        <v>125</v>
      </c>
      <c r="D16" s="235">
        <v>2</v>
      </c>
      <c r="E16" s="235" t="s">
        <v>1064</v>
      </c>
      <c r="F16" s="293" t="s">
        <v>1065</v>
      </c>
      <c r="G16" s="235" t="s">
        <v>1066</v>
      </c>
      <c r="H16" s="237" t="s">
        <v>168</v>
      </c>
      <c r="I16" s="237">
        <v>60</v>
      </c>
      <c r="J16" s="237" t="s">
        <v>1067</v>
      </c>
      <c r="K16" s="235" t="s">
        <v>42</v>
      </c>
      <c r="L16" s="237"/>
      <c r="M16" s="240">
        <v>41351.65</v>
      </c>
      <c r="N16" s="240"/>
      <c r="O16" s="240">
        <v>41351.65</v>
      </c>
      <c r="P16" s="240"/>
      <c r="Q16" s="235" t="s">
        <v>1044</v>
      </c>
      <c r="R16" s="235" t="s">
        <v>1045</v>
      </c>
    </row>
    <row r="17" spans="1:18" s="75" customFormat="1" ht="95.25" customHeight="1">
      <c r="A17" s="324">
        <v>7</v>
      </c>
      <c r="B17" s="324" t="s">
        <v>256</v>
      </c>
      <c r="C17" s="324" t="s">
        <v>125</v>
      </c>
      <c r="D17" s="324">
        <v>2</v>
      </c>
      <c r="E17" s="324" t="s">
        <v>1068</v>
      </c>
      <c r="F17" s="324" t="s">
        <v>1069</v>
      </c>
      <c r="G17" s="324" t="s">
        <v>1070</v>
      </c>
      <c r="H17" s="237" t="s">
        <v>121</v>
      </c>
      <c r="I17" s="237">
        <v>50</v>
      </c>
      <c r="J17" s="324" t="s">
        <v>1071</v>
      </c>
      <c r="K17" s="324" t="s">
        <v>42</v>
      </c>
      <c r="L17" s="324"/>
      <c r="M17" s="347">
        <v>90338.85</v>
      </c>
      <c r="N17" s="347"/>
      <c r="O17" s="347">
        <v>90338.85</v>
      </c>
      <c r="P17" s="347"/>
      <c r="Q17" s="324" t="s">
        <v>1044</v>
      </c>
      <c r="R17" s="490" t="s">
        <v>1045</v>
      </c>
    </row>
    <row r="18" spans="1:18" s="75" customFormat="1" ht="100.5" customHeight="1">
      <c r="A18" s="325"/>
      <c r="B18" s="325"/>
      <c r="C18" s="325"/>
      <c r="D18" s="325"/>
      <c r="E18" s="325"/>
      <c r="F18" s="325"/>
      <c r="G18" s="325"/>
      <c r="H18" s="237" t="s">
        <v>161</v>
      </c>
      <c r="I18" s="237">
        <v>25</v>
      </c>
      <c r="J18" s="325"/>
      <c r="K18" s="325"/>
      <c r="L18" s="325"/>
      <c r="M18" s="348"/>
      <c r="N18" s="348"/>
      <c r="O18" s="348"/>
      <c r="P18" s="348"/>
      <c r="Q18" s="325"/>
      <c r="R18" s="491"/>
    </row>
    <row r="19" spans="1:18" s="75" customFormat="1" ht="123" customHeight="1">
      <c r="A19" s="326"/>
      <c r="B19" s="326"/>
      <c r="C19" s="326"/>
      <c r="D19" s="326"/>
      <c r="E19" s="326"/>
      <c r="F19" s="326"/>
      <c r="G19" s="326"/>
      <c r="H19" s="237" t="s">
        <v>1072</v>
      </c>
      <c r="I19" s="237">
        <v>75</v>
      </c>
      <c r="J19" s="326"/>
      <c r="K19" s="326"/>
      <c r="L19" s="326"/>
      <c r="M19" s="349"/>
      <c r="N19" s="349"/>
      <c r="O19" s="349"/>
      <c r="P19" s="349"/>
      <c r="Q19" s="326"/>
      <c r="R19" s="492"/>
    </row>
    <row r="20" spans="1:18" s="75" customFormat="1" ht="262.5" customHeight="1">
      <c r="A20" s="235">
        <v>8</v>
      </c>
      <c r="B20" s="235" t="s">
        <v>256</v>
      </c>
      <c r="C20" s="235" t="s">
        <v>149</v>
      </c>
      <c r="D20" s="235">
        <v>2</v>
      </c>
      <c r="E20" s="235" t="s">
        <v>1073</v>
      </c>
      <c r="F20" s="293" t="s">
        <v>1074</v>
      </c>
      <c r="G20" s="235" t="s">
        <v>1075</v>
      </c>
      <c r="H20" s="235" t="s">
        <v>168</v>
      </c>
      <c r="I20" s="235">
        <v>280</v>
      </c>
      <c r="J20" s="235" t="s">
        <v>1076</v>
      </c>
      <c r="K20" s="235" t="s">
        <v>42</v>
      </c>
      <c r="L20" s="235"/>
      <c r="M20" s="240">
        <v>99901.01</v>
      </c>
      <c r="N20" s="240"/>
      <c r="O20" s="240">
        <v>99901.01</v>
      </c>
      <c r="P20" s="240"/>
      <c r="Q20" s="235" t="s">
        <v>110</v>
      </c>
      <c r="R20" s="235" t="s">
        <v>1045</v>
      </c>
    </row>
    <row r="21" spans="1:18">
      <c r="M21" s="13"/>
      <c r="N21" s="13"/>
      <c r="O21" s="13"/>
      <c r="P21" s="13"/>
    </row>
    <row r="22" spans="1:18" hidden="1">
      <c r="B22" s="304"/>
      <c r="M22" s="13"/>
      <c r="N22" s="13"/>
      <c r="O22" s="13"/>
      <c r="P22" s="13"/>
    </row>
    <row r="23" spans="1:18" hidden="1">
      <c r="K23" s="410" t="s">
        <v>45</v>
      </c>
      <c r="L23" s="410"/>
      <c r="M23" s="410"/>
      <c r="N23" s="410"/>
      <c r="O23" s="410" t="s">
        <v>46</v>
      </c>
      <c r="P23" s="410"/>
      <c r="Q23" s="410"/>
      <c r="R23" s="410"/>
    </row>
    <row r="24" spans="1:18" hidden="1">
      <c r="K24" s="410" t="s">
        <v>349</v>
      </c>
      <c r="L24" s="410"/>
      <c r="M24" s="410" t="s">
        <v>350</v>
      </c>
      <c r="N24" s="410"/>
      <c r="O24" s="410" t="s">
        <v>349</v>
      </c>
      <c r="P24" s="410"/>
      <c r="Q24" s="410" t="s">
        <v>350</v>
      </c>
      <c r="R24" s="410"/>
    </row>
    <row r="25" spans="1:18" hidden="1">
      <c r="K25" s="5" t="s">
        <v>47</v>
      </c>
      <c r="L25" s="5" t="s">
        <v>48</v>
      </c>
      <c r="M25" s="5" t="s">
        <v>49</v>
      </c>
      <c r="N25" s="5" t="s">
        <v>48</v>
      </c>
      <c r="O25" s="5" t="s">
        <v>49</v>
      </c>
      <c r="P25" s="5" t="s">
        <v>48</v>
      </c>
      <c r="Q25" s="5" t="s">
        <v>47</v>
      </c>
      <c r="R25" s="5" t="s">
        <v>48</v>
      </c>
    </row>
    <row r="26" spans="1:18" hidden="1">
      <c r="J26" s="6" t="s">
        <v>50</v>
      </c>
      <c r="K26" s="239">
        <v>8</v>
      </c>
      <c r="L26" s="2">
        <v>422959.74</v>
      </c>
      <c r="M26" s="239" t="s">
        <v>51</v>
      </c>
      <c r="N26" s="28" t="s">
        <v>51</v>
      </c>
      <c r="O26" s="239" t="s">
        <v>51</v>
      </c>
      <c r="P26" s="28" t="s">
        <v>51</v>
      </c>
      <c r="Q26" s="239" t="s">
        <v>51</v>
      </c>
      <c r="R26" s="28" t="s">
        <v>51</v>
      </c>
    </row>
    <row r="27" spans="1:18" hidden="1">
      <c r="J27" s="6" t="s">
        <v>52</v>
      </c>
      <c r="K27" s="6">
        <v>8</v>
      </c>
      <c r="L27" s="2">
        <f>SUM(O20+O17+O16+O15+P12+P9+O8+P7)</f>
        <v>422959.73999999993</v>
      </c>
      <c r="M27" s="239"/>
      <c r="N27" s="239"/>
      <c r="O27" s="239"/>
      <c r="P27" s="239"/>
      <c r="Q27" s="6"/>
      <c r="R27" s="6"/>
    </row>
    <row r="28" spans="1:18" hidden="1">
      <c r="M28" s="13"/>
      <c r="N28" s="13"/>
      <c r="O28" s="13"/>
      <c r="P28" s="13"/>
    </row>
    <row r="29" spans="1:18" hidden="1">
      <c r="M29" s="13"/>
      <c r="N29" s="13"/>
      <c r="O29" s="13"/>
      <c r="P29" s="13"/>
    </row>
    <row r="30" spans="1:18" hidden="1">
      <c r="M30" s="13"/>
      <c r="N30" s="13"/>
      <c r="O30" s="13"/>
      <c r="P30" s="13"/>
    </row>
    <row r="31" spans="1:18">
      <c r="M31" s="328" t="s">
        <v>45</v>
      </c>
      <c r="N31" s="329"/>
      <c r="O31" s="329" t="s">
        <v>46</v>
      </c>
      <c r="P31" s="330"/>
    </row>
    <row r="32" spans="1:18">
      <c r="M32" s="76" t="s">
        <v>1240</v>
      </c>
      <c r="N32" s="76" t="s">
        <v>1239</v>
      </c>
      <c r="O32" s="76" t="s">
        <v>1240</v>
      </c>
      <c r="P32" s="76" t="s">
        <v>1239</v>
      </c>
    </row>
    <row r="33" spans="12:16">
      <c r="L33" s="6" t="s">
        <v>50</v>
      </c>
      <c r="M33" s="115">
        <v>8</v>
      </c>
      <c r="N33" s="114">
        <v>422959.74</v>
      </c>
      <c r="O33" s="78" t="s">
        <v>51</v>
      </c>
      <c r="P33" s="114" t="s">
        <v>51</v>
      </c>
    </row>
    <row r="34" spans="12:16">
      <c r="L34" s="6" t="s">
        <v>52</v>
      </c>
      <c r="M34" s="246">
        <v>8</v>
      </c>
      <c r="N34" s="231">
        <v>423629.44999999995</v>
      </c>
      <c r="O34" s="246"/>
      <c r="P34" s="246"/>
    </row>
    <row r="35" spans="12:16">
      <c r="M35" s="13"/>
      <c r="N35" s="13"/>
      <c r="O35" s="13"/>
      <c r="P35" s="13"/>
    </row>
    <row r="36" spans="12:16">
      <c r="M36" s="13"/>
      <c r="N36" s="13"/>
      <c r="O36" s="13"/>
      <c r="P36" s="13"/>
    </row>
    <row r="37" spans="12:16">
      <c r="M37" s="13"/>
      <c r="N37" s="13"/>
      <c r="O37" s="13"/>
      <c r="P37" s="13"/>
    </row>
    <row r="38" spans="12:16">
      <c r="M38" s="13"/>
      <c r="N38" s="13"/>
      <c r="O38" s="13"/>
      <c r="P38" s="13"/>
    </row>
    <row r="39" spans="12:16">
      <c r="M39" s="13"/>
      <c r="N39" s="13"/>
      <c r="O39" s="13"/>
      <c r="P39" s="13"/>
    </row>
    <row r="40" spans="12:16">
      <c r="M40" s="13"/>
      <c r="N40" s="13"/>
      <c r="O40" s="13"/>
      <c r="P40" s="13"/>
    </row>
    <row r="41" spans="12:16">
      <c r="M41" s="13"/>
      <c r="N41" s="13"/>
      <c r="O41" s="13"/>
      <c r="P41" s="13"/>
    </row>
    <row r="42" spans="12:16">
      <c r="M42" s="13"/>
      <c r="N42" s="13"/>
      <c r="O42" s="13"/>
      <c r="P42" s="13"/>
    </row>
    <row r="43" spans="12:16">
      <c r="M43" s="13"/>
      <c r="N43" s="13"/>
      <c r="O43" s="13"/>
      <c r="P43" s="13"/>
    </row>
    <row r="44" spans="12:16">
      <c r="M44" s="13"/>
      <c r="N44" s="13"/>
      <c r="O44" s="13"/>
      <c r="P44" s="13"/>
    </row>
    <row r="45" spans="12:16">
      <c r="M45" s="13"/>
      <c r="N45" s="13"/>
      <c r="O45" s="13"/>
      <c r="P45" s="13"/>
    </row>
    <row r="46" spans="12:16">
      <c r="M46" s="13"/>
      <c r="N46" s="13"/>
      <c r="O46" s="13"/>
      <c r="P46" s="13"/>
    </row>
    <row r="47" spans="12:16">
      <c r="M47" s="13"/>
      <c r="N47" s="13"/>
      <c r="O47" s="13"/>
      <c r="P47" s="13"/>
    </row>
    <row r="48" spans="12:16">
      <c r="M48" s="13"/>
      <c r="N48" s="13"/>
      <c r="O48" s="13"/>
      <c r="P48" s="13"/>
    </row>
    <row r="49" spans="13:16">
      <c r="M49" s="13"/>
      <c r="N49" s="13"/>
      <c r="O49" s="13"/>
      <c r="P49" s="13"/>
    </row>
    <row r="50" spans="13:16">
      <c r="M50" s="13"/>
      <c r="N50" s="13"/>
      <c r="O50" s="13"/>
      <c r="P50" s="13"/>
    </row>
    <row r="51" spans="13:16">
      <c r="M51" s="13"/>
      <c r="N51" s="13"/>
      <c r="O51" s="13"/>
      <c r="P51" s="13"/>
    </row>
    <row r="52" spans="13:16">
      <c r="M52" s="13"/>
      <c r="N52" s="13"/>
      <c r="O52" s="13"/>
      <c r="P52" s="13"/>
    </row>
    <row r="53" spans="13:16">
      <c r="M53" s="13"/>
      <c r="N53" s="13"/>
      <c r="O53" s="13"/>
      <c r="P53" s="13"/>
    </row>
    <row r="54" spans="13:16">
      <c r="M54" s="13"/>
      <c r="N54" s="13"/>
      <c r="O54" s="13"/>
      <c r="P54" s="13"/>
    </row>
    <row r="55" spans="13:16">
      <c r="M55" s="13"/>
      <c r="N55" s="13"/>
      <c r="O55" s="13"/>
      <c r="P55" s="13"/>
    </row>
    <row r="56" spans="13:16">
      <c r="M56" s="13"/>
      <c r="N56" s="13"/>
      <c r="O56" s="13"/>
      <c r="P56" s="13"/>
    </row>
    <row r="57" spans="13:16">
      <c r="M57" s="13"/>
      <c r="N57" s="13"/>
      <c r="O57" s="13"/>
      <c r="P57" s="13"/>
    </row>
    <row r="58" spans="13:16">
      <c r="M58" s="13"/>
      <c r="N58" s="13"/>
      <c r="O58" s="13"/>
      <c r="P58" s="13"/>
    </row>
    <row r="59" spans="13:16">
      <c r="M59" s="13"/>
      <c r="N59" s="13"/>
      <c r="O59" s="13"/>
      <c r="P59" s="13"/>
    </row>
    <row r="60" spans="13:16">
      <c r="M60" s="13"/>
      <c r="N60" s="13"/>
      <c r="O60" s="13"/>
      <c r="P60" s="13"/>
    </row>
    <row r="61" spans="13:16">
      <c r="M61" s="13"/>
      <c r="N61" s="13"/>
      <c r="O61" s="13"/>
      <c r="P61" s="13"/>
    </row>
    <row r="62" spans="13:16">
      <c r="M62" s="13"/>
      <c r="N62" s="13"/>
      <c r="O62" s="13"/>
      <c r="P62" s="13"/>
    </row>
    <row r="63" spans="13:16">
      <c r="M63" s="13"/>
      <c r="N63" s="13"/>
      <c r="O63" s="13"/>
      <c r="P63" s="13"/>
    </row>
    <row r="64" spans="13:16">
      <c r="M64" s="13"/>
      <c r="N64" s="13"/>
      <c r="O64" s="13"/>
      <c r="P64" s="13"/>
    </row>
    <row r="65" spans="13:16">
      <c r="M65" s="13"/>
      <c r="N65" s="13"/>
      <c r="O65" s="13"/>
      <c r="P65" s="13"/>
    </row>
    <row r="66" spans="13:16">
      <c r="M66" s="13"/>
      <c r="N66" s="13"/>
      <c r="O66" s="13"/>
      <c r="P66" s="13"/>
    </row>
    <row r="67" spans="13:16">
      <c r="M67" s="13"/>
      <c r="N67" s="13"/>
      <c r="O67" s="13"/>
      <c r="P67" s="13"/>
    </row>
    <row r="68" spans="13:16">
      <c r="M68" s="13"/>
      <c r="N68" s="13"/>
      <c r="O68" s="13"/>
      <c r="P68" s="13"/>
    </row>
    <row r="69" spans="13:16">
      <c r="M69" s="13"/>
      <c r="N69" s="13"/>
      <c r="O69" s="13"/>
      <c r="P69" s="13"/>
    </row>
    <row r="70" spans="13:16">
      <c r="M70" s="13"/>
      <c r="N70" s="13"/>
      <c r="O70" s="13"/>
      <c r="P70" s="13"/>
    </row>
    <row r="71" spans="13:16">
      <c r="M71" s="13"/>
      <c r="N71" s="13"/>
      <c r="O71" s="13"/>
      <c r="P71" s="13"/>
    </row>
    <row r="72" spans="13:16">
      <c r="M72" s="13"/>
      <c r="N72" s="13"/>
      <c r="O72" s="13"/>
      <c r="P72" s="13"/>
    </row>
    <row r="73" spans="13:16">
      <c r="M73" s="13"/>
      <c r="N73" s="13"/>
      <c r="O73" s="13"/>
      <c r="P73" s="13"/>
    </row>
    <row r="74" spans="13:16">
      <c r="M74" s="13"/>
      <c r="N74" s="13"/>
      <c r="O74" s="13"/>
      <c r="P74" s="13"/>
    </row>
    <row r="75" spans="13:16">
      <c r="M75" s="13"/>
      <c r="N75" s="13"/>
      <c r="O75" s="13"/>
      <c r="P75" s="13"/>
    </row>
    <row r="76" spans="13:16">
      <c r="M76" s="13"/>
      <c r="N76" s="13"/>
      <c r="O76" s="13"/>
      <c r="P76" s="13"/>
    </row>
    <row r="77" spans="13:16">
      <c r="M77" s="13"/>
      <c r="N77" s="13"/>
      <c r="O77" s="13"/>
      <c r="P77" s="13"/>
    </row>
    <row r="78" spans="13:16">
      <c r="M78" s="13"/>
      <c r="N78" s="13"/>
      <c r="O78" s="13"/>
      <c r="P78" s="13"/>
    </row>
    <row r="79" spans="13:16">
      <c r="M79" s="13"/>
      <c r="N79" s="13"/>
      <c r="O79" s="13"/>
      <c r="P79" s="13"/>
    </row>
    <row r="80" spans="13:16">
      <c r="M80" s="13"/>
      <c r="N80" s="13"/>
      <c r="O80" s="13"/>
      <c r="P80" s="13"/>
    </row>
    <row r="81" spans="13:16">
      <c r="M81" s="13"/>
      <c r="N81" s="13"/>
      <c r="O81" s="13"/>
      <c r="P81" s="13"/>
    </row>
    <row r="82" spans="13:16">
      <c r="M82" s="13"/>
      <c r="N82" s="13"/>
      <c r="O82" s="13"/>
      <c r="P82" s="13"/>
    </row>
    <row r="83" spans="13:16">
      <c r="M83" s="13"/>
      <c r="N83" s="13"/>
      <c r="O83" s="13"/>
      <c r="P83" s="13"/>
    </row>
    <row r="84" spans="13:16">
      <c r="M84" s="13"/>
      <c r="N84" s="13"/>
      <c r="O84" s="13"/>
      <c r="P84" s="13"/>
    </row>
    <row r="85" spans="13:16">
      <c r="M85" s="13"/>
      <c r="N85" s="13"/>
      <c r="O85" s="13"/>
      <c r="P85" s="13"/>
    </row>
    <row r="86" spans="13:16">
      <c r="M86" s="13"/>
      <c r="N86" s="13"/>
      <c r="O86" s="13"/>
      <c r="P86" s="13"/>
    </row>
    <row r="87" spans="13:16">
      <c r="M87" s="13"/>
      <c r="N87" s="13"/>
      <c r="O87" s="13"/>
      <c r="P87" s="13"/>
    </row>
    <row r="88" spans="13:16">
      <c r="M88" s="13"/>
      <c r="N88" s="13"/>
      <c r="O88" s="13"/>
      <c r="P88" s="13"/>
    </row>
    <row r="89" spans="13:16">
      <c r="M89" s="13"/>
      <c r="N89" s="13"/>
      <c r="O89" s="13"/>
      <c r="P89" s="13"/>
    </row>
    <row r="90" spans="13:16">
      <c r="M90" s="13"/>
      <c r="N90" s="13"/>
      <c r="O90" s="13"/>
      <c r="P90" s="13"/>
    </row>
    <row r="91" spans="13:16">
      <c r="M91" s="13"/>
      <c r="N91" s="13"/>
      <c r="O91" s="13"/>
      <c r="P91" s="13"/>
    </row>
    <row r="92" spans="13:16">
      <c r="M92" s="13"/>
      <c r="N92" s="13"/>
      <c r="O92" s="13"/>
      <c r="P92" s="13"/>
    </row>
    <row r="93" spans="13:16">
      <c r="M93" s="13"/>
      <c r="N93" s="13"/>
      <c r="O93" s="13"/>
      <c r="P93" s="13"/>
    </row>
    <row r="94" spans="13:16">
      <c r="M94" s="13"/>
      <c r="N94" s="13"/>
      <c r="O94" s="13"/>
      <c r="P94" s="13"/>
    </row>
    <row r="95" spans="13:16">
      <c r="M95" s="13"/>
      <c r="N95" s="13"/>
      <c r="O95" s="13"/>
      <c r="P95" s="13"/>
    </row>
    <row r="96" spans="13:16">
      <c r="M96" s="13"/>
      <c r="N96" s="13"/>
      <c r="O96" s="13"/>
      <c r="P96" s="13"/>
    </row>
    <row r="97" spans="13:16">
      <c r="M97" s="13"/>
      <c r="N97" s="13"/>
      <c r="O97" s="13"/>
      <c r="P97" s="13"/>
    </row>
    <row r="98" spans="13:16">
      <c r="M98" s="13"/>
      <c r="N98" s="13"/>
      <c r="O98" s="13"/>
      <c r="P98" s="13"/>
    </row>
    <row r="99" spans="13:16">
      <c r="M99" s="13"/>
      <c r="N99" s="13"/>
      <c r="O99" s="13"/>
      <c r="P99" s="13"/>
    </row>
    <row r="100" spans="13:16">
      <c r="M100" s="13"/>
      <c r="N100" s="13"/>
      <c r="O100" s="13"/>
      <c r="P100" s="13"/>
    </row>
    <row r="101" spans="13:16">
      <c r="M101" s="13"/>
      <c r="N101" s="13"/>
      <c r="O101" s="13"/>
      <c r="P101" s="13"/>
    </row>
    <row r="102" spans="13:16">
      <c r="M102" s="13"/>
      <c r="N102" s="13"/>
      <c r="O102" s="13"/>
      <c r="P102" s="13"/>
    </row>
    <row r="103" spans="13:16">
      <c r="M103" s="13"/>
      <c r="N103" s="13"/>
      <c r="O103" s="13"/>
      <c r="P103" s="13"/>
    </row>
    <row r="104" spans="13:16">
      <c r="M104" s="13"/>
      <c r="N104" s="13"/>
      <c r="O104" s="13"/>
      <c r="P104" s="13"/>
    </row>
    <row r="105" spans="13:16">
      <c r="M105" s="13"/>
      <c r="N105" s="13"/>
      <c r="O105" s="13"/>
      <c r="P105" s="13"/>
    </row>
    <row r="106" spans="13:16">
      <c r="M106" s="13"/>
      <c r="N106" s="13"/>
      <c r="O106" s="13"/>
      <c r="P106" s="13"/>
    </row>
    <row r="107" spans="13:16">
      <c r="M107" s="13"/>
      <c r="N107" s="13"/>
      <c r="O107" s="13"/>
      <c r="P107" s="13"/>
    </row>
    <row r="108" spans="13:16">
      <c r="M108" s="13"/>
      <c r="N108" s="13"/>
      <c r="O108" s="13"/>
      <c r="P108" s="13"/>
    </row>
    <row r="109" spans="13:16">
      <c r="M109" s="13"/>
      <c r="N109" s="13"/>
      <c r="O109" s="13"/>
      <c r="P109" s="13"/>
    </row>
    <row r="110" spans="13:16">
      <c r="M110" s="13"/>
      <c r="N110" s="13"/>
      <c r="O110" s="13"/>
      <c r="P110" s="13"/>
    </row>
    <row r="111" spans="13:16">
      <c r="M111" s="13"/>
      <c r="N111" s="13"/>
      <c r="O111" s="13"/>
      <c r="P111" s="13"/>
    </row>
    <row r="112" spans="13:16">
      <c r="M112" s="13"/>
      <c r="N112" s="13"/>
      <c r="O112" s="13"/>
      <c r="P112" s="13"/>
    </row>
    <row r="113" spans="13:16">
      <c r="M113" s="13"/>
      <c r="N113" s="13"/>
      <c r="O113" s="13"/>
      <c r="P113" s="13"/>
    </row>
    <row r="114" spans="13:16">
      <c r="M114" s="13"/>
      <c r="N114" s="13"/>
      <c r="O114" s="13"/>
      <c r="P114" s="13"/>
    </row>
    <row r="115" spans="13:16">
      <c r="M115" s="13"/>
      <c r="N115" s="13"/>
      <c r="O115" s="13"/>
      <c r="P115" s="13"/>
    </row>
    <row r="116" spans="13:16">
      <c r="M116" s="13"/>
      <c r="N116" s="13"/>
      <c r="O116" s="13"/>
      <c r="P116" s="13"/>
    </row>
    <row r="117" spans="13:16">
      <c r="M117" s="13"/>
      <c r="N117" s="13"/>
      <c r="O117" s="13"/>
      <c r="P117" s="13"/>
    </row>
    <row r="118" spans="13:16">
      <c r="M118" s="13"/>
      <c r="N118" s="13"/>
      <c r="O118" s="13"/>
      <c r="P118" s="13"/>
    </row>
    <row r="119" spans="13:16">
      <c r="M119" s="13"/>
      <c r="N119" s="13"/>
      <c r="O119" s="13"/>
      <c r="P119" s="13"/>
    </row>
    <row r="120" spans="13:16">
      <c r="M120" s="13"/>
      <c r="N120" s="13"/>
      <c r="O120" s="13"/>
      <c r="P120" s="13"/>
    </row>
    <row r="121" spans="13:16">
      <c r="M121" s="13"/>
      <c r="N121" s="13"/>
      <c r="O121" s="13"/>
      <c r="P121" s="13"/>
    </row>
    <row r="122" spans="13:16">
      <c r="M122" s="13"/>
      <c r="N122" s="13"/>
      <c r="O122" s="13"/>
      <c r="P122" s="13"/>
    </row>
    <row r="123" spans="13:16">
      <c r="M123" s="13"/>
      <c r="N123" s="13"/>
      <c r="O123" s="13"/>
      <c r="P123" s="13"/>
    </row>
    <row r="124" spans="13:16">
      <c r="M124" s="13"/>
      <c r="N124" s="13"/>
      <c r="O124" s="13"/>
      <c r="P124" s="13"/>
    </row>
  </sheetData>
  <mergeCells count="55">
    <mergeCell ref="P17:P19"/>
    <mergeCell ref="M31:N31"/>
    <mergeCell ref="O31:P31"/>
    <mergeCell ref="K23:N23"/>
    <mergeCell ref="O23:R23"/>
    <mergeCell ref="K24:L24"/>
    <mergeCell ref="M24:N24"/>
    <mergeCell ref="O24:P24"/>
    <mergeCell ref="Q24:R24"/>
    <mergeCell ref="A14:R14"/>
    <mergeCell ref="Q17:Q19"/>
    <mergeCell ref="R17:R19"/>
    <mergeCell ref="F17:F19"/>
    <mergeCell ref="G17:G19"/>
    <mergeCell ref="J17:J19"/>
    <mergeCell ref="K17:K19"/>
    <mergeCell ref="L17:L19"/>
    <mergeCell ref="A17:A19"/>
    <mergeCell ref="B17:B19"/>
    <mergeCell ref="C17:C19"/>
    <mergeCell ref="D17:D19"/>
    <mergeCell ref="E17:E19"/>
    <mergeCell ref="M17:M19"/>
    <mergeCell ref="N17:N19"/>
    <mergeCell ref="O17:O19"/>
    <mergeCell ref="Q9:Q11"/>
    <mergeCell ref="R9:R11"/>
    <mergeCell ref="K9:K11"/>
    <mergeCell ref="L9:L11"/>
    <mergeCell ref="M9:M11"/>
    <mergeCell ref="N9:N11"/>
    <mergeCell ref="O9:O11"/>
    <mergeCell ref="P9:P11"/>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R39"/>
  <sheetViews>
    <sheetView zoomScale="90" zoomScaleNormal="90" workbookViewId="0">
      <selection activeCell="A2" sqref="A2"/>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1293</v>
      </c>
    </row>
    <row r="4" spans="1:18" s="3" customFormat="1" ht="47.2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505" t="s">
        <v>9</v>
      </c>
    </row>
    <row r="5" spans="1:18" s="3" customFormat="1">
      <c r="A5" s="351"/>
      <c r="B5" s="353"/>
      <c r="C5" s="353"/>
      <c r="D5" s="353"/>
      <c r="E5" s="351"/>
      <c r="F5" s="351"/>
      <c r="G5" s="351"/>
      <c r="H5" s="20" t="s">
        <v>10</v>
      </c>
      <c r="I5" s="20" t="s">
        <v>11</v>
      </c>
      <c r="J5" s="351"/>
      <c r="K5" s="21">
        <v>2016</v>
      </c>
      <c r="L5" s="21">
        <v>2017</v>
      </c>
      <c r="M5" s="21">
        <v>2016</v>
      </c>
      <c r="N5" s="21">
        <v>2017</v>
      </c>
      <c r="O5" s="21">
        <v>2016</v>
      </c>
      <c r="P5" s="21">
        <v>2017</v>
      </c>
      <c r="Q5" s="351"/>
      <c r="R5" s="506"/>
    </row>
    <row r="6" spans="1:18" s="3" customForma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57" t="s">
        <v>29</v>
      </c>
    </row>
    <row r="7" spans="1:18" s="4" customFormat="1" ht="83.25" customHeight="1">
      <c r="A7" s="331">
        <v>1</v>
      </c>
      <c r="B7" s="331">
        <v>1.5</v>
      </c>
      <c r="C7" s="331">
        <v>4</v>
      </c>
      <c r="D7" s="331">
        <v>2</v>
      </c>
      <c r="E7" s="324" t="s">
        <v>1077</v>
      </c>
      <c r="F7" s="324" t="s">
        <v>1078</v>
      </c>
      <c r="G7" s="324" t="s">
        <v>43</v>
      </c>
      <c r="H7" s="85" t="s">
        <v>67</v>
      </c>
      <c r="I7" s="85">
        <v>22</v>
      </c>
      <c r="J7" s="470" t="s">
        <v>1079</v>
      </c>
      <c r="K7" s="324" t="s">
        <v>31</v>
      </c>
      <c r="L7" s="324"/>
      <c r="M7" s="347">
        <v>48500</v>
      </c>
      <c r="N7" s="347"/>
      <c r="O7" s="347">
        <v>48500</v>
      </c>
      <c r="P7" s="347"/>
      <c r="Q7" s="324" t="s">
        <v>1080</v>
      </c>
      <c r="R7" s="507" t="s">
        <v>113</v>
      </c>
    </row>
    <row r="8" spans="1:18" s="4" customFormat="1" ht="85.5" customHeight="1">
      <c r="A8" s="333"/>
      <c r="B8" s="333"/>
      <c r="C8" s="333"/>
      <c r="D8" s="333"/>
      <c r="E8" s="326"/>
      <c r="F8" s="326"/>
      <c r="G8" s="326"/>
      <c r="H8" s="85" t="s">
        <v>935</v>
      </c>
      <c r="I8" s="85">
        <v>1000</v>
      </c>
      <c r="J8" s="471"/>
      <c r="K8" s="326"/>
      <c r="L8" s="326"/>
      <c r="M8" s="349"/>
      <c r="N8" s="349"/>
      <c r="O8" s="349"/>
      <c r="P8" s="349"/>
      <c r="Q8" s="326"/>
      <c r="R8" s="508"/>
    </row>
    <row r="9" spans="1:18" s="4" customFormat="1" ht="75">
      <c r="A9" s="84">
        <v>2</v>
      </c>
      <c r="B9" s="84">
        <v>1.2</v>
      </c>
      <c r="C9" s="84">
        <v>3.4</v>
      </c>
      <c r="D9" s="84">
        <v>2</v>
      </c>
      <c r="E9" s="85" t="s">
        <v>1081</v>
      </c>
      <c r="F9" s="98" t="s">
        <v>1082</v>
      </c>
      <c r="G9" s="85" t="s">
        <v>1083</v>
      </c>
      <c r="H9" s="85" t="s">
        <v>44</v>
      </c>
      <c r="I9" s="85">
        <v>40</v>
      </c>
      <c r="J9" s="85" t="s">
        <v>1084</v>
      </c>
      <c r="K9" s="85" t="s">
        <v>37</v>
      </c>
      <c r="L9" s="85"/>
      <c r="M9" s="63">
        <v>26816.99</v>
      </c>
      <c r="N9" s="63"/>
      <c r="O9" s="63">
        <v>26816.99</v>
      </c>
      <c r="P9" s="63"/>
      <c r="Q9" s="85" t="s">
        <v>1080</v>
      </c>
      <c r="R9" s="7" t="s">
        <v>113</v>
      </c>
    </row>
    <row r="10" spans="1:18" s="4" customFormat="1" ht="72" customHeight="1">
      <c r="A10" s="331">
        <v>3</v>
      </c>
      <c r="B10" s="331" t="s">
        <v>256</v>
      </c>
      <c r="C10" s="331">
        <v>1.4</v>
      </c>
      <c r="D10" s="331">
        <v>2</v>
      </c>
      <c r="E10" s="324" t="s">
        <v>1085</v>
      </c>
      <c r="F10" s="470" t="s">
        <v>1086</v>
      </c>
      <c r="G10" s="324" t="s">
        <v>519</v>
      </c>
      <c r="H10" s="85" t="s">
        <v>44</v>
      </c>
      <c r="I10" s="100">
        <v>25</v>
      </c>
      <c r="J10" s="470" t="s">
        <v>1087</v>
      </c>
      <c r="K10" s="324" t="s">
        <v>30</v>
      </c>
      <c r="L10" s="324"/>
      <c r="M10" s="347">
        <v>15542.04</v>
      </c>
      <c r="N10" s="347"/>
      <c r="O10" s="347">
        <v>15542.04</v>
      </c>
      <c r="P10" s="347"/>
      <c r="Q10" s="324" t="s">
        <v>1080</v>
      </c>
      <c r="R10" s="507" t="s">
        <v>113</v>
      </c>
    </row>
    <row r="11" spans="1:18" s="4" customFormat="1" ht="132.75" customHeight="1">
      <c r="A11" s="333"/>
      <c r="B11" s="333"/>
      <c r="C11" s="333"/>
      <c r="D11" s="333"/>
      <c r="E11" s="326"/>
      <c r="F11" s="471"/>
      <c r="G11" s="326"/>
      <c r="H11" s="85" t="s">
        <v>1088</v>
      </c>
      <c r="I11" s="100">
        <v>500</v>
      </c>
      <c r="J11" s="471"/>
      <c r="K11" s="326"/>
      <c r="L11" s="326"/>
      <c r="M11" s="349"/>
      <c r="N11" s="349"/>
      <c r="O11" s="349"/>
      <c r="P11" s="349"/>
      <c r="Q11" s="326"/>
      <c r="R11" s="508"/>
    </row>
    <row r="12" spans="1:18" s="4" customFormat="1" ht="105">
      <c r="A12" s="84">
        <v>4</v>
      </c>
      <c r="B12" s="84">
        <v>1</v>
      </c>
      <c r="C12" s="84">
        <v>4</v>
      </c>
      <c r="D12" s="84">
        <v>2</v>
      </c>
      <c r="E12" s="85" t="s">
        <v>1089</v>
      </c>
      <c r="F12" s="98" t="s">
        <v>1090</v>
      </c>
      <c r="G12" s="85" t="s">
        <v>1091</v>
      </c>
      <c r="H12" s="85" t="s">
        <v>1092</v>
      </c>
      <c r="I12" s="85" t="s">
        <v>1093</v>
      </c>
      <c r="J12" s="98" t="s">
        <v>1094</v>
      </c>
      <c r="K12" s="85" t="s">
        <v>30</v>
      </c>
      <c r="L12" s="85" t="s">
        <v>31</v>
      </c>
      <c r="M12" s="63">
        <v>40050.5</v>
      </c>
      <c r="N12" s="63"/>
      <c r="O12" s="63">
        <v>40050.5</v>
      </c>
      <c r="P12" s="63"/>
      <c r="Q12" s="85" t="s">
        <v>1080</v>
      </c>
      <c r="R12" s="7" t="s">
        <v>113</v>
      </c>
    </row>
    <row r="13" spans="1:18" s="4" customFormat="1" ht="40.5" customHeight="1">
      <c r="A13" s="324">
        <v>5</v>
      </c>
      <c r="B13" s="331" t="s">
        <v>151</v>
      </c>
      <c r="C13" s="331">
        <v>4</v>
      </c>
      <c r="D13" s="331">
        <v>2</v>
      </c>
      <c r="E13" s="324" t="s">
        <v>1095</v>
      </c>
      <c r="F13" s="470" t="s">
        <v>1096</v>
      </c>
      <c r="G13" s="324" t="s">
        <v>1097</v>
      </c>
      <c r="H13" s="85" t="s">
        <v>67</v>
      </c>
      <c r="I13" s="85">
        <v>40</v>
      </c>
      <c r="J13" s="470" t="s">
        <v>1254</v>
      </c>
      <c r="K13" s="324" t="s">
        <v>34</v>
      </c>
      <c r="L13" s="324"/>
      <c r="M13" s="347">
        <v>134913.16</v>
      </c>
      <c r="N13" s="347"/>
      <c r="O13" s="347">
        <v>134913.16</v>
      </c>
      <c r="P13" s="347"/>
      <c r="Q13" s="324" t="s">
        <v>1080</v>
      </c>
      <c r="R13" s="507" t="s">
        <v>113</v>
      </c>
    </row>
    <row r="14" spans="1:18" s="4" customFormat="1" ht="33.75" customHeight="1">
      <c r="A14" s="325"/>
      <c r="B14" s="332"/>
      <c r="C14" s="332"/>
      <c r="D14" s="332"/>
      <c r="E14" s="325"/>
      <c r="F14" s="509"/>
      <c r="G14" s="325"/>
      <c r="H14" s="85" t="s">
        <v>1098</v>
      </c>
      <c r="I14" s="85">
        <v>80</v>
      </c>
      <c r="J14" s="509"/>
      <c r="K14" s="325"/>
      <c r="L14" s="325"/>
      <c r="M14" s="348"/>
      <c r="N14" s="348"/>
      <c r="O14" s="348"/>
      <c r="P14" s="348"/>
      <c r="Q14" s="325"/>
      <c r="R14" s="510"/>
    </row>
    <row r="15" spans="1:18" s="4" customFormat="1" ht="45" customHeight="1">
      <c r="A15" s="325"/>
      <c r="B15" s="332"/>
      <c r="C15" s="332"/>
      <c r="D15" s="332"/>
      <c r="E15" s="325"/>
      <c r="F15" s="509"/>
      <c r="G15" s="325"/>
      <c r="H15" s="85" t="s">
        <v>449</v>
      </c>
      <c r="I15" s="85">
        <v>45</v>
      </c>
      <c r="J15" s="509"/>
      <c r="K15" s="325"/>
      <c r="L15" s="325"/>
      <c r="M15" s="348"/>
      <c r="N15" s="348"/>
      <c r="O15" s="348"/>
      <c r="P15" s="348"/>
      <c r="Q15" s="325"/>
      <c r="R15" s="510"/>
    </row>
    <row r="16" spans="1:18" s="4" customFormat="1" ht="45">
      <c r="A16" s="326"/>
      <c r="B16" s="333"/>
      <c r="C16" s="333"/>
      <c r="D16" s="333"/>
      <c r="E16" s="326"/>
      <c r="F16" s="471"/>
      <c r="G16" s="326"/>
      <c r="H16" s="85" t="s">
        <v>1099</v>
      </c>
      <c r="I16" s="85" t="s">
        <v>1100</v>
      </c>
      <c r="J16" s="471"/>
      <c r="K16" s="326"/>
      <c r="L16" s="326"/>
      <c r="M16" s="349"/>
      <c r="N16" s="349"/>
      <c r="O16" s="349"/>
      <c r="P16" s="349"/>
      <c r="Q16" s="326"/>
      <c r="R16" s="508"/>
    </row>
    <row r="17" spans="1:18" s="4" customFormat="1" ht="90">
      <c r="A17" s="341">
        <v>6</v>
      </c>
      <c r="B17" s="340">
        <v>1</v>
      </c>
      <c r="C17" s="340" t="s">
        <v>149</v>
      </c>
      <c r="D17" s="340">
        <v>5</v>
      </c>
      <c r="E17" s="511" t="s">
        <v>1101</v>
      </c>
      <c r="F17" s="511" t="s">
        <v>1102</v>
      </c>
      <c r="G17" s="341" t="s">
        <v>1103</v>
      </c>
      <c r="H17" s="85" t="s">
        <v>1104</v>
      </c>
      <c r="I17" s="85">
        <v>60</v>
      </c>
      <c r="J17" s="511" t="s">
        <v>1105</v>
      </c>
      <c r="K17" s="341" t="s">
        <v>42</v>
      </c>
      <c r="L17" s="341"/>
      <c r="M17" s="359">
        <v>52533.59</v>
      </c>
      <c r="N17" s="359"/>
      <c r="O17" s="359">
        <v>52533.59</v>
      </c>
      <c r="P17" s="359"/>
      <c r="Q17" s="341" t="s">
        <v>1080</v>
      </c>
      <c r="R17" s="507" t="s">
        <v>113</v>
      </c>
    </row>
    <row r="18" spans="1:18" s="4" customFormat="1">
      <c r="A18" s="341"/>
      <c r="B18" s="340"/>
      <c r="C18" s="340"/>
      <c r="D18" s="340"/>
      <c r="E18" s="511"/>
      <c r="F18" s="511"/>
      <c r="G18" s="341"/>
      <c r="H18" s="85" t="s">
        <v>1106</v>
      </c>
      <c r="I18" s="85">
        <v>150</v>
      </c>
      <c r="J18" s="511"/>
      <c r="K18" s="341"/>
      <c r="L18" s="341"/>
      <c r="M18" s="359"/>
      <c r="N18" s="359"/>
      <c r="O18" s="359"/>
      <c r="P18" s="359"/>
      <c r="Q18" s="341"/>
      <c r="R18" s="510"/>
    </row>
    <row r="19" spans="1:18" s="4" customFormat="1" ht="30">
      <c r="A19" s="341"/>
      <c r="B19" s="340"/>
      <c r="C19" s="340"/>
      <c r="D19" s="340"/>
      <c r="E19" s="511"/>
      <c r="F19" s="511"/>
      <c r="G19" s="341"/>
      <c r="H19" s="85" t="s">
        <v>1107</v>
      </c>
      <c r="I19" s="85">
        <v>100</v>
      </c>
      <c r="J19" s="511"/>
      <c r="K19" s="341"/>
      <c r="L19" s="341"/>
      <c r="M19" s="359"/>
      <c r="N19" s="359"/>
      <c r="O19" s="359"/>
      <c r="P19" s="359"/>
      <c r="Q19" s="341"/>
      <c r="R19" s="510"/>
    </row>
    <row r="20" spans="1:18" s="4" customFormat="1">
      <c r="A20" s="341"/>
      <c r="B20" s="340"/>
      <c r="C20" s="340"/>
      <c r="D20" s="340"/>
      <c r="E20" s="511"/>
      <c r="F20" s="511"/>
      <c r="G20" s="341"/>
      <c r="H20" s="85" t="s">
        <v>449</v>
      </c>
      <c r="I20" s="85">
        <v>350</v>
      </c>
      <c r="J20" s="511"/>
      <c r="K20" s="341"/>
      <c r="L20" s="341"/>
      <c r="M20" s="359"/>
      <c r="N20" s="359"/>
      <c r="O20" s="359"/>
      <c r="P20" s="359"/>
      <c r="Q20" s="341"/>
      <c r="R20" s="510"/>
    </row>
    <row r="21" spans="1:18" s="4" customFormat="1" ht="45">
      <c r="A21" s="341"/>
      <c r="B21" s="340"/>
      <c r="C21" s="340"/>
      <c r="D21" s="340"/>
      <c r="E21" s="511"/>
      <c r="F21" s="511"/>
      <c r="G21" s="341"/>
      <c r="H21" s="85" t="s">
        <v>1099</v>
      </c>
      <c r="I21" s="85" t="s">
        <v>1100</v>
      </c>
      <c r="J21" s="511"/>
      <c r="K21" s="341"/>
      <c r="L21" s="341"/>
      <c r="M21" s="359"/>
      <c r="N21" s="359"/>
      <c r="O21" s="359"/>
      <c r="P21" s="359"/>
      <c r="Q21" s="341"/>
      <c r="R21" s="508"/>
    </row>
    <row r="22" spans="1:18" s="4" customFormat="1" ht="108.75" customHeight="1">
      <c r="A22" s="85">
        <v>7</v>
      </c>
      <c r="B22" s="85">
        <v>1</v>
      </c>
      <c r="C22" s="85">
        <v>4</v>
      </c>
      <c r="D22" s="85">
        <v>2</v>
      </c>
      <c r="E22" s="85" t="s">
        <v>1108</v>
      </c>
      <c r="F22" s="85" t="s">
        <v>1109</v>
      </c>
      <c r="G22" s="85" t="s">
        <v>1110</v>
      </c>
      <c r="H22" s="85" t="s">
        <v>1111</v>
      </c>
      <c r="I22" s="85" t="s">
        <v>1112</v>
      </c>
      <c r="J22" s="85" t="s">
        <v>1113</v>
      </c>
      <c r="K22" s="85"/>
      <c r="L22" s="85" t="s">
        <v>75</v>
      </c>
      <c r="M22" s="85"/>
      <c r="N22" s="85">
        <v>7603.84</v>
      </c>
      <c r="O22" s="85"/>
      <c r="P22" s="85">
        <v>7603.84</v>
      </c>
      <c r="Q22" s="85" t="s">
        <v>115</v>
      </c>
      <c r="R22" s="85" t="s">
        <v>113</v>
      </c>
    </row>
    <row r="23" spans="1:18" s="4" customFormat="1" ht="105">
      <c r="A23" s="85">
        <v>8</v>
      </c>
      <c r="B23" s="85">
        <v>1</v>
      </c>
      <c r="C23" s="85">
        <v>4</v>
      </c>
      <c r="D23" s="85">
        <v>2</v>
      </c>
      <c r="E23" s="85" t="s">
        <v>1114</v>
      </c>
      <c r="F23" s="85" t="s">
        <v>1115</v>
      </c>
      <c r="G23" s="85" t="s">
        <v>1110</v>
      </c>
      <c r="H23" s="85" t="s">
        <v>1116</v>
      </c>
      <c r="I23" s="85" t="s">
        <v>1117</v>
      </c>
      <c r="J23" s="85" t="s">
        <v>1118</v>
      </c>
      <c r="K23" s="85"/>
      <c r="L23" s="85" t="s">
        <v>1119</v>
      </c>
      <c r="M23" s="85"/>
      <c r="N23" s="85">
        <v>15277.5</v>
      </c>
      <c r="O23" s="85"/>
      <c r="P23" s="85">
        <v>15277.5</v>
      </c>
      <c r="Q23" s="85" t="s">
        <v>115</v>
      </c>
      <c r="R23" s="85" t="s">
        <v>113</v>
      </c>
    </row>
    <row r="24" spans="1:18" s="4" customFormat="1" ht="30">
      <c r="A24" s="331">
        <v>9</v>
      </c>
      <c r="B24" s="331">
        <v>1</v>
      </c>
      <c r="C24" s="331">
        <v>4</v>
      </c>
      <c r="D24" s="331">
        <v>5</v>
      </c>
      <c r="E24" s="324" t="s">
        <v>1120</v>
      </c>
      <c r="F24" s="324" t="s">
        <v>1121</v>
      </c>
      <c r="G24" s="324" t="s">
        <v>1122</v>
      </c>
      <c r="H24" s="85" t="s">
        <v>168</v>
      </c>
      <c r="I24" s="84">
        <v>150</v>
      </c>
      <c r="J24" s="324" t="s">
        <v>1123</v>
      </c>
      <c r="K24" s="331"/>
      <c r="L24" s="331" t="s">
        <v>34</v>
      </c>
      <c r="M24" s="331"/>
      <c r="N24" s="321">
        <v>78530.83</v>
      </c>
      <c r="O24" s="331"/>
      <c r="P24" s="321">
        <v>78530.83</v>
      </c>
      <c r="Q24" s="324" t="s">
        <v>112</v>
      </c>
      <c r="R24" s="324" t="s">
        <v>1124</v>
      </c>
    </row>
    <row r="25" spans="1:18" s="4" customFormat="1" ht="45">
      <c r="A25" s="332"/>
      <c r="B25" s="332"/>
      <c r="C25" s="332"/>
      <c r="D25" s="332"/>
      <c r="E25" s="332"/>
      <c r="F25" s="332"/>
      <c r="G25" s="332"/>
      <c r="H25" s="85" t="s">
        <v>705</v>
      </c>
      <c r="I25" s="84">
        <v>155</v>
      </c>
      <c r="J25" s="325"/>
      <c r="K25" s="332"/>
      <c r="L25" s="332"/>
      <c r="M25" s="332"/>
      <c r="N25" s="322"/>
      <c r="O25" s="332"/>
      <c r="P25" s="322"/>
      <c r="Q25" s="325"/>
      <c r="R25" s="325"/>
    </row>
    <row r="26" spans="1:18" s="4" customFormat="1">
      <c r="A26" s="333"/>
      <c r="B26" s="333"/>
      <c r="C26" s="333"/>
      <c r="D26" s="333"/>
      <c r="E26" s="333"/>
      <c r="F26" s="333"/>
      <c r="G26" s="333"/>
      <c r="H26" s="84" t="s">
        <v>1099</v>
      </c>
      <c r="I26" s="84">
        <v>5</v>
      </c>
      <c r="J26" s="326"/>
      <c r="K26" s="333"/>
      <c r="L26" s="333"/>
      <c r="M26" s="333"/>
      <c r="N26" s="323"/>
      <c r="O26" s="333"/>
      <c r="P26" s="323"/>
      <c r="Q26" s="326"/>
      <c r="R26" s="326"/>
    </row>
    <row r="27" spans="1:18">
      <c r="M27" s="13"/>
      <c r="N27" s="13"/>
      <c r="O27" s="13"/>
      <c r="P27" s="13"/>
      <c r="R27" s="58"/>
    </row>
    <row r="28" spans="1:18" hidden="1">
      <c r="M28" s="13"/>
      <c r="N28" s="13"/>
      <c r="O28" s="13"/>
      <c r="P28" s="13"/>
      <c r="R28" s="58"/>
    </row>
    <row r="29" spans="1:18" hidden="1">
      <c r="K29" s="410" t="s">
        <v>45</v>
      </c>
      <c r="L29" s="410"/>
      <c r="M29" s="410"/>
      <c r="N29" s="410"/>
      <c r="O29" s="410" t="s">
        <v>46</v>
      </c>
      <c r="P29" s="410"/>
      <c r="Q29" s="410"/>
      <c r="R29" s="410"/>
    </row>
    <row r="30" spans="1:18" hidden="1">
      <c r="K30" s="410" t="s">
        <v>349</v>
      </c>
      <c r="L30" s="410"/>
      <c r="M30" s="410" t="s">
        <v>350</v>
      </c>
      <c r="N30" s="410"/>
      <c r="O30" s="410" t="s">
        <v>349</v>
      </c>
      <c r="P30" s="410"/>
      <c r="Q30" s="410" t="s">
        <v>350</v>
      </c>
      <c r="R30" s="410"/>
    </row>
    <row r="31" spans="1:18" hidden="1">
      <c r="K31" s="5" t="s">
        <v>47</v>
      </c>
      <c r="L31" s="5" t="s">
        <v>48</v>
      </c>
      <c r="M31" s="5" t="s">
        <v>49</v>
      </c>
      <c r="N31" s="5" t="s">
        <v>48</v>
      </c>
      <c r="O31" s="5" t="s">
        <v>49</v>
      </c>
      <c r="P31" s="5" t="s">
        <v>48</v>
      </c>
      <c r="Q31" s="5" t="s">
        <v>47</v>
      </c>
      <c r="R31" s="5" t="s">
        <v>48</v>
      </c>
    </row>
    <row r="32" spans="1:18" hidden="1">
      <c r="J32" s="6" t="s">
        <v>68</v>
      </c>
      <c r="K32" s="24">
        <v>6</v>
      </c>
      <c r="L32" s="2">
        <v>318356.28000000003</v>
      </c>
      <c r="M32" s="24">
        <v>2</v>
      </c>
      <c r="N32" s="28">
        <v>22881.34</v>
      </c>
      <c r="O32" s="24">
        <v>0</v>
      </c>
      <c r="P32" s="28">
        <v>0</v>
      </c>
      <c r="Q32" s="24">
        <v>1</v>
      </c>
      <c r="R32" s="28">
        <v>78530.83</v>
      </c>
    </row>
    <row r="33" spans="10:18" hidden="1">
      <c r="J33" s="6" t="s">
        <v>52</v>
      </c>
      <c r="K33" s="6">
        <v>6</v>
      </c>
      <c r="L33" s="6">
        <v>318356.28000000003</v>
      </c>
      <c r="M33" s="24">
        <v>2</v>
      </c>
      <c r="N33" s="24">
        <v>22881.34</v>
      </c>
      <c r="O33" s="24">
        <v>0</v>
      </c>
      <c r="P33" s="24">
        <v>0</v>
      </c>
      <c r="Q33" s="6">
        <v>1</v>
      </c>
      <c r="R33" s="59">
        <v>78530.83</v>
      </c>
    </row>
    <row r="34" spans="10:18" hidden="1">
      <c r="M34" s="13"/>
      <c r="N34" s="13"/>
      <c r="O34" s="13"/>
      <c r="P34" s="13"/>
      <c r="R34" s="58"/>
    </row>
    <row r="35" spans="10:18" hidden="1">
      <c r="M35" s="13"/>
      <c r="N35" s="13"/>
      <c r="O35" s="13"/>
      <c r="P35" s="13"/>
      <c r="R35" s="58"/>
    </row>
    <row r="36" spans="10:18" hidden="1">
      <c r="M36" s="13"/>
      <c r="N36" s="13"/>
      <c r="O36" s="13"/>
      <c r="P36" s="13"/>
      <c r="R36" s="58"/>
    </row>
    <row r="37" spans="10:18">
      <c r="M37" s="328" t="s">
        <v>45</v>
      </c>
      <c r="N37" s="329"/>
      <c r="O37" s="329" t="s">
        <v>46</v>
      </c>
      <c r="P37" s="330"/>
      <c r="R37" s="58"/>
    </row>
    <row r="38" spans="10:18">
      <c r="M38" s="76" t="s">
        <v>1240</v>
      </c>
      <c r="N38" s="76" t="s">
        <v>1239</v>
      </c>
      <c r="O38" s="76" t="s">
        <v>1240</v>
      </c>
      <c r="P38" s="76" t="s">
        <v>1239</v>
      </c>
      <c r="R38" s="58"/>
    </row>
    <row r="39" spans="10:18">
      <c r="M39" s="115">
        <v>8</v>
      </c>
      <c r="N39" s="79">
        <v>341237.62</v>
      </c>
      <c r="O39" s="78">
        <v>1</v>
      </c>
      <c r="P39" s="114">
        <v>78530.83</v>
      </c>
    </row>
  </sheetData>
  <mergeCells count="102">
    <mergeCell ref="M37:N37"/>
    <mergeCell ref="O37:P37"/>
    <mergeCell ref="Q24:Q26"/>
    <mergeCell ref="R24:R26"/>
    <mergeCell ref="K29:N29"/>
    <mergeCell ref="O29:R29"/>
    <mergeCell ref="K30:L30"/>
    <mergeCell ref="M30:N30"/>
    <mergeCell ref="O30:P30"/>
    <mergeCell ref="Q30:R30"/>
    <mergeCell ref="K24:K26"/>
    <mergeCell ref="L24:L26"/>
    <mergeCell ref="M24:M26"/>
    <mergeCell ref="N24:N26"/>
    <mergeCell ref="O24:O26"/>
    <mergeCell ref="P24:P26"/>
    <mergeCell ref="P13:P16"/>
    <mergeCell ref="Q17:Q21"/>
    <mergeCell ref="R17:R21"/>
    <mergeCell ref="A24:A26"/>
    <mergeCell ref="B24:B26"/>
    <mergeCell ref="C24:C26"/>
    <mergeCell ref="D24:D26"/>
    <mergeCell ref="E24:E26"/>
    <mergeCell ref="F24:F26"/>
    <mergeCell ref="G24:G26"/>
    <mergeCell ref="J24:J26"/>
    <mergeCell ref="K17:K21"/>
    <mergeCell ref="L17:L21"/>
    <mergeCell ref="M17:M21"/>
    <mergeCell ref="N17:N21"/>
    <mergeCell ref="O17:O21"/>
    <mergeCell ref="P17:P21"/>
    <mergeCell ref="A17:A21"/>
    <mergeCell ref="B17:B21"/>
    <mergeCell ref="C17:C21"/>
    <mergeCell ref="D17:D21"/>
    <mergeCell ref="E17:E21"/>
    <mergeCell ref="F17:F21"/>
    <mergeCell ref="G17:G21"/>
    <mergeCell ref="J17:J21"/>
    <mergeCell ref="K13:K16"/>
    <mergeCell ref="L7:L8"/>
    <mergeCell ref="M7:M8"/>
    <mergeCell ref="N7:N8"/>
    <mergeCell ref="O7:O8"/>
    <mergeCell ref="E10:E11"/>
    <mergeCell ref="F10:F11"/>
    <mergeCell ref="G10:G11"/>
    <mergeCell ref="J10:J11"/>
    <mergeCell ref="K7:K8"/>
    <mergeCell ref="M13:M16"/>
    <mergeCell ref="N13:N16"/>
    <mergeCell ref="O13:O16"/>
    <mergeCell ref="P7:P8"/>
    <mergeCell ref="Q10:Q11"/>
    <mergeCell ref="R10:R11"/>
    <mergeCell ref="A13:A16"/>
    <mergeCell ref="B13:B16"/>
    <mergeCell ref="C13:C16"/>
    <mergeCell ref="D13:D16"/>
    <mergeCell ref="E13:E16"/>
    <mergeCell ref="F13:F16"/>
    <mergeCell ref="G13:G16"/>
    <mergeCell ref="J13:J16"/>
    <mergeCell ref="K10:K11"/>
    <mergeCell ref="L10:L11"/>
    <mergeCell ref="M10:M11"/>
    <mergeCell ref="N10:N11"/>
    <mergeCell ref="O10:O11"/>
    <mergeCell ref="P10:P11"/>
    <mergeCell ref="Q13:Q16"/>
    <mergeCell ref="R13:R16"/>
    <mergeCell ref="L13:L16"/>
    <mergeCell ref="A10:A11"/>
    <mergeCell ref="B10:B11"/>
    <mergeCell ref="C10:C11"/>
    <mergeCell ref="D10:D11"/>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Q7:Q8"/>
    <mergeCell ref="R7:R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R29"/>
  <sheetViews>
    <sheetView zoomScale="90" zoomScaleNormal="90" workbookViewId="0">
      <selection activeCell="D2" sqref="D2"/>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1294</v>
      </c>
    </row>
    <row r="4" spans="1:18" s="3" customFormat="1" ht="50.25" customHeight="1">
      <c r="A4" s="350" t="s">
        <v>0</v>
      </c>
      <c r="B4" s="309" t="s">
        <v>1</v>
      </c>
      <c r="C4" s="309" t="s">
        <v>2</v>
      </c>
      <c r="D4" s="309" t="s">
        <v>3</v>
      </c>
      <c r="E4" s="306" t="s">
        <v>4</v>
      </c>
      <c r="F4" s="306" t="s">
        <v>5</v>
      </c>
      <c r="G4" s="306" t="s">
        <v>6</v>
      </c>
      <c r="H4" s="308" t="s">
        <v>7</v>
      </c>
      <c r="I4" s="308"/>
      <c r="J4" s="306" t="s">
        <v>117</v>
      </c>
      <c r="K4" s="311" t="s">
        <v>72</v>
      </c>
      <c r="L4" s="312"/>
      <c r="M4" s="512" t="s">
        <v>108</v>
      </c>
      <c r="N4" s="513"/>
      <c r="O4" s="512" t="s">
        <v>118</v>
      </c>
      <c r="P4" s="513"/>
      <c r="Q4" s="306" t="s">
        <v>8</v>
      </c>
      <c r="R4" s="309" t="s">
        <v>9</v>
      </c>
    </row>
    <row r="5" spans="1:18" s="3" customFormat="1">
      <c r="A5" s="351"/>
      <c r="B5" s="310"/>
      <c r="C5" s="310"/>
      <c r="D5" s="310"/>
      <c r="E5" s="307"/>
      <c r="F5" s="307"/>
      <c r="G5" s="307"/>
      <c r="H5" s="60" t="s">
        <v>10</v>
      </c>
      <c r="I5" s="60" t="s">
        <v>11</v>
      </c>
      <c r="J5" s="307"/>
      <c r="K5" s="61">
        <v>2016</v>
      </c>
      <c r="L5" s="61">
        <v>2017</v>
      </c>
      <c r="M5" s="61">
        <v>2016</v>
      </c>
      <c r="N5" s="61">
        <v>2017</v>
      </c>
      <c r="O5" s="61">
        <v>2016</v>
      </c>
      <c r="P5" s="61">
        <v>2017</v>
      </c>
      <c r="Q5" s="307"/>
      <c r="R5" s="310"/>
    </row>
    <row r="6" spans="1:18" s="3" customFormat="1">
      <c r="A6" s="19" t="s">
        <v>12</v>
      </c>
      <c r="B6" s="60" t="s">
        <v>13</v>
      </c>
      <c r="C6" s="60" t="s">
        <v>14</v>
      </c>
      <c r="D6" s="60" t="s">
        <v>15</v>
      </c>
      <c r="E6" s="62" t="s">
        <v>16</v>
      </c>
      <c r="F6" s="62" t="s">
        <v>17</v>
      </c>
      <c r="G6" s="62" t="s">
        <v>18</v>
      </c>
      <c r="H6" s="60" t="s">
        <v>19</v>
      </c>
      <c r="I6" s="60" t="s">
        <v>20</v>
      </c>
      <c r="J6" s="62" t="s">
        <v>21</v>
      </c>
      <c r="K6" s="61" t="s">
        <v>22</v>
      </c>
      <c r="L6" s="61" t="s">
        <v>23</v>
      </c>
      <c r="M6" s="61" t="s">
        <v>24</v>
      </c>
      <c r="N6" s="61" t="s">
        <v>25</v>
      </c>
      <c r="O6" s="61" t="s">
        <v>26</v>
      </c>
      <c r="P6" s="61" t="s">
        <v>27</v>
      </c>
      <c r="Q6" s="62" t="s">
        <v>28</v>
      </c>
      <c r="R6" s="60" t="s">
        <v>29</v>
      </c>
    </row>
    <row r="7" spans="1:18" s="4" customFormat="1" ht="128.25" customHeight="1">
      <c r="A7" s="84">
        <v>1</v>
      </c>
      <c r="B7" s="85">
        <v>1</v>
      </c>
      <c r="C7" s="85" t="s">
        <v>125</v>
      </c>
      <c r="D7" s="85">
        <v>2</v>
      </c>
      <c r="E7" s="85" t="s">
        <v>1125</v>
      </c>
      <c r="F7" s="85" t="s">
        <v>1126</v>
      </c>
      <c r="G7" s="85" t="s">
        <v>33</v>
      </c>
      <c r="H7" s="85" t="s">
        <v>168</v>
      </c>
      <c r="I7" s="85">
        <v>120</v>
      </c>
      <c r="J7" s="94" t="s">
        <v>1127</v>
      </c>
      <c r="K7" s="85" t="s">
        <v>34</v>
      </c>
      <c r="L7" s="85"/>
      <c r="M7" s="63">
        <v>26540.39</v>
      </c>
      <c r="N7" s="63"/>
      <c r="O7" s="63">
        <v>26540.39</v>
      </c>
      <c r="P7" s="63"/>
      <c r="Q7" s="85" t="s">
        <v>1128</v>
      </c>
      <c r="R7" s="85" t="s">
        <v>1129</v>
      </c>
    </row>
    <row r="8" spans="1:18" s="4" customFormat="1" ht="105">
      <c r="A8" s="84">
        <v>2</v>
      </c>
      <c r="B8" s="85">
        <v>1</v>
      </c>
      <c r="C8" s="85" t="s">
        <v>1130</v>
      </c>
      <c r="D8" s="85">
        <v>5</v>
      </c>
      <c r="E8" s="85" t="s">
        <v>1131</v>
      </c>
      <c r="F8" s="85" t="s">
        <v>1132</v>
      </c>
      <c r="G8" s="85" t="s">
        <v>80</v>
      </c>
      <c r="H8" s="85" t="s">
        <v>168</v>
      </c>
      <c r="I8" s="85">
        <v>40</v>
      </c>
      <c r="J8" s="85" t="s">
        <v>1133</v>
      </c>
      <c r="K8" s="85" t="s">
        <v>37</v>
      </c>
      <c r="L8" s="85"/>
      <c r="M8" s="63">
        <v>9153.44</v>
      </c>
      <c r="N8" s="63"/>
      <c r="O8" s="63">
        <v>9153.44</v>
      </c>
      <c r="P8" s="63"/>
      <c r="Q8" s="85" t="s">
        <v>1128</v>
      </c>
      <c r="R8" s="85" t="s">
        <v>1129</v>
      </c>
    </row>
    <row r="9" spans="1:18" s="4" customFormat="1" ht="120">
      <c r="A9" s="92">
        <v>3</v>
      </c>
      <c r="B9" s="85">
        <v>1</v>
      </c>
      <c r="C9" s="85" t="s">
        <v>35</v>
      </c>
      <c r="D9" s="85">
        <v>5</v>
      </c>
      <c r="E9" s="85" t="s">
        <v>1134</v>
      </c>
      <c r="F9" s="85" t="s">
        <v>1135</v>
      </c>
      <c r="G9" s="85" t="s">
        <v>33</v>
      </c>
      <c r="H9" s="85" t="s">
        <v>168</v>
      </c>
      <c r="I9" s="85">
        <v>50</v>
      </c>
      <c r="J9" s="85" t="s">
        <v>1136</v>
      </c>
      <c r="K9" s="85" t="s">
        <v>34</v>
      </c>
      <c r="L9" s="85"/>
      <c r="M9" s="63">
        <v>9692.0499999999993</v>
      </c>
      <c r="N9" s="63"/>
      <c r="O9" s="63">
        <v>9692.0499999999993</v>
      </c>
      <c r="P9" s="63"/>
      <c r="Q9" s="85" t="s">
        <v>1128</v>
      </c>
      <c r="R9" s="85" t="s">
        <v>1129</v>
      </c>
    </row>
    <row r="10" spans="1:18" s="183" customFormat="1" ht="105">
      <c r="A10" s="191">
        <v>4</v>
      </c>
      <c r="B10" s="191">
        <v>1</v>
      </c>
      <c r="C10" s="191" t="s">
        <v>125</v>
      </c>
      <c r="D10" s="191">
        <v>5</v>
      </c>
      <c r="E10" s="191" t="s">
        <v>1137</v>
      </c>
      <c r="F10" s="191" t="s">
        <v>1138</v>
      </c>
      <c r="G10" s="191" t="s">
        <v>1139</v>
      </c>
      <c r="H10" s="191" t="s">
        <v>168</v>
      </c>
      <c r="I10" s="191">
        <v>80</v>
      </c>
      <c r="J10" s="191" t="s">
        <v>1140</v>
      </c>
      <c r="K10" s="191"/>
      <c r="L10" s="191" t="s">
        <v>41</v>
      </c>
      <c r="M10" s="199"/>
      <c r="N10" s="199">
        <v>17952.72</v>
      </c>
      <c r="O10" s="199"/>
      <c r="P10" s="199">
        <v>17952.72</v>
      </c>
      <c r="Q10" s="191" t="s">
        <v>1128</v>
      </c>
      <c r="R10" s="191" t="s">
        <v>1129</v>
      </c>
    </row>
    <row r="11" spans="1:18" s="183" customFormat="1" ht="132" customHeight="1">
      <c r="A11" s="186">
        <v>5</v>
      </c>
      <c r="B11" s="186">
        <v>1</v>
      </c>
      <c r="C11" s="186">
        <v>3</v>
      </c>
      <c r="D11" s="186">
        <v>2</v>
      </c>
      <c r="E11" s="186" t="s">
        <v>1258</v>
      </c>
      <c r="F11" s="188" t="s">
        <v>1259</v>
      </c>
      <c r="G11" s="186" t="s">
        <v>33</v>
      </c>
      <c r="H11" s="186" t="s">
        <v>168</v>
      </c>
      <c r="I11" s="186">
        <v>50</v>
      </c>
      <c r="J11" s="186" t="s">
        <v>1167</v>
      </c>
      <c r="K11" s="186"/>
      <c r="L11" s="189" t="s">
        <v>34</v>
      </c>
      <c r="M11" s="184"/>
      <c r="N11" s="187">
        <v>10690.08</v>
      </c>
      <c r="O11" s="185"/>
      <c r="P11" s="187">
        <v>10690.08</v>
      </c>
      <c r="Q11" s="186" t="s">
        <v>1128</v>
      </c>
      <c r="R11" s="186" t="s">
        <v>1129</v>
      </c>
    </row>
    <row r="12" spans="1:18" s="4" customFormat="1" ht="105">
      <c r="A12" s="85">
        <v>6</v>
      </c>
      <c r="B12" s="85">
        <v>1</v>
      </c>
      <c r="C12" s="85" t="s">
        <v>35</v>
      </c>
      <c r="D12" s="85">
        <v>2</v>
      </c>
      <c r="E12" s="85" t="s">
        <v>1141</v>
      </c>
      <c r="F12" s="85" t="s">
        <v>1142</v>
      </c>
      <c r="G12" s="85" t="s">
        <v>33</v>
      </c>
      <c r="H12" s="85" t="s">
        <v>168</v>
      </c>
      <c r="I12" s="85">
        <v>40</v>
      </c>
      <c r="J12" s="85" t="s">
        <v>1143</v>
      </c>
      <c r="K12" s="85"/>
      <c r="L12" s="85" t="s">
        <v>34</v>
      </c>
      <c r="M12" s="63"/>
      <c r="N12" s="63">
        <v>8635.64</v>
      </c>
      <c r="O12" s="63"/>
      <c r="P12" s="63">
        <v>8635.64</v>
      </c>
      <c r="Q12" s="85" t="s">
        <v>1128</v>
      </c>
      <c r="R12" s="85" t="s">
        <v>1129</v>
      </c>
    </row>
    <row r="13" spans="1:18" s="4" customFormat="1" ht="75">
      <c r="A13" s="85">
        <v>7</v>
      </c>
      <c r="B13" s="85">
        <v>1</v>
      </c>
      <c r="C13" s="85">
        <v>3.4</v>
      </c>
      <c r="D13" s="85">
        <v>2</v>
      </c>
      <c r="E13" s="85" t="s">
        <v>1144</v>
      </c>
      <c r="F13" s="85" t="s">
        <v>1145</v>
      </c>
      <c r="G13" s="85" t="s">
        <v>1146</v>
      </c>
      <c r="H13" s="85" t="s">
        <v>1147</v>
      </c>
      <c r="I13" s="85">
        <v>4</v>
      </c>
      <c r="J13" s="85" t="s">
        <v>1148</v>
      </c>
      <c r="K13" s="85" t="s">
        <v>34</v>
      </c>
      <c r="L13" s="85" t="s">
        <v>31</v>
      </c>
      <c r="M13" s="63"/>
      <c r="N13" s="63">
        <v>14791.98</v>
      </c>
      <c r="O13" s="63"/>
      <c r="P13" s="63">
        <v>14791.98</v>
      </c>
      <c r="Q13" s="85" t="s">
        <v>1128</v>
      </c>
      <c r="R13" s="85" t="s">
        <v>1129</v>
      </c>
    </row>
    <row r="14" spans="1:18" s="4" customFormat="1" ht="30">
      <c r="A14" s="324">
        <v>8</v>
      </c>
      <c r="B14" s="324">
        <v>1</v>
      </c>
      <c r="C14" s="324">
        <v>4</v>
      </c>
      <c r="D14" s="324">
        <v>2</v>
      </c>
      <c r="E14" s="324" t="s">
        <v>1149</v>
      </c>
      <c r="F14" s="324" t="s">
        <v>1150</v>
      </c>
      <c r="G14" s="324" t="s">
        <v>1151</v>
      </c>
      <c r="H14" s="85" t="s">
        <v>168</v>
      </c>
      <c r="I14" s="85">
        <v>87</v>
      </c>
      <c r="J14" s="341" t="s">
        <v>1152</v>
      </c>
      <c r="K14" s="324" t="s">
        <v>42</v>
      </c>
      <c r="L14" s="324"/>
      <c r="M14" s="347">
        <v>13147.88</v>
      </c>
      <c r="N14" s="347"/>
      <c r="O14" s="347">
        <v>13147.88</v>
      </c>
      <c r="P14" s="347"/>
      <c r="Q14" s="324" t="s">
        <v>1128</v>
      </c>
      <c r="R14" s="324" t="s">
        <v>1129</v>
      </c>
    </row>
    <row r="15" spans="1:18" s="4" customFormat="1" ht="47.25" customHeight="1">
      <c r="A15" s="326"/>
      <c r="B15" s="326"/>
      <c r="C15" s="326"/>
      <c r="D15" s="326"/>
      <c r="E15" s="326"/>
      <c r="F15" s="326"/>
      <c r="G15" s="326"/>
      <c r="H15" s="88" t="s">
        <v>1153</v>
      </c>
      <c r="I15" s="88">
        <v>1</v>
      </c>
      <c r="J15" s="341"/>
      <c r="K15" s="326"/>
      <c r="L15" s="326"/>
      <c r="M15" s="349"/>
      <c r="N15" s="349"/>
      <c r="O15" s="349"/>
      <c r="P15" s="349"/>
      <c r="Q15" s="326"/>
      <c r="R15" s="326"/>
    </row>
    <row r="16" spans="1:18" s="4" customFormat="1" ht="150">
      <c r="A16" s="64">
        <v>9</v>
      </c>
      <c r="B16" s="64">
        <v>1</v>
      </c>
      <c r="C16" s="64">
        <v>1.4</v>
      </c>
      <c r="D16" s="64">
        <v>2</v>
      </c>
      <c r="E16" s="85" t="s">
        <v>1154</v>
      </c>
      <c r="F16" s="64" t="s">
        <v>1155</v>
      </c>
      <c r="G16" s="64" t="s">
        <v>43</v>
      </c>
      <c r="H16" s="64" t="s">
        <v>168</v>
      </c>
      <c r="I16" s="64">
        <v>39</v>
      </c>
      <c r="J16" s="64" t="s">
        <v>1156</v>
      </c>
      <c r="K16" s="64"/>
      <c r="L16" s="64" t="s">
        <v>34</v>
      </c>
      <c r="M16" s="63">
        <v>16892.87</v>
      </c>
      <c r="N16" s="63"/>
      <c r="O16" s="63">
        <v>16892.87</v>
      </c>
      <c r="P16" s="63"/>
      <c r="Q16" s="64" t="s">
        <v>1128</v>
      </c>
      <c r="R16" s="85" t="s">
        <v>1129</v>
      </c>
    </row>
    <row r="17" spans="1:18" s="4" customFormat="1" ht="150">
      <c r="A17" s="88">
        <v>10</v>
      </c>
      <c r="B17" s="64">
        <v>1.2</v>
      </c>
      <c r="C17" s="64">
        <v>4</v>
      </c>
      <c r="D17" s="64">
        <v>2</v>
      </c>
      <c r="E17" s="85" t="s">
        <v>1157</v>
      </c>
      <c r="F17" s="64" t="s">
        <v>1158</v>
      </c>
      <c r="G17" s="64" t="s">
        <v>371</v>
      </c>
      <c r="H17" s="64" t="s">
        <v>168</v>
      </c>
      <c r="I17" s="64">
        <v>29</v>
      </c>
      <c r="J17" s="64" t="s">
        <v>1159</v>
      </c>
      <c r="K17" s="64"/>
      <c r="L17" s="64" t="s">
        <v>37</v>
      </c>
      <c r="M17" s="63">
        <v>5580.91</v>
      </c>
      <c r="N17" s="63"/>
      <c r="O17" s="63">
        <v>5580.91</v>
      </c>
      <c r="P17" s="63"/>
      <c r="Q17" s="64" t="s">
        <v>1128</v>
      </c>
      <c r="R17" s="85" t="s">
        <v>1129</v>
      </c>
    </row>
    <row r="18" spans="1:18" s="4" customFormat="1" ht="180">
      <c r="A18" s="88">
        <v>11</v>
      </c>
      <c r="B18" s="64">
        <v>1</v>
      </c>
      <c r="C18" s="64">
        <v>1.4</v>
      </c>
      <c r="D18" s="64">
        <v>2</v>
      </c>
      <c r="E18" s="85" t="s">
        <v>1160</v>
      </c>
      <c r="F18" s="64" t="s">
        <v>1161</v>
      </c>
      <c r="G18" s="64" t="s">
        <v>103</v>
      </c>
      <c r="H18" s="64" t="s">
        <v>168</v>
      </c>
      <c r="I18" s="64">
        <v>39</v>
      </c>
      <c r="J18" s="64" t="s">
        <v>1162</v>
      </c>
      <c r="K18" s="64" t="s">
        <v>34</v>
      </c>
      <c r="L18" s="64"/>
      <c r="M18" s="63">
        <v>8513.5</v>
      </c>
      <c r="N18" s="63"/>
      <c r="O18" s="63">
        <v>8513.5</v>
      </c>
      <c r="P18" s="63"/>
      <c r="Q18" s="64" t="s">
        <v>1128</v>
      </c>
      <c r="R18" s="85" t="s">
        <v>1129</v>
      </c>
    </row>
    <row r="19" spans="1:18" s="4" customFormat="1" ht="120">
      <c r="A19" s="118">
        <v>12</v>
      </c>
      <c r="B19" s="64">
        <v>1</v>
      </c>
      <c r="C19" s="64">
        <v>4</v>
      </c>
      <c r="D19" s="64">
        <v>2</v>
      </c>
      <c r="E19" s="85" t="s">
        <v>1163</v>
      </c>
      <c r="F19" s="85" t="s">
        <v>1164</v>
      </c>
      <c r="G19" s="64" t="s">
        <v>43</v>
      </c>
      <c r="H19" s="64" t="s">
        <v>168</v>
      </c>
      <c r="I19" s="64">
        <v>27</v>
      </c>
      <c r="J19" s="64" t="s">
        <v>1140</v>
      </c>
      <c r="K19" s="64" t="s">
        <v>34</v>
      </c>
      <c r="L19" s="64"/>
      <c r="M19" s="63">
        <v>12683.65</v>
      </c>
      <c r="N19" s="63"/>
      <c r="O19" s="63">
        <v>12683.65</v>
      </c>
      <c r="P19" s="63"/>
      <c r="Q19" s="64" t="s">
        <v>1128</v>
      </c>
      <c r="R19" s="85" t="s">
        <v>1129</v>
      </c>
    </row>
    <row r="20" spans="1:18" s="4" customFormat="1" ht="105">
      <c r="A20" s="88">
        <v>13</v>
      </c>
      <c r="B20" s="64">
        <v>1</v>
      </c>
      <c r="C20" s="64">
        <v>4</v>
      </c>
      <c r="D20" s="64">
        <v>2</v>
      </c>
      <c r="E20" s="85" t="s">
        <v>1165</v>
      </c>
      <c r="F20" s="85" t="s">
        <v>1166</v>
      </c>
      <c r="G20" s="64" t="s">
        <v>43</v>
      </c>
      <c r="H20" s="64" t="s">
        <v>168</v>
      </c>
      <c r="I20" s="64">
        <v>27</v>
      </c>
      <c r="J20" s="64" t="s">
        <v>1167</v>
      </c>
      <c r="K20" s="64" t="s">
        <v>34</v>
      </c>
      <c r="L20" s="64"/>
      <c r="M20" s="63">
        <v>8352.2800000000007</v>
      </c>
      <c r="N20" s="63"/>
      <c r="O20" s="63">
        <v>8352.2800000000007</v>
      </c>
      <c r="P20" s="63"/>
      <c r="Q20" s="64" t="s">
        <v>1128</v>
      </c>
      <c r="R20" s="85" t="s">
        <v>1129</v>
      </c>
    </row>
    <row r="21" spans="1:18" s="4" customFormat="1" ht="150">
      <c r="A21" s="88">
        <v>14</v>
      </c>
      <c r="B21" s="64">
        <v>1.5</v>
      </c>
      <c r="C21" s="64">
        <v>4</v>
      </c>
      <c r="D21" s="64">
        <v>2</v>
      </c>
      <c r="E21" s="85" t="s">
        <v>1168</v>
      </c>
      <c r="F21" s="64" t="s">
        <v>1169</v>
      </c>
      <c r="G21" s="64" t="s">
        <v>1170</v>
      </c>
      <c r="H21" s="64" t="s">
        <v>168</v>
      </c>
      <c r="I21" s="64">
        <v>29</v>
      </c>
      <c r="J21" s="64" t="s">
        <v>1143</v>
      </c>
      <c r="K21" s="64" t="s">
        <v>34</v>
      </c>
      <c r="L21" s="64"/>
      <c r="M21" s="63">
        <v>63886.55</v>
      </c>
      <c r="N21" s="63"/>
      <c r="O21" s="63">
        <v>63886.55</v>
      </c>
      <c r="P21" s="63"/>
      <c r="Q21" s="64" t="s">
        <v>1128</v>
      </c>
      <c r="R21" s="85" t="s">
        <v>1129</v>
      </c>
    </row>
    <row r="22" spans="1:18" s="4" customFormat="1" ht="120">
      <c r="A22" s="118">
        <v>15</v>
      </c>
      <c r="B22" s="64">
        <v>1.2</v>
      </c>
      <c r="C22" s="64">
        <v>4</v>
      </c>
      <c r="D22" s="64">
        <v>2</v>
      </c>
      <c r="E22" s="85" t="s">
        <v>1171</v>
      </c>
      <c r="F22" s="64" t="s">
        <v>1172</v>
      </c>
      <c r="G22" s="64" t="s">
        <v>43</v>
      </c>
      <c r="H22" s="64" t="s">
        <v>168</v>
      </c>
      <c r="I22" s="64">
        <v>27</v>
      </c>
      <c r="J22" s="64" t="s">
        <v>1148</v>
      </c>
      <c r="K22" s="64" t="s">
        <v>34</v>
      </c>
      <c r="L22" s="64"/>
      <c r="M22" s="63">
        <v>19720.48</v>
      </c>
      <c r="N22" s="63"/>
      <c r="O22" s="63">
        <v>19720.48</v>
      </c>
      <c r="P22" s="63"/>
      <c r="Q22" s="64" t="s">
        <v>1128</v>
      </c>
      <c r="R22" s="85" t="s">
        <v>1129</v>
      </c>
    </row>
    <row r="23" spans="1:18" s="4" customFormat="1" ht="120">
      <c r="A23" s="85">
        <v>16</v>
      </c>
      <c r="B23" s="64">
        <v>1</v>
      </c>
      <c r="C23" s="64">
        <v>4</v>
      </c>
      <c r="D23" s="64">
        <v>2</v>
      </c>
      <c r="E23" s="85" t="s">
        <v>1173</v>
      </c>
      <c r="F23" s="64" t="s">
        <v>1174</v>
      </c>
      <c r="G23" s="64" t="s">
        <v>103</v>
      </c>
      <c r="H23" s="64" t="s">
        <v>168</v>
      </c>
      <c r="I23" s="64">
        <v>120</v>
      </c>
      <c r="J23" s="64" t="s">
        <v>1152</v>
      </c>
      <c r="K23" s="64" t="s">
        <v>34</v>
      </c>
      <c r="L23" s="64"/>
      <c r="M23" s="63">
        <v>22576.03</v>
      </c>
      <c r="N23" s="63"/>
      <c r="O23" s="63">
        <v>22576.03</v>
      </c>
      <c r="P23" s="63"/>
      <c r="Q23" s="64" t="s">
        <v>1128</v>
      </c>
      <c r="R23" s="85" t="s">
        <v>1129</v>
      </c>
    </row>
    <row r="24" spans="1:18" s="183" customFormat="1" ht="75">
      <c r="A24" s="191">
        <v>17</v>
      </c>
      <c r="B24" s="191">
        <v>1</v>
      </c>
      <c r="C24" s="191">
        <v>4</v>
      </c>
      <c r="D24" s="191">
        <v>5</v>
      </c>
      <c r="E24" s="191" t="s">
        <v>1175</v>
      </c>
      <c r="F24" s="191" t="s">
        <v>1176</v>
      </c>
      <c r="G24" s="191" t="s">
        <v>1177</v>
      </c>
      <c r="H24" s="191" t="s">
        <v>168</v>
      </c>
      <c r="I24" s="191">
        <v>60</v>
      </c>
      <c r="J24" s="191" t="s">
        <v>1260</v>
      </c>
      <c r="K24" s="191"/>
      <c r="L24" s="191" t="s">
        <v>42</v>
      </c>
      <c r="M24" s="191"/>
      <c r="N24" s="192">
        <v>14827.9</v>
      </c>
      <c r="O24" s="191"/>
      <c r="P24" s="192">
        <v>14827.9</v>
      </c>
      <c r="Q24" s="64" t="s">
        <v>1128</v>
      </c>
      <c r="R24" s="191" t="s">
        <v>1129</v>
      </c>
    </row>
    <row r="25" spans="1:18" s="75" customFormat="1" ht="107.25" customHeight="1">
      <c r="A25" s="85">
        <v>18</v>
      </c>
      <c r="B25" s="85">
        <v>1</v>
      </c>
      <c r="C25" s="85">
        <v>4</v>
      </c>
      <c r="D25" s="85">
        <v>5</v>
      </c>
      <c r="E25" s="85" t="s">
        <v>1178</v>
      </c>
      <c r="F25" s="85" t="s">
        <v>1179</v>
      </c>
      <c r="G25" s="85" t="s">
        <v>1180</v>
      </c>
      <c r="H25" s="85" t="s">
        <v>168</v>
      </c>
      <c r="I25" s="85">
        <v>150</v>
      </c>
      <c r="J25" s="85" t="s">
        <v>1181</v>
      </c>
      <c r="K25" s="85"/>
      <c r="L25" s="85" t="s">
        <v>37</v>
      </c>
      <c r="M25" s="85"/>
      <c r="N25" s="95">
        <v>14912.42</v>
      </c>
      <c r="O25" s="85"/>
      <c r="P25" s="95">
        <v>14912.42</v>
      </c>
      <c r="Q25" s="64" t="s">
        <v>1128</v>
      </c>
      <c r="R25" s="85" t="s">
        <v>1129</v>
      </c>
    </row>
    <row r="26" spans="1:18">
      <c r="M26" s="13"/>
      <c r="N26" s="13"/>
      <c r="O26" s="13"/>
      <c r="P26" s="13"/>
    </row>
    <row r="27" spans="1:18">
      <c r="M27" s="328" t="s">
        <v>45</v>
      </c>
      <c r="N27" s="329"/>
      <c r="O27" s="329" t="s">
        <v>46</v>
      </c>
      <c r="P27" s="330"/>
    </row>
    <row r="28" spans="1:18">
      <c r="M28" s="76" t="s">
        <v>1240</v>
      </c>
      <c r="N28" s="76" t="s">
        <v>1239</v>
      </c>
      <c r="O28" s="76" t="s">
        <v>1240</v>
      </c>
      <c r="P28" s="76" t="s">
        <v>1239</v>
      </c>
    </row>
    <row r="29" spans="1:18">
      <c r="M29" s="115">
        <v>18</v>
      </c>
      <c r="N29" s="79">
        <v>298550.77</v>
      </c>
      <c r="O29" s="78" t="s">
        <v>51</v>
      </c>
      <c r="P29" s="114" t="s">
        <v>51</v>
      </c>
    </row>
  </sheetData>
  <mergeCells count="32">
    <mergeCell ref="M27:N27"/>
    <mergeCell ref="O27:P27"/>
    <mergeCell ref="P14:P15"/>
    <mergeCell ref="Q14:Q15"/>
    <mergeCell ref="R14:R15"/>
    <mergeCell ref="O14:O15"/>
    <mergeCell ref="J14:J15"/>
    <mergeCell ref="K14:K15"/>
    <mergeCell ref="L14:L15"/>
    <mergeCell ref="M14:M15"/>
    <mergeCell ref="N14:N15"/>
    <mergeCell ref="Q4:Q5"/>
    <mergeCell ref="R4:R5"/>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R37"/>
  <sheetViews>
    <sheetView tabSelected="1" zoomScale="70" zoomScaleNormal="70" workbookViewId="0">
      <selection activeCell="U8" sqref="U8"/>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s>
  <sheetData>
    <row r="1" spans="1:18" ht="18.75">
      <c r="A1" s="305" t="s">
        <v>1279</v>
      </c>
    </row>
    <row r="2" spans="1:18">
      <c r="A2" s="1" t="s">
        <v>1295</v>
      </c>
    </row>
    <row r="4" spans="1:18" s="65" customFormat="1" ht="52.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1255</v>
      </c>
      <c r="P4" s="355"/>
      <c r="Q4" s="350" t="s">
        <v>8</v>
      </c>
      <c r="R4" s="352" t="s">
        <v>9</v>
      </c>
    </row>
    <row r="5" spans="1:18" s="65" customFormat="1" ht="21" customHeigh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65" customFormat="1" ht="2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4" customFormat="1" ht="75">
      <c r="A7" s="92">
        <v>1</v>
      </c>
      <c r="B7" s="84">
        <v>2</v>
      </c>
      <c r="C7" s="84">
        <v>4</v>
      </c>
      <c r="D7" s="84">
        <v>2</v>
      </c>
      <c r="E7" s="85" t="s">
        <v>1182</v>
      </c>
      <c r="F7" s="85" t="s">
        <v>1183</v>
      </c>
      <c r="G7" s="85" t="s">
        <v>1184</v>
      </c>
      <c r="H7" s="85" t="s">
        <v>168</v>
      </c>
      <c r="I7" s="100">
        <v>40</v>
      </c>
      <c r="J7" s="85" t="s">
        <v>1185</v>
      </c>
      <c r="K7" s="85" t="s">
        <v>36</v>
      </c>
      <c r="L7" s="85"/>
      <c r="M7" s="170">
        <v>12279.73</v>
      </c>
      <c r="N7" s="170"/>
      <c r="O7" s="170">
        <v>12279.73</v>
      </c>
      <c r="P7" s="170"/>
      <c r="Q7" s="85" t="s">
        <v>1186</v>
      </c>
      <c r="R7" s="85" t="s">
        <v>1187</v>
      </c>
    </row>
    <row r="8" spans="1:18" s="4" customFormat="1" ht="95.25" customHeight="1">
      <c r="A8" s="84">
        <v>2</v>
      </c>
      <c r="B8" s="84" t="s">
        <v>77</v>
      </c>
      <c r="C8" s="84" t="s">
        <v>79</v>
      </c>
      <c r="D8" s="84">
        <v>5</v>
      </c>
      <c r="E8" s="85" t="s">
        <v>1188</v>
      </c>
      <c r="F8" s="85" t="s">
        <v>1189</v>
      </c>
      <c r="G8" s="85" t="s">
        <v>33</v>
      </c>
      <c r="H8" s="85" t="s">
        <v>168</v>
      </c>
      <c r="I8" s="100">
        <v>40</v>
      </c>
      <c r="J8" s="85" t="s">
        <v>1190</v>
      </c>
      <c r="K8" s="85" t="s">
        <v>34</v>
      </c>
      <c r="L8" s="85"/>
      <c r="M8" s="170">
        <v>6007.44</v>
      </c>
      <c r="N8" s="170"/>
      <c r="O8" s="170">
        <v>6007.44</v>
      </c>
      <c r="P8" s="170"/>
      <c r="Q8" s="85" t="s">
        <v>1186</v>
      </c>
      <c r="R8" s="85" t="s">
        <v>1191</v>
      </c>
    </row>
    <row r="9" spans="1:18" s="4" customFormat="1" ht="190.5" customHeight="1">
      <c r="A9" s="84">
        <v>3</v>
      </c>
      <c r="B9" s="84">
        <v>1.3</v>
      </c>
      <c r="C9" s="84">
        <v>1.3</v>
      </c>
      <c r="D9" s="84">
        <v>5</v>
      </c>
      <c r="E9" s="85" t="s">
        <v>1192</v>
      </c>
      <c r="F9" s="85" t="s">
        <v>1193</v>
      </c>
      <c r="G9" s="85" t="s">
        <v>33</v>
      </c>
      <c r="H9" s="85" t="s">
        <v>168</v>
      </c>
      <c r="I9" s="100">
        <v>40</v>
      </c>
      <c r="J9" s="85" t="s">
        <v>1194</v>
      </c>
      <c r="K9" s="85"/>
      <c r="L9" s="85" t="s">
        <v>34</v>
      </c>
      <c r="M9" s="170"/>
      <c r="N9" s="170">
        <v>6007.44</v>
      </c>
      <c r="O9" s="170"/>
      <c r="P9" s="170">
        <v>6007.44</v>
      </c>
      <c r="Q9" s="85" t="s">
        <v>1186</v>
      </c>
      <c r="R9" s="85" t="s">
        <v>1195</v>
      </c>
    </row>
    <row r="10" spans="1:18" s="183" customFormat="1" ht="75.75" customHeight="1">
      <c r="A10" s="331">
        <v>4</v>
      </c>
      <c r="B10" s="340">
        <v>1.2</v>
      </c>
      <c r="C10" s="340">
        <v>4</v>
      </c>
      <c r="D10" s="340">
        <v>2</v>
      </c>
      <c r="E10" s="341" t="s">
        <v>1196</v>
      </c>
      <c r="F10" s="341" t="s">
        <v>1197</v>
      </c>
      <c r="G10" s="341" t="s">
        <v>1198</v>
      </c>
      <c r="H10" s="191" t="s">
        <v>1199</v>
      </c>
      <c r="I10" s="191">
        <v>150</v>
      </c>
      <c r="J10" s="341" t="s">
        <v>1200</v>
      </c>
      <c r="K10" s="324"/>
      <c r="L10" s="341" t="s">
        <v>34</v>
      </c>
      <c r="M10" s="347"/>
      <c r="N10" s="359">
        <v>12000</v>
      </c>
      <c r="O10" s="347"/>
      <c r="P10" s="359">
        <v>12000</v>
      </c>
      <c r="Q10" s="341" t="s">
        <v>1186</v>
      </c>
      <c r="R10" s="341" t="s">
        <v>1201</v>
      </c>
    </row>
    <row r="11" spans="1:18" s="183" customFormat="1" ht="118.5" customHeight="1">
      <c r="A11" s="333"/>
      <c r="B11" s="340"/>
      <c r="C11" s="340"/>
      <c r="D11" s="340"/>
      <c r="E11" s="341"/>
      <c r="F11" s="341"/>
      <c r="G11" s="341"/>
      <c r="H11" s="191" t="s">
        <v>44</v>
      </c>
      <c r="I11" s="191" t="s">
        <v>1202</v>
      </c>
      <c r="J11" s="341"/>
      <c r="K11" s="326"/>
      <c r="L11" s="341"/>
      <c r="M11" s="349"/>
      <c r="N11" s="359"/>
      <c r="O11" s="349"/>
      <c r="P11" s="359"/>
      <c r="Q11" s="341"/>
      <c r="R11" s="341"/>
    </row>
    <row r="12" spans="1:18" s="4" customFormat="1" ht="82.5" customHeight="1">
      <c r="A12" s="331">
        <v>5</v>
      </c>
      <c r="B12" s="331" t="s">
        <v>95</v>
      </c>
      <c r="C12" s="331">
        <v>4</v>
      </c>
      <c r="D12" s="331">
        <v>2</v>
      </c>
      <c r="E12" s="324" t="s">
        <v>1196</v>
      </c>
      <c r="F12" s="324" t="s">
        <v>1197</v>
      </c>
      <c r="G12" s="324" t="s">
        <v>1198</v>
      </c>
      <c r="H12" s="27" t="s">
        <v>1203</v>
      </c>
      <c r="I12" s="27">
        <v>100</v>
      </c>
      <c r="J12" s="324" t="s">
        <v>1204</v>
      </c>
      <c r="K12" s="324" t="s">
        <v>34</v>
      </c>
      <c r="L12" s="324"/>
      <c r="M12" s="347">
        <v>22608.799999999999</v>
      </c>
      <c r="N12" s="347"/>
      <c r="O12" s="347">
        <v>22608.799999999999</v>
      </c>
      <c r="P12" s="347"/>
      <c r="Q12" s="324" t="s">
        <v>1186</v>
      </c>
      <c r="R12" s="324" t="s">
        <v>1195</v>
      </c>
    </row>
    <row r="13" spans="1:18" s="4" customFormat="1" ht="108" customHeight="1">
      <c r="A13" s="333"/>
      <c r="B13" s="333"/>
      <c r="C13" s="333"/>
      <c r="D13" s="333"/>
      <c r="E13" s="326"/>
      <c r="F13" s="326"/>
      <c r="G13" s="326"/>
      <c r="H13" s="27" t="s">
        <v>44</v>
      </c>
      <c r="I13" s="27" t="s">
        <v>1202</v>
      </c>
      <c r="J13" s="326"/>
      <c r="K13" s="326"/>
      <c r="L13" s="326"/>
      <c r="M13" s="349"/>
      <c r="N13" s="349"/>
      <c r="O13" s="349"/>
      <c r="P13" s="349"/>
      <c r="Q13" s="326"/>
      <c r="R13" s="326"/>
    </row>
    <row r="14" spans="1:18" s="4" customFormat="1" ht="137.25" customHeight="1">
      <c r="A14" s="85">
        <v>6</v>
      </c>
      <c r="B14" s="84" t="s">
        <v>79</v>
      </c>
      <c r="C14" s="84">
        <v>4</v>
      </c>
      <c r="D14" s="84">
        <v>2</v>
      </c>
      <c r="E14" s="85" t="s">
        <v>1205</v>
      </c>
      <c r="F14" s="85" t="s">
        <v>1206</v>
      </c>
      <c r="G14" s="85" t="s">
        <v>1207</v>
      </c>
      <c r="H14" s="85" t="s">
        <v>44</v>
      </c>
      <c r="I14" s="85">
        <v>45</v>
      </c>
      <c r="J14" s="85" t="s">
        <v>1208</v>
      </c>
      <c r="K14" s="85" t="s">
        <v>34</v>
      </c>
      <c r="L14" s="85"/>
      <c r="M14" s="63">
        <v>13593.39</v>
      </c>
      <c r="N14" s="63"/>
      <c r="O14" s="63">
        <v>13593.39</v>
      </c>
      <c r="P14" s="63"/>
      <c r="Q14" s="85" t="s">
        <v>1186</v>
      </c>
      <c r="R14" s="88" t="s">
        <v>1209</v>
      </c>
    </row>
    <row r="15" spans="1:18" s="4" customFormat="1" ht="105">
      <c r="A15" s="88">
        <v>7</v>
      </c>
      <c r="B15" s="84">
        <v>1</v>
      </c>
      <c r="C15" s="84">
        <v>4</v>
      </c>
      <c r="D15" s="84">
        <v>2</v>
      </c>
      <c r="E15" s="85" t="s">
        <v>1210</v>
      </c>
      <c r="F15" s="85" t="s">
        <v>1211</v>
      </c>
      <c r="G15" s="84" t="s">
        <v>33</v>
      </c>
      <c r="H15" s="85" t="s">
        <v>44</v>
      </c>
      <c r="I15" s="85">
        <v>60</v>
      </c>
      <c r="J15" s="85" t="s">
        <v>1212</v>
      </c>
      <c r="K15" s="85" t="s">
        <v>34</v>
      </c>
      <c r="L15" s="85"/>
      <c r="M15" s="63">
        <v>10976.04</v>
      </c>
      <c r="N15" s="63"/>
      <c r="O15" s="63">
        <v>10976.04</v>
      </c>
      <c r="P15" s="63"/>
      <c r="Q15" s="85" t="s">
        <v>1186</v>
      </c>
      <c r="R15" s="88" t="s">
        <v>1191</v>
      </c>
    </row>
    <row r="16" spans="1:18" s="4" customFormat="1" ht="135">
      <c r="A16" s="88">
        <v>8</v>
      </c>
      <c r="B16" s="84">
        <v>1</v>
      </c>
      <c r="C16" s="84">
        <v>4</v>
      </c>
      <c r="D16" s="84">
        <v>2</v>
      </c>
      <c r="E16" s="85" t="s">
        <v>1213</v>
      </c>
      <c r="F16" s="85" t="s">
        <v>1211</v>
      </c>
      <c r="G16" s="84" t="s">
        <v>33</v>
      </c>
      <c r="H16" s="85" t="s">
        <v>44</v>
      </c>
      <c r="I16" s="85">
        <v>40</v>
      </c>
      <c r="J16" s="85" t="s">
        <v>1214</v>
      </c>
      <c r="K16" s="85" t="s">
        <v>34</v>
      </c>
      <c r="L16" s="85"/>
      <c r="M16" s="63">
        <v>7374.24</v>
      </c>
      <c r="N16" s="63"/>
      <c r="O16" s="63">
        <v>7374.24</v>
      </c>
      <c r="P16" s="63"/>
      <c r="Q16" s="85" t="s">
        <v>1186</v>
      </c>
      <c r="R16" s="88" t="s">
        <v>1215</v>
      </c>
    </row>
    <row r="17" spans="1:18" s="4" customFormat="1" ht="172.5" customHeight="1">
      <c r="A17" s="85">
        <v>9</v>
      </c>
      <c r="B17" s="84">
        <v>1</v>
      </c>
      <c r="C17" s="84">
        <v>5</v>
      </c>
      <c r="D17" s="84">
        <v>2</v>
      </c>
      <c r="E17" s="85" t="s">
        <v>1216</v>
      </c>
      <c r="F17" s="85" t="s">
        <v>1217</v>
      </c>
      <c r="G17" s="85" t="s">
        <v>1218</v>
      </c>
      <c r="H17" s="85" t="s">
        <v>44</v>
      </c>
      <c r="I17" s="85">
        <v>40</v>
      </c>
      <c r="J17" s="85" t="s">
        <v>1219</v>
      </c>
      <c r="K17" s="85" t="s">
        <v>34</v>
      </c>
      <c r="L17" s="85"/>
      <c r="M17" s="63">
        <v>19916.04</v>
      </c>
      <c r="N17" s="63"/>
      <c r="O17" s="63">
        <v>19916.04</v>
      </c>
      <c r="P17" s="63"/>
      <c r="Q17" s="85" t="s">
        <v>1186</v>
      </c>
      <c r="R17" s="85" t="s">
        <v>1201</v>
      </c>
    </row>
    <row r="18" spans="1:18" s="4" customFormat="1" ht="264" customHeight="1">
      <c r="A18" s="85">
        <v>10</v>
      </c>
      <c r="B18" s="85">
        <v>1</v>
      </c>
      <c r="C18" s="85">
        <v>4</v>
      </c>
      <c r="D18" s="85">
        <v>2</v>
      </c>
      <c r="E18" s="85" t="s">
        <v>1220</v>
      </c>
      <c r="F18" s="85" t="s">
        <v>1221</v>
      </c>
      <c r="G18" s="85" t="s">
        <v>43</v>
      </c>
      <c r="H18" s="85" t="s">
        <v>104</v>
      </c>
      <c r="I18" s="85">
        <v>30</v>
      </c>
      <c r="J18" s="85" t="s">
        <v>1222</v>
      </c>
      <c r="K18" s="85"/>
      <c r="L18" s="85" t="s">
        <v>34</v>
      </c>
      <c r="M18" s="85"/>
      <c r="N18" s="87">
        <v>24424.5</v>
      </c>
      <c r="O18" s="85"/>
      <c r="P18" s="87">
        <v>24424.5</v>
      </c>
      <c r="Q18" s="85" t="s">
        <v>119</v>
      </c>
      <c r="R18" s="85" t="s">
        <v>1223</v>
      </c>
    </row>
    <row r="19" spans="1:18" s="4" customFormat="1" ht="225.75" customHeight="1">
      <c r="A19" s="85">
        <v>11</v>
      </c>
      <c r="B19" s="85">
        <v>1</v>
      </c>
      <c r="C19" s="85">
        <v>4</v>
      </c>
      <c r="D19" s="85">
        <v>2</v>
      </c>
      <c r="E19" s="85" t="s">
        <v>684</v>
      </c>
      <c r="F19" s="85" t="s">
        <v>1224</v>
      </c>
      <c r="G19" s="85" t="s">
        <v>157</v>
      </c>
      <c r="H19" s="85" t="s">
        <v>104</v>
      </c>
      <c r="I19" s="85">
        <v>40</v>
      </c>
      <c r="J19" s="85" t="s">
        <v>1225</v>
      </c>
      <c r="K19" s="85"/>
      <c r="L19" s="85" t="s">
        <v>34</v>
      </c>
      <c r="M19" s="85"/>
      <c r="N19" s="87">
        <v>15971.4</v>
      </c>
      <c r="O19" s="85"/>
      <c r="P19" s="87">
        <v>15971.4</v>
      </c>
      <c r="Q19" s="85" t="s">
        <v>119</v>
      </c>
      <c r="R19" s="85" t="s">
        <v>1223</v>
      </c>
    </row>
    <row r="20" spans="1:18" s="4" customFormat="1" ht="216.75" customHeight="1">
      <c r="A20" s="84">
        <v>12</v>
      </c>
      <c r="B20" s="84">
        <v>1</v>
      </c>
      <c r="C20" s="84">
        <v>4</v>
      </c>
      <c r="D20" s="84">
        <v>2</v>
      </c>
      <c r="E20" s="85" t="s">
        <v>1226</v>
      </c>
      <c r="F20" s="85" t="s">
        <v>1227</v>
      </c>
      <c r="G20" s="84" t="s">
        <v>103</v>
      </c>
      <c r="H20" s="85" t="s">
        <v>104</v>
      </c>
      <c r="I20" s="84">
        <v>20</v>
      </c>
      <c r="J20" s="85" t="s">
        <v>1228</v>
      </c>
      <c r="K20" s="84"/>
      <c r="L20" s="85" t="s">
        <v>34</v>
      </c>
      <c r="M20" s="84"/>
      <c r="N20" s="86">
        <v>24534.63</v>
      </c>
      <c r="O20" s="84"/>
      <c r="P20" s="86">
        <v>24534.63</v>
      </c>
      <c r="Q20" s="85" t="s">
        <v>119</v>
      </c>
      <c r="R20" s="85" t="s">
        <v>1223</v>
      </c>
    </row>
    <row r="21" spans="1:18" s="4" customFormat="1" ht="272.25" customHeight="1">
      <c r="A21" s="84">
        <v>13</v>
      </c>
      <c r="B21" s="84">
        <v>1</v>
      </c>
      <c r="C21" s="84">
        <v>4</v>
      </c>
      <c r="D21" s="84">
        <v>2</v>
      </c>
      <c r="E21" s="85" t="s">
        <v>1229</v>
      </c>
      <c r="F21" s="85" t="s">
        <v>1256</v>
      </c>
      <c r="G21" s="85" t="s">
        <v>157</v>
      </c>
      <c r="H21" s="85" t="s">
        <v>104</v>
      </c>
      <c r="I21" s="84">
        <v>40</v>
      </c>
      <c r="J21" s="85" t="s">
        <v>1230</v>
      </c>
      <c r="K21" s="84"/>
      <c r="L21" s="85" t="s">
        <v>34</v>
      </c>
      <c r="M21" s="84"/>
      <c r="N21" s="86">
        <v>11720.4</v>
      </c>
      <c r="O21" s="84"/>
      <c r="P21" s="86">
        <v>11720.4</v>
      </c>
      <c r="Q21" s="85" t="s">
        <v>119</v>
      </c>
      <c r="R21" s="85" t="s">
        <v>1223</v>
      </c>
    </row>
    <row r="22" spans="1:18" s="4" customFormat="1" ht="303" customHeight="1">
      <c r="A22" s="84">
        <v>14</v>
      </c>
      <c r="B22" s="84">
        <v>1</v>
      </c>
      <c r="C22" s="84">
        <v>4</v>
      </c>
      <c r="D22" s="84">
        <v>5</v>
      </c>
      <c r="E22" s="85" t="s">
        <v>1231</v>
      </c>
      <c r="F22" s="85" t="s">
        <v>1257</v>
      </c>
      <c r="G22" s="84" t="s">
        <v>1232</v>
      </c>
      <c r="H22" s="85" t="s">
        <v>104</v>
      </c>
      <c r="I22" s="84">
        <v>200</v>
      </c>
      <c r="J22" s="85" t="s">
        <v>1233</v>
      </c>
      <c r="K22" s="84"/>
      <c r="L22" s="84" t="s">
        <v>34</v>
      </c>
      <c r="M22" s="84"/>
      <c r="N22" s="86">
        <v>21142.5</v>
      </c>
      <c r="O22" s="84"/>
      <c r="P22" s="86">
        <v>21142.5</v>
      </c>
      <c r="Q22" s="85" t="s">
        <v>119</v>
      </c>
      <c r="R22" s="85" t="s">
        <v>1223</v>
      </c>
    </row>
    <row r="23" spans="1:18" s="4" customFormat="1" ht="354" customHeight="1">
      <c r="A23" s="84">
        <v>15</v>
      </c>
      <c r="B23" s="84">
        <v>1</v>
      </c>
      <c r="C23" s="84">
        <v>4</v>
      </c>
      <c r="D23" s="84">
        <v>5</v>
      </c>
      <c r="E23" s="85" t="s">
        <v>1234</v>
      </c>
      <c r="F23" s="85" t="s">
        <v>1235</v>
      </c>
      <c r="G23" s="85" t="s">
        <v>1236</v>
      </c>
      <c r="H23" s="85" t="s">
        <v>104</v>
      </c>
      <c r="I23" s="84">
        <v>45</v>
      </c>
      <c r="J23" s="85" t="s">
        <v>1237</v>
      </c>
      <c r="K23" s="84"/>
      <c r="L23" s="84" t="s">
        <v>34</v>
      </c>
      <c r="M23" s="84"/>
      <c r="N23" s="86">
        <v>32962.5</v>
      </c>
      <c r="O23" s="84"/>
      <c r="P23" s="86">
        <v>32962.5</v>
      </c>
      <c r="Q23" s="85" t="s">
        <v>119</v>
      </c>
      <c r="R23" s="85" t="s">
        <v>1223</v>
      </c>
    </row>
    <row r="24" spans="1:18" s="67" customFormat="1" ht="21">
      <c r="A24" s="10"/>
      <c r="B24" s="10"/>
      <c r="C24" s="10"/>
      <c r="D24" s="10"/>
      <c r="E24" s="68"/>
      <c r="F24" s="68"/>
      <c r="G24" s="68"/>
      <c r="H24" s="68"/>
      <c r="I24" s="10"/>
      <c r="J24" s="68"/>
      <c r="K24" s="10"/>
      <c r="L24" s="10"/>
      <c r="M24" s="10"/>
      <c r="N24" s="69"/>
      <c r="O24" s="10"/>
      <c r="P24" s="69"/>
      <c r="Q24" s="68"/>
      <c r="R24" s="68"/>
    </row>
    <row r="25" spans="1:18" s="65" customFormat="1" ht="21" hidden="1">
      <c r="R25" s="70"/>
    </row>
    <row r="26" spans="1:18" s="65" customFormat="1" ht="21" hidden="1">
      <c r="K26" s="410" t="s">
        <v>45</v>
      </c>
      <c r="L26" s="410"/>
      <c r="M26" s="410"/>
      <c r="N26" s="410"/>
      <c r="O26" s="410" t="s">
        <v>46</v>
      </c>
      <c r="P26" s="410"/>
      <c r="Q26" s="410"/>
      <c r="R26" s="410"/>
    </row>
    <row r="27" spans="1:18" s="65" customFormat="1" ht="21" hidden="1">
      <c r="K27" s="410" t="s">
        <v>349</v>
      </c>
      <c r="L27" s="410"/>
      <c r="M27" s="410" t="s">
        <v>350</v>
      </c>
      <c r="N27" s="410"/>
      <c r="O27" s="410" t="s">
        <v>349</v>
      </c>
      <c r="P27" s="410"/>
      <c r="Q27" s="410" t="s">
        <v>350</v>
      </c>
      <c r="R27" s="410"/>
    </row>
    <row r="28" spans="1:18" s="65" customFormat="1" ht="21" hidden="1">
      <c r="K28" s="5" t="s">
        <v>47</v>
      </c>
      <c r="L28" s="5" t="s">
        <v>48</v>
      </c>
      <c r="M28" s="5" t="s">
        <v>49</v>
      </c>
      <c r="N28" s="5" t="s">
        <v>48</v>
      </c>
      <c r="O28" s="5" t="s">
        <v>49</v>
      </c>
      <c r="P28" s="5" t="s">
        <v>48</v>
      </c>
      <c r="Q28" s="5" t="s">
        <v>47</v>
      </c>
      <c r="R28" s="5" t="s">
        <v>48</v>
      </c>
    </row>
    <row r="29" spans="1:18" s="65" customFormat="1" ht="21" hidden="1">
      <c r="J29" s="71" t="s">
        <v>50</v>
      </c>
      <c r="K29" s="24">
        <v>9</v>
      </c>
      <c r="L29" s="2">
        <v>118076.67</v>
      </c>
      <c r="M29" s="24">
        <v>7</v>
      </c>
      <c r="N29" s="35">
        <v>169358.47</v>
      </c>
      <c r="O29" s="24" t="s">
        <v>51</v>
      </c>
      <c r="P29" s="28" t="s">
        <v>51</v>
      </c>
      <c r="Q29" s="24" t="s">
        <v>51</v>
      </c>
      <c r="R29" s="28" t="s">
        <v>51</v>
      </c>
    </row>
    <row r="30" spans="1:18" s="65" customFormat="1" ht="21" hidden="1">
      <c r="J30" s="71" t="s">
        <v>52</v>
      </c>
      <c r="K30" s="71">
        <v>9</v>
      </c>
      <c r="L30" s="71">
        <v>110763.12</v>
      </c>
      <c r="M30" s="71">
        <v>6</v>
      </c>
      <c r="N30" s="72">
        <f>SUM(P23+P22+P21+P20+P19+P18)</f>
        <v>130755.93</v>
      </c>
      <c r="O30" s="71"/>
      <c r="P30" s="71"/>
      <c r="Q30" s="71"/>
      <c r="R30" s="73"/>
    </row>
    <row r="31" spans="1:18" s="65" customFormat="1" ht="21" hidden="1">
      <c r="R31" s="70"/>
    </row>
    <row r="32" spans="1:18" s="65" customFormat="1" ht="21" hidden="1">
      <c r="R32" s="70"/>
    </row>
    <row r="33" spans="11:18" s="65" customFormat="1" ht="21" hidden="1">
      <c r="R33" s="70"/>
    </row>
    <row r="34" spans="11:18" s="65" customFormat="1" ht="21" hidden="1">
      <c r="N34" s="74"/>
      <c r="R34" s="70"/>
    </row>
    <row r="35" spans="11:18" s="65" customFormat="1" ht="21">
      <c r="M35" s="328" t="s">
        <v>45</v>
      </c>
      <c r="N35" s="329"/>
      <c r="O35" s="329" t="s">
        <v>46</v>
      </c>
      <c r="P35" s="330"/>
      <c r="R35" s="70"/>
    </row>
    <row r="36" spans="11:18" s="65" customFormat="1" ht="21">
      <c r="M36" s="76" t="s">
        <v>1240</v>
      </c>
      <c r="N36" s="76" t="s">
        <v>1239</v>
      </c>
      <c r="O36" s="76" t="s">
        <v>1240</v>
      </c>
      <c r="P36" s="76" t="s">
        <v>1239</v>
      </c>
      <c r="R36" s="70"/>
    </row>
    <row r="37" spans="11:18" ht="21">
      <c r="K37" s="65"/>
      <c r="L37" s="65"/>
      <c r="M37" s="115">
        <v>15</v>
      </c>
      <c r="N37" s="79">
        <v>241519.05</v>
      </c>
      <c r="O37" s="78" t="s">
        <v>51</v>
      </c>
      <c r="P37" s="114" t="s">
        <v>51</v>
      </c>
    </row>
  </sheetData>
  <mergeCells count="54">
    <mergeCell ref="M35:N35"/>
    <mergeCell ref="O35:P35"/>
    <mergeCell ref="K27:L27"/>
    <mergeCell ref="M27:N27"/>
    <mergeCell ref="O27:P27"/>
    <mergeCell ref="Q27:R27"/>
    <mergeCell ref="P12:P13"/>
    <mergeCell ref="Q12:Q13"/>
    <mergeCell ref="R12:R13"/>
    <mergeCell ref="K26:N26"/>
    <mergeCell ref="O26:R26"/>
    <mergeCell ref="O12:O13"/>
    <mergeCell ref="J12:J13"/>
    <mergeCell ref="K12:K13"/>
    <mergeCell ref="L12:L13"/>
    <mergeCell ref="M12:M13"/>
    <mergeCell ref="N12:N13"/>
    <mergeCell ref="Q10:Q11"/>
    <mergeCell ref="R10:R11"/>
    <mergeCell ref="A12:A13"/>
    <mergeCell ref="B12:B13"/>
    <mergeCell ref="C12:C13"/>
    <mergeCell ref="D12:D13"/>
    <mergeCell ref="E12:E13"/>
    <mergeCell ref="F12:F13"/>
    <mergeCell ref="G12:G13"/>
    <mergeCell ref="K10:K11"/>
    <mergeCell ref="L10:L11"/>
    <mergeCell ref="M10:M11"/>
    <mergeCell ref="N10:N11"/>
    <mergeCell ref="O10:O11"/>
    <mergeCell ref="P10:P11"/>
    <mergeCell ref="G10:G11"/>
    <mergeCell ref="B10:B11"/>
    <mergeCell ref="C10:C11"/>
    <mergeCell ref="D10:D11"/>
    <mergeCell ref="E10:E11"/>
    <mergeCell ref="F10:F11"/>
    <mergeCell ref="Q4:Q5"/>
    <mergeCell ref="R4:R5"/>
    <mergeCell ref="A10:A11"/>
    <mergeCell ref="F4:F5"/>
    <mergeCell ref="A4:A5"/>
    <mergeCell ref="B4:B5"/>
    <mergeCell ref="C4:C5"/>
    <mergeCell ref="D4:D5"/>
    <mergeCell ref="E4:E5"/>
    <mergeCell ref="K4:L4"/>
    <mergeCell ref="M4:N4"/>
    <mergeCell ref="O4:P4"/>
    <mergeCell ref="G4:G5"/>
    <mergeCell ref="H4:I4"/>
    <mergeCell ref="J4:J5"/>
    <mergeCell ref="J10: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U92"/>
  <sheetViews>
    <sheetView zoomScale="60" zoomScaleNormal="60" workbookViewId="0">
      <selection activeCell="A19" sqref="A19:R19"/>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3.42578125" customWidth="1"/>
    <col min="13" max="16" width="14.7109375" customWidth="1"/>
    <col min="17" max="17" width="16.7109375" customWidth="1"/>
    <col min="18" max="18" width="15.7109375" customWidth="1"/>
    <col min="21" max="21" width="13.42578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170</v>
      </c>
    </row>
    <row r="4" spans="1:18" s="3" customFormat="1" ht="65.2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ht="27" customHeight="1">
      <c r="A5" s="351"/>
      <c r="B5" s="353"/>
      <c r="C5" s="353"/>
      <c r="D5" s="353"/>
      <c r="E5" s="351"/>
      <c r="F5" s="351"/>
      <c r="G5" s="351"/>
      <c r="H5" s="219" t="s">
        <v>10</v>
      </c>
      <c r="I5" s="219" t="s">
        <v>11</v>
      </c>
      <c r="J5" s="351"/>
      <c r="K5" s="220">
        <v>2016</v>
      </c>
      <c r="L5" s="220">
        <v>2017</v>
      </c>
      <c r="M5" s="220">
        <v>2016</v>
      </c>
      <c r="N5" s="220">
        <v>2017</v>
      </c>
      <c r="O5" s="220">
        <v>2016</v>
      </c>
      <c r="P5" s="220">
        <v>2017</v>
      </c>
      <c r="Q5" s="351"/>
      <c r="R5" s="353"/>
    </row>
    <row r="6" spans="1:18" s="3" customFormat="1" ht="14.25" customHeight="1">
      <c r="A6" s="218" t="s">
        <v>12</v>
      </c>
      <c r="B6" s="219" t="s">
        <v>13</v>
      </c>
      <c r="C6" s="219" t="s">
        <v>14</v>
      </c>
      <c r="D6" s="219" t="s">
        <v>15</v>
      </c>
      <c r="E6" s="218" t="s">
        <v>16</v>
      </c>
      <c r="F6" s="218" t="s">
        <v>17</v>
      </c>
      <c r="G6" s="218" t="s">
        <v>18</v>
      </c>
      <c r="H6" s="219" t="s">
        <v>19</v>
      </c>
      <c r="I6" s="219" t="s">
        <v>20</v>
      </c>
      <c r="J6" s="218" t="s">
        <v>21</v>
      </c>
      <c r="K6" s="220" t="s">
        <v>22</v>
      </c>
      <c r="L6" s="220" t="s">
        <v>23</v>
      </c>
      <c r="M6" s="220" t="s">
        <v>24</v>
      </c>
      <c r="N6" s="220" t="s">
        <v>25</v>
      </c>
      <c r="O6" s="220" t="s">
        <v>26</v>
      </c>
      <c r="P6" s="220" t="s">
        <v>27</v>
      </c>
      <c r="Q6" s="218" t="s">
        <v>28</v>
      </c>
      <c r="R6" s="219" t="s">
        <v>29</v>
      </c>
    </row>
    <row r="7" spans="1:18" s="183" customFormat="1" ht="158.25" customHeight="1">
      <c r="A7" s="215">
        <v>1</v>
      </c>
      <c r="B7" s="215">
        <v>1</v>
      </c>
      <c r="C7" s="215">
        <v>2</v>
      </c>
      <c r="D7" s="215">
        <v>2</v>
      </c>
      <c r="E7" s="212" t="s">
        <v>165</v>
      </c>
      <c r="F7" s="212" t="s">
        <v>166</v>
      </c>
      <c r="G7" s="212" t="s">
        <v>167</v>
      </c>
      <c r="H7" s="212" t="s">
        <v>168</v>
      </c>
      <c r="I7" s="212">
        <v>125</v>
      </c>
      <c r="J7" s="212" t="s">
        <v>169</v>
      </c>
      <c r="K7" s="212" t="s">
        <v>30</v>
      </c>
      <c r="L7" s="212" t="s">
        <v>31</v>
      </c>
      <c r="M7" s="229"/>
      <c r="N7" s="225">
        <v>29916.959999999999</v>
      </c>
      <c r="O7" s="225"/>
      <c r="P7" s="225">
        <v>29916.959999999999</v>
      </c>
      <c r="Q7" s="212" t="s">
        <v>170</v>
      </c>
      <c r="R7" s="212" t="s">
        <v>153</v>
      </c>
    </row>
    <row r="8" spans="1:18" s="183" customFormat="1" ht="223.5" customHeight="1">
      <c r="A8" s="215">
        <v>2</v>
      </c>
      <c r="B8" s="215" t="s">
        <v>32</v>
      </c>
      <c r="C8" s="215">
        <v>3.4</v>
      </c>
      <c r="D8" s="215">
        <v>2</v>
      </c>
      <c r="E8" s="212" t="s">
        <v>171</v>
      </c>
      <c r="F8" s="212" t="s">
        <v>172</v>
      </c>
      <c r="G8" s="212" t="s">
        <v>33</v>
      </c>
      <c r="H8" s="212" t="s">
        <v>168</v>
      </c>
      <c r="I8" s="212">
        <v>70</v>
      </c>
      <c r="J8" s="212" t="s">
        <v>173</v>
      </c>
      <c r="K8" s="212" t="s">
        <v>34</v>
      </c>
      <c r="L8" s="212"/>
      <c r="M8" s="225">
        <v>20049.71</v>
      </c>
      <c r="N8" s="225"/>
      <c r="O8" s="225">
        <v>20049.71</v>
      </c>
      <c r="P8" s="225"/>
      <c r="Q8" s="212" t="s">
        <v>170</v>
      </c>
      <c r="R8" s="212" t="s">
        <v>153</v>
      </c>
    </row>
    <row r="9" spans="1:18" s="183" customFormat="1" ht="217.5" customHeight="1">
      <c r="A9" s="212">
        <v>3</v>
      </c>
      <c r="B9" s="212">
        <v>1</v>
      </c>
      <c r="C9" s="101" t="s">
        <v>35</v>
      </c>
      <c r="D9" s="101">
        <v>2</v>
      </c>
      <c r="E9" s="101" t="s">
        <v>174</v>
      </c>
      <c r="F9" s="212" t="s">
        <v>175</v>
      </c>
      <c r="G9" s="212" t="s">
        <v>176</v>
      </c>
      <c r="H9" s="101" t="s">
        <v>177</v>
      </c>
      <c r="I9" s="15">
        <v>35000</v>
      </c>
      <c r="J9" s="101" t="s">
        <v>178</v>
      </c>
      <c r="K9" s="212" t="s">
        <v>36</v>
      </c>
      <c r="L9" s="101"/>
      <c r="M9" s="213">
        <v>3611.25</v>
      </c>
      <c r="N9" s="101"/>
      <c r="O9" s="213">
        <v>3611.25</v>
      </c>
      <c r="P9" s="101"/>
      <c r="Q9" s="212" t="s">
        <v>170</v>
      </c>
      <c r="R9" s="212" t="s">
        <v>153</v>
      </c>
    </row>
    <row r="10" spans="1:18" s="183" customFormat="1" ht="250.5" customHeight="1">
      <c r="A10" s="215">
        <v>4</v>
      </c>
      <c r="B10" s="215">
        <v>1</v>
      </c>
      <c r="C10" s="215">
        <v>4</v>
      </c>
      <c r="D10" s="215">
        <v>2</v>
      </c>
      <c r="E10" s="212" t="s">
        <v>179</v>
      </c>
      <c r="F10" s="212" t="s">
        <v>180</v>
      </c>
      <c r="G10" s="212" t="s">
        <v>181</v>
      </c>
      <c r="H10" s="212" t="s">
        <v>168</v>
      </c>
      <c r="I10" s="212" t="s">
        <v>182</v>
      </c>
      <c r="J10" s="212" t="s">
        <v>183</v>
      </c>
      <c r="K10" s="212" t="s">
        <v>36</v>
      </c>
      <c r="L10" s="212"/>
      <c r="M10" s="225">
        <v>4735.62</v>
      </c>
      <c r="N10" s="225"/>
      <c r="O10" s="225">
        <v>4735.62</v>
      </c>
      <c r="P10" s="225"/>
      <c r="Q10" s="212" t="s">
        <v>170</v>
      </c>
      <c r="R10" s="212" t="s">
        <v>153</v>
      </c>
    </row>
    <row r="11" spans="1:18" s="183" customFormat="1" ht="165">
      <c r="A11" s="133">
        <v>5</v>
      </c>
      <c r="B11" s="215">
        <v>1</v>
      </c>
      <c r="C11" s="215">
        <v>4</v>
      </c>
      <c r="D11" s="215">
        <v>2</v>
      </c>
      <c r="E11" s="212" t="s">
        <v>184</v>
      </c>
      <c r="F11" s="212" t="s">
        <v>185</v>
      </c>
      <c r="G11" s="212" t="s">
        <v>152</v>
      </c>
      <c r="H11" s="212" t="s">
        <v>168</v>
      </c>
      <c r="I11" s="212">
        <v>32</v>
      </c>
      <c r="J11" s="212" t="s">
        <v>186</v>
      </c>
      <c r="K11" s="212"/>
      <c r="L11" s="212" t="s">
        <v>37</v>
      </c>
      <c r="M11" s="225"/>
      <c r="N11" s="225">
        <v>73753.119999999995</v>
      </c>
      <c r="O11" s="225"/>
      <c r="P11" s="225">
        <v>73753.119999999995</v>
      </c>
      <c r="Q11" s="212" t="s">
        <v>170</v>
      </c>
      <c r="R11" s="212" t="s">
        <v>153</v>
      </c>
    </row>
    <row r="12" spans="1:18" s="183" customFormat="1" ht="153" customHeight="1">
      <c r="A12" s="215">
        <v>6</v>
      </c>
      <c r="B12" s="215" t="s">
        <v>79</v>
      </c>
      <c r="C12" s="215" t="s">
        <v>79</v>
      </c>
      <c r="D12" s="215">
        <v>2</v>
      </c>
      <c r="E12" s="212" t="s">
        <v>187</v>
      </c>
      <c r="F12" s="212" t="s">
        <v>188</v>
      </c>
      <c r="G12" s="212" t="s">
        <v>189</v>
      </c>
      <c r="H12" s="212" t="s">
        <v>168</v>
      </c>
      <c r="I12" s="212">
        <v>100</v>
      </c>
      <c r="J12" s="212" t="s">
        <v>190</v>
      </c>
      <c r="K12" s="212" t="s">
        <v>30</v>
      </c>
      <c r="L12" s="212" t="s">
        <v>31</v>
      </c>
      <c r="M12" s="225"/>
      <c r="N12" s="225">
        <v>20129.16</v>
      </c>
      <c r="O12" s="225"/>
      <c r="P12" s="225">
        <v>20129.16</v>
      </c>
      <c r="Q12" s="212" t="s">
        <v>170</v>
      </c>
      <c r="R12" s="212" t="s">
        <v>153</v>
      </c>
    </row>
    <row r="13" spans="1:18" s="183" customFormat="1" ht="66" customHeight="1">
      <c r="A13" s="331">
        <v>7</v>
      </c>
      <c r="B13" s="331" t="s">
        <v>95</v>
      </c>
      <c r="C13" s="331" t="s">
        <v>79</v>
      </c>
      <c r="D13" s="331">
        <v>2</v>
      </c>
      <c r="E13" s="324" t="s">
        <v>191</v>
      </c>
      <c r="F13" s="324" t="s">
        <v>192</v>
      </c>
      <c r="G13" s="324" t="s">
        <v>193</v>
      </c>
      <c r="H13" s="212" t="s">
        <v>168</v>
      </c>
      <c r="I13" s="212">
        <v>160</v>
      </c>
      <c r="J13" s="324" t="s">
        <v>194</v>
      </c>
      <c r="K13" s="324" t="s">
        <v>36</v>
      </c>
      <c r="L13" s="324"/>
      <c r="M13" s="347">
        <v>63588.6</v>
      </c>
      <c r="N13" s="347"/>
      <c r="O13" s="347">
        <v>63588.6</v>
      </c>
      <c r="P13" s="347"/>
      <c r="Q13" s="324" t="s">
        <v>170</v>
      </c>
      <c r="R13" s="324" t="s">
        <v>153</v>
      </c>
    </row>
    <row r="14" spans="1:18" s="183" customFormat="1" ht="123.75" customHeight="1">
      <c r="A14" s="333"/>
      <c r="B14" s="333"/>
      <c r="C14" s="333"/>
      <c r="D14" s="333"/>
      <c r="E14" s="326"/>
      <c r="F14" s="326"/>
      <c r="G14" s="326"/>
      <c r="H14" s="212" t="s">
        <v>195</v>
      </c>
      <c r="I14" s="212">
        <v>74</v>
      </c>
      <c r="J14" s="326"/>
      <c r="K14" s="326"/>
      <c r="L14" s="326"/>
      <c r="M14" s="349"/>
      <c r="N14" s="349"/>
      <c r="O14" s="349"/>
      <c r="P14" s="349"/>
      <c r="Q14" s="326"/>
      <c r="R14" s="326"/>
    </row>
    <row r="15" spans="1:18" s="183" customFormat="1" ht="46.5" customHeight="1">
      <c r="A15" s="331">
        <v>8</v>
      </c>
      <c r="B15" s="331" t="s">
        <v>79</v>
      </c>
      <c r="C15" s="331" t="s">
        <v>95</v>
      </c>
      <c r="D15" s="331">
        <v>2</v>
      </c>
      <c r="E15" s="324" t="s">
        <v>196</v>
      </c>
      <c r="F15" s="324" t="s">
        <v>197</v>
      </c>
      <c r="G15" s="324" t="s">
        <v>198</v>
      </c>
      <c r="H15" s="212" t="s">
        <v>168</v>
      </c>
      <c r="I15" s="212">
        <v>30</v>
      </c>
      <c r="J15" s="324" t="s">
        <v>199</v>
      </c>
      <c r="K15" s="324" t="s">
        <v>31</v>
      </c>
      <c r="L15" s="324"/>
      <c r="M15" s="347">
        <v>7281.43</v>
      </c>
      <c r="N15" s="347"/>
      <c r="O15" s="347">
        <v>7281.43</v>
      </c>
      <c r="P15" s="347"/>
      <c r="Q15" s="324" t="s">
        <v>170</v>
      </c>
      <c r="R15" s="324" t="s">
        <v>153</v>
      </c>
    </row>
    <row r="16" spans="1:18" s="183" customFormat="1" ht="81" customHeight="1">
      <c r="A16" s="333"/>
      <c r="B16" s="333"/>
      <c r="C16" s="333"/>
      <c r="D16" s="333"/>
      <c r="E16" s="326"/>
      <c r="F16" s="326"/>
      <c r="G16" s="326"/>
      <c r="H16" s="212" t="s">
        <v>200</v>
      </c>
      <c r="I16" s="212">
        <v>3</v>
      </c>
      <c r="J16" s="326"/>
      <c r="K16" s="326"/>
      <c r="L16" s="326"/>
      <c r="M16" s="349"/>
      <c r="N16" s="349"/>
      <c r="O16" s="349"/>
      <c r="P16" s="349"/>
      <c r="Q16" s="326"/>
      <c r="R16" s="326"/>
    </row>
    <row r="17" spans="1:20" s="183" customFormat="1" ht="268.5" customHeight="1">
      <c r="A17" s="215">
        <v>9</v>
      </c>
      <c r="B17" s="215">
        <v>1</v>
      </c>
      <c r="C17" s="215" t="s">
        <v>201</v>
      </c>
      <c r="D17" s="215">
        <v>5</v>
      </c>
      <c r="E17" s="212" t="s">
        <v>202</v>
      </c>
      <c r="F17" s="212" t="s">
        <v>203</v>
      </c>
      <c r="G17" s="212" t="s">
        <v>204</v>
      </c>
      <c r="H17" s="212" t="s">
        <v>168</v>
      </c>
      <c r="I17" s="212">
        <v>30</v>
      </c>
      <c r="J17" s="212" t="s">
        <v>205</v>
      </c>
      <c r="K17" s="212" t="s">
        <v>34</v>
      </c>
      <c r="L17" s="212" t="s">
        <v>31</v>
      </c>
      <c r="M17" s="225"/>
      <c r="N17" s="225">
        <v>13137</v>
      </c>
      <c r="O17" s="225"/>
      <c r="P17" s="225">
        <v>13137</v>
      </c>
      <c r="Q17" s="212" t="s">
        <v>170</v>
      </c>
      <c r="R17" s="212" t="s">
        <v>153</v>
      </c>
    </row>
    <row r="18" spans="1:20" s="183" customFormat="1" ht="268.5" customHeight="1">
      <c r="A18" s="242">
        <v>9</v>
      </c>
      <c r="B18" s="242">
        <v>1</v>
      </c>
      <c r="C18" s="242" t="s">
        <v>201</v>
      </c>
      <c r="D18" s="242">
        <v>5</v>
      </c>
      <c r="E18" s="241" t="s">
        <v>202</v>
      </c>
      <c r="F18" s="241" t="s">
        <v>203</v>
      </c>
      <c r="G18" s="241" t="s">
        <v>204</v>
      </c>
      <c r="H18" s="241" t="s">
        <v>168</v>
      </c>
      <c r="I18" s="252">
        <v>33</v>
      </c>
      <c r="J18" s="241" t="s">
        <v>205</v>
      </c>
      <c r="K18" s="241" t="s">
        <v>34</v>
      </c>
      <c r="L18" s="241" t="s">
        <v>31</v>
      </c>
      <c r="M18" s="253"/>
      <c r="N18" s="254">
        <v>8548.64</v>
      </c>
      <c r="O18" s="253"/>
      <c r="P18" s="254">
        <v>8548.64</v>
      </c>
      <c r="Q18" s="241" t="s">
        <v>170</v>
      </c>
      <c r="R18" s="241" t="s">
        <v>153</v>
      </c>
      <c r="T18" s="9"/>
    </row>
    <row r="19" spans="1:20" s="183" customFormat="1" ht="66.75" customHeight="1">
      <c r="A19" s="356" t="s">
        <v>1261</v>
      </c>
      <c r="B19" s="357"/>
      <c r="C19" s="357"/>
      <c r="D19" s="357"/>
      <c r="E19" s="357"/>
      <c r="F19" s="357"/>
      <c r="G19" s="357"/>
      <c r="H19" s="357"/>
      <c r="I19" s="357"/>
      <c r="J19" s="357"/>
      <c r="K19" s="357"/>
      <c r="L19" s="357"/>
      <c r="M19" s="357"/>
      <c r="N19" s="357"/>
      <c r="O19" s="357"/>
      <c r="P19" s="357"/>
      <c r="Q19" s="357"/>
      <c r="R19" s="358"/>
    </row>
    <row r="20" spans="1:20" s="183" customFormat="1" ht="54.75" customHeight="1">
      <c r="A20" s="340">
        <v>10</v>
      </c>
      <c r="B20" s="340">
        <v>1</v>
      </c>
      <c r="C20" s="340" t="s">
        <v>38</v>
      </c>
      <c r="D20" s="340">
        <v>2</v>
      </c>
      <c r="E20" s="341" t="s">
        <v>206</v>
      </c>
      <c r="F20" s="341" t="s">
        <v>207</v>
      </c>
      <c r="G20" s="341" t="s">
        <v>208</v>
      </c>
      <c r="H20" s="341" t="s">
        <v>168</v>
      </c>
      <c r="I20" s="324" t="s">
        <v>210</v>
      </c>
      <c r="J20" s="341" t="s">
        <v>209</v>
      </c>
      <c r="K20" s="341" t="s">
        <v>39</v>
      </c>
      <c r="L20" s="324"/>
      <c r="M20" s="359">
        <v>19559.61</v>
      </c>
      <c r="N20" s="359"/>
      <c r="O20" s="359">
        <v>19559.61</v>
      </c>
      <c r="P20" s="359"/>
      <c r="Q20" s="341" t="s">
        <v>170</v>
      </c>
      <c r="R20" s="341" t="s">
        <v>153</v>
      </c>
    </row>
    <row r="21" spans="1:20" s="183" customFormat="1" ht="63.75" customHeight="1">
      <c r="A21" s="340"/>
      <c r="B21" s="340"/>
      <c r="C21" s="340"/>
      <c r="D21" s="340"/>
      <c r="E21" s="341"/>
      <c r="F21" s="341"/>
      <c r="G21" s="341"/>
      <c r="H21" s="341"/>
      <c r="I21" s="326"/>
      <c r="J21" s="341"/>
      <c r="K21" s="341"/>
      <c r="L21" s="326"/>
      <c r="M21" s="359"/>
      <c r="N21" s="359"/>
      <c r="O21" s="359"/>
      <c r="P21" s="359"/>
      <c r="Q21" s="341"/>
      <c r="R21" s="341"/>
    </row>
    <row r="22" spans="1:20" s="183" customFormat="1" ht="177.75" customHeight="1">
      <c r="A22" s="215">
        <v>11</v>
      </c>
      <c r="B22" s="215" t="s">
        <v>79</v>
      </c>
      <c r="C22" s="215">
        <v>1</v>
      </c>
      <c r="D22" s="215">
        <v>5</v>
      </c>
      <c r="E22" s="212" t="s">
        <v>211</v>
      </c>
      <c r="F22" s="212" t="s">
        <v>212</v>
      </c>
      <c r="G22" s="212" t="s">
        <v>213</v>
      </c>
      <c r="H22" s="212" t="s">
        <v>168</v>
      </c>
      <c r="I22" s="212" t="s">
        <v>215</v>
      </c>
      <c r="J22" s="212" t="s">
        <v>214</v>
      </c>
      <c r="K22" s="212" t="s">
        <v>34</v>
      </c>
      <c r="L22" s="212" t="s">
        <v>39</v>
      </c>
      <c r="M22" s="225"/>
      <c r="N22" s="225">
        <v>25853.069999999996</v>
      </c>
      <c r="O22" s="225"/>
      <c r="P22" s="225">
        <v>25853.069999999996</v>
      </c>
      <c r="Q22" s="212" t="s">
        <v>170</v>
      </c>
      <c r="R22" s="212" t="s">
        <v>153</v>
      </c>
    </row>
    <row r="23" spans="1:20" s="183" customFormat="1" ht="46.5" customHeight="1">
      <c r="A23" s="331">
        <v>12</v>
      </c>
      <c r="B23" s="331">
        <v>1.2</v>
      </c>
      <c r="C23" s="331">
        <v>1.4</v>
      </c>
      <c r="D23" s="331">
        <v>5</v>
      </c>
      <c r="E23" s="324" t="s">
        <v>216</v>
      </c>
      <c r="F23" s="324" t="s">
        <v>217</v>
      </c>
      <c r="G23" s="324" t="s">
        <v>218</v>
      </c>
      <c r="H23" s="212" t="s">
        <v>219</v>
      </c>
      <c r="I23" s="212">
        <v>200</v>
      </c>
      <c r="J23" s="324" t="s">
        <v>220</v>
      </c>
      <c r="K23" s="324" t="s">
        <v>30</v>
      </c>
      <c r="L23" s="324"/>
      <c r="M23" s="347">
        <v>119738.12</v>
      </c>
      <c r="N23" s="347"/>
      <c r="O23" s="347">
        <v>119738.12</v>
      </c>
      <c r="P23" s="347"/>
      <c r="Q23" s="324" t="s">
        <v>221</v>
      </c>
      <c r="R23" s="324" t="s">
        <v>153</v>
      </c>
    </row>
    <row r="24" spans="1:20" s="183" customFormat="1" ht="33.75" customHeight="1">
      <c r="A24" s="332"/>
      <c r="B24" s="332"/>
      <c r="C24" s="332"/>
      <c r="D24" s="332"/>
      <c r="E24" s="325"/>
      <c r="F24" s="325"/>
      <c r="G24" s="325"/>
      <c r="H24" s="212" t="s">
        <v>163</v>
      </c>
      <c r="I24" s="212">
        <v>100</v>
      </c>
      <c r="J24" s="325"/>
      <c r="K24" s="325"/>
      <c r="L24" s="325"/>
      <c r="M24" s="348"/>
      <c r="N24" s="348"/>
      <c r="O24" s="348"/>
      <c r="P24" s="348"/>
      <c r="Q24" s="325"/>
      <c r="R24" s="325"/>
    </row>
    <row r="25" spans="1:20" s="183" customFormat="1" ht="33.75" customHeight="1">
      <c r="A25" s="332"/>
      <c r="B25" s="332"/>
      <c r="C25" s="332"/>
      <c r="D25" s="332"/>
      <c r="E25" s="325"/>
      <c r="F25" s="325"/>
      <c r="G25" s="325"/>
      <c r="H25" s="212" t="s">
        <v>222</v>
      </c>
      <c r="I25" s="212">
        <v>2</v>
      </c>
      <c r="J25" s="325"/>
      <c r="K25" s="325"/>
      <c r="L25" s="325"/>
      <c r="M25" s="348"/>
      <c r="N25" s="348"/>
      <c r="O25" s="348"/>
      <c r="P25" s="348"/>
      <c r="Q25" s="325"/>
      <c r="R25" s="325"/>
    </row>
    <row r="26" spans="1:20" s="183" customFormat="1" ht="60" customHeight="1">
      <c r="A26" s="333"/>
      <c r="B26" s="333"/>
      <c r="C26" s="333"/>
      <c r="D26" s="333"/>
      <c r="E26" s="326"/>
      <c r="F26" s="326"/>
      <c r="G26" s="326"/>
      <c r="H26" s="212" t="s">
        <v>223</v>
      </c>
      <c r="I26" s="212">
        <v>350</v>
      </c>
      <c r="J26" s="326"/>
      <c r="K26" s="326"/>
      <c r="L26" s="326"/>
      <c r="M26" s="349"/>
      <c r="N26" s="349"/>
      <c r="O26" s="349"/>
      <c r="P26" s="349"/>
      <c r="Q26" s="326"/>
      <c r="R26" s="326"/>
    </row>
    <row r="27" spans="1:20" s="183" customFormat="1" ht="294.75" customHeight="1">
      <c r="A27" s="215">
        <v>13</v>
      </c>
      <c r="B27" s="215" t="s">
        <v>95</v>
      </c>
      <c r="C27" s="215" t="s">
        <v>201</v>
      </c>
      <c r="D27" s="215">
        <v>5</v>
      </c>
      <c r="E27" s="212" t="s">
        <v>224</v>
      </c>
      <c r="F27" s="212" t="s">
        <v>225</v>
      </c>
      <c r="G27" s="212" t="s">
        <v>114</v>
      </c>
      <c r="H27" s="212" t="s">
        <v>226</v>
      </c>
      <c r="I27" s="212" t="s">
        <v>227</v>
      </c>
      <c r="J27" s="212" t="s">
        <v>228</v>
      </c>
      <c r="K27" s="212" t="s">
        <v>37</v>
      </c>
      <c r="L27" s="212"/>
      <c r="M27" s="214">
        <v>6270.69</v>
      </c>
      <c r="N27" s="214"/>
      <c r="O27" s="214">
        <v>6270.69</v>
      </c>
      <c r="P27" s="225"/>
      <c r="Q27" s="212" t="s">
        <v>170</v>
      </c>
      <c r="R27" s="212" t="s">
        <v>153</v>
      </c>
    </row>
    <row r="28" spans="1:20" s="183" customFormat="1" ht="305.25" customHeight="1">
      <c r="A28" s="215">
        <v>14</v>
      </c>
      <c r="B28" s="215" t="s">
        <v>95</v>
      </c>
      <c r="C28" s="215" t="s">
        <v>201</v>
      </c>
      <c r="D28" s="215">
        <v>5</v>
      </c>
      <c r="E28" s="212" t="s">
        <v>224</v>
      </c>
      <c r="F28" s="212" t="s">
        <v>225</v>
      </c>
      <c r="G28" s="212" t="s">
        <v>33</v>
      </c>
      <c r="H28" s="212" t="s">
        <v>168</v>
      </c>
      <c r="I28" s="212">
        <v>50</v>
      </c>
      <c r="J28" s="212" t="s">
        <v>229</v>
      </c>
      <c r="K28" s="212"/>
      <c r="L28" s="213" t="s">
        <v>42</v>
      </c>
      <c r="M28" s="225"/>
      <c r="N28" s="225">
        <v>14921.55</v>
      </c>
      <c r="O28" s="225"/>
      <c r="P28" s="225">
        <v>14921.55</v>
      </c>
      <c r="Q28" s="212" t="s">
        <v>170</v>
      </c>
      <c r="R28" s="212" t="s">
        <v>153</v>
      </c>
    </row>
    <row r="29" spans="1:20" s="183" customFormat="1" ht="93.75" customHeight="1">
      <c r="A29" s="133">
        <v>15</v>
      </c>
      <c r="B29" s="215">
        <v>1</v>
      </c>
      <c r="C29" s="215">
        <v>4</v>
      </c>
      <c r="D29" s="215">
        <v>2</v>
      </c>
      <c r="E29" s="212" t="s">
        <v>230</v>
      </c>
      <c r="F29" s="212" t="s">
        <v>231</v>
      </c>
      <c r="G29" s="212" t="s">
        <v>232</v>
      </c>
      <c r="H29" s="212" t="s">
        <v>233</v>
      </c>
      <c r="I29" s="212">
        <v>1</v>
      </c>
      <c r="J29" s="212" t="s">
        <v>234</v>
      </c>
      <c r="K29" s="212" t="s">
        <v>36</v>
      </c>
      <c r="L29" s="212"/>
      <c r="M29" s="225">
        <v>84863.49</v>
      </c>
      <c r="N29" s="225"/>
      <c r="O29" s="225">
        <v>84863.49</v>
      </c>
      <c r="P29" s="225"/>
      <c r="Q29" s="212" t="s">
        <v>170</v>
      </c>
      <c r="R29" s="212" t="s">
        <v>153</v>
      </c>
    </row>
    <row r="30" spans="1:20" s="183" customFormat="1" ht="90.75" customHeight="1">
      <c r="A30" s="215">
        <v>16</v>
      </c>
      <c r="B30" s="215">
        <v>1</v>
      </c>
      <c r="C30" s="215">
        <v>4</v>
      </c>
      <c r="D30" s="215">
        <v>2</v>
      </c>
      <c r="E30" s="101" t="s">
        <v>235</v>
      </c>
      <c r="F30" s="212" t="s">
        <v>231</v>
      </c>
      <c r="G30" s="212" t="s">
        <v>232</v>
      </c>
      <c r="H30" s="212" t="s">
        <v>233</v>
      </c>
      <c r="I30" s="212">
        <v>1</v>
      </c>
      <c r="J30" s="212" t="s">
        <v>234</v>
      </c>
      <c r="K30" s="212"/>
      <c r="L30" s="212" t="s">
        <v>36</v>
      </c>
      <c r="M30" s="225"/>
      <c r="N30" s="213">
        <v>96603.27</v>
      </c>
      <c r="O30" s="93"/>
      <c r="P30" s="213">
        <v>96603.27</v>
      </c>
      <c r="Q30" s="212" t="s">
        <v>170</v>
      </c>
      <c r="R30" s="212" t="s">
        <v>153</v>
      </c>
    </row>
    <row r="31" spans="1:20" s="183" customFormat="1" ht="257.25" customHeight="1">
      <c r="A31" s="215">
        <v>17</v>
      </c>
      <c r="B31" s="215">
        <v>1</v>
      </c>
      <c r="C31" s="215">
        <v>4</v>
      </c>
      <c r="D31" s="215">
        <v>2</v>
      </c>
      <c r="E31" s="212" t="s">
        <v>236</v>
      </c>
      <c r="F31" s="212" t="s">
        <v>237</v>
      </c>
      <c r="G31" s="212" t="s">
        <v>156</v>
      </c>
      <c r="H31" s="212" t="s">
        <v>168</v>
      </c>
      <c r="I31" s="212">
        <v>29</v>
      </c>
      <c r="J31" s="212" t="s">
        <v>238</v>
      </c>
      <c r="K31" s="212" t="s">
        <v>37</v>
      </c>
      <c r="L31" s="212"/>
      <c r="M31" s="214">
        <v>15287.66</v>
      </c>
      <c r="N31" s="214"/>
      <c r="O31" s="214">
        <v>15287.66</v>
      </c>
      <c r="P31" s="93"/>
      <c r="Q31" s="212" t="s">
        <v>170</v>
      </c>
      <c r="R31" s="212" t="s">
        <v>153</v>
      </c>
    </row>
    <row r="32" spans="1:20" s="183" customFormat="1" ht="231" customHeight="1">
      <c r="A32" s="215">
        <v>18</v>
      </c>
      <c r="B32" s="215">
        <v>1</v>
      </c>
      <c r="C32" s="215">
        <v>4</v>
      </c>
      <c r="D32" s="215">
        <v>2</v>
      </c>
      <c r="E32" s="212" t="s">
        <v>239</v>
      </c>
      <c r="F32" s="212" t="s">
        <v>240</v>
      </c>
      <c r="G32" s="212" t="s">
        <v>43</v>
      </c>
      <c r="H32" s="212" t="s">
        <v>168</v>
      </c>
      <c r="I32" s="212">
        <v>30</v>
      </c>
      <c r="J32" s="212" t="s">
        <v>241</v>
      </c>
      <c r="K32" s="212"/>
      <c r="L32" s="212" t="s">
        <v>37</v>
      </c>
      <c r="M32" s="225"/>
      <c r="N32" s="225">
        <v>24772</v>
      </c>
      <c r="O32" s="225"/>
      <c r="P32" s="225">
        <v>24772</v>
      </c>
      <c r="Q32" s="212" t="s">
        <v>170</v>
      </c>
      <c r="R32" s="212" t="s">
        <v>153</v>
      </c>
    </row>
    <row r="33" spans="1:18" s="183" customFormat="1" ht="147.75" customHeight="1">
      <c r="A33" s="340">
        <v>19</v>
      </c>
      <c r="B33" s="340">
        <v>1</v>
      </c>
      <c r="C33" s="340" t="s">
        <v>102</v>
      </c>
      <c r="D33" s="340">
        <v>2</v>
      </c>
      <c r="E33" s="341" t="s">
        <v>242</v>
      </c>
      <c r="F33" s="341" t="s">
        <v>243</v>
      </c>
      <c r="G33" s="341" t="s">
        <v>33</v>
      </c>
      <c r="H33" s="341" t="s">
        <v>168</v>
      </c>
      <c r="I33" s="324" t="s">
        <v>245</v>
      </c>
      <c r="J33" s="341" t="s">
        <v>244</v>
      </c>
      <c r="K33" s="341" t="s">
        <v>30</v>
      </c>
      <c r="L33" s="341" t="s">
        <v>39</v>
      </c>
      <c r="M33" s="359"/>
      <c r="N33" s="359">
        <v>126250.86</v>
      </c>
      <c r="O33" s="359"/>
      <c r="P33" s="359">
        <v>126250.86</v>
      </c>
      <c r="Q33" s="341" t="s">
        <v>170</v>
      </c>
      <c r="R33" s="341" t="s">
        <v>153</v>
      </c>
    </row>
    <row r="34" spans="1:18" s="183" customFormat="1" ht="183" customHeight="1">
      <c r="A34" s="340"/>
      <c r="B34" s="340"/>
      <c r="C34" s="340"/>
      <c r="D34" s="340"/>
      <c r="E34" s="341"/>
      <c r="F34" s="341"/>
      <c r="G34" s="341"/>
      <c r="H34" s="341"/>
      <c r="I34" s="326"/>
      <c r="J34" s="341"/>
      <c r="K34" s="341"/>
      <c r="L34" s="341"/>
      <c r="M34" s="359"/>
      <c r="N34" s="359"/>
      <c r="O34" s="359"/>
      <c r="P34" s="359"/>
      <c r="Q34" s="341"/>
      <c r="R34" s="341"/>
    </row>
    <row r="35" spans="1:18" s="183" customFormat="1" ht="408.75" customHeight="1">
      <c r="A35" s="215">
        <v>20</v>
      </c>
      <c r="B35" s="215" t="s">
        <v>95</v>
      </c>
      <c r="C35" s="215" t="s">
        <v>102</v>
      </c>
      <c r="D35" s="215">
        <v>5</v>
      </c>
      <c r="E35" s="212" t="s">
        <v>246</v>
      </c>
      <c r="F35" s="212" t="s">
        <v>247</v>
      </c>
      <c r="G35" s="212" t="s">
        <v>152</v>
      </c>
      <c r="H35" s="212" t="s">
        <v>168</v>
      </c>
      <c r="I35" s="212">
        <v>25</v>
      </c>
      <c r="J35" s="212" t="s">
        <v>248</v>
      </c>
      <c r="K35" s="212" t="s">
        <v>34</v>
      </c>
      <c r="L35" s="212"/>
      <c r="M35" s="213">
        <v>76200</v>
      </c>
      <c r="N35" s="213"/>
      <c r="O35" s="213">
        <v>76200</v>
      </c>
      <c r="P35" s="228"/>
      <c r="Q35" s="212" t="s">
        <v>170</v>
      </c>
      <c r="R35" s="212" t="s">
        <v>153</v>
      </c>
    </row>
    <row r="36" spans="1:18" s="183" customFormat="1" ht="150.75" customHeight="1">
      <c r="A36" s="216">
        <v>21</v>
      </c>
      <c r="B36" s="215">
        <v>1.2</v>
      </c>
      <c r="C36" s="215">
        <v>4</v>
      </c>
      <c r="D36" s="215">
        <v>2</v>
      </c>
      <c r="E36" s="212" t="s">
        <v>249</v>
      </c>
      <c r="F36" s="212" t="s">
        <v>250</v>
      </c>
      <c r="G36" s="212" t="s">
        <v>251</v>
      </c>
      <c r="H36" s="212" t="s">
        <v>168</v>
      </c>
      <c r="I36" s="212">
        <v>92</v>
      </c>
      <c r="J36" s="212" t="s">
        <v>252</v>
      </c>
      <c r="K36" s="212" t="s">
        <v>34</v>
      </c>
      <c r="L36" s="212" t="s">
        <v>31</v>
      </c>
      <c r="M36" s="213"/>
      <c r="N36" s="213">
        <v>22145.85</v>
      </c>
      <c r="O36" s="213"/>
      <c r="P36" s="213">
        <v>22145.85</v>
      </c>
      <c r="Q36" s="212" t="s">
        <v>170</v>
      </c>
      <c r="R36" s="212" t="s">
        <v>153</v>
      </c>
    </row>
    <row r="37" spans="1:18" s="183" customFormat="1" ht="143.25" customHeight="1">
      <c r="A37" s="215">
        <v>22</v>
      </c>
      <c r="B37" s="215">
        <v>1</v>
      </c>
      <c r="C37" s="215" t="s">
        <v>79</v>
      </c>
      <c r="D37" s="215">
        <v>2</v>
      </c>
      <c r="E37" s="212" t="s">
        <v>253</v>
      </c>
      <c r="F37" s="212" t="s">
        <v>254</v>
      </c>
      <c r="G37" s="212" t="s">
        <v>158</v>
      </c>
      <c r="H37" s="212" t="s">
        <v>168</v>
      </c>
      <c r="I37" s="212">
        <v>24</v>
      </c>
      <c r="J37" s="212" t="s">
        <v>255</v>
      </c>
      <c r="K37" s="212" t="s">
        <v>42</v>
      </c>
      <c r="L37" s="212"/>
      <c r="M37" s="214">
        <v>48479.14</v>
      </c>
      <c r="N37" s="213"/>
      <c r="O37" s="214">
        <v>48479.14</v>
      </c>
      <c r="P37" s="213"/>
      <c r="Q37" s="212" t="s">
        <v>170</v>
      </c>
      <c r="R37" s="212" t="s">
        <v>153</v>
      </c>
    </row>
    <row r="38" spans="1:18" s="183" customFormat="1" ht="72.75" customHeight="1">
      <c r="A38" s="360">
        <v>23</v>
      </c>
      <c r="B38" s="360" t="s">
        <v>256</v>
      </c>
      <c r="C38" s="313">
        <v>3.4</v>
      </c>
      <c r="D38" s="313">
        <v>5</v>
      </c>
      <c r="E38" s="315" t="s">
        <v>257</v>
      </c>
      <c r="F38" s="315" t="s">
        <v>258</v>
      </c>
      <c r="G38" s="315" t="s">
        <v>259</v>
      </c>
      <c r="H38" s="230" t="s">
        <v>260</v>
      </c>
      <c r="I38" s="230">
        <v>200</v>
      </c>
      <c r="J38" s="343" t="s">
        <v>261</v>
      </c>
      <c r="K38" s="315" t="s">
        <v>34</v>
      </c>
      <c r="L38" s="315"/>
      <c r="M38" s="319">
        <v>4200</v>
      </c>
      <c r="N38" s="319"/>
      <c r="O38" s="319">
        <v>4200</v>
      </c>
      <c r="P38" s="319"/>
      <c r="Q38" s="315" t="s">
        <v>170</v>
      </c>
      <c r="R38" s="324" t="s">
        <v>153</v>
      </c>
    </row>
    <row r="39" spans="1:18" s="183" customFormat="1" ht="161.25" customHeight="1">
      <c r="A39" s="360"/>
      <c r="B39" s="360"/>
      <c r="C39" s="361"/>
      <c r="D39" s="361"/>
      <c r="E39" s="342"/>
      <c r="F39" s="342"/>
      <c r="G39" s="342"/>
      <c r="H39" s="230" t="s">
        <v>262</v>
      </c>
      <c r="I39" s="230">
        <v>50</v>
      </c>
      <c r="J39" s="344"/>
      <c r="K39" s="342"/>
      <c r="L39" s="342"/>
      <c r="M39" s="346"/>
      <c r="N39" s="346"/>
      <c r="O39" s="346"/>
      <c r="P39" s="346"/>
      <c r="Q39" s="342"/>
      <c r="R39" s="325"/>
    </row>
    <row r="40" spans="1:18" s="183" customFormat="1" ht="72.75" customHeight="1">
      <c r="A40" s="340"/>
      <c r="B40" s="340"/>
      <c r="C40" s="333"/>
      <c r="D40" s="333"/>
      <c r="E40" s="326"/>
      <c r="F40" s="326"/>
      <c r="G40" s="326"/>
      <c r="H40" s="230" t="s">
        <v>263</v>
      </c>
      <c r="I40" s="230">
        <v>148</v>
      </c>
      <c r="J40" s="345"/>
      <c r="K40" s="326"/>
      <c r="L40" s="326"/>
      <c r="M40" s="333"/>
      <c r="N40" s="333"/>
      <c r="O40" s="333"/>
      <c r="P40" s="333"/>
      <c r="Q40" s="326"/>
      <c r="R40" s="326"/>
    </row>
    <row r="41" spans="1:18" s="183" customFormat="1" ht="60">
      <c r="A41" s="313">
        <v>24</v>
      </c>
      <c r="B41" s="313">
        <v>1</v>
      </c>
      <c r="C41" s="313">
        <v>4</v>
      </c>
      <c r="D41" s="313">
        <v>2</v>
      </c>
      <c r="E41" s="315" t="s">
        <v>264</v>
      </c>
      <c r="F41" s="315" t="s">
        <v>265</v>
      </c>
      <c r="G41" s="324" t="s">
        <v>266</v>
      </c>
      <c r="H41" s="212" t="s">
        <v>267</v>
      </c>
      <c r="I41" s="212">
        <v>1</v>
      </c>
      <c r="J41" s="315" t="s">
        <v>268</v>
      </c>
      <c r="K41" s="315" t="s">
        <v>34</v>
      </c>
      <c r="L41" s="315"/>
      <c r="M41" s="319">
        <v>90395.44</v>
      </c>
      <c r="N41" s="319"/>
      <c r="O41" s="319">
        <v>90395.44</v>
      </c>
      <c r="P41" s="319"/>
      <c r="Q41" s="315" t="s">
        <v>170</v>
      </c>
      <c r="R41" s="324"/>
    </row>
    <row r="42" spans="1:18" s="183" customFormat="1" ht="45">
      <c r="A42" s="361"/>
      <c r="B42" s="361"/>
      <c r="C42" s="361"/>
      <c r="D42" s="361"/>
      <c r="E42" s="342"/>
      <c r="F42" s="342"/>
      <c r="G42" s="325"/>
      <c r="H42" s="212" t="s">
        <v>269</v>
      </c>
      <c r="I42" s="212">
        <v>4200</v>
      </c>
      <c r="J42" s="342"/>
      <c r="K42" s="342"/>
      <c r="L42" s="342"/>
      <c r="M42" s="346"/>
      <c r="N42" s="346"/>
      <c r="O42" s="346"/>
      <c r="P42" s="346"/>
      <c r="Q42" s="342"/>
      <c r="R42" s="325"/>
    </row>
    <row r="43" spans="1:18" s="183" customFormat="1" ht="60">
      <c r="A43" s="361"/>
      <c r="B43" s="361"/>
      <c r="C43" s="361"/>
      <c r="D43" s="361"/>
      <c r="E43" s="342"/>
      <c r="F43" s="342"/>
      <c r="G43" s="325"/>
      <c r="H43" s="212" t="s">
        <v>270</v>
      </c>
      <c r="I43" s="212">
        <v>3500</v>
      </c>
      <c r="J43" s="342"/>
      <c r="K43" s="342"/>
      <c r="L43" s="342"/>
      <c r="M43" s="346"/>
      <c r="N43" s="346"/>
      <c r="O43" s="346"/>
      <c r="P43" s="346"/>
      <c r="Q43" s="342"/>
      <c r="R43" s="325"/>
    </row>
    <row r="44" spans="1:18" s="183" customFormat="1" ht="60">
      <c r="A44" s="361"/>
      <c r="B44" s="361"/>
      <c r="C44" s="361"/>
      <c r="D44" s="361"/>
      <c r="E44" s="342"/>
      <c r="F44" s="342"/>
      <c r="G44" s="325"/>
      <c r="H44" s="212" t="s">
        <v>271</v>
      </c>
      <c r="I44" s="212">
        <v>8000</v>
      </c>
      <c r="J44" s="342"/>
      <c r="K44" s="342"/>
      <c r="L44" s="342"/>
      <c r="M44" s="346"/>
      <c r="N44" s="346"/>
      <c r="O44" s="346"/>
      <c r="P44" s="346"/>
      <c r="Q44" s="342"/>
      <c r="R44" s="325"/>
    </row>
    <row r="45" spans="1:18" s="183" customFormat="1" ht="30">
      <c r="A45" s="361"/>
      <c r="B45" s="361"/>
      <c r="C45" s="361"/>
      <c r="D45" s="361"/>
      <c r="E45" s="342"/>
      <c r="F45" s="342"/>
      <c r="G45" s="325"/>
      <c r="H45" s="212" t="s">
        <v>272</v>
      </c>
      <c r="I45" s="212">
        <v>200</v>
      </c>
      <c r="J45" s="342"/>
      <c r="K45" s="342"/>
      <c r="L45" s="342"/>
      <c r="M45" s="346"/>
      <c r="N45" s="346"/>
      <c r="O45" s="346"/>
      <c r="P45" s="346"/>
      <c r="Q45" s="342"/>
      <c r="R45" s="325"/>
    </row>
    <row r="46" spans="1:18" s="183" customFormat="1" ht="15" customHeight="1">
      <c r="A46" s="361"/>
      <c r="B46" s="361"/>
      <c r="C46" s="361"/>
      <c r="D46" s="361"/>
      <c r="E46" s="342"/>
      <c r="F46" s="342"/>
      <c r="G46" s="209"/>
      <c r="H46" s="324" t="s">
        <v>273</v>
      </c>
      <c r="I46" s="324">
        <v>50</v>
      </c>
      <c r="J46" s="342"/>
      <c r="K46" s="342"/>
      <c r="L46" s="342"/>
      <c r="M46" s="346"/>
      <c r="N46" s="346"/>
      <c r="O46" s="346"/>
      <c r="P46" s="346"/>
      <c r="Q46" s="342"/>
      <c r="R46" s="325"/>
    </row>
    <row r="47" spans="1:18" s="183" customFormat="1">
      <c r="A47" s="361"/>
      <c r="B47" s="361"/>
      <c r="C47" s="361"/>
      <c r="D47" s="361"/>
      <c r="E47" s="342"/>
      <c r="F47" s="224"/>
      <c r="G47" s="209"/>
      <c r="H47" s="325"/>
      <c r="I47" s="325"/>
      <c r="J47" s="342"/>
      <c r="K47" s="342"/>
      <c r="L47" s="224"/>
      <c r="M47" s="346"/>
      <c r="N47" s="346"/>
      <c r="O47" s="346"/>
      <c r="P47" s="346"/>
      <c r="Q47" s="342"/>
      <c r="R47" s="209"/>
    </row>
    <row r="48" spans="1:18" s="183" customFormat="1">
      <c r="A48" s="361"/>
      <c r="B48" s="361"/>
      <c r="C48" s="361"/>
      <c r="D48" s="361"/>
      <c r="E48" s="342"/>
      <c r="F48" s="224"/>
      <c r="G48" s="209"/>
      <c r="H48" s="325"/>
      <c r="I48" s="325"/>
      <c r="J48" s="342"/>
      <c r="K48" s="342"/>
      <c r="L48" s="224"/>
      <c r="M48" s="346"/>
      <c r="N48" s="346"/>
      <c r="O48" s="346"/>
      <c r="P48" s="346"/>
      <c r="Q48" s="342"/>
      <c r="R48" s="209"/>
    </row>
    <row r="49" spans="1:18" s="183" customFormat="1" ht="27.75" customHeight="1">
      <c r="A49" s="314"/>
      <c r="B49" s="314"/>
      <c r="C49" s="314"/>
      <c r="D49" s="314"/>
      <c r="E49" s="316"/>
      <c r="F49" s="224"/>
      <c r="G49" s="209"/>
      <c r="H49" s="326"/>
      <c r="I49" s="326"/>
      <c r="J49" s="316"/>
      <c r="K49" s="316"/>
      <c r="L49" s="224"/>
      <c r="M49" s="320"/>
      <c r="N49" s="320"/>
      <c r="O49" s="320"/>
      <c r="P49" s="320"/>
      <c r="Q49" s="316"/>
      <c r="R49" s="209"/>
    </row>
    <row r="50" spans="1:18" s="183" customFormat="1" ht="120.75" customHeight="1">
      <c r="A50" s="331">
        <v>25</v>
      </c>
      <c r="B50" s="331">
        <v>1</v>
      </c>
      <c r="C50" s="331">
        <v>4</v>
      </c>
      <c r="D50" s="331">
        <v>2</v>
      </c>
      <c r="E50" s="331" t="s">
        <v>274</v>
      </c>
      <c r="F50" s="324" t="s">
        <v>275</v>
      </c>
      <c r="G50" s="331" t="s">
        <v>276</v>
      </c>
      <c r="H50" s="14" t="s">
        <v>277</v>
      </c>
      <c r="I50" s="215">
        <v>1200</v>
      </c>
      <c r="J50" s="324" t="s">
        <v>278</v>
      </c>
      <c r="K50" s="331" t="s">
        <v>34</v>
      </c>
      <c r="L50" s="331" t="s">
        <v>31</v>
      </c>
      <c r="M50" s="321"/>
      <c r="N50" s="321">
        <v>195000</v>
      </c>
      <c r="O50" s="321"/>
      <c r="P50" s="321">
        <v>195000</v>
      </c>
      <c r="Q50" s="324" t="s">
        <v>170</v>
      </c>
      <c r="R50" s="324" t="s">
        <v>153</v>
      </c>
    </row>
    <row r="51" spans="1:18" s="183" customFormat="1" ht="120.75" customHeight="1">
      <c r="A51" s="332"/>
      <c r="B51" s="332"/>
      <c r="C51" s="332"/>
      <c r="D51" s="332"/>
      <c r="E51" s="332"/>
      <c r="F51" s="325"/>
      <c r="G51" s="332"/>
      <c r="H51" s="198" t="s">
        <v>279</v>
      </c>
      <c r="I51" s="198" t="s">
        <v>280</v>
      </c>
      <c r="J51" s="325"/>
      <c r="K51" s="332"/>
      <c r="L51" s="332"/>
      <c r="M51" s="322"/>
      <c r="N51" s="322"/>
      <c r="O51" s="322"/>
      <c r="P51" s="322"/>
      <c r="Q51" s="325"/>
      <c r="R51" s="325"/>
    </row>
    <row r="52" spans="1:18" s="183" customFormat="1" ht="48.75" customHeight="1">
      <c r="A52" s="333"/>
      <c r="B52" s="333"/>
      <c r="C52" s="333"/>
      <c r="D52" s="333"/>
      <c r="E52" s="333"/>
      <c r="F52" s="326"/>
      <c r="G52" s="333"/>
      <c r="H52" s="212">
        <v>0</v>
      </c>
      <c r="I52" s="215">
        <v>0</v>
      </c>
      <c r="J52" s="326"/>
      <c r="K52" s="333"/>
      <c r="L52" s="333"/>
      <c r="M52" s="323"/>
      <c r="N52" s="323"/>
      <c r="O52" s="323"/>
      <c r="P52" s="323"/>
      <c r="Q52" s="326"/>
      <c r="R52" s="326"/>
    </row>
    <row r="53" spans="1:18" s="183" customFormat="1" ht="76.5" customHeight="1">
      <c r="A53" s="324">
        <v>26</v>
      </c>
      <c r="B53" s="324">
        <v>1</v>
      </c>
      <c r="C53" s="324">
        <v>1</v>
      </c>
      <c r="D53" s="324">
        <v>5</v>
      </c>
      <c r="E53" s="324" t="s">
        <v>281</v>
      </c>
      <c r="F53" s="324" t="s">
        <v>282</v>
      </c>
      <c r="G53" s="324" t="s">
        <v>283</v>
      </c>
      <c r="H53" s="212" t="s">
        <v>284</v>
      </c>
      <c r="I53" s="212">
        <v>1019</v>
      </c>
      <c r="J53" s="324" t="s">
        <v>285</v>
      </c>
      <c r="K53" s="324" t="s">
        <v>42</v>
      </c>
      <c r="L53" s="324"/>
      <c r="M53" s="337">
        <v>22041.599999999999</v>
      </c>
      <c r="N53" s="337"/>
      <c r="O53" s="337">
        <v>22041.599999999999</v>
      </c>
      <c r="P53" s="337"/>
      <c r="Q53" s="324" t="s">
        <v>170</v>
      </c>
      <c r="R53" s="324" t="s">
        <v>153</v>
      </c>
    </row>
    <row r="54" spans="1:18" s="183" customFormat="1" ht="108.75" customHeight="1">
      <c r="A54" s="326"/>
      <c r="B54" s="326"/>
      <c r="C54" s="326"/>
      <c r="D54" s="326"/>
      <c r="E54" s="326"/>
      <c r="F54" s="326"/>
      <c r="G54" s="326"/>
      <c r="H54" s="212" t="s">
        <v>286</v>
      </c>
      <c r="I54" s="212">
        <v>1</v>
      </c>
      <c r="J54" s="326"/>
      <c r="K54" s="326"/>
      <c r="L54" s="326"/>
      <c r="M54" s="339"/>
      <c r="N54" s="339"/>
      <c r="O54" s="339"/>
      <c r="P54" s="339"/>
      <c r="Q54" s="326"/>
      <c r="R54" s="326"/>
    </row>
    <row r="55" spans="1:18" s="183" customFormat="1" ht="104.25" customHeight="1">
      <c r="A55" s="331">
        <v>27</v>
      </c>
      <c r="B55" s="331">
        <v>1.6</v>
      </c>
      <c r="C55" s="331">
        <v>4.5</v>
      </c>
      <c r="D55" s="331">
        <v>2</v>
      </c>
      <c r="E55" s="324" t="s">
        <v>287</v>
      </c>
      <c r="F55" s="324" t="s">
        <v>288</v>
      </c>
      <c r="G55" s="324" t="s">
        <v>289</v>
      </c>
      <c r="H55" s="212" t="s">
        <v>160</v>
      </c>
      <c r="I55" s="212">
        <v>1000</v>
      </c>
      <c r="J55" s="324" t="s">
        <v>290</v>
      </c>
      <c r="K55" s="324" t="s">
        <v>42</v>
      </c>
      <c r="L55" s="324" t="s">
        <v>36</v>
      </c>
      <c r="M55" s="337"/>
      <c r="N55" s="337">
        <v>114639.24</v>
      </c>
      <c r="O55" s="337"/>
      <c r="P55" s="337">
        <v>114639.24</v>
      </c>
      <c r="Q55" s="324" t="s">
        <v>170</v>
      </c>
      <c r="R55" s="324" t="s">
        <v>153</v>
      </c>
    </row>
    <row r="56" spans="1:18" s="183" customFormat="1" ht="305.25" customHeight="1">
      <c r="A56" s="333"/>
      <c r="B56" s="333"/>
      <c r="C56" s="333"/>
      <c r="D56" s="333"/>
      <c r="E56" s="326"/>
      <c r="F56" s="326"/>
      <c r="G56" s="326"/>
      <c r="H56" s="212" t="s">
        <v>291</v>
      </c>
      <c r="I56" s="212">
        <v>28</v>
      </c>
      <c r="J56" s="326"/>
      <c r="K56" s="326"/>
      <c r="L56" s="326"/>
      <c r="M56" s="339"/>
      <c r="N56" s="339"/>
      <c r="O56" s="339"/>
      <c r="P56" s="339"/>
      <c r="Q56" s="326"/>
      <c r="R56" s="326"/>
    </row>
    <row r="57" spans="1:18" s="183" customFormat="1" ht="37.5" customHeight="1">
      <c r="A57" s="331">
        <v>28</v>
      </c>
      <c r="B57" s="331">
        <v>1.6</v>
      </c>
      <c r="C57" s="331" t="s">
        <v>125</v>
      </c>
      <c r="D57" s="331">
        <v>5</v>
      </c>
      <c r="E57" s="324" t="s">
        <v>292</v>
      </c>
      <c r="F57" s="324" t="s">
        <v>293</v>
      </c>
      <c r="G57" s="324" t="s">
        <v>294</v>
      </c>
      <c r="H57" s="212" t="s">
        <v>121</v>
      </c>
      <c r="I57" s="212">
        <v>250</v>
      </c>
      <c r="J57" s="324" t="s">
        <v>295</v>
      </c>
      <c r="K57" s="324" t="s">
        <v>42</v>
      </c>
      <c r="L57" s="324"/>
      <c r="M57" s="321">
        <v>209585.98</v>
      </c>
      <c r="N57" s="321"/>
      <c r="O57" s="321">
        <v>209585.98</v>
      </c>
      <c r="P57" s="321"/>
      <c r="Q57" s="324" t="s">
        <v>170</v>
      </c>
      <c r="R57" s="324" t="s">
        <v>153</v>
      </c>
    </row>
    <row r="58" spans="1:18" s="183" customFormat="1" ht="46.5" customHeight="1">
      <c r="A58" s="332"/>
      <c r="B58" s="332"/>
      <c r="C58" s="332"/>
      <c r="D58" s="332"/>
      <c r="E58" s="325"/>
      <c r="F58" s="325"/>
      <c r="G58" s="325"/>
      <c r="H58" s="212" t="s">
        <v>296</v>
      </c>
      <c r="I58" s="212" t="s">
        <v>297</v>
      </c>
      <c r="J58" s="325"/>
      <c r="K58" s="325"/>
      <c r="L58" s="325"/>
      <c r="M58" s="322"/>
      <c r="N58" s="322"/>
      <c r="O58" s="322"/>
      <c r="P58" s="322"/>
      <c r="Q58" s="325"/>
      <c r="R58" s="325"/>
    </row>
    <row r="59" spans="1:18" s="183" customFormat="1" ht="66" customHeight="1">
      <c r="A59" s="332"/>
      <c r="B59" s="332"/>
      <c r="C59" s="332"/>
      <c r="D59" s="332"/>
      <c r="E59" s="325"/>
      <c r="F59" s="325"/>
      <c r="G59" s="325"/>
      <c r="H59" s="212" t="s">
        <v>298</v>
      </c>
      <c r="I59" s="212" t="s">
        <v>299</v>
      </c>
      <c r="J59" s="325"/>
      <c r="K59" s="325"/>
      <c r="L59" s="325"/>
      <c r="M59" s="322"/>
      <c r="N59" s="322"/>
      <c r="O59" s="322"/>
      <c r="P59" s="322"/>
      <c r="Q59" s="325"/>
      <c r="R59" s="325"/>
    </row>
    <row r="60" spans="1:18" s="183" customFormat="1" ht="37.5" customHeight="1">
      <c r="A60" s="332"/>
      <c r="B60" s="332"/>
      <c r="C60" s="332"/>
      <c r="D60" s="332"/>
      <c r="E60" s="325"/>
      <c r="F60" s="325"/>
      <c r="G60" s="325"/>
      <c r="H60" s="212" t="s">
        <v>92</v>
      </c>
      <c r="I60" s="212">
        <v>5</v>
      </c>
      <c r="J60" s="325"/>
      <c r="K60" s="325"/>
      <c r="L60" s="325"/>
      <c r="M60" s="322"/>
      <c r="N60" s="322"/>
      <c r="O60" s="322"/>
      <c r="P60" s="322"/>
      <c r="Q60" s="325"/>
      <c r="R60" s="325"/>
    </row>
    <row r="61" spans="1:18" s="183" customFormat="1" ht="72" customHeight="1">
      <c r="A61" s="332"/>
      <c r="B61" s="332"/>
      <c r="C61" s="332"/>
      <c r="D61" s="332"/>
      <c r="E61" s="325"/>
      <c r="F61" s="325"/>
      <c r="G61" s="325"/>
      <c r="H61" s="212" t="s">
        <v>300</v>
      </c>
      <c r="I61" s="212" t="s">
        <v>301</v>
      </c>
      <c r="J61" s="325"/>
      <c r="K61" s="325"/>
      <c r="L61" s="325"/>
      <c r="M61" s="322"/>
      <c r="N61" s="322"/>
      <c r="O61" s="322"/>
      <c r="P61" s="322"/>
      <c r="Q61" s="325"/>
      <c r="R61" s="325"/>
    </row>
    <row r="62" spans="1:18" s="183" customFormat="1" ht="96" customHeight="1">
      <c r="A62" s="333"/>
      <c r="B62" s="333"/>
      <c r="C62" s="333"/>
      <c r="D62" s="333"/>
      <c r="E62" s="326"/>
      <c r="F62" s="326"/>
      <c r="G62" s="326"/>
      <c r="H62" s="212" t="s">
        <v>302</v>
      </c>
      <c r="I62" s="212" t="s">
        <v>303</v>
      </c>
      <c r="J62" s="326"/>
      <c r="K62" s="326"/>
      <c r="L62" s="326"/>
      <c r="M62" s="323"/>
      <c r="N62" s="323"/>
      <c r="O62" s="323"/>
      <c r="P62" s="323"/>
      <c r="Q62" s="326"/>
      <c r="R62" s="326"/>
    </row>
    <row r="63" spans="1:18" s="183" customFormat="1" ht="92.25" customHeight="1">
      <c r="A63" s="215">
        <v>29</v>
      </c>
      <c r="B63" s="215">
        <v>1</v>
      </c>
      <c r="C63" s="215">
        <v>4</v>
      </c>
      <c r="D63" s="215">
        <v>2</v>
      </c>
      <c r="E63" s="212" t="s">
        <v>304</v>
      </c>
      <c r="F63" s="212" t="s">
        <v>305</v>
      </c>
      <c r="G63" s="212" t="s">
        <v>232</v>
      </c>
      <c r="H63" s="212" t="s">
        <v>233</v>
      </c>
      <c r="I63" s="212">
        <v>1</v>
      </c>
      <c r="J63" s="212" t="s">
        <v>306</v>
      </c>
      <c r="K63" s="212" t="s">
        <v>34</v>
      </c>
      <c r="L63" s="212"/>
      <c r="M63" s="213">
        <v>68829.64</v>
      </c>
      <c r="N63" s="214"/>
      <c r="O63" s="213">
        <v>68829.64</v>
      </c>
      <c r="P63" s="214"/>
      <c r="Q63" s="212" t="s">
        <v>170</v>
      </c>
      <c r="R63" s="212" t="s">
        <v>153</v>
      </c>
    </row>
    <row r="64" spans="1:18" s="183" customFormat="1" ht="225">
      <c r="A64" s="211">
        <v>30</v>
      </c>
      <c r="B64" s="211">
        <v>1</v>
      </c>
      <c r="C64" s="211">
        <v>4</v>
      </c>
      <c r="D64" s="211">
        <v>2</v>
      </c>
      <c r="E64" s="210" t="s">
        <v>307</v>
      </c>
      <c r="F64" s="210" t="s">
        <v>308</v>
      </c>
      <c r="G64" s="210" t="s">
        <v>114</v>
      </c>
      <c r="H64" s="210" t="s">
        <v>168</v>
      </c>
      <c r="I64" s="198" t="s">
        <v>309</v>
      </c>
      <c r="J64" s="210" t="s">
        <v>310</v>
      </c>
      <c r="K64" s="210" t="s">
        <v>34</v>
      </c>
      <c r="L64" s="210"/>
      <c r="M64" s="213">
        <v>41231.24</v>
      </c>
      <c r="N64" s="207"/>
      <c r="O64" s="213">
        <v>41231.24</v>
      </c>
      <c r="P64" s="207"/>
      <c r="Q64" s="210" t="s">
        <v>170</v>
      </c>
      <c r="R64" s="212" t="s">
        <v>153</v>
      </c>
    </row>
    <row r="65" spans="1:21" s="183" customFormat="1" ht="255">
      <c r="A65" s="215">
        <v>31</v>
      </c>
      <c r="B65" s="215">
        <v>1</v>
      </c>
      <c r="C65" s="215">
        <v>4</v>
      </c>
      <c r="D65" s="215">
        <v>2</v>
      </c>
      <c r="E65" s="212" t="s">
        <v>311</v>
      </c>
      <c r="F65" s="212" t="s">
        <v>312</v>
      </c>
      <c r="G65" s="212" t="s">
        <v>156</v>
      </c>
      <c r="H65" s="212" t="s">
        <v>168</v>
      </c>
      <c r="I65" s="212">
        <v>41</v>
      </c>
      <c r="J65" s="212" t="s">
        <v>313</v>
      </c>
      <c r="K65" s="212" t="s">
        <v>34</v>
      </c>
      <c r="L65" s="212"/>
      <c r="M65" s="116">
        <v>33452.300000000003</v>
      </c>
      <c r="N65" s="214"/>
      <c r="O65" s="116">
        <v>33452.300000000003</v>
      </c>
      <c r="P65" s="214"/>
      <c r="Q65" s="212" t="s">
        <v>170</v>
      </c>
      <c r="R65" s="212" t="s">
        <v>153</v>
      </c>
    </row>
    <row r="66" spans="1:21" s="183" customFormat="1" ht="165.75" customHeight="1">
      <c r="A66" s="215">
        <v>32</v>
      </c>
      <c r="B66" s="215">
        <v>1</v>
      </c>
      <c r="C66" s="215">
        <v>4</v>
      </c>
      <c r="D66" s="215">
        <v>2</v>
      </c>
      <c r="E66" s="212" t="s">
        <v>314</v>
      </c>
      <c r="F66" s="212" t="s">
        <v>315</v>
      </c>
      <c r="G66" s="212" t="s">
        <v>316</v>
      </c>
      <c r="H66" s="212" t="s">
        <v>168</v>
      </c>
      <c r="I66" s="212" t="s">
        <v>317</v>
      </c>
      <c r="J66" s="212" t="s">
        <v>318</v>
      </c>
      <c r="K66" s="212" t="s">
        <v>34</v>
      </c>
      <c r="L66" s="212"/>
      <c r="M66" s="214">
        <v>19652.96</v>
      </c>
      <c r="N66" s="214"/>
      <c r="O66" s="135">
        <v>19652.96</v>
      </c>
      <c r="P66" s="214"/>
      <c r="Q66" s="212" t="s">
        <v>170</v>
      </c>
      <c r="R66" s="212" t="s">
        <v>153</v>
      </c>
    </row>
    <row r="67" spans="1:21" s="183" customFormat="1" ht="255.75" customHeight="1">
      <c r="A67" s="215">
        <v>33</v>
      </c>
      <c r="B67" s="215">
        <v>1</v>
      </c>
      <c r="C67" s="215">
        <v>1.4</v>
      </c>
      <c r="D67" s="215">
        <v>5</v>
      </c>
      <c r="E67" s="212" t="s">
        <v>319</v>
      </c>
      <c r="F67" s="212" t="s">
        <v>320</v>
      </c>
      <c r="G67" s="212" t="s">
        <v>321</v>
      </c>
      <c r="H67" s="212" t="s">
        <v>168</v>
      </c>
      <c r="I67" s="212">
        <v>37</v>
      </c>
      <c r="J67" s="212" t="s">
        <v>322</v>
      </c>
      <c r="K67" s="212" t="s">
        <v>34</v>
      </c>
      <c r="L67" s="212"/>
      <c r="M67" s="213">
        <v>119553.42</v>
      </c>
      <c r="N67" s="214"/>
      <c r="O67" s="213">
        <v>119553.42</v>
      </c>
      <c r="P67" s="214"/>
      <c r="Q67" s="212" t="s">
        <v>170</v>
      </c>
      <c r="R67" s="212" t="s">
        <v>153</v>
      </c>
    </row>
    <row r="68" spans="1:21" s="183" customFormat="1" ht="180">
      <c r="A68" s="215">
        <v>34</v>
      </c>
      <c r="B68" s="215">
        <v>1.2</v>
      </c>
      <c r="C68" s="215">
        <v>3.4</v>
      </c>
      <c r="D68" s="215">
        <v>5</v>
      </c>
      <c r="E68" s="212" t="s">
        <v>323</v>
      </c>
      <c r="F68" s="212" t="s">
        <v>324</v>
      </c>
      <c r="G68" s="212" t="s">
        <v>33</v>
      </c>
      <c r="H68" s="210" t="s">
        <v>168</v>
      </c>
      <c r="I68" s="210">
        <v>220</v>
      </c>
      <c r="J68" s="212" t="s">
        <v>325</v>
      </c>
      <c r="K68" s="212" t="s">
        <v>42</v>
      </c>
      <c r="L68" s="210"/>
      <c r="M68" s="136">
        <v>75592.3</v>
      </c>
      <c r="N68" s="207"/>
      <c r="O68" s="136">
        <v>75592.3</v>
      </c>
      <c r="P68" s="207"/>
      <c r="Q68" s="212" t="s">
        <v>170</v>
      </c>
      <c r="R68" s="212" t="s">
        <v>153</v>
      </c>
    </row>
    <row r="69" spans="1:21" s="12" customFormat="1" ht="115.5" customHeight="1">
      <c r="A69" s="249">
        <v>35</v>
      </c>
      <c r="B69" s="249">
        <v>1</v>
      </c>
      <c r="C69" s="249">
        <v>4</v>
      </c>
      <c r="D69" s="249">
        <v>5</v>
      </c>
      <c r="E69" s="249" t="s">
        <v>326</v>
      </c>
      <c r="F69" s="249" t="s">
        <v>327</v>
      </c>
      <c r="G69" s="249" t="s">
        <v>97</v>
      </c>
      <c r="H69" s="249" t="s">
        <v>44</v>
      </c>
      <c r="I69" s="249">
        <v>200</v>
      </c>
      <c r="J69" s="249" t="s">
        <v>328</v>
      </c>
      <c r="K69" s="249"/>
      <c r="L69" s="249" t="s">
        <v>164</v>
      </c>
      <c r="M69" s="249"/>
      <c r="N69" s="255">
        <v>110931.94</v>
      </c>
      <c r="O69" s="249"/>
      <c r="P69" s="255">
        <v>110931.94</v>
      </c>
      <c r="Q69" s="249" t="s">
        <v>170</v>
      </c>
      <c r="R69" s="249" t="s">
        <v>153</v>
      </c>
    </row>
    <row r="70" spans="1:21" s="183" customFormat="1" ht="166.5" customHeight="1">
      <c r="A70" s="241">
        <v>35</v>
      </c>
      <c r="B70" s="241">
        <v>1</v>
      </c>
      <c r="C70" s="241">
        <v>4</v>
      </c>
      <c r="D70" s="241">
        <v>5</v>
      </c>
      <c r="E70" s="241" t="s">
        <v>326</v>
      </c>
      <c r="F70" s="241" t="s">
        <v>327</v>
      </c>
      <c r="G70" s="241" t="s">
        <v>97</v>
      </c>
      <c r="H70" s="241" t="s">
        <v>44</v>
      </c>
      <c r="I70" s="243">
        <v>186</v>
      </c>
      <c r="J70" s="241" t="s">
        <v>328</v>
      </c>
      <c r="K70" s="241"/>
      <c r="L70" s="241" t="s">
        <v>164</v>
      </c>
      <c r="M70" s="241"/>
      <c r="N70" s="247">
        <v>88662</v>
      </c>
      <c r="O70" s="241"/>
      <c r="P70" s="247">
        <v>88662</v>
      </c>
      <c r="Q70" s="241" t="s">
        <v>170</v>
      </c>
      <c r="R70" s="241" t="s">
        <v>153</v>
      </c>
      <c r="U70" s="9"/>
    </row>
    <row r="71" spans="1:21" s="183" customFormat="1" ht="62.25" customHeight="1">
      <c r="A71" s="334" t="s">
        <v>1262</v>
      </c>
      <c r="B71" s="335"/>
      <c r="C71" s="335"/>
      <c r="D71" s="335"/>
      <c r="E71" s="335"/>
      <c r="F71" s="335"/>
      <c r="G71" s="335"/>
      <c r="H71" s="335"/>
      <c r="I71" s="335"/>
      <c r="J71" s="335"/>
      <c r="K71" s="335"/>
      <c r="L71" s="335"/>
      <c r="M71" s="335"/>
      <c r="N71" s="335"/>
      <c r="O71" s="335"/>
      <c r="P71" s="335"/>
      <c r="Q71" s="335"/>
      <c r="R71" s="336"/>
    </row>
    <row r="72" spans="1:21" s="183" customFormat="1" ht="213" customHeight="1">
      <c r="A72" s="212">
        <v>36</v>
      </c>
      <c r="B72" s="212">
        <v>1</v>
      </c>
      <c r="C72" s="212">
        <v>4</v>
      </c>
      <c r="D72" s="212">
        <v>5</v>
      </c>
      <c r="E72" s="212" t="s">
        <v>329</v>
      </c>
      <c r="F72" s="212" t="s">
        <v>330</v>
      </c>
      <c r="G72" s="212" t="s">
        <v>331</v>
      </c>
      <c r="H72" s="212" t="s">
        <v>332</v>
      </c>
      <c r="I72" s="212">
        <v>22</v>
      </c>
      <c r="J72" s="212" t="s">
        <v>333</v>
      </c>
      <c r="K72" s="221"/>
      <c r="L72" s="212" t="s">
        <v>30</v>
      </c>
      <c r="M72" s="212"/>
      <c r="N72" s="213">
        <v>6480</v>
      </c>
      <c r="O72" s="212"/>
      <c r="P72" s="213">
        <v>6480</v>
      </c>
      <c r="Q72" s="212" t="s">
        <v>170</v>
      </c>
      <c r="R72" s="212" t="s">
        <v>153</v>
      </c>
      <c r="U72" s="9"/>
    </row>
    <row r="73" spans="1:21" s="183" customFormat="1" ht="123.75" customHeight="1">
      <c r="A73" s="215">
        <v>37</v>
      </c>
      <c r="B73" s="215">
        <v>1</v>
      </c>
      <c r="C73" s="215">
        <v>4</v>
      </c>
      <c r="D73" s="215">
        <v>5</v>
      </c>
      <c r="E73" s="212" t="s">
        <v>334</v>
      </c>
      <c r="F73" s="212" t="s">
        <v>335</v>
      </c>
      <c r="G73" s="215" t="s">
        <v>336</v>
      </c>
      <c r="H73" s="212" t="s">
        <v>337</v>
      </c>
      <c r="I73" s="215">
        <v>35000</v>
      </c>
      <c r="J73" s="212" t="s">
        <v>338</v>
      </c>
      <c r="K73" s="215"/>
      <c r="L73" s="215" t="s">
        <v>30</v>
      </c>
      <c r="M73" s="215"/>
      <c r="N73" s="214">
        <v>16891.25</v>
      </c>
      <c r="O73" s="215"/>
      <c r="P73" s="214">
        <v>16891.25</v>
      </c>
      <c r="Q73" s="212" t="s">
        <v>170</v>
      </c>
      <c r="R73" s="212" t="s">
        <v>153</v>
      </c>
    </row>
    <row r="74" spans="1:21" s="183" customFormat="1" ht="66.75" customHeight="1">
      <c r="A74" s="331">
        <v>38</v>
      </c>
      <c r="B74" s="331">
        <v>1</v>
      </c>
      <c r="C74" s="331">
        <v>4</v>
      </c>
      <c r="D74" s="331">
        <v>2</v>
      </c>
      <c r="E74" s="324" t="s">
        <v>339</v>
      </c>
      <c r="F74" s="324" t="s">
        <v>340</v>
      </c>
      <c r="G74" s="324" t="s">
        <v>341</v>
      </c>
      <c r="H74" s="212" t="s">
        <v>88</v>
      </c>
      <c r="I74" s="212">
        <v>250</v>
      </c>
      <c r="J74" s="324" t="s">
        <v>342</v>
      </c>
      <c r="K74" s="324"/>
      <c r="L74" s="324" t="s">
        <v>39</v>
      </c>
      <c r="M74" s="324"/>
      <c r="N74" s="337">
        <v>27155.55</v>
      </c>
      <c r="O74" s="324"/>
      <c r="P74" s="337">
        <v>27155.55</v>
      </c>
      <c r="Q74" s="324" t="s">
        <v>170</v>
      </c>
      <c r="R74" s="324" t="s">
        <v>153</v>
      </c>
    </row>
    <row r="75" spans="1:21" s="183" customFormat="1" ht="66.75" customHeight="1">
      <c r="A75" s="332"/>
      <c r="B75" s="332"/>
      <c r="C75" s="332"/>
      <c r="D75" s="332"/>
      <c r="E75" s="325"/>
      <c r="F75" s="325"/>
      <c r="G75" s="325"/>
      <c r="H75" s="212" t="s">
        <v>344</v>
      </c>
      <c r="I75" s="212">
        <v>9</v>
      </c>
      <c r="J75" s="325"/>
      <c r="K75" s="325"/>
      <c r="L75" s="325"/>
      <c r="M75" s="325"/>
      <c r="N75" s="338"/>
      <c r="O75" s="325"/>
      <c r="P75" s="338"/>
      <c r="Q75" s="325"/>
      <c r="R75" s="325"/>
    </row>
    <row r="76" spans="1:21" s="183" customFormat="1" ht="138" customHeight="1">
      <c r="A76" s="333"/>
      <c r="B76" s="333"/>
      <c r="C76" s="333"/>
      <c r="D76" s="333"/>
      <c r="E76" s="326"/>
      <c r="F76" s="326"/>
      <c r="G76" s="326"/>
      <c r="H76" s="212" t="s">
        <v>343</v>
      </c>
      <c r="I76" s="212">
        <v>30</v>
      </c>
      <c r="J76" s="326"/>
      <c r="K76" s="326"/>
      <c r="L76" s="326"/>
      <c r="M76" s="326"/>
      <c r="N76" s="339"/>
      <c r="O76" s="326"/>
      <c r="P76" s="339"/>
      <c r="Q76" s="326"/>
      <c r="R76" s="326"/>
    </row>
    <row r="77" spans="1:21" s="183" customFormat="1" ht="172.5" customHeight="1">
      <c r="A77" s="215">
        <v>39</v>
      </c>
      <c r="B77" s="215">
        <v>1</v>
      </c>
      <c r="C77" s="215">
        <v>4</v>
      </c>
      <c r="D77" s="215">
        <v>2</v>
      </c>
      <c r="E77" s="212" t="s">
        <v>345</v>
      </c>
      <c r="F77" s="212" t="s">
        <v>346</v>
      </c>
      <c r="G77" s="212" t="s">
        <v>347</v>
      </c>
      <c r="H77" s="212" t="s">
        <v>126</v>
      </c>
      <c r="I77" s="215">
        <v>2</v>
      </c>
      <c r="J77" s="212" t="s">
        <v>348</v>
      </c>
      <c r="K77" s="215"/>
      <c r="L77" s="215" t="s">
        <v>30</v>
      </c>
      <c r="M77" s="215"/>
      <c r="N77" s="214">
        <v>30000</v>
      </c>
      <c r="O77" s="215"/>
      <c r="P77" s="214">
        <v>30000</v>
      </c>
      <c r="Q77" s="212" t="s">
        <v>170</v>
      </c>
      <c r="R77" s="212" t="s">
        <v>153</v>
      </c>
    </row>
    <row r="78" spans="1:21" s="75" customFormat="1">
      <c r="M78" s="83"/>
      <c r="N78" s="83"/>
      <c r="O78" s="83"/>
      <c r="P78" s="83"/>
    </row>
    <row r="79" spans="1:21" s="75" customFormat="1" hidden="1">
      <c r="M79" s="83"/>
      <c r="N79" s="83"/>
      <c r="O79" s="83"/>
      <c r="P79" s="83"/>
    </row>
    <row r="80" spans="1:21" s="75" customFormat="1" hidden="1">
      <c r="K80" s="327" t="s">
        <v>45</v>
      </c>
      <c r="L80" s="327"/>
      <c r="M80" s="327"/>
      <c r="N80" s="327"/>
      <c r="O80" s="327" t="s">
        <v>46</v>
      </c>
      <c r="P80" s="327"/>
      <c r="Q80" s="327"/>
      <c r="R80" s="327"/>
    </row>
    <row r="81" spans="10:18" s="75" customFormat="1" hidden="1">
      <c r="K81" s="327" t="s">
        <v>349</v>
      </c>
      <c r="L81" s="327"/>
      <c r="M81" s="327" t="s">
        <v>350</v>
      </c>
      <c r="N81" s="327"/>
      <c r="O81" s="327" t="s">
        <v>349</v>
      </c>
      <c r="P81" s="327"/>
      <c r="Q81" s="327" t="s">
        <v>350</v>
      </c>
      <c r="R81" s="327"/>
    </row>
    <row r="82" spans="10:18" s="75" customFormat="1" hidden="1">
      <c r="K82" s="76" t="s">
        <v>47</v>
      </c>
      <c r="L82" s="76" t="s">
        <v>48</v>
      </c>
      <c r="M82" s="76" t="s">
        <v>49</v>
      </c>
      <c r="N82" s="76" t="s">
        <v>48</v>
      </c>
      <c r="O82" s="76" t="s">
        <v>49</v>
      </c>
      <c r="P82" s="76" t="s">
        <v>48</v>
      </c>
      <c r="Q82" s="76" t="s">
        <v>47</v>
      </c>
      <c r="R82" s="76" t="s">
        <v>48</v>
      </c>
    </row>
    <row r="83" spans="10:18" s="75" customFormat="1" hidden="1">
      <c r="J83" s="77" t="s">
        <v>50</v>
      </c>
      <c r="K83" s="78">
        <v>34</v>
      </c>
      <c r="L83" s="79">
        <v>2030895.63</v>
      </c>
      <c r="M83" s="78">
        <v>5</v>
      </c>
      <c r="N83" s="79">
        <v>185936.59</v>
      </c>
      <c r="O83" s="78" t="s">
        <v>51</v>
      </c>
      <c r="P83" s="114" t="s">
        <v>51</v>
      </c>
      <c r="Q83" s="78" t="s">
        <v>51</v>
      </c>
      <c r="R83" s="114" t="s">
        <v>51</v>
      </c>
    </row>
    <row r="84" spans="10:18" s="75" customFormat="1" hidden="1">
      <c r="J84" s="77" t="s">
        <v>52</v>
      </c>
      <c r="K84" s="78">
        <v>34</v>
      </c>
      <c r="L84" s="131" t="e">
        <f>SUM(P7+O8+O9+O10+P11+P12+O13+O15+#REF!+O20+P22+O23+O27+#REF!+O29+P30+O31+P32+P33+O35+P36+O37+O38+O41+P50+O53+P55+O57+O63+O64+O65+O66+O67+O68)</f>
        <v>#REF!</v>
      </c>
      <c r="M84" s="78">
        <v>5</v>
      </c>
      <c r="N84" s="132">
        <f>SUM(N77+N74+N73+N72+N70)</f>
        <v>169188.8</v>
      </c>
      <c r="O84" s="78"/>
      <c r="P84" s="78"/>
      <c r="Q84" s="77"/>
      <c r="R84" s="77"/>
    </row>
    <row r="85" spans="10:18" s="75" customFormat="1" hidden="1">
      <c r="M85" s="83"/>
      <c r="N85" s="83"/>
      <c r="O85" s="83"/>
      <c r="P85" s="83"/>
    </row>
    <row r="86" spans="10:18" s="75" customFormat="1" hidden="1">
      <c r="M86" s="83"/>
      <c r="N86" s="83"/>
      <c r="O86" s="83"/>
      <c r="P86" s="83"/>
    </row>
    <row r="87" spans="10:18" s="75" customFormat="1" hidden="1">
      <c r="M87" s="83"/>
      <c r="N87" s="83"/>
      <c r="O87" s="83"/>
      <c r="P87" s="83"/>
    </row>
    <row r="89" spans="10:18">
      <c r="L89" s="8"/>
      <c r="M89" s="328" t="s">
        <v>45</v>
      </c>
      <c r="N89" s="329"/>
      <c r="O89" s="329" t="s">
        <v>46</v>
      </c>
      <c r="P89" s="330"/>
    </row>
    <row r="90" spans="10:18">
      <c r="L90" s="8"/>
      <c r="M90" s="76" t="s">
        <v>1240</v>
      </c>
      <c r="N90" s="76" t="s">
        <v>1239</v>
      </c>
      <c r="O90" s="76" t="s">
        <v>1240</v>
      </c>
      <c r="P90" s="76" t="s">
        <v>1239</v>
      </c>
    </row>
    <row r="91" spans="10:18">
      <c r="L91" s="77" t="s">
        <v>50</v>
      </c>
      <c r="M91" s="115">
        <v>39</v>
      </c>
      <c r="N91" s="79">
        <v>2102781.02</v>
      </c>
      <c r="O91" s="78" t="s">
        <v>51</v>
      </c>
      <c r="P91" s="114" t="s">
        <v>51</v>
      </c>
    </row>
    <row r="92" spans="10:18">
      <c r="L92" s="77" t="s">
        <v>52</v>
      </c>
      <c r="M92" s="251">
        <v>39</v>
      </c>
      <c r="N92" s="250">
        <v>2075922.72</v>
      </c>
      <c r="O92" s="78" t="s">
        <v>51</v>
      </c>
      <c r="P92" s="114" t="s">
        <v>51</v>
      </c>
    </row>
  </sheetData>
  <mergeCells count="222">
    <mergeCell ref="P53:P54"/>
    <mergeCell ref="F53:F54"/>
    <mergeCell ref="G53:G54"/>
    <mergeCell ref="O74:O76"/>
    <mergeCell ref="P74:P76"/>
    <mergeCell ref="Q74:Q76"/>
    <mergeCell ref="R74:R76"/>
    <mergeCell ref="A57:A62"/>
    <mergeCell ref="B57:B62"/>
    <mergeCell ref="C57:C62"/>
    <mergeCell ref="D57:D62"/>
    <mergeCell ref="E57:E62"/>
    <mergeCell ref="F57:F62"/>
    <mergeCell ref="A53:A54"/>
    <mergeCell ref="B53:B54"/>
    <mergeCell ref="C53:C54"/>
    <mergeCell ref="D53:D54"/>
    <mergeCell ref="E53:E54"/>
    <mergeCell ref="Q53:Q54"/>
    <mergeCell ref="R53:R54"/>
    <mergeCell ref="G57:G62"/>
    <mergeCell ref="J57:J62"/>
    <mergeCell ref="K57:K62"/>
    <mergeCell ref="L57:L62"/>
    <mergeCell ref="R41:R46"/>
    <mergeCell ref="H46:H49"/>
    <mergeCell ref="I46:I49"/>
    <mergeCell ref="A41:A49"/>
    <mergeCell ref="B41:B49"/>
    <mergeCell ref="C41:C49"/>
    <mergeCell ref="D41:D49"/>
    <mergeCell ref="E41:E49"/>
    <mergeCell ref="A50:A52"/>
    <mergeCell ref="B50:B52"/>
    <mergeCell ref="C50:C52"/>
    <mergeCell ref="J50:J52"/>
    <mergeCell ref="K50:K52"/>
    <mergeCell ref="L50:L52"/>
    <mergeCell ref="M50:M52"/>
    <mergeCell ref="N50:N52"/>
    <mergeCell ref="E50:E52"/>
    <mergeCell ref="F50:F52"/>
    <mergeCell ref="G50:G52"/>
    <mergeCell ref="A33:A34"/>
    <mergeCell ref="B33:B34"/>
    <mergeCell ref="C33:C34"/>
    <mergeCell ref="M33:M34"/>
    <mergeCell ref="N33:N34"/>
    <mergeCell ref="O33:O34"/>
    <mergeCell ref="P33:P34"/>
    <mergeCell ref="Q33:Q34"/>
    <mergeCell ref="F41:F46"/>
    <mergeCell ref="G41:G45"/>
    <mergeCell ref="J41:J49"/>
    <mergeCell ref="K41:K49"/>
    <mergeCell ref="L41:L46"/>
    <mergeCell ref="M41:M49"/>
    <mergeCell ref="N41:N49"/>
    <mergeCell ref="O41:O49"/>
    <mergeCell ref="P41:P49"/>
    <mergeCell ref="Q41:Q49"/>
    <mergeCell ref="A38:A40"/>
    <mergeCell ref="B38:B40"/>
    <mergeCell ref="C38:C40"/>
    <mergeCell ref="D38:D40"/>
    <mergeCell ref="E38:E40"/>
    <mergeCell ref="F38:F40"/>
    <mergeCell ref="A19:R19"/>
    <mergeCell ref="G20:G21"/>
    <mergeCell ref="H20:H21"/>
    <mergeCell ref="I20:I21"/>
    <mergeCell ref="J20:J21"/>
    <mergeCell ref="K20:K21"/>
    <mergeCell ref="L20:L21"/>
    <mergeCell ref="M20:M21"/>
    <mergeCell ref="A20:A21"/>
    <mergeCell ref="B20:B21"/>
    <mergeCell ref="C20:C21"/>
    <mergeCell ref="D20:D21"/>
    <mergeCell ref="E20:E21"/>
    <mergeCell ref="F20:F21"/>
    <mergeCell ref="P20:P21"/>
    <mergeCell ref="Q20:Q21"/>
    <mergeCell ref="R20:R21"/>
    <mergeCell ref="N20:N21"/>
    <mergeCell ref="O20:O21"/>
    <mergeCell ref="L15:L16"/>
    <mergeCell ref="M15:M16"/>
    <mergeCell ref="P13:P14"/>
    <mergeCell ref="Q13:Q14"/>
    <mergeCell ref="R13:R14"/>
    <mergeCell ref="L13:L14"/>
    <mergeCell ref="M13:M14"/>
    <mergeCell ref="N15:N16"/>
    <mergeCell ref="O15:O16"/>
    <mergeCell ref="P15:P16"/>
    <mergeCell ref="Q15:Q16"/>
    <mergeCell ref="R15:R16"/>
    <mergeCell ref="A15:A16"/>
    <mergeCell ref="B15:B16"/>
    <mergeCell ref="C15:C16"/>
    <mergeCell ref="D15:D16"/>
    <mergeCell ref="E15:E16"/>
    <mergeCell ref="F13:F14"/>
    <mergeCell ref="G13:G14"/>
    <mergeCell ref="J13:J14"/>
    <mergeCell ref="K13:K14"/>
    <mergeCell ref="F15:F16"/>
    <mergeCell ref="G15:G16"/>
    <mergeCell ref="J15:J16"/>
    <mergeCell ref="K15:K16"/>
    <mergeCell ref="Q4:Q5"/>
    <mergeCell ref="R4:R5"/>
    <mergeCell ref="A13:A14"/>
    <mergeCell ref="B13:B14"/>
    <mergeCell ref="C13:C14"/>
    <mergeCell ref="D13:D14"/>
    <mergeCell ref="E13:E14"/>
    <mergeCell ref="G4:G5"/>
    <mergeCell ref="H4:I4"/>
    <mergeCell ref="J4:J5"/>
    <mergeCell ref="K4:L4"/>
    <mergeCell ref="M4:N4"/>
    <mergeCell ref="O4:P4"/>
    <mergeCell ref="A4:A5"/>
    <mergeCell ref="B4:B5"/>
    <mergeCell ref="C4:C5"/>
    <mergeCell ref="D4:D5"/>
    <mergeCell ref="E4:E5"/>
    <mergeCell ref="F4:F5"/>
    <mergeCell ref="N13:N14"/>
    <mergeCell ref="O13:O14"/>
    <mergeCell ref="A23:A26"/>
    <mergeCell ref="B23:B26"/>
    <mergeCell ref="C23:C26"/>
    <mergeCell ref="D23:D26"/>
    <mergeCell ref="E23:E26"/>
    <mergeCell ref="F23:F26"/>
    <mergeCell ref="G23:G26"/>
    <mergeCell ref="J23:J26"/>
    <mergeCell ref="K23:K26"/>
    <mergeCell ref="L23:L26"/>
    <mergeCell ref="M23:M26"/>
    <mergeCell ref="N23:N26"/>
    <mergeCell ref="O23:O26"/>
    <mergeCell ref="P23:P26"/>
    <mergeCell ref="Q23:Q26"/>
    <mergeCell ref="R23:R26"/>
    <mergeCell ref="F33:F34"/>
    <mergeCell ref="G33:G34"/>
    <mergeCell ref="H33:H34"/>
    <mergeCell ref="I33:I34"/>
    <mergeCell ref="J33:J34"/>
    <mergeCell ref="K33:K34"/>
    <mergeCell ref="L33:L34"/>
    <mergeCell ref="R33:R34"/>
    <mergeCell ref="G38:G40"/>
    <mergeCell ref="J38:J40"/>
    <mergeCell ref="K38:K40"/>
    <mergeCell ref="L38:L40"/>
    <mergeCell ref="M38:M40"/>
    <mergeCell ref="N38:N40"/>
    <mergeCell ref="O38:O40"/>
    <mergeCell ref="P38:P40"/>
    <mergeCell ref="Q38:Q40"/>
    <mergeCell ref="R38:R40"/>
    <mergeCell ref="D33:D34"/>
    <mergeCell ref="E33:E34"/>
    <mergeCell ref="O50:O52"/>
    <mergeCell ref="P50:P52"/>
    <mergeCell ref="Q50:Q52"/>
    <mergeCell ref="R50:R52"/>
    <mergeCell ref="A55:A56"/>
    <mergeCell ref="B55:B56"/>
    <mergeCell ref="C55:C56"/>
    <mergeCell ref="D55:D56"/>
    <mergeCell ref="E55:E56"/>
    <mergeCell ref="F55:F56"/>
    <mergeCell ref="G55:G56"/>
    <mergeCell ref="J55:J56"/>
    <mergeCell ref="K55:K56"/>
    <mergeCell ref="L55:L56"/>
    <mergeCell ref="M55:M56"/>
    <mergeCell ref="N55:N56"/>
    <mergeCell ref="O55:O56"/>
    <mergeCell ref="P55:P56"/>
    <mergeCell ref="Q55:Q56"/>
    <mergeCell ref="R55:R56"/>
    <mergeCell ref="D50:D52"/>
    <mergeCell ref="M57:M62"/>
    <mergeCell ref="N57:N62"/>
    <mergeCell ref="O57:O62"/>
    <mergeCell ref="J53:J54"/>
    <mergeCell ref="K53:K54"/>
    <mergeCell ref="L53:L54"/>
    <mergeCell ref="M53:M54"/>
    <mergeCell ref="N53:N54"/>
    <mergeCell ref="O53:O54"/>
    <mergeCell ref="P57:P62"/>
    <mergeCell ref="Q57:Q62"/>
    <mergeCell ref="O81:P81"/>
    <mergeCell ref="Q81:R81"/>
    <mergeCell ref="M89:N89"/>
    <mergeCell ref="O89:P89"/>
    <mergeCell ref="A74:A76"/>
    <mergeCell ref="B74:B76"/>
    <mergeCell ref="C74:C76"/>
    <mergeCell ref="D74:D76"/>
    <mergeCell ref="E74:E76"/>
    <mergeCell ref="F74:F76"/>
    <mergeCell ref="G74:G76"/>
    <mergeCell ref="J74:J76"/>
    <mergeCell ref="K74:K76"/>
    <mergeCell ref="K80:N80"/>
    <mergeCell ref="O80:R80"/>
    <mergeCell ref="K81:L81"/>
    <mergeCell ref="M81:N81"/>
    <mergeCell ref="R57:R62"/>
    <mergeCell ref="A71:R71"/>
    <mergeCell ref="L74:L76"/>
    <mergeCell ref="M74:M76"/>
    <mergeCell ref="N74:N7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R65"/>
  <sheetViews>
    <sheetView zoomScale="90" zoomScaleNormal="90" workbookViewId="0"/>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1280</v>
      </c>
    </row>
    <row r="4" spans="1:18" s="3" customFormat="1" ht="45.7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ht="21.75" customHeigh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3" customFormat="1" ht="14.25" customHeigh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137" customFormat="1" ht="87" customHeight="1">
      <c r="A7" s="113">
        <v>1</v>
      </c>
      <c r="B7" s="113">
        <v>1</v>
      </c>
      <c r="C7" s="113">
        <v>4</v>
      </c>
      <c r="D7" s="113">
        <v>5</v>
      </c>
      <c r="E7" s="111" t="s">
        <v>351</v>
      </c>
      <c r="F7" s="111" t="s">
        <v>352</v>
      </c>
      <c r="G7" s="111" t="s">
        <v>353</v>
      </c>
      <c r="H7" s="111" t="s">
        <v>168</v>
      </c>
      <c r="I7" s="111">
        <v>160</v>
      </c>
      <c r="J7" s="111" t="s">
        <v>354</v>
      </c>
      <c r="K7" s="111"/>
      <c r="L7" s="111" t="s">
        <v>31</v>
      </c>
      <c r="M7" s="112"/>
      <c r="N7" s="112">
        <v>71134.320000000007</v>
      </c>
      <c r="O7" s="112"/>
      <c r="P7" s="112">
        <v>71134.320000000007</v>
      </c>
      <c r="Q7" s="111" t="s">
        <v>53</v>
      </c>
      <c r="R7" s="111" t="s">
        <v>355</v>
      </c>
    </row>
    <row r="8" spans="1:18" s="137" customFormat="1" ht="263.25" customHeight="1">
      <c r="A8" s="66">
        <v>2</v>
      </c>
      <c r="B8" s="110">
        <v>1</v>
      </c>
      <c r="C8" s="110">
        <v>4</v>
      </c>
      <c r="D8" s="110">
        <v>2</v>
      </c>
      <c r="E8" s="109" t="s">
        <v>356</v>
      </c>
      <c r="F8" s="109" t="s">
        <v>357</v>
      </c>
      <c r="G8" s="109" t="s">
        <v>358</v>
      </c>
      <c r="H8" s="109" t="s">
        <v>168</v>
      </c>
      <c r="I8" s="109">
        <v>40</v>
      </c>
      <c r="J8" s="109" t="s">
        <v>359</v>
      </c>
      <c r="K8" s="109" t="s">
        <v>36</v>
      </c>
      <c r="L8" s="109"/>
      <c r="M8" s="108">
        <v>47760</v>
      </c>
      <c r="N8" s="108"/>
      <c r="O8" s="108">
        <v>47760</v>
      </c>
      <c r="P8" s="108"/>
      <c r="Q8" s="109" t="s">
        <v>360</v>
      </c>
      <c r="R8" s="109" t="s">
        <v>361</v>
      </c>
    </row>
    <row r="9" spans="1:18" s="137" customFormat="1" ht="267.75" customHeight="1">
      <c r="A9" s="113">
        <v>3</v>
      </c>
      <c r="B9" s="110">
        <v>1</v>
      </c>
      <c r="C9" s="110" t="s">
        <v>362</v>
      </c>
      <c r="D9" s="110">
        <v>5</v>
      </c>
      <c r="E9" s="109" t="s">
        <v>363</v>
      </c>
      <c r="F9" s="109" t="s">
        <v>364</v>
      </c>
      <c r="G9" s="109" t="s">
        <v>358</v>
      </c>
      <c r="H9" s="109" t="s">
        <v>168</v>
      </c>
      <c r="I9" s="109">
        <v>30</v>
      </c>
      <c r="J9" s="109" t="s">
        <v>365</v>
      </c>
      <c r="K9" s="109"/>
      <c r="L9" s="109" t="s">
        <v>34</v>
      </c>
      <c r="M9" s="108"/>
      <c r="N9" s="108">
        <v>16318.5</v>
      </c>
      <c r="O9" s="108"/>
      <c r="P9" s="108">
        <v>16318.5</v>
      </c>
      <c r="Q9" s="109" t="s">
        <v>360</v>
      </c>
      <c r="R9" s="109" t="s">
        <v>361</v>
      </c>
    </row>
    <row r="10" spans="1:18" s="137" customFormat="1" ht="150">
      <c r="A10" s="66">
        <v>4</v>
      </c>
      <c r="B10" s="113">
        <v>1</v>
      </c>
      <c r="C10" s="113" t="s">
        <v>54</v>
      </c>
      <c r="D10" s="113">
        <v>2</v>
      </c>
      <c r="E10" s="111" t="s">
        <v>366</v>
      </c>
      <c r="F10" s="111" t="s">
        <v>367</v>
      </c>
      <c r="G10" s="109" t="s">
        <v>358</v>
      </c>
      <c r="H10" s="109" t="s">
        <v>168</v>
      </c>
      <c r="I10" s="109">
        <v>30</v>
      </c>
      <c r="J10" s="111" t="s">
        <v>368</v>
      </c>
      <c r="K10" s="111" t="s">
        <v>41</v>
      </c>
      <c r="L10" s="109"/>
      <c r="M10" s="112">
        <v>21039.31</v>
      </c>
      <c r="N10" s="112"/>
      <c r="O10" s="112">
        <v>21039.31</v>
      </c>
      <c r="P10" s="112"/>
      <c r="Q10" s="109" t="s">
        <v>360</v>
      </c>
      <c r="R10" s="109" t="s">
        <v>361</v>
      </c>
    </row>
    <row r="11" spans="1:18" s="137" customFormat="1" ht="150">
      <c r="A11" s="110">
        <v>5</v>
      </c>
      <c r="B11" s="113">
        <v>1</v>
      </c>
      <c r="C11" s="113">
        <v>4</v>
      </c>
      <c r="D11" s="113">
        <v>5</v>
      </c>
      <c r="E11" s="111" t="s">
        <v>369</v>
      </c>
      <c r="F11" s="111" t="s">
        <v>370</v>
      </c>
      <c r="G11" s="111" t="s">
        <v>371</v>
      </c>
      <c r="H11" s="111" t="s">
        <v>168</v>
      </c>
      <c r="I11" s="111">
        <v>30</v>
      </c>
      <c r="J11" s="111" t="s">
        <v>372</v>
      </c>
      <c r="K11" s="111" t="s">
        <v>34</v>
      </c>
      <c r="L11" s="111"/>
      <c r="M11" s="112">
        <v>14914.2</v>
      </c>
      <c r="N11" s="112"/>
      <c r="O11" s="112">
        <v>14914.2</v>
      </c>
      <c r="P11" s="112"/>
      <c r="Q11" s="111" t="s">
        <v>360</v>
      </c>
      <c r="R11" s="109" t="s">
        <v>361</v>
      </c>
    </row>
    <row r="12" spans="1:18" s="137" customFormat="1" ht="34.5" customHeight="1">
      <c r="A12" s="362">
        <v>6</v>
      </c>
      <c r="B12" s="365">
        <v>1</v>
      </c>
      <c r="C12" s="365">
        <v>4</v>
      </c>
      <c r="D12" s="365">
        <v>2</v>
      </c>
      <c r="E12" s="362" t="s">
        <v>373</v>
      </c>
      <c r="F12" s="362" t="s">
        <v>374</v>
      </c>
      <c r="G12" s="362" t="s">
        <v>43</v>
      </c>
      <c r="H12" s="111" t="s">
        <v>92</v>
      </c>
      <c r="I12" s="111">
        <v>1</v>
      </c>
      <c r="J12" s="362" t="s">
        <v>375</v>
      </c>
      <c r="K12" s="362" t="s">
        <v>34</v>
      </c>
      <c r="L12" s="362"/>
      <c r="M12" s="368">
        <v>78295</v>
      </c>
      <c r="N12" s="368"/>
      <c r="O12" s="368">
        <v>78295</v>
      </c>
      <c r="P12" s="368"/>
      <c r="Q12" s="362" t="s">
        <v>360</v>
      </c>
      <c r="R12" s="362" t="s">
        <v>361</v>
      </c>
    </row>
    <row r="13" spans="1:18" s="137" customFormat="1" ht="48" customHeight="1">
      <c r="A13" s="363"/>
      <c r="B13" s="366"/>
      <c r="C13" s="366"/>
      <c r="D13" s="366"/>
      <c r="E13" s="363"/>
      <c r="F13" s="363"/>
      <c r="G13" s="363"/>
      <c r="H13" s="111" t="s">
        <v>376</v>
      </c>
      <c r="I13" s="111">
        <v>35</v>
      </c>
      <c r="J13" s="363"/>
      <c r="K13" s="363"/>
      <c r="L13" s="363"/>
      <c r="M13" s="369"/>
      <c r="N13" s="369"/>
      <c r="O13" s="369"/>
      <c r="P13" s="369"/>
      <c r="Q13" s="363"/>
      <c r="R13" s="363"/>
    </row>
    <row r="14" spans="1:18" s="137" customFormat="1" ht="174" customHeight="1">
      <c r="A14" s="364"/>
      <c r="B14" s="367"/>
      <c r="C14" s="367"/>
      <c r="D14" s="367"/>
      <c r="E14" s="364"/>
      <c r="F14" s="364"/>
      <c r="G14" s="364"/>
      <c r="H14" s="111" t="s">
        <v>377</v>
      </c>
      <c r="I14" s="111">
        <v>2</v>
      </c>
      <c r="J14" s="364"/>
      <c r="K14" s="364"/>
      <c r="L14" s="364"/>
      <c r="M14" s="370"/>
      <c r="N14" s="370"/>
      <c r="O14" s="370"/>
      <c r="P14" s="370"/>
      <c r="Q14" s="364"/>
      <c r="R14" s="364"/>
    </row>
    <row r="15" spans="1:18" s="137" customFormat="1" ht="93" customHeight="1">
      <c r="A15" s="362">
        <v>7</v>
      </c>
      <c r="B15" s="362">
        <v>1</v>
      </c>
      <c r="C15" s="362">
        <v>4</v>
      </c>
      <c r="D15" s="362">
        <v>2</v>
      </c>
      <c r="E15" s="362" t="s">
        <v>378</v>
      </c>
      <c r="F15" s="362" t="s">
        <v>379</v>
      </c>
      <c r="G15" s="362" t="s">
        <v>380</v>
      </c>
      <c r="H15" s="111" t="s">
        <v>381</v>
      </c>
      <c r="I15" s="111">
        <v>12</v>
      </c>
      <c r="J15" s="362" t="s">
        <v>382</v>
      </c>
      <c r="K15" s="362"/>
      <c r="L15" s="362" t="s">
        <v>106</v>
      </c>
      <c r="M15" s="362"/>
      <c r="N15" s="371">
        <v>3990.12</v>
      </c>
      <c r="O15" s="362"/>
      <c r="P15" s="371">
        <v>3990.12</v>
      </c>
      <c r="Q15" s="362" t="s">
        <v>383</v>
      </c>
      <c r="R15" s="362" t="s">
        <v>384</v>
      </c>
    </row>
    <row r="16" spans="1:18" s="137" customFormat="1">
      <c r="A16" s="363"/>
      <c r="B16" s="363"/>
      <c r="C16" s="363"/>
      <c r="D16" s="363"/>
      <c r="E16" s="363"/>
      <c r="F16" s="363"/>
      <c r="G16" s="363"/>
      <c r="H16" s="111" t="s">
        <v>385</v>
      </c>
      <c r="I16" s="111">
        <v>12</v>
      </c>
      <c r="J16" s="363"/>
      <c r="K16" s="363"/>
      <c r="L16" s="363"/>
      <c r="M16" s="363"/>
      <c r="N16" s="372"/>
      <c r="O16" s="363"/>
      <c r="P16" s="372"/>
      <c r="Q16" s="363"/>
      <c r="R16" s="363"/>
    </row>
    <row r="17" spans="1:18" s="137" customFormat="1" ht="60">
      <c r="A17" s="363"/>
      <c r="B17" s="363"/>
      <c r="C17" s="363"/>
      <c r="D17" s="363"/>
      <c r="E17" s="363"/>
      <c r="F17" s="363"/>
      <c r="G17" s="363"/>
      <c r="H17" s="111" t="s">
        <v>386</v>
      </c>
      <c r="I17" s="111">
        <v>1000</v>
      </c>
      <c r="J17" s="363"/>
      <c r="K17" s="363"/>
      <c r="L17" s="363"/>
      <c r="M17" s="363"/>
      <c r="N17" s="372"/>
      <c r="O17" s="363"/>
      <c r="P17" s="372"/>
      <c r="Q17" s="363"/>
      <c r="R17" s="363"/>
    </row>
    <row r="18" spans="1:18" s="137" customFormat="1" ht="30">
      <c r="A18" s="364"/>
      <c r="B18" s="364"/>
      <c r="C18" s="364"/>
      <c r="D18" s="364"/>
      <c r="E18" s="364"/>
      <c r="F18" s="364"/>
      <c r="G18" s="364"/>
      <c r="H18" s="111" t="s">
        <v>387</v>
      </c>
      <c r="I18" s="138">
        <v>8000</v>
      </c>
      <c r="J18" s="364"/>
      <c r="K18" s="364"/>
      <c r="L18" s="364"/>
      <c r="M18" s="364"/>
      <c r="N18" s="373"/>
      <c r="O18" s="364"/>
      <c r="P18" s="373"/>
      <c r="Q18" s="364"/>
      <c r="R18" s="364"/>
    </row>
    <row r="19" spans="1:18" s="137" customFormat="1" ht="120.75" customHeight="1">
      <c r="A19" s="362">
        <v>8</v>
      </c>
      <c r="B19" s="362">
        <v>1</v>
      </c>
      <c r="C19" s="362">
        <v>4</v>
      </c>
      <c r="D19" s="362">
        <v>2</v>
      </c>
      <c r="E19" s="362" t="s">
        <v>388</v>
      </c>
      <c r="F19" s="362" t="s">
        <v>389</v>
      </c>
      <c r="G19" s="362" t="s">
        <v>390</v>
      </c>
      <c r="H19" s="111" t="s">
        <v>391</v>
      </c>
      <c r="I19" s="138">
        <v>175000</v>
      </c>
      <c r="J19" s="362" t="s">
        <v>392</v>
      </c>
      <c r="K19" s="362"/>
      <c r="L19" s="362" t="s">
        <v>106</v>
      </c>
      <c r="M19" s="362"/>
      <c r="N19" s="371">
        <v>6466.67</v>
      </c>
      <c r="O19" s="362"/>
      <c r="P19" s="371">
        <v>6466.67</v>
      </c>
      <c r="Q19" s="362" t="s">
        <v>383</v>
      </c>
      <c r="R19" s="362" t="s">
        <v>384</v>
      </c>
    </row>
    <row r="20" spans="1:18" s="137" customFormat="1" ht="72" customHeight="1">
      <c r="A20" s="364"/>
      <c r="B20" s="364"/>
      <c r="C20" s="364"/>
      <c r="D20" s="364"/>
      <c r="E20" s="364"/>
      <c r="F20" s="364"/>
      <c r="G20" s="364"/>
      <c r="H20" s="111" t="s">
        <v>393</v>
      </c>
      <c r="I20" s="111">
        <v>100</v>
      </c>
      <c r="J20" s="364"/>
      <c r="K20" s="364"/>
      <c r="L20" s="364"/>
      <c r="M20" s="364"/>
      <c r="N20" s="373"/>
      <c r="O20" s="364"/>
      <c r="P20" s="373"/>
      <c r="Q20" s="364"/>
      <c r="R20" s="364"/>
    </row>
    <row r="21" spans="1:18" s="137" customFormat="1" ht="92.25" customHeight="1">
      <c r="A21" s="365">
        <v>9</v>
      </c>
      <c r="B21" s="362">
        <v>1</v>
      </c>
      <c r="C21" s="362">
        <v>4</v>
      </c>
      <c r="D21" s="362">
        <v>5</v>
      </c>
      <c r="E21" s="362" t="s">
        <v>394</v>
      </c>
      <c r="F21" s="362" t="s">
        <v>395</v>
      </c>
      <c r="G21" s="362" t="s">
        <v>396</v>
      </c>
      <c r="H21" s="109" t="s">
        <v>397</v>
      </c>
      <c r="I21" s="109">
        <v>15</v>
      </c>
      <c r="J21" s="362" t="s">
        <v>398</v>
      </c>
      <c r="K21" s="362"/>
      <c r="L21" s="362" t="s">
        <v>107</v>
      </c>
      <c r="M21" s="362"/>
      <c r="N21" s="371">
        <v>4812.18</v>
      </c>
      <c r="O21" s="362"/>
      <c r="P21" s="371">
        <v>4812.18</v>
      </c>
      <c r="Q21" s="362" t="s">
        <v>383</v>
      </c>
      <c r="R21" s="362" t="s">
        <v>399</v>
      </c>
    </row>
    <row r="22" spans="1:18" s="137" customFormat="1" ht="45">
      <c r="A22" s="366"/>
      <c r="B22" s="363"/>
      <c r="C22" s="363"/>
      <c r="D22" s="363"/>
      <c r="E22" s="363"/>
      <c r="F22" s="363"/>
      <c r="G22" s="363"/>
      <c r="H22" s="111" t="s">
        <v>400</v>
      </c>
      <c r="I22" s="139" t="s">
        <v>401</v>
      </c>
      <c r="J22" s="363"/>
      <c r="K22" s="363"/>
      <c r="L22" s="363"/>
      <c r="M22" s="363"/>
      <c r="N22" s="372"/>
      <c r="O22" s="363"/>
      <c r="P22" s="372"/>
      <c r="Q22" s="363"/>
      <c r="R22" s="363"/>
    </row>
    <row r="23" spans="1:18" s="137" customFormat="1" ht="43.5" customHeight="1">
      <c r="A23" s="367"/>
      <c r="B23" s="364"/>
      <c r="C23" s="364"/>
      <c r="D23" s="364"/>
      <c r="E23" s="364"/>
      <c r="F23" s="364"/>
      <c r="G23" s="364"/>
      <c r="H23" s="111" t="s">
        <v>402</v>
      </c>
      <c r="I23" s="111">
        <v>4000</v>
      </c>
      <c r="J23" s="364"/>
      <c r="K23" s="364"/>
      <c r="L23" s="364"/>
      <c r="M23" s="364"/>
      <c r="N23" s="373"/>
      <c r="O23" s="364"/>
      <c r="P23" s="373"/>
      <c r="Q23" s="364"/>
      <c r="R23" s="364"/>
    </row>
    <row r="24" spans="1:18" s="137" customFormat="1" ht="48" customHeight="1">
      <c r="A24" s="365">
        <v>10</v>
      </c>
      <c r="B24" s="362">
        <v>1</v>
      </c>
      <c r="C24" s="362">
        <v>4</v>
      </c>
      <c r="D24" s="362">
        <v>2</v>
      </c>
      <c r="E24" s="362" t="s">
        <v>403</v>
      </c>
      <c r="F24" s="362" t="s">
        <v>404</v>
      </c>
      <c r="G24" s="362" t="s">
        <v>405</v>
      </c>
      <c r="H24" s="109" t="s">
        <v>100</v>
      </c>
      <c r="I24" s="109">
        <v>1</v>
      </c>
      <c r="J24" s="362" t="s">
        <v>406</v>
      </c>
      <c r="K24" s="362"/>
      <c r="L24" s="362" t="s">
        <v>106</v>
      </c>
      <c r="M24" s="362"/>
      <c r="N24" s="371">
        <v>14941.73</v>
      </c>
      <c r="O24" s="362"/>
      <c r="P24" s="371">
        <v>14941.73</v>
      </c>
      <c r="Q24" s="362" t="s">
        <v>383</v>
      </c>
      <c r="R24" s="362" t="s">
        <v>407</v>
      </c>
    </row>
    <row r="25" spans="1:18" s="137" customFormat="1" ht="30" customHeight="1">
      <c r="A25" s="366"/>
      <c r="B25" s="363"/>
      <c r="C25" s="363"/>
      <c r="D25" s="363"/>
      <c r="E25" s="363"/>
      <c r="F25" s="363"/>
      <c r="G25" s="363"/>
      <c r="H25" s="111" t="s">
        <v>408</v>
      </c>
      <c r="I25" s="111">
        <v>1</v>
      </c>
      <c r="J25" s="363"/>
      <c r="K25" s="363"/>
      <c r="L25" s="363"/>
      <c r="M25" s="363"/>
      <c r="N25" s="372"/>
      <c r="O25" s="363"/>
      <c r="P25" s="372"/>
      <c r="Q25" s="363"/>
      <c r="R25" s="363"/>
    </row>
    <row r="26" spans="1:18" s="137" customFormat="1" ht="35.25" customHeight="1">
      <c r="A26" s="366"/>
      <c r="B26" s="363"/>
      <c r="C26" s="363"/>
      <c r="D26" s="363"/>
      <c r="E26" s="363"/>
      <c r="F26" s="363"/>
      <c r="G26" s="363"/>
      <c r="H26" s="111" t="s">
        <v>55</v>
      </c>
      <c r="I26" s="111">
        <v>30</v>
      </c>
      <c r="J26" s="363"/>
      <c r="K26" s="363"/>
      <c r="L26" s="363"/>
      <c r="M26" s="363"/>
      <c r="N26" s="372"/>
      <c r="O26" s="363"/>
      <c r="P26" s="372"/>
      <c r="Q26" s="363"/>
      <c r="R26" s="363"/>
    </row>
    <row r="27" spans="1:18" s="137" customFormat="1" ht="27" customHeight="1">
      <c r="A27" s="366"/>
      <c r="B27" s="363"/>
      <c r="C27" s="363"/>
      <c r="D27" s="363"/>
      <c r="E27" s="363"/>
      <c r="F27" s="363"/>
      <c r="G27" s="363"/>
      <c r="H27" s="111" t="s">
        <v>409</v>
      </c>
      <c r="I27" s="111">
        <v>15</v>
      </c>
      <c r="J27" s="363"/>
      <c r="K27" s="363"/>
      <c r="L27" s="363"/>
      <c r="M27" s="363"/>
      <c r="N27" s="372"/>
      <c r="O27" s="363"/>
      <c r="P27" s="372"/>
      <c r="Q27" s="363"/>
      <c r="R27" s="363"/>
    </row>
    <row r="28" spans="1:18" s="137" customFormat="1" ht="30">
      <c r="A28" s="367"/>
      <c r="B28" s="364"/>
      <c r="C28" s="364"/>
      <c r="D28" s="364"/>
      <c r="E28" s="364"/>
      <c r="F28" s="364"/>
      <c r="G28" s="364"/>
      <c r="H28" s="111" t="s">
        <v>410</v>
      </c>
      <c r="I28" s="111">
        <v>1000</v>
      </c>
      <c r="J28" s="364"/>
      <c r="K28" s="364"/>
      <c r="L28" s="364"/>
      <c r="M28" s="364"/>
      <c r="N28" s="373"/>
      <c r="O28" s="364"/>
      <c r="P28" s="373"/>
      <c r="Q28" s="364"/>
      <c r="R28" s="364"/>
    </row>
    <row r="29" spans="1:18" s="137" customFormat="1" ht="49.5" customHeight="1">
      <c r="A29" s="365">
        <v>11</v>
      </c>
      <c r="B29" s="362">
        <v>1</v>
      </c>
      <c r="C29" s="362">
        <v>4</v>
      </c>
      <c r="D29" s="362">
        <v>2</v>
      </c>
      <c r="E29" s="362" t="s">
        <v>411</v>
      </c>
      <c r="F29" s="362" t="s">
        <v>412</v>
      </c>
      <c r="G29" s="362" t="s">
        <v>155</v>
      </c>
      <c r="H29" s="109" t="s">
        <v>413</v>
      </c>
      <c r="I29" s="109">
        <v>1</v>
      </c>
      <c r="J29" s="362" t="s">
        <v>414</v>
      </c>
      <c r="K29" s="362"/>
      <c r="L29" s="362" t="s">
        <v>106</v>
      </c>
      <c r="M29" s="362"/>
      <c r="N29" s="371">
        <v>25516.98</v>
      </c>
      <c r="O29" s="362"/>
      <c r="P29" s="371">
        <v>25516.98</v>
      </c>
      <c r="Q29" s="362" t="s">
        <v>383</v>
      </c>
      <c r="R29" s="362" t="s">
        <v>399</v>
      </c>
    </row>
    <row r="30" spans="1:18" s="137" customFormat="1">
      <c r="A30" s="366"/>
      <c r="B30" s="363"/>
      <c r="C30" s="363"/>
      <c r="D30" s="363"/>
      <c r="E30" s="363"/>
      <c r="F30" s="363"/>
      <c r="G30" s="363"/>
      <c r="H30" s="111" t="s">
        <v>55</v>
      </c>
      <c r="I30" s="111">
        <v>30</v>
      </c>
      <c r="J30" s="363"/>
      <c r="K30" s="363"/>
      <c r="L30" s="363"/>
      <c r="M30" s="363"/>
      <c r="N30" s="372"/>
      <c r="O30" s="363"/>
      <c r="P30" s="372"/>
      <c r="Q30" s="363"/>
      <c r="R30" s="363"/>
    </row>
    <row r="31" spans="1:18" s="137" customFormat="1" ht="30">
      <c r="A31" s="366"/>
      <c r="B31" s="363"/>
      <c r="C31" s="363"/>
      <c r="D31" s="363"/>
      <c r="E31" s="363"/>
      <c r="F31" s="363"/>
      <c r="G31" s="363"/>
      <c r="H31" s="111" t="s">
        <v>415</v>
      </c>
      <c r="I31" s="111">
        <v>2</v>
      </c>
      <c r="J31" s="363"/>
      <c r="K31" s="363"/>
      <c r="L31" s="363"/>
      <c r="M31" s="363"/>
      <c r="N31" s="372"/>
      <c r="O31" s="363"/>
      <c r="P31" s="372"/>
      <c r="Q31" s="363"/>
      <c r="R31" s="363"/>
    </row>
    <row r="32" spans="1:18" s="137" customFormat="1" ht="30">
      <c r="A32" s="366"/>
      <c r="B32" s="363"/>
      <c r="C32" s="363"/>
      <c r="D32" s="363"/>
      <c r="E32" s="363"/>
      <c r="F32" s="363"/>
      <c r="G32" s="363"/>
      <c r="H32" s="111" t="s">
        <v>416</v>
      </c>
      <c r="I32" s="111">
        <v>4</v>
      </c>
      <c r="J32" s="363"/>
      <c r="K32" s="363"/>
      <c r="L32" s="363"/>
      <c r="M32" s="363"/>
      <c r="N32" s="372"/>
      <c r="O32" s="363"/>
      <c r="P32" s="372"/>
      <c r="Q32" s="363"/>
      <c r="R32" s="363"/>
    </row>
    <row r="33" spans="1:18" s="137" customFormat="1" ht="135">
      <c r="A33" s="367"/>
      <c r="B33" s="364"/>
      <c r="C33" s="364"/>
      <c r="D33" s="364"/>
      <c r="E33" s="364"/>
      <c r="F33" s="364"/>
      <c r="G33" s="364"/>
      <c r="H33" s="111" t="s">
        <v>417</v>
      </c>
      <c r="I33" s="111" t="s">
        <v>418</v>
      </c>
      <c r="J33" s="364"/>
      <c r="K33" s="364"/>
      <c r="L33" s="364"/>
      <c r="M33" s="364"/>
      <c r="N33" s="373"/>
      <c r="O33" s="364"/>
      <c r="P33" s="373"/>
      <c r="Q33" s="364"/>
      <c r="R33" s="364"/>
    </row>
    <row r="34" spans="1:18" s="137" customFormat="1" ht="137.25" customHeight="1">
      <c r="A34" s="365">
        <v>12</v>
      </c>
      <c r="B34" s="362">
        <v>1</v>
      </c>
      <c r="C34" s="362">
        <v>4</v>
      </c>
      <c r="D34" s="362">
        <v>2</v>
      </c>
      <c r="E34" s="362" t="s">
        <v>419</v>
      </c>
      <c r="F34" s="362" t="s">
        <v>420</v>
      </c>
      <c r="G34" s="362" t="s">
        <v>421</v>
      </c>
      <c r="H34" s="109" t="s">
        <v>100</v>
      </c>
      <c r="I34" s="109">
        <v>1</v>
      </c>
      <c r="J34" s="362" t="s">
        <v>422</v>
      </c>
      <c r="K34" s="362"/>
      <c r="L34" s="362" t="s">
        <v>106</v>
      </c>
      <c r="M34" s="362"/>
      <c r="N34" s="371">
        <v>14909.63</v>
      </c>
      <c r="O34" s="362"/>
      <c r="P34" s="371">
        <v>14909.63</v>
      </c>
      <c r="Q34" s="362" t="s">
        <v>383</v>
      </c>
      <c r="R34" s="362" t="s">
        <v>399</v>
      </c>
    </row>
    <row r="35" spans="1:18" s="137" customFormat="1">
      <c r="A35" s="366"/>
      <c r="B35" s="363"/>
      <c r="C35" s="363"/>
      <c r="D35" s="363"/>
      <c r="E35" s="363"/>
      <c r="F35" s="363"/>
      <c r="G35" s="363"/>
      <c r="H35" s="111" t="s">
        <v>423</v>
      </c>
      <c r="I35" s="111">
        <v>1</v>
      </c>
      <c r="J35" s="363"/>
      <c r="K35" s="363"/>
      <c r="L35" s="363"/>
      <c r="M35" s="363"/>
      <c r="N35" s="372"/>
      <c r="O35" s="363"/>
      <c r="P35" s="372"/>
      <c r="Q35" s="363"/>
      <c r="R35" s="363"/>
    </row>
    <row r="36" spans="1:18" s="137" customFormat="1">
      <c r="A36" s="366"/>
      <c r="B36" s="363"/>
      <c r="C36" s="363"/>
      <c r="D36" s="363"/>
      <c r="E36" s="363"/>
      <c r="F36" s="363"/>
      <c r="G36" s="363"/>
      <c r="H36" s="111" t="s">
        <v>55</v>
      </c>
      <c r="I36" s="111">
        <v>25</v>
      </c>
      <c r="J36" s="363"/>
      <c r="K36" s="363"/>
      <c r="L36" s="363"/>
      <c r="M36" s="363"/>
      <c r="N36" s="372"/>
      <c r="O36" s="363"/>
      <c r="P36" s="372"/>
      <c r="Q36" s="363"/>
      <c r="R36" s="363"/>
    </row>
    <row r="37" spans="1:18" s="137" customFormat="1" ht="30">
      <c r="A37" s="366"/>
      <c r="B37" s="363"/>
      <c r="C37" s="363"/>
      <c r="D37" s="363"/>
      <c r="E37" s="363"/>
      <c r="F37" s="363"/>
      <c r="G37" s="363"/>
      <c r="H37" s="111" t="s">
        <v>416</v>
      </c>
      <c r="I37" s="111">
        <v>7</v>
      </c>
      <c r="J37" s="363"/>
      <c r="K37" s="363"/>
      <c r="L37" s="363"/>
      <c r="M37" s="363"/>
      <c r="N37" s="372"/>
      <c r="O37" s="363"/>
      <c r="P37" s="372"/>
      <c r="Q37" s="363"/>
      <c r="R37" s="363"/>
    </row>
    <row r="38" spans="1:18" s="137" customFormat="1" ht="30">
      <c r="A38" s="367"/>
      <c r="B38" s="364"/>
      <c r="C38" s="364"/>
      <c r="D38" s="364"/>
      <c r="E38" s="364"/>
      <c r="F38" s="364"/>
      <c r="G38" s="364"/>
      <c r="H38" s="111" t="s">
        <v>424</v>
      </c>
      <c r="I38" s="111">
        <v>1000</v>
      </c>
      <c r="J38" s="364"/>
      <c r="K38" s="364"/>
      <c r="L38" s="364"/>
      <c r="M38" s="364"/>
      <c r="N38" s="373"/>
      <c r="O38" s="364"/>
      <c r="P38" s="373"/>
      <c r="Q38" s="364"/>
      <c r="R38" s="364"/>
    </row>
    <row r="39" spans="1:18" s="137" customFormat="1" ht="33.75" customHeight="1">
      <c r="A39" s="365">
        <v>13</v>
      </c>
      <c r="B39" s="362">
        <v>1</v>
      </c>
      <c r="C39" s="362">
        <v>4</v>
      </c>
      <c r="D39" s="362">
        <v>2</v>
      </c>
      <c r="E39" s="362" t="s">
        <v>425</v>
      </c>
      <c r="F39" s="362" t="s">
        <v>426</v>
      </c>
      <c r="G39" s="362" t="s">
        <v>427</v>
      </c>
      <c r="H39" s="362" t="s">
        <v>428</v>
      </c>
      <c r="I39" s="362">
        <v>1</v>
      </c>
      <c r="J39" s="362" t="s">
        <v>429</v>
      </c>
      <c r="K39" s="362"/>
      <c r="L39" s="362" t="s">
        <v>106</v>
      </c>
      <c r="M39" s="362"/>
      <c r="N39" s="371">
        <v>16893.099999999999</v>
      </c>
      <c r="O39" s="362"/>
      <c r="P39" s="371">
        <v>16893.099999999999</v>
      </c>
      <c r="Q39" s="362" t="s">
        <v>383</v>
      </c>
      <c r="R39" s="362" t="s">
        <v>399</v>
      </c>
    </row>
    <row r="40" spans="1:18" s="137" customFormat="1" ht="25.5" customHeight="1">
      <c r="A40" s="366"/>
      <c r="B40" s="363"/>
      <c r="C40" s="363"/>
      <c r="D40" s="363"/>
      <c r="E40" s="363"/>
      <c r="F40" s="363"/>
      <c r="G40" s="363"/>
      <c r="H40" s="364"/>
      <c r="I40" s="364"/>
      <c r="J40" s="363"/>
      <c r="K40" s="363"/>
      <c r="L40" s="363"/>
      <c r="M40" s="363"/>
      <c r="N40" s="372"/>
      <c r="O40" s="363"/>
      <c r="P40" s="372"/>
      <c r="Q40" s="363"/>
      <c r="R40" s="363"/>
    </row>
    <row r="41" spans="1:18" s="137" customFormat="1" ht="20.25" customHeight="1">
      <c r="A41" s="366"/>
      <c r="B41" s="363"/>
      <c r="C41" s="363"/>
      <c r="D41" s="363"/>
      <c r="E41" s="363"/>
      <c r="F41" s="363"/>
      <c r="G41" s="363"/>
      <c r="H41" s="111" t="s">
        <v>423</v>
      </c>
      <c r="I41" s="111">
        <v>1</v>
      </c>
      <c r="J41" s="363"/>
      <c r="K41" s="363"/>
      <c r="L41" s="363"/>
      <c r="M41" s="363"/>
      <c r="N41" s="372"/>
      <c r="O41" s="363"/>
      <c r="P41" s="372"/>
      <c r="Q41" s="363"/>
      <c r="R41" s="363"/>
    </row>
    <row r="42" spans="1:18" s="137" customFormat="1" ht="20.25" customHeight="1">
      <c r="A42" s="366"/>
      <c r="B42" s="363"/>
      <c r="C42" s="363"/>
      <c r="D42" s="363"/>
      <c r="E42" s="363"/>
      <c r="F42" s="363"/>
      <c r="G42" s="363"/>
      <c r="H42" s="111" t="s">
        <v>55</v>
      </c>
      <c r="I42" s="111">
        <v>30</v>
      </c>
      <c r="J42" s="363"/>
      <c r="K42" s="363"/>
      <c r="L42" s="363"/>
      <c r="M42" s="363"/>
      <c r="N42" s="372"/>
      <c r="O42" s="363"/>
      <c r="P42" s="372"/>
      <c r="Q42" s="363"/>
      <c r="R42" s="363"/>
    </row>
    <row r="43" spans="1:18" s="137" customFormat="1" ht="33.75" customHeight="1">
      <c r="A43" s="366"/>
      <c r="B43" s="363"/>
      <c r="C43" s="363"/>
      <c r="D43" s="363"/>
      <c r="E43" s="363"/>
      <c r="F43" s="363"/>
      <c r="G43" s="363"/>
      <c r="H43" s="111" t="s">
        <v>416</v>
      </c>
      <c r="I43" s="111">
        <v>5</v>
      </c>
      <c r="J43" s="363"/>
      <c r="K43" s="363"/>
      <c r="L43" s="363"/>
      <c r="M43" s="363"/>
      <c r="N43" s="372"/>
      <c r="O43" s="363"/>
      <c r="P43" s="372"/>
      <c r="Q43" s="363"/>
      <c r="R43" s="363"/>
    </row>
    <row r="44" spans="1:18" s="137" customFormat="1" ht="65.25" customHeight="1">
      <c r="A44" s="366"/>
      <c r="B44" s="363"/>
      <c r="C44" s="363"/>
      <c r="D44" s="363"/>
      <c r="E44" s="363"/>
      <c r="F44" s="363"/>
      <c r="G44" s="363"/>
      <c r="H44" s="111" t="s">
        <v>430</v>
      </c>
      <c r="I44" s="111" t="s">
        <v>431</v>
      </c>
      <c r="J44" s="363"/>
      <c r="K44" s="363"/>
      <c r="L44" s="363"/>
      <c r="M44" s="363"/>
      <c r="N44" s="372"/>
      <c r="O44" s="363"/>
      <c r="P44" s="372"/>
      <c r="Q44" s="363"/>
      <c r="R44" s="363"/>
    </row>
    <row r="45" spans="1:18" s="137" customFormat="1" ht="75.75" customHeight="1">
      <c r="A45" s="366"/>
      <c r="B45" s="363"/>
      <c r="C45" s="363"/>
      <c r="D45" s="363"/>
      <c r="E45" s="363"/>
      <c r="F45" s="363"/>
      <c r="G45" s="363"/>
      <c r="H45" s="111" t="s">
        <v>432</v>
      </c>
      <c r="I45" s="111" t="s">
        <v>433</v>
      </c>
      <c r="J45" s="363"/>
      <c r="K45" s="363"/>
      <c r="L45" s="363"/>
      <c r="M45" s="363"/>
      <c r="N45" s="372"/>
      <c r="O45" s="363"/>
      <c r="P45" s="372"/>
      <c r="Q45" s="363"/>
      <c r="R45" s="363"/>
    </row>
    <row r="46" spans="1:18" s="137" customFormat="1" ht="50.25" customHeight="1">
      <c r="A46" s="366"/>
      <c r="B46" s="363"/>
      <c r="C46" s="363"/>
      <c r="D46" s="363"/>
      <c r="E46" s="363"/>
      <c r="F46" s="363"/>
      <c r="G46" s="363"/>
      <c r="H46" s="111" t="s">
        <v>434</v>
      </c>
      <c r="I46" s="111" t="s">
        <v>433</v>
      </c>
      <c r="J46" s="363"/>
      <c r="K46" s="363"/>
      <c r="L46" s="363"/>
      <c r="M46" s="363"/>
      <c r="N46" s="372"/>
      <c r="O46" s="363"/>
      <c r="P46" s="372"/>
      <c r="Q46" s="363"/>
      <c r="R46" s="363"/>
    </row>
    <row r="47" spans="1:18" s="137" customFormat="1" ht="68.25" customHeight="1">
      <c r="A47" s="366"/>
      <c r="B47" s="363"/>
      <c r="C47" s="363"/>
      <c r="D47" s="363"/>
      <c r="E47" s="363"/>
      <c r="F47" s="363"/>
      <c r="G47" s="363"/>
      <c r="H47" s="111" t="s">
        <v>435</v>
      </c>
      <c r="I47" s="111" t="s">
        <v>436</v>
      </c>
      <c r="J47" s="363"/>
      <c r="K47" s="363"/>
      <c r="L47" s="363"/>
      <c r="M47" s="363"/>
      <c r="N47" s="372"/>
      <c r="O47" s="363"/>
      <c r="P47" s="372"/>
      <c r="Q47" s="363"/>
      <c r="R47" s="363"/>
    </row>
    <row r="48" spans="1:18" s="137" customFormat="1" ht="30" customHeight="1">
      <c r="A48" s="367"/>
      <c r="B48" s="364"/>
      <c r="C48" s="364"/>
      <c r="D48" s="364"/>
      <c r="E48" s="364"/>
      <c r="F48" s="364"/>
      <c r="G48" s="364"/>
      <c r="H48" s="111" t="s">
        <v>437</v>
      </c>
      <c r="I48" s="111">
        <v>1000</v>
      </c>
      <c r="J48" s="364"/>
      <c r="K48" s="364"/>
      <c r="L48" s="364"/>
      <c r="M48" s="364"/>
      <c r="N48" s="373"/>
      <c r="O48" s="364"/>
      <c r="P48" s="373"/>
      <c r="Q48" s="364"/>
      <c r="R48" s="364"/>
    </row>
    <row r="49" spans="10:18" s="140" customFormat="1">
      <c r="M49" s="141"/>
      <c r="N49" s="141"/>
      <c r="O49" s="141"/>
      <c r="P49" s="141"/>
    </row>
    <row r="50" spans="10:18" s="140" customFormat="1" hidden="1">
      <c r="M50" s="141"/>
      <c r="N50" s="141"/>
      <c r="O50" s="141"/>
      <c r="P50" s="141"/>
    </row>
    <row r="51" spans="10:18" s="140" customFormat="1" hidden="1">
      <c r="M51" s="141"/>
      <c r="N51" s="141"/>
      <c r="O51" s="141"/>
      <c r="P51" s="141"/>
    </row>
    <row r="52" spans="10:18" s="140" customFormat="1" hidden="1">
      <c r="K52" s="374" t="s">
        <v>45</v>
      </c>
      <c r="L52" s="374"/>
      <c r="M52" s="374"/>
      <c r="N52" s="374"/>
      <c r="O52" s="374" t="s">
        <v>46</v>
      </c>
      <c r="P52" s="374"/>
      <c r="Q52" s="374"/>
      <c r="R52" s="374"/>
    </row>
    <row r="53" spans="10:18" s="140" customFormat="1" hidden="1">
      <c r="K53" s="374" t="s">
        <v>349</v>
      </c>
      <c r="L53" s="374"/>
      <c r="M53" s="374" t="s">
        <v>350</v>
      </c>
      <c r="N53" s="374"/>
      <c r="O53" s="374" t="s">
        <v>349</v>
      </c>
      <c r="P53" s="374"/>
      <c r="Q53" s="374" t="s">
        <v>350</v>
      </c>
      <c r="R53" s="374"/>
    </row>
    <row r="54" spans="10:18" s="140" customFormat="1" hidden="1">
      <c r="K54" s="142" t="s">
        <v>47</v>
      </c>
      <c r="L54" s="142" t="s">
        <v>48</v>
      </c>
      <c r="M54" s="142" t="s">
        <v>49</v>
      </c>
      <c r="N54" s="142" t="s">
        <v>48</v>
      </c>
      <c r="O54" s="142" t="s">
        <v>49</v>
      </c>
      <c r="P54" s="142" t="s">
        <v>48</v>
      </c>
      <c r="Q54" s="142" t="s">
        <v>47</v>
      </c>
      <c r="R54" s="142" t="s">
        <v>48</v>
      </c>
    </row>
    <row r="55" spans="10:18" s="140" customFormat="1" hidden="1">
      <c r="J55" s="143" t="s">
        <v>50</v>
      </c>
      <c r="K55" s="144">
        <v>5</v>
      </c>
      <c r="L55" s="145">
        <v>178327.01</v>
      </c>
      <c r="M55" s="144">
        <v>7</v>
      </c>
      <c r="N55" s="145">
        <v>87530.41</v>
      </c>
      <c r="O55" s="144">
        <v>1</v>
      </c>
      <c r="P55" s="146">
        <v>71134.320000000007</v>
      </c>
      <c r="Q55" s="144" t="s">
        <v>51</v>
      </c>
      <c r="R55" s="146" t="s">
        <v>51</v>
      </c>
    </row>
    <row r="56" spans="10:18" s="140" customFormat="1" hidden="1">
      <c r="J56" s="143" t="s">
        <v>52</v>
      </c>
      <c r="K56" s="143">
        <v>5</v>
      </c>
      <c r="L56" s="143">
        <v>178327.01</v>
      </c>
      <c r="M56" s="144">
        <v>7</v>
      </c>
      <c r="N56" s="144">
        <v>87530.41</v>
      </c>
      <c r="O56" s="144">
        <v>1</v>
      </c>
      <c r="P56" s="144">
        <v>71134.320000000007</v>
      </c>
      <c r="Q56" s="143"/>
      <c r="R56" s="143"/>
    </row>
    <row r="57" spans="10:18" s="140" customFormat="1" hidden="1">
      <c r="M57" s="141"/>
      <c r="N57" s="141"/>
      <c r="O57" s="141"/>
      <c r="P57" s="141"/>
    </row>
    <row r="58" spans="10:18" s="140" customFormat="1" hidden="1">
      <c r="M58" s="141"/>
      <c r="N58" s="141"/>
      <c r="O58" s="141"/>
      <c r="P58" s="141"/>
    </row>
    <row r="59" spans="10:18" s="140" customFormat="1" hidden="1">
      <c r="M59" s="141"/>
      <c r="N59" s="141"/>
      <c r="O59" s="141"/>
      <c r="P59" s="141"/>
    </row>
    <row r="60" spans="10:18" s="140" customFormat="1" hidden="1">
      <c r="M60" s="141"/>
      <c r="N60" s="141"/>
      <c r="O60" s="141"/>
      <c r="P60" s="141"/>
    </row>
    <row r="61" spans="10:18" s="140" customFormat="1" hidden="1">
      <c r="M61" s="141"/>
      <c r="N61" s="141"/>
      <c r="O61" s="141"/>
      <c r="P61" s="141"/>
    </row>
    <row r="62" spans="10:18" s="140" customFormat="1" hidden="1">
      <c r="M62" s="141"/>
      <c r="N62" s="141"/>
      <c r="O62" s="141"/>
      <c r="P62" s="141"/>
    </row>
    <row r="63" spans="10:18" s="140" customFormat="1">
      <c r="M63" s="328" t="s">
        <v>45</v>
      </c>
      <c r="N63" s="329"/>
      <c r="O63" s="329" t="s">
        <v>46</v>
      </c>
      <c r="P63" s="330"/>
    </row>
    <row r="64" spans="10:18" s="140" customFormat="1">
      <c r="M64" s="76" t="s">
        <v>1240</v>
      </c>
      <c r="N64" s="76" t="s">
        <v>1239</v>
      </c>
      <c r="O64" s="76" t="s">
        <v>1240</v>
      </c>
      <c r="P64" s="76" t="s">
        <v>1239</v>
      </c>
    </row>
    <row r="65" spans="11:16">
      <c r="K65" s="140"/>
      <c r="L65" s="140"/>
      <c r="M65" s="115">
        <v>12</v>
      </c>
      <c r="N65" s="79">
        <v>265857.42</v>
      </c>
      <c r="O65" s="78">
        <v>1</v>
      </c>
      <c r="P65" s="147">
        <v>71134.320000000007</v>
      </c>
    </row>
  </sheetData>
  <mergeCells count="152">
    <mergeCell ref="M63:N63"/>
    <mergeCell ref="O63:P63"/>
    <mergeCell ref="K53:L53"/>
    <mergeCell ref="M53:N53"/>
    <mergeCell ref="O53:P53"/>
    <mergeCell ref="Q53:R53"/>
    <mergeCell ref="N34:N38"/>
    <mergeCell ref="O34:O38"/>
    <mergeCell ref="P34:P38"/>
    <mergeCell ref="O39:O48"/>
    <mergeCell ref="P39:P48"/>
    <mergeCell ref="Q39:Q48"/>
    <mergeCell ref="R39:R48"/>
    <mergeCell ref="K52:N52"/>
    <mergeCell ref="O52:R52"/>
    <mergeCell ref="K39:K48"/>
    <mergeCell ref="L39:L48"/>
    <mergeCell ref="M39:M48"/>
    <mergeCell ref="N39:N48"/>
    <mergeCell ref="A39:A48"/>
    <mergeCell ref="B39:B48"/>
    <mergeCell ref="C39:C48"/>
    <mergeCell ref="D39:D48"/>
    <mergeCell ref="E39:E48"/>
    <mergeCell ref="F39:F48"/>
    <mergeCell ref="G39:G48"/>
    <mergeCell ref="H39:H40"/>
    <mergeCell ref="K34:K38"/>
    <mergeCell ref="I39:I40"/>
    <mergeCell ref="J39:J48"/>
    <mergeCell ref="R29:R33"/>
    <mergeCell ref="A34:A38"/>
    <mergeCell ref="B34:B38"/>
    <mergeCell ref="C34:C38"/>
    <mergeCell ref="D34:D38"/>
    <mergeCell ref="E34:E38"/>
    <mergeCell ref="F34:F38"/>
    <mergeCell ref="G34:G38"/>
    <mergeCell ref="J34:J38"/>
    <mergeCell ref="K29:K33"/>
    <mergeCell ref="L29:L33"/>
    <mergeCell ref="M29:M33"/>
    <mergeCell ref="N29:N33"/>
    <mergeCell ref="O29:O33"/>
    <mergeCell ref="P29:P33"/>
    <mergeCell ref="A29:A33"/>
    <mergeCell ref="B29:B33"/>
    <mergeCell ref="C29:C33"/>
    <mergeCell ref="D29:D33"/>
    <mergeCell ref="E29:E33"/>
    <mergeCell ref="Q34:Q38"/>
    <mergeCell ref="R34:R38"/>
    <mergeCell ref="L34:L38"/>
    <mergeCell ref="M34:M38"/>
    <mergeCell ref="F29:F33"/>
    <mergeCell ref="G29:G33"/>
    <mergeCell ref="J29:J33"/>
    <mergeCell ref="K24:K28"/>
    <mergeCell ref="M19:M20"/>
    <mergeCell ref="N19:N20"/>
    <mergeCell ref="O19:O20"/>
    <mergeCell ref="P19:P20"/>
    <mergeCell ref="Q21:Q23"/>
    <mergeCell ref="F21:F23"/>
    <mergeCell ref="G21:G23"/>
    <mergeCell ref="J21:J23"/>
    <mergeCell ref="K19:K20"/>
    <mergeCell ref="N24:N28"/>
    <mergeCell ref="O24:O28"/>
    <mergeCell ref="P24:P28"/>
    <mergeCell ref="Q29:Q33"/>
    <mergeCell ref="R21:R23"/>
    <mergeCell ref="A24:A28"/>
    <mergeCell ref="B24:B28"/>
    <mergeCell ref="C24:C28"/>
    <mergeCell ref="D24:D28"/>
    <mergeCell ref="E24:E28"/>
    <mergeCell ref="F24:F28"/>
    <mergeCell ref="G24:G28"/>
    <mergeCell ref="J24:J28"/>
    <mergeCell ref="K21:K23"/>
    <mergeCell ref="L21:L23"/>
    <mergeCell ref="M21:M23"/>
    <mergeCell ref="N21:N23"/>
    <mergeCell ref="O21:O23"/>
    <mergeCell ref="P21:P23"/>
    <mergeCell ref="Q24:Q28"/>
    <mergeCell ref="R24:R28"/>
    <mergeCell ref="L24:L28"/>
    <mergeCell ref="M24:M28"/>
    <mergeCell ref="A21:A23"/>
    <mergeCell ref="B21:B23"/>
    <mergeCell ref="C21:C23"/>
    <mergeCell ref="D21:D23"/>
    <mergeCell ref="E21:E23"/>
    <mergeCell ref="L12:L14"/>
    <mergeCell ref="M12:M14"/>
    <mergeCell ref="N12:N14"/>
    <mergeCell ref="O12:O14"/>
    <mergeCell ref="P12:P14"/>
    <mergeCell ref="Q15:Q18"/>
    <mergeCell ref="R15:R18"/>
    <mergeCell ref="A19:A20"/>
    <mergeCell ref="B19:B20"/>
    <mergeCell ref="C19:C20"/>
    <mergeCell ref="D19:D20"/>
    <mergeCell ref="E19:E20"/>
    <mergeCell ref="F19:F20"/>
    <mergeCell ref="G19:G20"/>
    <mergeCell ref="J19:J20"/>
    <mergeCell ref="K15:K18"/>
    <mergeCell ref="L15:L18"/>
    <mergeCell ref="M15:M18"/>
    <mergeCell ref="N15:N18"/>
    <mergeCell ref="O15:O18"/>
    <mergeCell ref="P15:P18"/>
    <mergeCell ref="Q19:Q20"/>
    <mergeCell ref="R19:R20"/>
    <mergeCell ref="L19:L20"/>
    <mergeCell ref="A15:A18"/>
    <mergeCell ref="B15:B18"/>
    <mergeCell ref="C15:C18"/>
    <mergeCell ref="D15:D18"/>
    <mergeCell ref="E15:E18"/>
    <mergeCell ref="F15:F18"/>
    <mergeCell ref="G15:G18"/>
    <mergeCell ref="J15:J18"/>
    <mergeCell ref="K12:K14"/>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A4:A5"/>
    <mergeCell ref="B4:B5"/>
    <mergeCell ref="C4:C5"/>
    <mergeCell ref="D4:D5"/>
    <mergeCell ref="E4:E5"/>
    <mergeCell ref="F4:F5"/>
    <mergeCell ref="Q12:Q14"/>
    <mergeCell ref="R12:R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AM54"/>
  <sheetViews>
    <sheetView zoomScale="60" zoomScaleNormal="60" workbookViewId="0"/>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1281</v>
      </c>
    </row>
    <row r="4" spans="1:18" s="3" customFormat="1" ht="50.2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18" s="3" customFormat="1" ht="24" customHeigh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18" s="3" customFormat="1" ht="14.25" customHeigh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18" s="137" customFormat="1" ht="227.25" customHeight="1">
      <c r="A7" s="113">
        <v>1</v>
      </c>
      <c r="B7" s="113">
        <v>3</v>
      </c>
      <c r="C7" s="113">
        <v>4</v>
      </c>
      <c r="D7" s="113">
        <v>2</v>
      </c>
      <c r="E7" s="111" t="s">
        <v>438</v>
      </c>
      <c r="F7" s="111" t="s">
        <v>439</v>
      </c>
      <c r="G7" s="111" t="s">
        <v>440</v>
      </c>
      <c r="H7" s="111" t="s">
        <v>168</v>
      </c>
      <c r="I7" s="111">
        <v>60</v>
      </c>
      <c r="J7" s="111" t="s">
        <v>441</v>
      </c>
      <c r="K7" s="111" t="s">
        <v>34</v>
      </c>
      <c r="L7" s="111" t="s">
        <v>40</v>
      </c>
      <c r="M7" s="112"/>
      <c r="N7" s="112">
        <v>27836.02</v>
      </c>
      <c r="O7" s="112"/>
      <c r="P7" s="112">
        <v>27836.02</v>
      </c>
      <c r="Q7" s="111" t="s">
        <v>442</v>
      </c>
      <c r="R7" s="111" t="s">
        <v>443</v>
      </c>
    </row>
    <row r="8" spans="1:18" s="137" customFormat="1" ht="109.5" customHeight="1">
      <c r="A8" s="375">
        <v>2</v>
      </c>
      <c r="B8" s="365" t="s">
        <v>96</v>
      </c>
      <c r="C8" s="365" t="s">
        <v>444</v>
      </c>
      <c r="D8" s="365">
        <v>2</v>
      </c>
      <c r="E8" s="362" t="s">
        <v>445</v>
      </c>
      <c r="F8" s="362" t="s">
        <v>446</v>
      </c>
      <c r="G8" s="362" t="s">
        <v>447</v>
      </c>
      <c r="H8" s="111" t="s">
        <v>168</v>
      </c>
      <c r="I8" s="111">
        <v>50</v>
      </c>
      <c r="J8" s="362" t="s">
        <v>448</v>
      </c>
      <c r="K8" s="362"/>
      <c r="L8" s="362" t="s">
        <v>36</v>
      </c>
      <c r="M8" s="368"/>
      <c r="N8" s="368">
        <v>37130</v>
      </c>
      <c r="O8" s="368"/>
      <c r="P8" s="368">
        <v>37130</v>
      </c>
      <c r="Q8" s="362" t="s">
        <v>442</v>
      </c>
      <c r="R8" s="362" t="s">
        <v>443</v>
      </c>
    </row>
    <row r="9" spans="1:18" s="137" customFormat="1" ht="99.75" customHeight="1">
      <c r="A9" s="376"/>
      <c r="B9" s="367"/>
      <c r="C9" s="367"/>
      <c r="D9" s="367"/>
      <c r="E9" s="364"/>
      <c r="F9" s="364"/>
      <c r="G9" s="364"/>
      <c r="H9" s="111" t="s">
        <v>449</v>
      </c>
      <c r="I9" s="111">
        <v>2000</v>
      </c>
      <c r="J9" s="364"/>
      <c r="K9" s="364"/>
      <c r="L9" s="364"/>
      <c r="M9" s="370"/>
      <c r="N9" s="370"/>
      <c r="O9" s="370"/>
      <c r="P9" s="370"/>
      <c r="Q9" s="364"/>
      <c r="R9" s="364"/>
    </row>
    <row r="10" spans="1:18" s="137" customFormat="1" ht="101.25" customHeight="1">
      <c r="A10" s="377">
        <v>3</v>
      </c>
      <c r="B10" s="365" t="s">
        <v>450</v>
      </c>
      <c r="C10" s="365">
        <v>4</v>
      </c>
      <c r="D10" s="365">
        <v>2</v>
      </c>
      <c r="E10" s="362" t="s">
        <v>451</v>
      </c>
      <c r="F10" s="362" t="s">
        <v>452</v>
      </c>
      <c r="G10" s="362" t="s">
        <v>453</v>
      </c>
      <c r="H10" s="111" t="s">
        <v>88</v>
      </c>
      <c r="I10" s="111">
        <v>100</v>
      </c>
      <c r="J10" s="362" t="s">
        <v>454</v>
      </c>
      <c r="K10" s="362" t="s">
        <v>39</v>
      </c>
      <c r="L10" s="362"/>
      <c r="M10" s="368">
        <v>28300.95</v>
      </c>
      <c r="N10" s="368"/>
      <c r="O10" s="368">
        <v>28300.95</v>
      </c>
      <c r="P10" s="368"/>
      <c r="Q10" s="362" t="s">
        <v>442</v>
      </c>
      <c r="R10" s="362" t="s">
        <v>443</v>
      </c>
    </row>
    <row r="11" spans="1:18" s="137" customFormat="1" ht="165.75" customHeight="1">
      <c r="A11" s="377"/>
      <c r="B11" s="367"/>
      <c r="C11" s="367"/>
      <c r="D11" s="367"/>
      <c r="E11" s="364"/>
      <c r="F11" s="364"/>
      <c r="G11" s="364"/>
      <c r="H11" s="111" t="s">
        <v>163</v>
      </c>
      <c r="I11" s="111">
        <v>500</v>
      </c>
      <c r="J11" s="364"/>
      <c r="K11" s="364"/>
      <c r="L11" s="364"/>
      <c r="M11" s="370"/>
      <c r="N11" s="370"/>
      <c r="O11" s="370"/>
      <c r="P11" s="370"/>
      <c r="Q11" s="364"/>
      <c r="R11" s="364"/>
    </row>
    <row r="12" spans="1:18" s="137" customFormat="1" ht="342" customHeight="1">
      <c r="A12" s="152">
        <v>4</v>
      </c>
      <c r="B12" s="113">
        <v>1</v>
      </c>
      <c r="C12" s="113">
        <v>1</v>
      </c>
      <c r="D12" s="113">
        <v>5</v>
      </c>
      <c r="E12" s="111" t="s">
        <v>455</v>
      </c>
      <c r="F12" s="111" t="s">
        <v>456</v>
      </c>
      <c r="G12" s="111" t="s">
        <v>457</v>
      </c>
      <c r="H12" s="111" t="s">
        <v>168</v>
      </c>
      <c r="I12" s="111">
        <v>100</v>
      </c>
      <c r="J12" s="111" t="s">
        <v>458</v>
      </c>
      <c r="K12" s="111" t="s">
        <v>31</v>
      </c>
      <c r="L12" s="111" t="s">
        <v>36</v>
      </c>
      <c r="M12" s="112"/>
      <c r="N12" s="112">
        <v>34900.65</v>
      </c>
      <c r="O12" s="112"/>
      <c r="P12" s="112">
        <v>34900.65</v>
      </c>
      <c r="Q12" s="111" t="s">
        <v>442</v>
      </c>
      <c r="R12" s="111" t="s">
        <v>443</v>
      </c>
    </row>
    <row r="13" spans="1:18" s="137" customFormat="1" ht="214.5" customHeight="1">
      <c r="A13" s="152">
        <v>5</v>
      </c>
      <c r="B13" s="113" t="s">
        <v>450</v>
      </c>
      <c r="C13" s="113">
        <v>4</v>
      </c>
      <c r="D13" s="113">
        <v>2</v>
      </c>
      <c r="E13" s="111" t="s">
        <v>459</v>
      </c>
      <c r="F13" s="111" t="s">
        <v>460</v>
      </c>
      <c r="G13" s="111" t="s">
        <v>56</v>
      </c>
      <c r="H13" s="111" t="s">
        <v>168</v>
      </c>
      <c r="I13" s="111">
        <v>150</v>
      </c>
      <c r="J13" s="111" t="s">
        <v>461</v>
      </c>
      <c r="K13" s="111" t="s">
        <v>31</v>
      </c>
      <c r="L13" s="111" t="s">
        <v>36</v>
      </c>
      <c r="M13" s="112"/>
      <c r="N13" s="112">
        <v>10310.719999999999</v>
      </c>
      <c r="O13" s="112"/>
      <c r="P13" s="112">
        <v>10310.719999999999</v>
      </c>
      <c r="Q13" s="111" t="s">
        <v>442</v>
      </c>
      <c r="R13" s="111" t="s">
        <v>443</v>
      </c>
    </row>
    <row r="14" spans="1:18" s="137" customFormat="1" ht="372" customHeight="1">
      <c r="A14" s="109">
        <v>6</v>
      </c>
      <c r="B14" s="113" t="s">
        <v>77</v>
      </c>
      <c r="C14" s="113">
        <v>4</v>
      </c>
      <c r="D14" s="113">
        <v>2</v>
      </c>
      <c r="E14" s="111" t="s">
        <v>462</v>
      </c>
      <c r="F14" s="111" t="s">
        <v>463</v>
      </c>
      <c r="G14" s="111" t="s">
        <v>464</v>
      </c>
      <c r="H14" s="111" t="s">
        <v>168</v>
      </c>
      <c r="I14" s="111">
        <v>1095</v>
      </c>
      <c r="J14" s="111" t="s">
        <v>465</v>
      </c>
      <c r="K14" s="111" t="s">
        <v>42</v>
      </c>
      <c r="L14" s="111"/>
      <c r="M14" s="112">
        <v>19112.61</v>
      </c>
      <c r="N14" s="112"/>
      <c r="O14" s="112">
        <v>19112.61</v>
      </c>
      <c r="P14" s="112"/>
      <c r="Q14" s="111" t="s">
        <v>57</v>
      </c>
      <c r="R14" s="111" t="s">
        <v>443</v>
      </c>
    </row>
    <row r="15" spans="1:18" s="137" customFormat="1" ht="409.5" customHeight="1">
      <c r="A15" s="362">
        <v>7</v>
      </c>
      <c r="B15" s="362">
        <v>1.2</v>
      </c>
      <c r="C15" s="362">
        <v>4</v>
      </c>
      <c r="D15" s="362">
        <v>5</v>
      </c>
      <c r="E15" s="362" t="s">
        <v>466</v>
      </c>
      <c r="F15" s="378" t="s">
        <v>467</v>
      </c>
      <c r="G15" s="362" t="s">
        <v>101</v>
      </c>
      <c r="H15" s="362" t="s">
        <v>168</v>
      </c>
      <c r="I15" s="362">
        <v>75</v>
      </c>
      <c r="J15" s="362" t="s">
        <v>468</v>
      </c>
      <c r="K15" s="362" t="s">
        <v>34</v>
      </c>
      <c r="L15" s="362"/>
      <c r="M15" s="380">
        <v>34824.269999999997</v>
      </c>
      <c r="N15" s="380"/>
      <c r="O15" s="380">
        <v>34824.269999999997</v>
      </c>
      <c r="P15" s="380"/>
      <c r="Q15" s="362" t="s">
        <v>57</v>
      </c>
      <c r="R15" s="362" t="s">
        <v>443</v>
      </c>
    </row>
    <row r="16" spans="1:18" s="137" customFormat="1" ht="409.6" customHeight="1">
      <c r="A16" s="364"/>
      <c r="B16" s="364"/>
      <c r="C16" s="364"/>
      <c r="D16" s="364"/>
      <c r="E16" s="364"/>
      <c r="F16" s="379"/>
      <c r="G16" s="364"/>
      <c r="H16" s="364"/>
      <c r="I16" s="364"/>
      <c r="J16" s="364"/>
      <c r="K16" s="364"/>
      <c r="L16" s="364"/>
      <c r="M16" s="381"/>
      <c r="N16" s="381"/>
      <c r="O16" s="381"/>
      <c r="P16" s="381"/>
      <c r="Q16" s="364"/>
      <c r="R16" s="364"/>
    </row>
    <row r="17" spans="1:39" s="137" customFormat="1" ht="409.5" customHeight="1">
      <c r="A17" s="362">
        <v>8</v>
      </c>
      <c r="B17" s="362" t="s">
        <v>32</v>
      </c>
      <c r="C17" s="362">
        <v>4</v>
      </c>
      <c r="D17" s="362">
        <v>5</v>
      </c>
      <c r="E17" s="362" t="s">
        <v>469</v>
      </c>
      <c r="F17" s="378" t="s">
        <v>470</v>
      </c>
      <c r="G17" s="362" t="s">
        <v>101</v>
      </c>
      <c r="H17" s="362" t="s">
        <v>471</v>
      </c>
      <c r="I17" s="362">
        <v>250</v>
      </c>
      <c r="J17" s="362" t="s">
        <v>472</v>
      </c>
      <c r="K17" s="362" t="s">
        <v>34</v>
      </c>
      <c r="L17" s="362"/>
      <c r="M17" s="371">
        <v>26270.59</v>
      </c>
      <c r="N17" s="371"/>
      <c r="O17" s="371">
        <v>26270.59</v>
      </c>
      <c r="P17" s="371"/>
      <c r="Q17" s="362" t="s">
        <v>57</v>
      </c>
      <c r="R17" s="362" t="s">
        <v>443</v>
      </c>
    </row>
    <row r="18" spans="1:39" s="148" customFormat="1" ht="382.5" customHeight="1">
      <c r="A18" s="364"/>
      <c r="B18" s="364"/>
      <c r="C18" s="364"/>
      <c r="D18" s="364"/>
      <c r="E18" s="364"/>
      <c r="F18" s="379"/>
      <c r="G18" s="364"/>
      <c r="H18" s="364"/>
      <c r="I18" s="364"/>
      <c r="J18" s="364"/>
      <c r="K18" s="364"/>
      <c r="L18" s="364"/>
      <c r="M18" s="373"/>
      <c r="N18" s="373"/>
      <c r="O18" s="373"/>
      <c r="P18" s="373"/>
      <c r="Q18" s="364"/>
      <c r="R18" s="364"/>
    </row>
    <row r="19" spans="1:39" s="137" customFormat="1" ht="260.25" customHeight="1">
      <c r="A19" s="109">
        <v>9</v>
      </c>
      <c r="B19" s="111">
        <v>1</v>
      </c>
      <c r="C19" s="111">
        <v>4</v>
      </c>
      <c r="D19" s="111">
        <v>2</v>
      </c>
      <c r="E19" s="111" t="s">
        <v>473</v>
      </c>
      <c r="F19" s="111" t="s">
        <v>474</v>
      </c>
      <c r="G19" s="111" t="s">
        <v>475</v>
      </c>
      <c r="H19" s="111" t="s">
        <v>471</v>
      </c>
      <c r="I19" s="111">
        <v>100</v>
      </c>
      <c r="J19" s="111" t="s">
        <v>476</v>
      </c>
      <c r="K19" s="111" t="s">
        <v>42</v>
      </c>
      <c r="L19" s="111"/>
      <c r="M19" s="153">
        <v>9493.07</v>
      </c>
      <c r="N19" s="153"/>
      <c r="O19" s="153">
        <v>9493.07</v>
      </c>
      <c r="P19" s="153"/>
      <c r="Q19" s="111" t="s">
        <v>57</v>
      </c>
      <c r="R19" s="111" t="s">
        <v>443</v>
      </c>
    </row>
    <row r="20" spans="1:39" s="137" customFormat="1" ht="409.5">
      <c r="A20" s="111">
        <v>10</v>
      </c>
      <c r="B20" s="111">
        <v>1</v>
      </c>
      <c r="C20" s="111">
        <v>4</v>
      </c>
      <c r="D20" s="111">
        <v>5</v>
      </c>
      <c r="E20" s="111" t="s">
        <v>477</v>
      </c>
      <c r="F20" s="154" t="s">
        <v>478</v>
      </c>
      <c r="G20" s="111" t="s">
        <v>43</v>
      </c>
      <c r="H20" s="111" t="s">
        <v>471</v>
      </c>
      <c r="I20" s="111">
        <v>26</v>
      </c>
      <c r="J20" s="111" t="s">
        <v>479</v>
      </c>
      <c r="K20" s="111" t="s">
        <v>42</v>
      </c>
      <c r="L20" s="111"/>
      <c r="M20" s="153">
        <v>59000</v>
      </c>
      <c r="N20" s="153"/>
      <c r="O20" s="153">
        <v>59000</v>
      </c>
      <c r="P20" s="153"/>
      <c r="Q20" s="111" t="s">
        <v>57</v>
      </c>
      <c r="R20" s="111" t="s">
        <v>443</v>
      </c>
    </row>
    <row r="21" spans="1:39" s="137" customFormat="1">
      <c r="A21" s="362">
        <v>11</v>
      </c>
      <c r="B21" s="362">
        <v>1</v>
      </c>
      <c r="C21" s="362">
        <v>4</v>
      </c>
      <c r="D21" s="362">
        <v>2</v>
      </c>
      <c r="E21" s="382" t="s">
        <v>480</v>
      </c>
      <c r="F21" s="362" t="s">
        <v>481</v>
      </c>
      <c r="G21" s="362" t="s">
        <v>485</v>
      </c>
      <c r="H21" s="362" t="s">
        <v>160</v>
      </c>
      <c r="I21" s="362">
        <v>25</v>
      </c>
      <c r="J21" s="362" t="s">
        <v>482</v>
      </c>
      <c r="K21" s="384"/>
      <c r="L21" s="362" t="s">
        <v>39</v>
      </c>
      <c r="M21" s="384"/>
      <c r="N21" s="365">
        <v>12541.22</v>
      </c>
      <c r="O21" s="387"/>
      <c r="P21" s="365">
        <v>12541.22</v>
      </c>
      <c r="Q21" s="362" t="s">
        <v>442</v>
      </c>
      <c r="R21" s="362" t="s">
        <v>484</v>
      </c>
    </row>
    <row r="22" spans="1:39" s="137" customFormat="1" ht="57" customHeight="1">
      <c r="A22" s="363"/>
      <c r="B22" s="363"/>
      <c r="C22" s="363"/>
      <c r="D22" s="363"/>
      <c r="E22" s="382"/>
      <c r="F22" s="363"/>
      <c r="G22" s="363"/>
      <c r="H22" s="363"/>
      <c r="I22" s="363"/>
      <c r="J22" s="363"/>
      <c r="K22" s="385"/>
      <c r="L22" s="363"/>
      <c r="M22" s="385"/>
      <c r="N22" s="366"/>
      <c r="O22" s="388"/>
      <c r="P22" s="366"/>
      <c r="Q22" s="363"/>
      <c r="R22" s="363"/>
    </row>
    <row r="23" spans="1:39" s="137" customFormat="1" ht="44.25" customHeight="1">
      <c r="A23" s="363"/>
      <c r="B23" s="363"/>
      <c r="C23" s="363"/>
      <c r="D23" s="363"/>
      <c r="E23" s="382"/>
      <c r="F23" s="363"/>
      <c r="G23" s="363"/>
      <c r="H23" s="363"/>
      <c r="I23" s="363"/>
      <c r="J23" s="363"/>
      <c r="K23" s="385"/>
      <c r="L23" s="363"/>
      <c r="M23" s="385"/>
      <c r="N23" s="366"/>
      <c r="O23" s="388"/>
      <c r="P23" s="366"/>
      <c r="Q23" s="363"/>
      <c r="R23" s="363"/>
    </row>
    <row r="24" spans="1:39" s="137" customFormat="1">
      <c r="A24" s="364"/>
      <c r="B24" s="364"/>
      <c r="C24" s="364"/>
      <c r="D24" s="364"/>
      <c r="E24" s="383"/>
      <c r="F24" s="364"/>
      <c r="G24" s="364"/>
      <c r="H24" s="364"/>
      <c r="I24" s="364"/>
      <c r="J24" s="364"/>
      <c r="K24" s="386"/>
      <c r="L24" s="364"/>
      <c r="M24" s="386"/>
      <c r="N24" s="367"/>
      <c r="O24" s="389"/>
      <c r="P24" s="367"/>
      <c r="Q24" s="364"/>
      <c r="R24" s="364"/>
    </row>
    <row r="25" spans="1:39" s="137" customFormat="1" ht="102" customHeight="1">
      <c r="A25" s="393">
        <v>12</v>
      </c>
      <c r="B25" s="362">
        <v>1</v>
      </c>
      <c r="C25" s="362">
        <v>4</v>
      </c>
      <c r="D25" s="362">
        <v>2</v>
      </c>
      <c r="E25" s="362" t="s">
        <v>486</v>
      </c>
      <c r="F25" s="362" t="s">
        <v>487</v>
      </c>
      <c r="G25" s="111" t="s">
        <v>488</v>
      </c>
      <c r="H25" s="362" t="s">
        <v>55</v>
      </c>
      <c r="I25" s="111">
        <v>50</v>
      </c>
      <c r="J25" s="362" t="s">
        <v>489</v>
      </c>
      <c r="K25" s="390"/>
      <c r="L25" s="362" t="s">
        <v>37</v>
      </c>
      <c r="M25" s="390"/>
      <c r="N25" s="362">
        <v>16475.63</v>
      </c>
      <c r="O25" s="390"/>
      <c r="P25" s="362">
        <v>16475.63</v>
      </c>
      <c r="Q25" s="362" t="s">
        <v>483</v>
      </c>
      <c r="R25" s="362" t="s">
        <v>490</v>
      </c>
      <c r="S25" s="148"/>
      <c r="T25" s="148"/>
      <c r="U25" s="148"/>
      <c r="V25" s="148"/>
      <c r="W25" s="148"/>
      <c r="X25" s="148"/>
      <c r="Y25" s="148"/>
      <c r="Z25" s="148"/>
      <c r="AA25" s="148"/>
      <c r="AB25" s="148"/>
      <c r="AC25" s="148"/>
      <c r="AD25" s="148"/>
      <c r="AE25" s="148"/>
      <c r="AF25" s="148"/>
      <c r="AG25" s="148"/>
      <c r="AH25" s="148"/>
      <c r="AI25" s="148"/>
      <c r="AJ25" s="148"/>
      <c r="AK25" s="148"/>
      <c r="AL25" s="148"/>
      <c r="AM25" s="148"/>
    </row>
    <row r="26" spans="1:39" s="137" customFormat="1" ht="240" customHeight="1">
      <c r="A26" s="393"/>
      <c r="B26" s="363"/>
      <c r="C26" s="363"/>
      <c r="D26" s="363"/>
      <c r="E26" s="363"/>
      <c r="F26" s="363"/>
      <c r="G26" s="111" t="s">
        <v>491</v>
      </c>
      <c r="H26" s="363"/>
      <c r="I26" s="111">
        <v>50</v>
      </c>
      <c r="J26" s="363"/>
      <c r="K26" s="391"/>
      <c r="L26" s="363"/>
      <c r="M26" s="391"/>
      <c r="N26" s="363"/>
      <c r="O26" s="391"/>
      <c r="P26" s="363"/>
      <c r="Q26" s="363"/>
      <c r="R26" s="363"/>
      <c r="S26" s="148"/>
      <c r="T26" s="148"/>
      <c r="U26" s="148"/>
      <c r="V26" s="148"/>
      <c r="W26" s="148"/>
      <c r="X26" s="148"/>
      <c r="Y26" s="148"/>
      <c r="Z26" s="148"/>
      <c r="AA26" s="148"/>
      <c r="AB26" s="148"/>
      <c r="AC26" s="148"/>
      <c r="AD26" s="148"/>
      <c r="AE26" s="148"/>
      <c r="AF26" s="148"/>
      <c r="AG26" s="148"/>
      <c r="AH26" s="148"/>
      <c r="AI26" s="148"/>
      <c r="AJ26" s="148"/>
      <c r="AK26" s="148"/>
      <c r="AL26" s="148"/>
      <c r="AM26" s="148"/>
    </row>
    <row r="27" spans="1:39" s="137" customFormat="1" ht="140.25" customHeight="1">
      <c r="A27" s="393"/>
      <c r="B27" s="363"/>
      <c r="C27" s="363"/>
      <c r="D27" s="363"/>
      <c r="E27" s="363"/>
      <c r="F27" s="363"/>
      <c r="G27" s="362" t="s">
        <v>492</v>
      </c>
      <c r="H27" s="363"/>
      <c r="I27" s="362">
        <v>50</v>
      </c>
      <c r="J27" s="363"/>
      <c r="K27" s="391"/>
      <c r="L27" s="363"/>
      <c r="M27" s="391"/>
      <c r="N27" s="363"/>
      <c r="O27" s="391"/>
      <c r="P27" s="363"/>
      <c r="Q27" s="363"/>
      <c r="R27" s="363"/>
      <c r="S27" s="148"/>
      <c r="T27" s="148"/>
      <c r="U27" s="148"/>
      <c r="V27" s="148"/>
      <c r="W27" s="148"/>
      <c r="X27" s="148"/>
      <c r="Y27" s="148"/>
      <c r="Z27" s="148"/>
      <c r="AA27" s="148"/>
      <c r="AB27" s="148"/>
      <c r="AC27" s="148"/>
      <c r="AD27" s="148"/>
      <c r="AE27" s="148"/>
      <c r="AF27" s="148"/>
      <c r="AG27" s="148"/>
      <c r="AH27" s="148"/>
      <c r="AI27" s="148"/>
      <c r="AJ27" s="148"/>
      <c r="AK27" s="148"/>
      <c r="AL27" s="148"/>
      <c r="AM27" s="148"/>
    </row>
    <row r="28" spans="1:39" s="137" customFormat="1" ht="150.75" customHeight="1">
      <c r="A28" s="393"/>
      <c r="B28" s="364"/>
      <c r="C28" s="364"/>
      <c r="D28" s="364"/>
      <c r="E28" s="364"/>
      <c r="F28" s="364"/>
      <c r="G28" s="364"/>
      <c r="H28" s="364"/>
      <c r="I28" s="364"/>
      <c r="J28" s="364"/>
      <c r="K28" s="392"/>
      <c r="L28" s="364"/>
      <c r="M28" s="392"/>
      <c r="N28" s="364"/>
      <c r="O28" s="392"/>
      <c r="P28" s="364"/>
      <c r="Q28" s="364"/>
      <c r="R28" s="364"/>
      <c r="S28" s="148"/>
      <c r="T28" s="148"/>
      <c r="U28" s="148"/>
      <c r="V28" s="148"/>
      <c r="W28" s="148"/>
      <c r="X28" s="148"/>
      <c r="Y28" s="148"/>
      <c r="Z28" s="148"/>
      <c r="AA28" s="148"/>
      <c r="AB28" s="148"/>
      <c r="AC28" s="148"/>
      <c r="AD28" s="148"/>
      <c r="AE28" s="148"/>
      <c r="AF28" s="148"/>
      <c r="AG28" s="148"/>
      <c r="AH28" s="148"/>
      <c r="AI28" s="148"/>
      <c r="AJ28" s="148"/>
      <c r="AK28" s="148"/>
      <c r="AL28" s="148"/>
      <c r="AM28" s="148"/>
    </row>
    <row r="29" spans="1:39" s="137" customFormat="1" ht="24.95" customHeight="1">
      <c r="A29" s="393">
        <v>13</v>
      </c>
      <c r="B29" s="362">
        <v>1</v>
      </c>
      <c r="C29" s="362">
        <v>4</v>
      </c>
      <c r="D29" s="362">
        <v>2</v>
      </c>
      <c r="E29" s="362" t="s">
        <v>493</v>
      </c>
      <c r="F29" s="362" t="s">
        <v>494</v>
      </c>
      <c r="G29" s="200" t="s">
        <v>495</v>
      </c>
      <c r="H29" s="362" t="s">
        <v>93</v>
      </c>
      <c r="I29" s="200">
        <v>15</v>
      </c>
      <c r="J29" s="362" t="s">
        <v>496</v>
      </c>
      <c r="K29" s="390"/>
      <c r="L29" s="362" t="s">
        <v>31</v>
      </c>
      <c r="M29" s="390"/>
      <c r="N29" s="362">
        <v>27722.39</v>
      </c>
      <c r="O29" s="390"/>
      <c r="P29" s="362">
        <v>27722.39</v>
      </c>
      <c r="Q29" s="362" t="s">
        <v>483</v>
      </c>
      <c r="R29" s="362" t="s">
        <v>497</v>
      </c>
    </row>
    <row r="30" spans="1:39" s="137" customFormat="1" ht="24.95" customHeight="1">
      <c r="A30" s="393"/>
      <c r="B30" s="363"/>
      <c r="C30" s="363"/>
      <c r="D30" s="363"/>
      <c r="E30" s="363"/>
      <c r="F30" s="363"/>
      <c r="G30" s="200" t="s">
        <v>498</v>
      </c>
      <c r="H30" s="363"/>
      <c r="I30" s="200">
        <v>15</v>
      </c>
      <c r="J30" s="363"/>
      <c r="K30" s="391"/>
      <c r="L30" s="363"/>
      <c r="M30" s="391"/>
      <c r="N30" s="363"/>
      <c r="O30" s="391"/>
      <c r="P30" s="363"/>
      <c r="Q30" s="363"/>
      <c r="R30" s="363"/>
    </row>
    <row r="31" spans="1:39" s="137" customFormat="1" ht="24.95" customHeight="1">
      <c r="A31" s="393"/>
      <c r="B31" s="363"/>
      <c r="C31" s="363"/>
      <c r="D31" s="363"/>
      <c r="E31" s="363"/>
      <c r="F31" s="363"/>
      <c r="G31" s="200" t="s">
        <v>499</v>
      </c>
      <c r="H31" s="363"/>
      <c r="I31" s="200">
        <v>30</v>
      </c>
      <c r="J31" s="363"/>
      <c r="K31" s="391"/>
      <c r="L31" s="363"/>
      <c r="M31" s="391"/>
      <c r="N31" s="363"/>
      <c r="O31" s="391"/>
      <c r="P31" s="363"/>
      <c r="Q31" s="363"/>
      <c r="R31" s="363"/>
    </row>
    <row r="32" spans="1:39" s="137" customFormat="1" ht="24.95" customHeight="1">
      <c r="A32" s="393"/>
      <c r="B32" s="363"/>
      <c r="C32" s="363"/>
      <c r="D32" s="363"/>
      <c r="E32" s="363"/>
      <c r="F32" s="363"/>
      <c r="G32" s="200" t="s">
        <v>500</v>
      </c>
      <c r="H32" s="363"/>
      <c r="I32" s="200">
        <v>30</v>
      </c>
      <c r="J32" s="363"/>
      <c r="K32" s="391"/>
      <c r="L32" s="363"/>
      <c r="M32" s="391"/>
      <c r="N32" s="363"/>
      <c r="O32" s="391"/>
      <c r="P32" s="363"/>
      <c r="Q32" s="363"/>
      <c r="R32" s="363"/>
    </row>
    <row r="33" spans="1:18" s="137" customFormat="1" ht="24.95" customHeight="1">
      <c r="A33" s="393"/>
      <c r="B33" s="363"/>
      <c r="C33" s="363"/>
      <c r="D33" s="363"/>
      <c r="E33" s="363"/>
      <c r="F33" s="363"/>
      <c r="G33" s="200" t="s">
        <v>501</v>
      </c>
      <c r="H33" s="363"/>
      <c r="I33" s="200">
        <v>30</v>
      </c>
      <c r="J33" s="363"/>
      <c r="K33" s="391"/>
      <c r="L33" s="363"/>
      <c r="M33" s="391"/>
      <c r="N33" s="363"/>
      <c r="O33" s="391"/>
      <c r="P33" s="363"/>
      <c r="Q33" s="363"/>
      <c r="R33" s="363"/>
    </row>
    <row r="34" spans="1:18" s="137" customFormat="1" ht="24.95" customHeight="1">
      <c r="A34" s="393"/>
      <c r="B34" s="363"/>
      <c r="C34" s="363"/>
      <c r="D34" s="363"/>
      <c r="E34" s="363"/>
      <c r="F34" s="363"/>
      <c r="G34" s="200" t="s">
        <v>502</v>
      </c>
      <c r="H34" s="363"/>
      <c r="I34" s="200">
        <v>30</v>
      </c>
      <c r="J34" s="363"/>
      <c r="K34" s="391"/>
      <c r="L34" s="363"/>
      <c r="M34" s="391"/>
      <c r="N34" s="363"/>
      <c r="O34" s="391"/>
      <c r="P34" s="363"/>
      <c r="Q34" s="363"/>
      <c r="R34" s="363"/>
    </row>
    <row r="35" spans="1:18" s="137" customFormat="1" ht="60" customHeight="1">
      <c r="A35" s="393"/>
      <c r="B35" s="364"/>
      <c r="C35" s="364"/>
      <c r="D35" s="364"/>
      <c r="E35" s="364"/>
      <c r="F35" s="364"/>
      <c r="G35" s="200" t="s">
        <v>503</v>
      </c>
      <c r="H35" s="364"/>
      <c r="I35" s="200">
        <v>100</v>
      </c>
      <c r="J35" s="364"/>
      <c r="K35" s="392"/>
      <c r="L35" s="364"/>
      <c r="M35" s="392"/>
      <c r="N35" s="364"/>
      <c r="O35" s="392"/>
      <c r="P35" s="364"/>
      <c r="Q35" s="364"/>
      <c r="R35" s="364"/>
    </row>
    <row r="36" spans="1:18" s="140" customFormat="1" ht="15" customHeight="1">
      <c r="K36" s="141"/>
      <c r="L36" s="141"/>
      <c r="M36" s="141"/>
      <c r="N36" s="141"/>
    </row>
    <row r="37" spans="1:18" s="140" customFormat="1" hidden="1">
      <c r="M37" s="141"/>
      <c r="N37" s="141"/>
      <c r="O37" s="141"/>
      <c r="P37" s="141"/>
    </row>
    <row r="38" spans="1:18" s="140" customFormat="1" hidden="1">
      <c r="M38" s="141"/>
      <c r="N38" s="141"/>
      <c r="O38" s="141"/>
      <c r="P38" s="141"/>
    </row>
    <row r="39" spans="1:18" s="140" customFormat="1" hidden="1">
      <c r="K39" s="374" t="s">
        <v>45</v>
      </c>
      <c r="L39" s="374"/>
      <c r="M39" s="374"/>
      <c r="N39" s="374"/>
      <c r="O39" s="374" t="s">
        <v>46</v>
      </c>
      <c r="P39" s="374"/>
      <c r="Q39" s="374"/>
      <c r="R39" s="374"/>
    </row>
    <row r="40" spans="1:18" s="140" customFormat="1" hidden="1">
      <c r="K40" s="374" t="s">
        <v>349</v>
      </c>
      <c r="L40" s="374"/>
      <c r="M40" s="374" t="s">
        <v>350</v>
      </c>
      <c r="N40" s="374"/>
      <c r="O40" s="374" t="s">
        <v>349</v>
      </c>
      <c r="P40" s="374"/>
      <c r="Q40" s="374" t="s">
        <v>350</v>
      </c>
      <c r="R40" s="374"/>
    </row>
    <row r="41" spans="1:18" s="140" customFormat="1" hidden="1">
      <c r="K41" s="142" t="s">
        <v>47</v>
      </c>
      <c r="L41" s="142" t="s">
        <v>48</v>
      </c>
      <c r="M41" s="142" t="s">
        <v>49</v>
      </c>
      <c r="N41" s="142" t="s">
        <v>48</v>
      </c>
      <c r="O41" s="142" t="s">
        <v>49</v>
      </c>
      <c r="P41" s="142" t="s">
        <v>48</v>
      </c>
      <c r="Q41" s="142" t="s">
        <v>47</v>
      </c>
      <c r="R41" s="142" t="s">
        <v>48</v>
      </c>
    </row>
    <row r="42" spans="1:18" s="140" customFormat="1" hidden="1">
      <c r="J42" s="143" t="s">
        <v>50</v>
      </c>
      <c r="K42" s="144">
        <v>10</v>
      </c>
      <c r="L42" s="145">
        <v>287178.88</v>
      </c>
      <c r="M42" s="144">
        <v>3</v>
      </c>
      <c r="N42" s="145">
        <v>60040.13</v>
      </c>
      <c r="O42" s="144" t="s">
        <v>51</v>
      </c>
      <c r="P42" s="146" t="s">
        <v>51</v>
      </c>
      <c r="Q42" s="144" t="s">
        <v>51</v>
      </c>
      <c r="R42" s="146" t="s">
        <v>51</v>
      </c>
    </row>
    <row r="43" spans="1:18" s="140" customFormat="1" hidden="1">
      <c r="J43" s="143" t="s">
        <v>52</v>
      </c>
      <c r="K43" s="143">
        <v>10</v>
      </c>
      <c r="L43" s="149">
        <v>287178.88</v>
      </c>
      <c r="M43" s="144">
        <v>3</v>
      </c>
      <c r="N43" s="149">
        <v>56739.24</v>
      </c>
      <c r="O43" s="144"/>
      <c r="P43" s="144"/>
      <c r="Q43" s="143"/>
      <c r="R43" s="143"/>
    </row>
    <row r="44" spans="1:18" s="140" customFormat="1" hidden="1">
      <c r="M44" s="141"/>
      <c r="N44" s="141"/>
      <c r="O44" s="141"/>
      <c r="P44" s="141"/>
    </row>
    <row r="45" spans="1:18" s="140" customFormat="1" hidden="1">
      <c r="M45" s="141"/>
      <c r="N45" s="141"/>
      <c r="O45" s="141"/>
      <c r="P45" s="141"/>
    </row>
    <row r="46" spans="1:18" s="140" customFormat="1" hidden="1">
      <c r="M46" s="141"/>
      <c r="N46" s="141"/>
      <c r="O46" s="141"/>
      <c r="P46" s="141"/>
    </row>
    <row r="47" spans="1:18" s="140" customFormat="1" hidden="1">
      <c r="M47" s="141"/>
      <c r="N47" s="141"/>
      <c r="O47" s="141"/>
      <c r="P47" s="141"/>
    </row>
    <row r="48" spans="1:18" s="140" customFormat="1">
      <c r="N48" s="394" t="s">
        <v>45</v>
      </c>
      <c r="O48" s="395"/>
      <c r="P48" s="395" t="s">
        <v>46</v>
      </c>
      <c r="Q48" s="396"/>
    </row>
    <row r="49" spans="14:17" s="140" customFormat="1">
      <c r="N49" s="142" t="s">
        <v>1240</v>
      </c>
      <c r="O49" s="142" t="s">
        <v>1239</v>
      </c>
      <c r="P49" s="142" t="s">
        <v>1240</v>
      </c>
      <c r="Q49" s="142" t="s">
        <v>1239</v>
      </c>
    </row>
    <row r="50" spans="14:17" s="140" customFormat="1">
      <c r="N50" s="150">
        <v>13</v>
      </c>
      <c r="O50" s="145">
        <v>343918.12</v>
      </c>
      <c r="P50" s="144" t="s">
        <v>51</v>
      </c>
      <c r="Q50" s="146" t="s">
        <v>51</v>
      </c>
    </row>
    <row r="51" spans="14:17" s="140" customFormat="1"/>
    <row r="52" spans="14:17" s="140" customFormat="1"/>
    <row r="53" spans="14:17" s="140" customFormat="1"/>
    <row r="54" spans="14:17" s="140" customFormat="1"/>
  </sheetData>
  <mergeCells count="142">
    <mergeCell ref="N48:O48"/>
    <mergeCell ref="P48:Q48"/>
    <mergeCell ref="K40:L40"/>
    <mergeCell ref="M40:N40"/>
    <mergeCell ref="O40:P40"/>
    <mergeCell ref="Q40:R40"/>
    <mergeCell ref="Q29:Q35"/>
    <mergeCell ref="R29:R35"/>
    <mergeCell ref="K39:N39"/>
    <mergeCell ref="O39:R39"/>
    <mergeCell ref="P29:P35"/>
    <mergeCell ref="J29:J35"/>
    <mergeCell ref="K29:K35"/>
    <mergeCell ref="L29:L35"/>
    <mergeCell ref="M29:M35"/>
    <mergeCell ref="N29:N35"/>
    <mergeCell ref="O29:O35"/>
    <mergeCell ref="A29:A35"/>
    <mergeCell ref="B29:B35"/>
    <mergeCell ref="C29:C35"/>
    <mergeCell ref="D29:D35"/>
    <mergeCell ref="E29:E35"/>
    <mergeCell ref="F29:F35"/>
    <mergeCell ref="H29:H35"/>
    <mergeCell ref="A25:A28"/>
    <mergeCell ref="B25:B28"/>
    <mergeCell ref="C25:C28"/>
    <mergeCell ref="D25:D28"/>
    <mergeCell ref="E25:E28"/>
    <mergeCell ref="F25:F28"/>
    <mergeCell ref="H25:H28"/>
    <mergeCell ref="J25:J28"/>
    <mergeCell ref="K25:K28"/>
    <mergeCell ref="R25:R28"/>
    <mergeCell ref="G27:G28"/>
    <mergeCell ref="I27:I28"/>
    <mergeCell ref="N25:N28"/>
    <mergeCell ref="O25:O28"/>
    <mergeCell ref="P25:P28"/>
    <mergeCell ref="Q25:Q28"/>
    <mergeCell ref="P21:P24"/>
    <mergeCell ref="Q21:Q24"/>
    <mergeCell ref="R21:R24"/>
    <mergeCell ref="G21:G24"/>
    <mergeCell ref="H21:H24"/>
    <mergeCell ref="I21:I24"/>
    <mergeCell ref="J21:J24"/>
    <mergeCell ref="K21:K24"/>
    <mergeCell ref="L21:L24"/>
    <mergeCell ref="L25:L28"/>
    <mergeCell ref="M25:M28"/>
    <mergeCell ref="A21:A24"/>
    <mergeCell ref="B21:B24"/>
    <mergeCell ref="C21:C24"/>
    <mergeCell ref="D21:D24"/>
    <mergeCell ref="E21:E24"/>
    <mergeCell ref="F21:F24"/>
    <mergeCell ref="M17:M18"/>
    <mergeCell ref="N17:N18"/>
    <mergeCell ref="O17:O18"/>
    <mergeCell ref="M21:M24"/>
    <mergeCell ref="N21:N24"/>
    <mergeCell ref="O21:O24"/>
    <mergeCell ref="R15:R16"/>
    <mergeCell ref="A17:A18"/>
    <mergeCell ref="B17:B18"/>
    <mergeCell ref="C17:C18"/>
    <mergeCell ref="D17:D18"/>
    <mergeCell ref="E17:E18"/>
    <mergeCell ref="F17:F18"/>
    <mergeCell ref="I15:I16"/>
    <mergeCell ref="J15:J16"/>
    <mergeCell ref="K15:K16"/>
    <mergeCell ref="L15:L16"/>
    <mergeCell ref="M15:M16"/>
    <mergeCell ref="N15:N16"/>
    <mergeCell ref="P17:P18"/>
    <mergeCell ref="Q17:Q18"/>
    <mergeCell ref="R17:R18"/>
    <mergeCell ref="G17:G18"/>
    <mergeCell ref="H17:H18"/>
    <mergeCell ref="I17:I18"/>
    <mergeCell ref="J17:J18"/>
    <mergeCell ref="K17:K18"/>
    <mergeCell ref="L17:L18"/>
    <mergeCell ref="L8:L9"/>
    <mergeCell ref="M8:M9"/>
    <mergeCell ref="N8:N9"/>
    <mergeCell ref="O8:O9"/>
    <mergeCell ref="P8:P9"/>
    <mergeCell ref="Q10:Q11"/>
    <mergeCell ref="R10:R11"/>
    <mergeCell ref="A15:A16"/>
    <mergeCell ref="B15:B16"/>
    <mergeCell ref="C15:C16"/>
    <mergeCell ref="D15:D16"/>
    <mergeCell ref="E15:E16"/>
    <mergeCell ref="F15:F16"/>
    <mergeCell ref="G15:G16"/>
    <mergeCell ref="H15:H16"/>
    <mergeCell ref="K10:K11"/>
    <mergeCell ref="L10:L11"/>
    <mergeCell ref="M10:M11"/>
    <mergeCell ref="N10:N11"/>
    <mergeCell ref="O10:O11"/>
    <mergeCell ref="P10:P11"/>
    <mergeCell ref="O15:O16"/>
    <mergeCell ref="P15:P16"/>
    <mergeCell ref="Q15:Q16"/>
    <mergeCell ref="A10:A11"/>
    <mergeCell ref="B10:B11"/>
    <mergeCell ref="C10:C11"/>
    <mergeCell ref="D10:D11"/>
    <mergeCell ref="E10:E11"/>
    <mergeCell ref="F10:F11"/>
    <mergeCell ref="G10:G11"/>
    <mergeCell ref="J10:J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R34"/>
  <sheetViews>
    <sheetView zoomScale="70" zoomScaleNormal="70" workbookViewId="0">
      <selection activeCell="G8" sqref="G8"/>
    </sheetView>
  </sheetViews>
  <sheetFormatPr defaultRowHeight="15"/>
  <cols>
    <col min="1" max="1" width="4.7109375" customWidth="1"/>
    <col min="2" max="2" width="11.140625" customWidth="1"/>
    <col min="3" max="3" width="11.42578125" customWidth="1"/>
    <col min="4" max="4" width="10.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1282</v>
      </c>
    </row>
    <row r="4" spans="1:18" s="3" customFormat="1" ht="47.25" customHeight="1">
      <c r="A4" s="405" t="s">
        <v>0</v>
      </c>
      <c r="B4" s="408" t="s">
        <v>1</v>
      </c>
      <c r="C4" s="408" t="s">
        <v>2</v>
      </c>
      <c r="D4" s="408" t="s">
        <v>3</v>
      </c>
      <c r="E4" s="405" t="s">
        <v>4</v>
      </c>
      <c r="F4" s="405" t="s">
        <v>5</v>
      </c>
      <c r="G4" s="405" t="s">
        <v>6</v>
      </c>
      <c r="H4" s="407" t="s">
        <v>7</v>
      </c>
      <c r="I4" s="407"/>
      <c r="J4" s="405" t="s">
        <v>117</v>
      </c>
      <c r="K4" s="311" t="s">
        <v>72</v>
      </c>
      <c r="L4" s="312"/>
      <c r="M4" s="411" t="s">
        <v>108</v>
      </c>
      <c r="N4" s="412"/>
      <c r="O4" s="411" t="s">
        <v>118</v>
      </c>
      <c r="P4" s="412"/>
      <c r="Q4" s="405" t="s">
        <v>8</v>
      </c>
      <c r="R4" s="408" t="s">
        <v>9</v>
      </c>
    </row>
    <row r="5" spans="1:18" s="3" customFormat="1" ht="15.75">
      <c r="A5" s="406"/>
      <c r="B5" s="409"/>
      <c r="C5" s="409"/>
      <c r="D5" s="409"/>
      <c r="E5" s="406"/>
      <c r="F5" s="406"/>
      <c r="G5" s="406"/>
      <c r="H5" s="31" t="s">
        <v>10</v>
      </c>
      <c r="I5" s="31" t="s">
        <v>11</v>
      </c>
      <c r="J5" s="406"/>
      <c r="K5" s="32">
        <v>2016</v>
      </c>
      <c r="L5" s="32">
        <v>2017</v>
      </c>
      <c r="M5" s="32">
        <v>2016</v>
      </c>
      <c r="N5" s="32">
        <v>2017</v>
      </c>
      <c r="O5" s="32">
        <v>2016</v>
      </c>
      <c r="P5" s="32">
        <v>2017</v>
      </c>
      <c r="Q5" s="406"/>
      <c r="R5" s="409"/>
    </row>
    <row r="6" spans="1:18" s="3" customFormat="1" ht="15.75">
      <c r="A6" s="33" t="s">
        <v>12</v>
      </c>
      <c r="B6" s="31" t="s">
        <v>13</v>
      </c>
      <c r="C6" s="31" t="s">
        <v>14</v>
      </c>
      <c r="D6" s="31" t="s">
        <v>15</v>
      </c>
      <c r="E6" s="33" t="s">
        <v>16</v>
      </c>
      <c r="F6" s="33" t="s">
        <v>17</v>
      </c>
      <c r="G6" s="33" t="s">
        <v>18</v>
      </c>
      <c r="H6" s="31" t="s">
        <v>19</v>
      </c>
      <c r="I6" s="31" t="s">
        <v>20</v>
      </c>
      <c r="J6" s="33" t="s">
        <v>21</v>
      </c>
      <c r="K6" s="32" t="s">
        <v>22</v>
      </c>
      <c r="L6" s="32" t="s">
        <v>23</v>
      </c>
      <c r="M6" s="32" t="s">
        <v>24</v>
      </c>
      <c r="N6" s="32" t="s">
        <v>25</v>
      </c>
      <c r="O6" s="32" t="s">
        <v>26</v>
      </c>
      <c r="P6" s="32" t="s">
        <v>27</v>
      </c>
      <c r="Q6" s="33" t="s">
        <v>28</v>
      </c>
      <c r="R6" s="31" t="s">
        <v>29</v>
      </c>
    </row>
    <row r="7" spans="1:18" s="183" customFormat="1" ht="90">
      <c r="A7" s="194">
        <v>1</v>
      </c>
      <c r="B7" s="190">
        <v>1</v>
      </c>
      <c r="C7" s="190">
        <v>1</v>
      </c>
      <c r="D7" s="190">
        <v>5</v>
      </c>
      <c r="E7" s="191" t="s">
        <v>504</v>
      </c>
      <c r="F7" s="191" t="s">
        <v>505</v>
      </c>
      <c r="G7" s="191" t="s">
        <v>506</v>
      </c>
      <c r="H7" s="191" t="s">
        <v>168</v>
      </c>
      <c r="I7" s="191">
        <v>525</v>
      </c>
      <c r="J7" s="191" t="s">
        <v>507</v>
      </c>
      <c r="K7" s="191"/>
      <c r="L7" s="191" t="s">
        <v>36</v>
      </c>
      <c r="M7" s="199"/>
      <c r="N7" s="199">
        <v>83577.84</v>
      </c>
      <c r="O7" s="199"/>
      <c r="P7" s="199">
        <v>83577.84</v>
      </c>
      <c r="Q7" s="191" t="s">
        <v>508</v>
      </c>
      <c r="R7" s="191" t="s">
        <v>509</v>
      </c>
    </row>
    <row r="8" spans="1:18" s="4" customFormat="1" ht="105">
      <c r="A8" s="190">
        <v>2</v>
      </c>
      <c r="B8" s="84">
        <v>1</v>
      </c>
      <c r="C8" s="84" t="s">
        <v>79</v>
      </c>
      <c r="D8" s="84">
        <v>2</v>
      </c>
      <c r="E8" s="85" t="s">
        <v>510</v>
      </c>
      <c r="F8" s="85" t="s">
        <v>511</v>
      </c>
      <c r="G8" s="85" t="s">
        <v>512</v>
      </c>
      <c r="H8" s="85" t="s">
        <v>168</v>
      </c>
      <c r="I8" s="85">
        <v>150</v>
      </c>
      <c r="J8" s="85" t="s">
        <v>513</v>
      </c>
      <c r="K8" s="85" t="s">
        <v>36</v>
      </c>
      <c r="L8" s="85"/>
      <c r="M8" s="63">
        <v>20381.75</v>
      </c>
      <c r="N8" s="63"/>
      <c r="O8" s="63">
        <v>20381.75</v>
      </c>
      <c r="P8" s="63"/>
      <c r="Q8" s="85" t="s">
        <v>514</v>
      </c>
      <c r="R8" s="85" t="s">
        <v>515</v>
      </c>
    </row>
    <row r="9" spans="1:18" s="183" customFormat="1" ht="105">
      <c r="A9" s="190">
        <v>3</v>
      </c>
      <c r="B9" s="190">
        <v>1</v>
      </c>
      <c r="C9" s="190" t="s">
        <v>79</v>
      </c>
      <c r="D9" s="190">
        <v>2</v>
      </c>
      <c r="E9" s="191" t="s">
        <v>510</v>
      </c>
      <c r="F9" s="191" t="s">
        <v>516</v>
      </c>
      <c r="G9" s="191" t="s">
        <v>512</v>
      </c>
      <c r="H9" s="191" t="s">
        <v>168</v>
      </c>
      <c r="I9" s="191">
        <v>150</v>
      </c>
      <c r="J9" s="191" t="s">
        <v>513</v>
      </c>
      <c r="K9" s="191" t="s">
        <v>34</v>
      </c>
      <c r="L9" s="191"/>
      <c r="M9" s="199">
        <v>20750.95</v>
      </c>
      <c r="N9" s="199"/>
      <c r="O9" s="199">
        <v>20750.95</v>
      </c>
      <c r="P9" s="199"/>
      <c r="Q9" s="191" t="s">
        <v>514</v>
      </c>
      <c r="R9" s="191" t="s">
        <v>515</v>
      </c>
    </row>
    <row r="10" spans="1:18" s="4" customFormat="1" ht="135">
      <c r="A10" s="84">
        <v>4</v>
      </c>
      <c r="B10" s="84">
        <v>1</v>
      </c>
      <c r="C10" s="84" t="s">
        <v>79</v>
      </c>
      <c r="D10" s="84">
        <v>2</v>
      </c>
      <c r="E10" s="85" t="s">
        <v>517</v>
      </c>
      <c r="F10" s="26" t="s">
        <v>518</v>
      </c>
      <c r="G10" s="85" t="s">
        <v>519</v>
      </c>
      <c r="H10" s="26" t="s">
        <v>520</v>
      </c>
      <c r="I10" s="85">
        <v>30</v>
      </c>
      <c r="J10" s="85" t="s">
        <v>521</v>
      </c>
      <c r="K10" s="85"/>
      <c r="L10" s="85" t="s">
        <v>34</v>
      </c>
      <c r="M10" s="63"/>
      <c r="N10" s="63">
        <v>19890.22</v>
      </c>
      <c r="O10" s="63"/>
      <c r="P10" s="63">
        <v>19890.22</v>
      </c>
      <c r="Q10" s="85" t="s">
        <v>514</v>
      </c>
      <c r="R10" s="85" t="s">
        <v>515</v>
      </c>
    </row>
    <row r="11" spans="1:18" s="183" customFormat="1" ht="135">
      <c r="A11" s="397">
        <v>4</v>
      </c>
      <c r="B11" s="242">
        <v>1</v>
      </c>
      <c r="C11" s="242">
        <v>1.4</v>
      </c>
      <c r="D11" s="242">
        <v>2</v>
      </c>
      <c r="E11" s="241" t="s">
        <v>517</v>
      </c>
      <c r="F11" s="245" t="s">
        <v>518</v>
      </c>
      <c r="G11" s="241" t="s">
        <v>519</v>
      </c>
      <c r="H11" s="245" t="s">
        <v>520</v>
      </c>
      <c r="I11" s="241">
        <v>30</v>
      </c>
      <c r="J11" s="241" t="s">
        <v>521</v>
      </c>
      <c r="K11" s="241"/>
      <c r="L11" s="241" t="s">
        <v>34</v>
      </c>
      <c r="M11" s="253"/>
      <c r="N11" s="254">
        <v>14281.98</v>
      </c>
      <c r="O11" s="253"/>
      <c r="P11" s="254">
        <v>14281.98</v>
      </c>
      <c r="Q11" s="241" t="s">
        <v>514</v>
      </c>
      <c r="R11" s="241" t="s">
        <v>515</v>
      </c>
    </row>
    <row r="12" spans="1:18" s="183" customFormat="1">
      <c r="A12" s="398"/>
      <c r="B12" s="399" t="s">
        <v>1263</v>
      </c>
      <c r="C12" s="400"/>
      <c r="D12" s="400"/>
      <c r="E12" s="400"/>
      <c r="F12" s="400"/>
      <c r="G12" s="400"/>
      <c r="H12" s="400"/>
      <c r="I12" s="400"/>
      <c r="J12" s="400"/>
      <c r="K12" s="400"/>
      <c r="L12" s="400"/>
      <c r="M12" s="400"/>
      <c r="N12" s="400"/>
      <c r="O12" s="400"/>
      <c r="P12" s="400"/>
      <c r="Q12" s="400"/>
      <c r="R12" s="401"/>
    </row>
    <row r="13" spans="1:18" s="183" customFormat="1" ht="120">
      <c r="A13" s="194">
        <v>5</v>
      </c>
      <c r="B13" s="190">
        <v>1</v>
      </c>
      <c r="C13" s="190" t="s">
        <v>79</v>
      </c>
      <c r="D13" s="190">
        <v>2</v>
      </c>
      <c r="E13" s="191" t="s">
        <v>522</v>
      </c>
      <c r="F13" s="26" t="s">
        <v>523</v>
      </c>
      <c r="G13" s="191" t="s">
        <v>524</v>
      </c>
      <c r="H13" s="26" t="s">
        <v>525</v>
      </c>
      <c r="I13" s="191">
        <v>30</v>
      </c>
      <c r="J13" s="26" t="s">
        <v>521</v>
      </c>
      <c r="K13" s="191"/>
      <c r="L13" s="191" t="s">
        <v>34</v>
      </c>
      <c r="M13" s="199"/>
      <c r="N13" s="199">
        <v>15320.51</v>
      </c>
      <c r="O13" s="199"/>
      <c r="P13" s="199">
        <v>15320.51</v>
      </c>
      <c r="Q13" s="191" t="s">
        <v>514</v>
      </c>
      <c r="R13" s="191" t="s">
        <v>515</v>
      </c>
    </row>
    <row r="14" spans="1:18" s="183" customFormat="1" ht="180">
      <c r="A14" s="194">
        <v>6</v>
      </c>
      <c r="B14" s="190">
        <v>1</v>
      </c>
      <c r="C14" s="190">
        <v>1</v>
      </c>
      <c r="D14" s="190">
        <v>5</v>
      </c>
      <c r="E14" s="191" t="s">
        <v>526</v>
      </c>
      <c r="F14" s="191" t="s">
        <v>529</v>
      </c>
      <c r="G14" s="191" t="s">
        <v>527</v>
      </c>
      <c r="H14" s="191" t="s">
        <v>88</v>
      </c>
      <c r="I14" s="191">
        <v>80</v>
      </c>
      <c r="J14" s="191" t="s">
        <v>528</v>
      </c>
      <c r="K14" s="191"/>
      <c r="L14" s="191" t="s">
        <v>42</v>
      </c>
      <c r="M14" s="199"/>
      <c r="N14" s="199">
        <v>13365.05</v>
      </c>
      <c r="O14" s="199"/>
      <c r="P14" s="199">
        <v>13365.05</v>
      </c>
      <c r="Q14" s="191" t="s">
        <v>514</v>
      </c>
      <c r="R14" s="191" t="s">
        <v>515</v>
      </c>
    </row>
    <row r="15" spans="1:18" s="183" customFormat="1" ht="180" customHeight="1">
      <c r="A15" s="397">
        <v>6</v>
      </c>
      <c r="B15" s="242">
        <v>1</v>
      </c>
      <c r="C15" s="242">
        <v>1</v>
      </c>
      <c r="D15" s="242">
        <v>5</v>
      </c>
      <c r="E15" s="241" t="s">
        <v>526</v>
      </c>
      <c r="F15" s="241" t="s">
        <v>1264</v>
      </c>
      <c r="G15" s="241" t="s">
        <v>527</v>
      </c>
      <c r="H15" s="241" t="s">
        <v>88</v>
      </c>
      <c r="I15" s="241">
        <v>80</v>
      </c>
      <c r="J15" s="241" t="s">
        <v>528</v>
      </c>
      <c r="K15" s="241"/>
      <c r="L15" s="241" t="s">
        <v>42</v>
      </c>
      <c r="M15" s="256"/>
      <c r="N15" s="254">
        <v>9665.2999999999993</v>
      </c>
      <c r="O15" s="257"/>
      <c r="P15" s="254">
        <v>9665.2999999999993</v>
      </c>
      <c r="Q15" s="241" t="s">
        <v>514</v>
      </c>
      <c r="R15" s="241" t="s">
        <v>515</v>
      </c>
    </row>
    <row r="16" spans="1:18" s="183" customFormat="1">
      <c r="A16" s="398"/>
      <c r="B16" s="402" t="s">
        <v>1265</v>
      </c>
      <c r="C16" s="403"/>
      <c r="D16" s="403"/>
      <c r="E16" s="403"/>
      <c r="F16" s="403"/>
      <c r="G16" s="403"/>
      <c r="H16" s="403"/>
      <c r="I16" s="403"/>
      <c r="J16" s="403"/>
      <c r="K16" s="403"/>
      <c r="L16" s="403"/>
      <c r="M16" s="403"/>
      <c r="N16" s="403"/>
      <c r="O16" s="403"/>
      <c r="P16" s="403"/>
      <c r="Q16" s="403"/>
      <c r="R16" s="404"/>
    </row>
    <row r="17" spans="1:18" s="4" customFormat="1" ht="135">
      <c r="A17" s="88">
        <v>7</v>
      </c>
      <c r="B17" s="84">
        <v>1</v>
      </c>
      <c r="C17" s="84" t="s">
        <v>77</v>
      </c>
      <c r="D17" s="84">
        <v>2</v>
      </c>
      <c r="E17" s="85" t="s">
        <v>530</v>
      </c>
      <c r="F17" s="85" t="s">
        <v>531</v>
      </c>
      <c r="G17" s="85" t="s">
        <v>532</v>
      </c>
      <c r="H17" s="85" t="s">
        <v>88</v>
      </c>
      <c r="I17" s="85">
        <v>210</v>
      </c>
      <c r="J17" s="85" t="s">
        <v>533</v>
      </c>
      <c r="K17" s="85" t="s">
        <v>34</v>
      </c>
      <c r="L17" s="85" t="s">
        <v>36</v>
      </c>
      <c r="M17" s="229"/>
      <c r="N17" s="214">
        <v>26505.22</v>
      </c>
      <c r="O17" s="229"/>
      <c r="P17" s="96">
        <v>26505.22</v>
      </c>
      <c r="Q17" s="85" t="s">
        <v>514</v>
      </c>
      <c r="R17" s="85" t="s">
        <v>515</v>
      </c>
    </row>
    <row r="18" spans="1:18" s="4" customFormat="1" ht="105">
      <c r="A18" s="88">
        <v>8</v>
      </c>
      <c r="B18" s="84">
        <v>1</v>
      </c>
      <c r="C18" s="84" t="s">
        <v>79</v>
      </c>
      <c r="D18" s="84">
        <v>2</v>
      </c>
      <c r="E18" s="85" t="s">
        <v>534</v>
      </c>
      <c r="F18" s="85" t="s">
        <v>535</v>
      </c>
      <c r="G18" s="85" t="s">
        <v>536</v>
      </c>
      <c r="H18" s="85" t="s">
        <v>537</v>
      </c>
      <c r="I18" s="85">
        <v>50</v>
      </c>
      <c r="J18" s="85" t="s">
        <v>538</v>
      </c>
      <c r="K18" s="85" t="s">
        <v>34</v>
      </c>
      <c r="L18" s="85"/>
      <c r="M18" s="96">
        <v>29632.84</v>
      </c>
      <c r="N18" s="96"/>
      <c r="O18" s="96">
        <v>29632.84</v>
      </c>
      <c r="P18" s="96"/>
      <c r="Q18" s="85" t="s">
        <v>514</v>
      </c>
      <c r="R18" s="85" t="s">
        <v>515</v>
      </c>
    </row>
    <row r="19" spans="1:18" s="4" customFormat="1" ht="135">
      <c r="A19" s="85">
        <v>9</v>
      </c>
      <c r="B19" s="84">
        <v>1</v>
      </c>
      <c r="C19" s="84" t="s">
        <v>79</v>
      </c>
      <c r="D19" s="84">
        <v>5</v>
      </c>
      <c r="E19" s="85" t="s">
        <v>539</v>
      </c>
      <c r="F19" s="85" t="s">
        <v>540</v>
      </c>
      <c r="G19" s="85" t="s">
        <v>541</v>
      </c>
      <c r="H19" s="85" t="s">
        <v>82</v>
      </c>
      <c r="I19" s="26">
        <v>600</v>
      </c>
      <c r="J19" s="85" t="s">
        <v>542</v>
      </c>
      <c r="K19" s="85" t="s">
        <v>34</v>
      </c>
      <c r="L19" s="85"/>
      <c r="M19" s="96">
        <v>65127.62</v>
      </c>
      <c r="N19" s="96"/>
      <c r="O19" s="96">
        <v>65127.62</v>
      </c>
      <c r="P19" s="96"/>
      <c r="Q19" s="85" t="s">
        <v>514</v>
      </c>
      <c r="R19" s="85" t="s">
        <v>515</v>
      </c>
    </row>
    <row r="20" spans="1:18">
      <c r="M20" s="13"/>
      <c r="N20" s="13"/>
      <c r="O20" s="13"/>
      <c r="P20" s="13"/>
    </row>
    <row r="21" spans="1:18" hidden="1">
      <c r="M21" s="13"/>
      <c r="N21" s="13"/>
      <c r="O21" s="13"/>
      <c r="P21" s="13"/>
    </row>
    <row r="22" spans="1:18" hidden="1">
      <c r="M22" s="13"/>
      <c r="N22" s="13"/>
      <c r="O22" s="13"/>
      <c r="P22" s="13"/>
    </row>
    <row r="23" spans="1:18" hidden="1">
      <c r="K23" s="410" t="s">
        <v>45</v>
      </c>
      <c r="L23" s="410"/>
      <c r="M23" s="410"/>
      <c r="N23" s="410"/>
      <c r="O23" s="410" t="s">
        <v>46</v>
      </c>
      <c r="P23" s="410"/>
      <c r="Q23" s="410"/>
      <c r="R23" s="410"/>
    </row>
    <row r="24" spans="1:18" hidden="1">
      <c r="K24" s="410" t="s">
        <v>349</v>
      </c>
      <c r="L24" s="410"/>
      <c r="M24" s="410" t="s">
        <v>350</v>
      </c>
      <c r="N24" s="410"/>
      <c r="O24" s="410" t="s">
        <v>349</v>
      </c>
      <c r="P24" s="410"/>
      <c r="Q24" s="410" t="s">
        <v>350</v>
      </c>
      <c r="R24" s="410"/>
    </row>
    <row r="25" spans="1:18" hidden="1">
      <c r="K25" s="5" t="s">
        <v>47</v>
      </c>
      <c r="L25" s="5" t="s">
        <v>48</v>
      </c>
      <c r="M25" s="5" t="s">
        <v>49</v>
      </c>
      <c r="N25" s="5" t="s">
        <v>48</v>
      </c>
      <c r="O25" s="5" t="s">
        <v>49</v>
      </c>
      <c r="P25" s="5" t="s">
        <v>48</v>
      </c>
      <c r="Q25" s="5" t="s">
        <v>47</v>
      </c>
      <c r="R25" s="5" t="s">
        <v>48</v>
      </c>
    </row>
    <row r="26" spans="1:18" hidden="1">
      <c r="J26" s="6" t="s">
        <v>50</v>
      </c>
      <c r="K26" s="24">
        <v>8</v>
      </c>
      <c r="L26" s="2">
        <v>213304.76</v>
      </c>
      <c r="M26" s="24">
        <v>1</v>
      </c>
      <c r="N26" s="2">
        <v>21007.17</v>
      </c>
      <c r="O26" s="24">
        <v>1</v>
      </c>
      <c r="P26" s="35">
        <v>91244.88</v>
      </c>
      <c r="Q26" s="24" t="s">
        <v>51</v>
      </c>
      <c r="R26" s="28" t="s">
        <v>51</v>
      </c>
    </row>
    <row r="27" spans="1:18" hidden="1">
      <c r="J27" s="6" t="s">
        <v>52</v>
      </c>
      <c r="K27" s="6"/>
      <c r="L27" s="6"/>
      <c r="M27" s="24"/>
      <c r="N27" s="24"/>
      <c r="O27" s="24"/>
      <c r="P27" s="24"/>
      <c r="Q27" s="6"/>
      <c r="R27" s="6"/>
    </row>
    <row r="28" spans="1:18" hidden="1">
      <c r="M28" s="13"/>
      <c r="N28" s="13"/>
      <c r="O28" s="13"/>
      <c r="P28" s="13"/>
    </row>
    <row r="29" spans="1:18" hidden="1">
      <c r="M29" s="13"/>
      <c r="N29" s="13"/>
      <c r="O29" s="13"/>
      <c r="P29" s="13"/>
    </row>
    <row r="30" spans="1:18" hidden="1">
      <c r="M30" s="13"/>
      <c r="N30" s="13"/>
      <c r="O30" s="13"/>
      <c r="P30" s="13"/>
    </row>
    <row r="31" spans="1:18">
      <c r="M31" s="394" t="s">
        <v>45</v>
      </c>
      <c r="N31" s="395"/>
      <c r="O31" s="395" t="s">
        <v>46</v>
      </c>
      <c r="P31" s="396"/>
    </row>
    <row r="32" spans="1:18">
      <c r="M32" s="142" t="s">
        <v>1240</v>
      </c>
      <c r="N32" s="142" t="s">
        <v>1239</v>
      </c>
      <c r="O32" s="142" t="s">
        <v>1240</v>
      </c>
      <c r="P32" s="142" t="s">
        <v>1239</v>
      </c>
    </row>
    <row r="33" spans="12:16">
      <c r="L33" s="6" t="s">
        <v>50</v>
      </c>
      <c r="M33" s="150">
        <v>8</v>
      </c>
      <c r="N33" s="145">
        <v>210974.16</v>
      </c>
      <c r="O33" s="144">
        <v>1</v>
      </c>
      <c r="P33" s="151">
        <v>83577.84</v>
      </c>
    </row>
    <row r="34" spans="12:16">
      <c r="L34" s="6" t="s">
        <v>52</v>
      </c>
      <c r="M34" s="223">
        <v>8</v>
      </c>
      <c r="N34" s="2">
        <v>201666.17</v>
      </c>
      <c r="O34" s="144">
        <v>1</v>
      </c>
      <c r="P34" s="151">
        <v>83577.84</v>
      </c>
    </row>
  </sheetData>
  <mergeCells count="26">
    <mergeCell ref="M31:N31"/>
    <mergeCell ref="O31:P31"/>
    <mergeCell ref="K24:L24"/>
    <mergeCell ref="M24:N24"/>
    <mergeCell ref="O24:P24"/>
    <mergeCell ref="Q24:R24"/>
    <mergeCell ref="K23:N23"/>
    <mergeCell ref="O23:R23"/>
    <mergeCell ref="Q4:Q5"/>
    <mergeCell ref="R4:R5"/>
    <mergeCell ref="O4:P4"/>
    <mergeCell ref="M4:N4"/>
    <mergeCell ref="A11:A12"/>
    <mergeCell ref="B12:R12"/>
    <mergeCell ref="A15:A16"/>
    <mergeCell ref="B16:R16"/>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T54"/>
  <sheetViews>
    <sheetView workbookViewId="0">
      <selection activeCell="A2" sqref="A2"/>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20" ht="18.75">
      <c r="A1" s="305" t="s">
        <v>1279</v>
      </c>
    </row>
    <row r="2" spans="1:20">
      <c r="A2" s="1" t="s">
        <v>1283</v>
      </c>
    </row>
    <row r="4" spans="1:20" s="3" customFormat="1" ht="46.5" customHeight="1">
      <c r="A4" s="350" t="s">
        <v>0</v>
      </c>
      <c r="B4" s="352" t="s">
        <v>1</v>
      </c>
      <c r="C4" s="352" t="s">
        <v>2</v>
      </c>
      <c r="D4" s="352" t="s">
        <v>3</v>
      </c>
      <c r="E4" s="350" t="s">
        <v>4</v>
      </c>
      <c r="F4" s="350" t="s">
        <v>5</v>
      </c>
      <c r="G4" s="350" t="s">
        <v>6</v>
      </c>
      <c r="H4" s="311" t="s">
        <v>7</v>
      </c>
      <c r="I4" s="311"/>
      <c r="J4" s="350" t="s">
        <v>117</v>
      </c>
      <c r="K4" s="311" t="s">
        <v>72</v>
      </c>
      <c r="L4" s="312"/>
      <c r="M4" s="354" t="s">
        <v>108</v>
      </c>
      <c r="N4" s="355"/>
      <c r="O4" s="354" t="s">
        <v>118</v>
      </c>
      <c r="P4" s="355"/>
      <c r="Q4" s="350" t="s">
        <v>8</v>
      </c>
      <c r="R4" s="352" t="s">
        <v>9</v>
      </c>
    </row>
    <row r="5" spans="1:20" s="3" customFormat="1" ht="19.5" customHeight="1">
      <c r="A5" s="351"/>
      <c r="B5" s="353"/>
      <c r="C5" s="353"/>
      <c r="D5" s="353"/>
      <c r="E5" s="351"/>
      <c r="F5" s="351"/>
      <c r="G5" s="351"/>
      <c r="H5" s="20" t="s">
        <v>10</v>
      </c>
      <c r="I5" s="20" t="s">
        <v>11</v>
      </c>
      <c r="J5" s="351"/>
      <c r="K5" s="21">
        <v>2016</v>
      </c>
      <c r="L5" s="21">
        <v>2017</v>
      </c>
      <c r="M5" s="21">
        <v>2016</v>
      </c>
      <c r="N5" s="21">
        <v>2017</v>
      </c>
      <c r="O5" s="21">
        <v>2016</v>
      </c>
      <c r="P5" s="21">
        <v>2017</v>
      </c>
      <c r="Q5" s="351"/>
      <c r="R5" s="353"/>
    </row>
    <row r="6" spans="1:20" s="3" customFormat="1" ht="14.25" customHeight="1">
      <c r="A6" s="19" t="s">
        <v>12</v>
      </c>
      <c r="B6" s="20" t="s">
        <v>13</v>
      </c>
      <c r="C6" s="20" t="s">
        <v>14</v>
      </c>
      <c r="D6" s="20" t="s">
        <v>15</v>
      </c>
      <c r="E6" s="19" t="s">
        <v>16</v>
      </c>
      <c r="F6" s="19" t="s">
        <v>17</v>
      </c>
      <c r="G6" s="19" t="s">
        <v>18</v>
      </c>
      <c r="H6" s="20" t="s">
        <v>19</v>
      </c>
      <c r="I6" s="20" t="s">
        <v>20</v>
      </c>
      <c r="J6" s="19" t="s">
        <v>21</v>
      </c>
      <c r="K6" s="21" t="s">
        <v>22</v>
      </c>
      <c r="L6" s="21" t="s">
        <v>23</v>
      </c>
      <c r="M6" s="21" t="s">
        <v>24</v>
      </c>
      <c r="N6" s="21" t="s">
        <v>25</v>
      </c>
      <c r="O6" s="21" t="s">
        <v>26</v>
      </c>
      <c r="P6" s="21" t="s">
        <v>27</v>
      </c>
      <c r="Q6" s="19" t="s">
        <v>28</v>
      </c>
      <c r="R6" s="20" t="s">
        <v>29</v>
      </c>
    </row>
    <row r="7" spans="1:20" s="4" customFormat="1" ht="61.5" customHeight="1">
      <c r="A7" s="84">
        <v>1</v>
      </c>
      <c r="B7" s="84">
        <v>1</v>
      </c>
      <c r="C7" s="84">
        <v>4</v>
      </c>
      <c r="D7" s="84">
        <v>2</v>
      </c>
      <c r="E7" s="85" t="s">
        <v>543</v>
      </c>
      <c r="F7" s="85" t="s">
        <v>544</v>
      </c>
      <c r="G7" s="85" t="s">
        <v>545</v>
      </c>
      <c r="H7" s="85" t="s">
        <v>168</v>
      </c>
      <c r="I7" s="85">
        <v>43</v>
      </c>
      <c r="J7" s="85" t="s">
        <v>546</v>
      </c>
      <c r="K7" s="85" t="s">
        <v>36</v>
      </c>
      <c r="L7" s="85"/>
      <c r="M7" s="63">
        <v>2780.15</v>
      </c>
      <c r="N7" s="63"/>
      <c r="O7" s="63">
        <v>2780.15</v>
      </c>
      <c r="P7" s="63"/>
      <c r="Q7" s="85" t="s">
        <v>162</v>
      </c>
      <c r="R7" s="85" t="s">
        <v>547</v>
      </c>
    </row>
    <row r="8" spans="1:20" s="4" customFormat="1" ht="86.25" customHeight="1">
      <c r="A8" s="84">
        <v>2</v>
      </c>
      <c r="B8" s="84">
        <v>1</v>
      </c>
      <c r="C8" s="84">
        <v>4</v>
      </c>
      <c r="D8" s="84">
        <v>2</v>
      </c>
      <c r="E8" s="85" t="s">
        <v>548</v>
      </c>
      <c r="F8" s="85" t="s">
        <v>549</v>
      </c>
      <c r="G8" s="85" t="s">
        <v>33</v>
      </c>
      <c r="H8" s="85" t="s">
        <v>168</v>
      </c>
      <c r="I8" s="85">
        <v>82</v>
      </c>
      <c r="J8" s="85" t="s">
        <v>550</v>
      </c>
      <c r="K8" s="85" t="s">
        <v>34</v>
      </c>
      <c r="L8" s="85"/>
      <c r="M8" s="63">
        <v>7164.21</v>
      </c>
      <c r="N8" s="63"/>
      <c r="O8" s="63">
        <v>7164.21</v>
      </c>
      <c r="P8" s="63"/>
      <c r="Q8" s="85" t="s">
        <v>162</v>
      </c>
      <c r="R8" s="85" t="s">
        <v>547</v>
      </c>
    </row>
    <row r="9" spans="1:20" s="4" customFormat="1" ht="75">
      <c r="A9" s="91">
        <v>3</v>
      </c>
      <c r="B9" s="84">
        <v>1</v>
      </c>
      <c r="C9" s="84" t="s">
        <v>551</v>
      </c>
      <c r="D9" s="84">
        <v>2</v>
      </c>
      <c r="E9" s="85" t="s">
        <v>548</v>
      </c>
      <c r="F9" s="85" t="s">
        <v>549</v>
      </c>
      <c r="G9" s="85" t="s">
        <v>33</v>
      </c>
      <c r="H9" s="85" t="s">
        <v>168</v>
      </c>
      <c r="I9" s="85">
        <v>80</v>
      </c>
      <c r="J9" s="85" t="s">
        <v>550</v>
      </c>
      <c r="K9" s="85"/>
      <c r="L9" s="85" t="s">
        <v>34</v>
      </c>
      <c r="M9" s="63"/>
      <c r="N9" s="63">
        <v>9323</v>
      </c>
      <c r="O9" s="63"/>
      <c r="P9" s="63">
        <v>9323</v>
      </c>
      <c r="Q9" s="85" t="s">
        <v>162</v>
      </c>
      <c r="R9" s="85" t="s">
        <v>547</v>
      </c>
    </row>
    <row r="10" spans="1:20" s="4" customFormat="1" ht="87" customHeight="1">
      <c r="A10" s="340">
        <v>4</v>
      </c>
      <c r="B10" s="340">
        <v>1</v>
      </c>
      <c r="C10" s="340">
        <v>4</v>
      </c>
      <c r="D10" s="340">
        <v>2</v>
      </c>
      <c r="E10" s="341" t="s">
        <v>552</v>
      </c>
      <c r="F10" s="341" t="s">
        <v>553</v>
      </c>
      <c r="G10" s="341" t="s">
        <v>554</v>
      </c>
      <c r="H10" s="85" t="s">
        <v>555</v>
      </c>
      <c r="I10" s="85">
        <v>6</v>
      </c>
      <c r="J10" s="341" t="s">
        <v>556</v>
      </c>
      <c r="K10" s="341" t="s">
        <v>30</v>
      </c>
      <c r="L10" s="341"/>
      <c r="M10" s="359">
        <v>6292.33</v>
      </c>
      <c r="N10" s="359"/>
      <c r="O10" s="359">
        <v>6292.33</v>
      </c>
      <c r="P10" s="359"/>
      <c r="Q10" s="341" t="s">
        <v>162</v>
      </c>
      <c r="R10" s="341" t="s">
        <v>547</v>
      </c>
      <c r="T10" s="36"/>
    </row>
    <row r="11" spans="1:20" s="4" customFormat="1">
      <c r="A11" s="340"/>
      <c r="B11" s="340"/>
      <c r="C11" s="340"/>
      <c r="D11" s="340"/>
      <c r="E11" s="341"/>
      <c r="F11" s="341"/>
      <c r="G11" s="341"/>
      <c r="H11" s="85" t="s">
        <v>69</v>
      </c>
      <c r="I11" s="85">
        <v>6</v>
      </c>
      <c r="J11" s="341"/>
      <c r="K11" s="341"/>
      <c r="L11" s="341"/>
      <c r="M11" s="359"/>
      <c r="N11" s="359"/>
      <c r="O11" s="359"/>
      <c r="P11" s="359"/>
      <c r="Q11" s="341"/>
      <c r="R11" s="341"/>
      <c r="T11" s="36"/>
    </row>
    <row r="12" spans="1:20" s="4" customFormat="1" ht="86.25" customHeight="1">
      <c r="A12" s="331">
        <v>5</v>
      </c>
      <c r="B12" s="331">
        <v>1</v>
      </c>
      <c r="C12" s="331" t="s">
        <v>551</v>
      </c>
      <c r="D12" s="331">
        <v>2</v>
      </c>
      <c r="E12" s="324" t="s">
        <v>552</v>
      </c>
      <c r="F12" s="324" t="s">
        <v>553</v>
      </c>
      <c r="G12" s="324" t="s">
        <v>554</v>
      </c>
      <c r="H12" s="85" t="s">
        <v>555</v>
      </c>
      <c r="I12" s="85">
        <v>6</v>
      </c>
      <c r="J12" s="325" t="s">
        <v>556</v>
      </c>
      <c r="K12" s="325"/>
      <c r="L12" s="325" t="s">
        <v>30</v>
      </c>
      <c r="M12" s="413"/>
      <c r="N12" s="359">
        <v>7613.7</v>
      </c>
      <c r="O12" s="413"/>
      <c r="P12" s="348">
        <v>7613.7</v>
      </c>
      <c r="Q12" s="324" t="s">
        <v>162</v>
      </c>
      <c r="R12" s="324" t="s">
        <v>547</v>
      </c>
    </row>
    <row r="13" spans="1:20" s="4" customFormat="1">
      <c r="A13" s="333"/>
      <c r="B13" s="333"/>
      <c r="C13" s="333"/>
      <c r="D13" s="333"/>
      <c r="E13" s="326"/>
      <c r="F13" s="326"/>
      <c r="G13" s="326"/>
      <c r="H13" s="85" t="s">
        <v>69</v>
      </c>
      <c r="I13" s="85">
        <v>6</v>
      </c>
      <c r="J13" s="326"/>
      <c r="K13" s="326"/>
      <c r="L13" s="326"/>
      <c r="M13" s="414"/>
      <c r="N13" s="359"/>
      <c r="O13" s="414"/>
      <c r="P13" s="349"/>
      <c r="Q13" s="326"/>
      <c r="R13" s="326"/>
    </row>
    <row r="14" spans="1:20" s="4" customFormat="1" ht="123.75" customHeight="1">
      <c r="A14" s="84">
        <v>6</v>
      </c>
      <c r="B14" s="84">
        <v>1</v>
      </c>
      <c r="C14" s="84">
        <v>4</v>
      </c>
      <c r="D14" s="84">
        <v>2</v>
      </c>
      <c r="E14" s="85" t="s">
        <v>557</v>
      </c>
      <c r="F14" s="85" t="s">
        <v>558</v>
      </c>
      <c r="G14" s="85" t="s">
        <v>56</v>
      </c>
      <c r="H14" s="85" t="s">
        <v>168</v>
      </c>
      <c r="I14" s="85">
        <v>43</v>
      </c>
      <c r="J14" s="85" t="s">
        <v>559</v>
      </c>
      <c r="K14" s="85" t="s">
        <v>36</v>
      </c>
      <c r="L14" s="85"/>
      <c r="M14" s="63">
        <v>2321.7600000000002</v>
      </c>
      <c r="N14" s="63"/>
      <c r="O14" s="63">
        <v>2321.7600000000002</v>
      </c>
      <c r="P14" s="63"/>
      <c r="Q14" s="85" t="s">
        <v>162</v>
      </c>
      <c r="R14" s="85" t="s">
        <v>547</v>
      </c>
    </row>
    <row r="15" spans="1:20" s="4" customFormat="1" ht="51.75" customHeight="1">
      <c r="A15" s="84">
        <v>7</v>
      </c>
      <c r="B15" s="84">
        <v>1</v>
      </c>
      <c r="C15" s="84">
        <v>4</v>
      </c>
      <c r="D15" s="84">
        <v>2</v>
      </c>
      <c r="E15" s="85" t="s">
        <v>560</v>
      </c>
      <c r="F15" s="85" t="s">
        <v>561</v>
      </c>
      <c r="G15" s="85" t="s">
        <v>33</v>
      </c>
      <c r="H15" s="85" t="s">
        <v>168</v>
      </c>
      <c r="I15" s="85">
        <v>58</v>
      </c>
      <c r="J15" s="85" t="s">
        <v>562</v>
      </c>
      <c r="K15" s="85" t="s">
        <v>36</v>
      </c>
      <c r="L15" s="85"/>
      <c r="M15" s="63">
        <v>3878.28</v>
      </c>
      <c r="N15" s="63"/>
      <c r="O15" s="63">
        <v>3878.28</v>
      </c>
      <c r="P15" s="63"/>
      <c r="Q15" s="85" t="s">
        <v>162</v>
      </c>
      <c r="R15" s="85" t="s">
        <v>547</v>
      </c>
    </row>
    <row r="16" spans="1:20" s="4" customFormat="1" ht="110.25" customHeight="1">
      <c r="A16" s="84">
        <v>8</v>
      </c>
      <c r="B16" s="84">
        <v>1</v>
      </c>
      <c r="C16" s="84">
        <v>4</v>
      </c>
      <c r="D16" s="84">
        <v>5</v>
      </c>
      <c r="E16" s="85" t="s">
        <v>563</v>
      </c>
      <c r="F16" s="85" t="s">
        <v>564</v>
      </c>
      <c r="G16" s="85" t="s">
        <v>155</v>
      </c>
      <c r="H16" s="85" t="s">
        <v>168</v>
      </c>
      <c r="I16" s="85">
        <v>60</v>
      </c>
      <c r="J16" s="85" t="s">
        <v>559</v>
      </c>
      <c r="K16" s="85" t="s">
        <v>42</v>
      </c>
      <c r="L16" s="85"/>
      <c r="M16" s="63">
        <v>20580.419999999998</v>
      </c>
      <c r="N16" s="63"/>
      <c r="O16" s="63">
        <v>20580.419999999998</v>
      </c>
      <c r="P16" s="63"/>
      <c r="Q16" s="85" t="s">
        <v>162</v>
      </c>
      <c r="R16" s="85" t="s">
        <v>547</v>
      </c>
    </row>
    <row r="17" spans="1:18" s="4" customFormat="1" ht="111.75" customHeight="1">
      <c r="A17" s="91">
        <v>9</v>
      </c>
      <c r="B17" s="84">
        <v>1</v>
      </c>
      <c r="C17" s="84">
        <v>4</v>
      </c>
      <c r="D17" s="84">
        <v>2</v>
      </c>
      <c r="E17" s="85" t="s">
        <v>565</v>
      </c>
      <c r="F17" s="85" t="s">
        <v>566</v>
      </c>
      <c r="G17" s="85" t="s">
        <v>567</v>
      </c>
      <c r="H17" s="85" t="s">
        <v>168</v>
      </c>
      <c r="I17" s="85">
        <v>50</v>
      </c>
      <c r="J17" s="85" t="s">
        <v>568</v>
      </c>
      <c r="K17" s="85" t="s">
        <v>42</v>
      </c>
      <c r="L17" s="85"/>
      <c r="M17" s="63">
        <v>4392.26</v>
      </c>
      <c r="N17" s="63"/>
      <c r="O17" s="63">
        <v>4392.26</v>
      </c>
      <c r="P17" s="63"/>
      <c r="Q17" s="85" t="s">
        <v>162</v>
      </c>
      <c r="R17" s="85" t="s">
        <v>547</v>
      </c>
    </row>
    <row r="18" spans="1:18" s="4" customFormat="1" ht="30">
      <c r="A18" s="331">
        <v>10</v>
      </c>
      <c r="B18" s="331">
        <v>1</v>
      </c>
      <c r="C18" s="331">
        <v>4</v>
      </c>
      <c r="D18" s="331">
        <v>2</v>
      </c>
      <c r="E18" s="324" t="s">
        <v>569</v>
      </c>
      <c r="F18" s="324" t="s">
        <v>570</v>
      </c>
      <c r="G18" s="324" t="s">
        <v>157</v>
      </c>
      <c r="H18" s="85" t="s">
        <v>571</v>
      </c>
      <c r="I18" s="85">
        <v>50</v>
      </c>
      <c r="J18" s="324" t="s">
        <v>572</v>
      </c>
      <c r="K18" s="324" t="s">
        <v>37</v>
      </c>
      <c r="L18" s="324"/>
      <c r="M18" s="347">
        <v>8872.07</v>
      </c>
      <c r="N18" s="347"/>
      <c r="O18" s="347">
        <v>8872.07</v>
      </c>
      <c r="P18" s="347"/>
      <c r="Q18" s="324" t="s">
        <v>162</v>
      </c>
      <c r="R18" s="324" t="s">
        <v>547</v>
      </c>
    </row>
    <row r="19" spans="1:18" s="4" customFormat="1" ht="103.5" customHeight="1">
      <c r="A19" s="333"/>
      <c r="B19" s="333"/>
      <c r="C19" s="333"/>
      <c r="D19" s="333"/>
      <c r="E19" s="326"/>
      <c r="F19" s="326"/>
      <c r="G19" s="326"/>
      <c r="H19" s="85" t="s">
        <v>67</v>
      </c>
      <c r="I19" s="85">
        <v>20</v>
      </c>
      <c r="J19" s="326"/>
      <c r="K19" s="326"/>
      <c r="L19" s="326"/>
      <c r="M19" s="349"/>
      <c r="N19" s="349"/>
      <c r="O19" s="349"/>
      <c r="P19" s="349"/>
      <c r="Q19" s="326"/>
      <c r="R19" s="333"/>
    </row>
    <row r="20" spans="1:18" s="4" customFormat="1" ht="113.25" customHeight="1">
      <c r="A20" s="85">
        <v>11</v>
      </c>
      <c r="B20" s="84">
        <v>1</v>
      </c>
      <c r="C20" s="84">
        <v>4</v>
      </c>
      <c r="D20" s="84">
        <v>2</v>
      </c>
      <c r="E20" s="85" t="s">
        <v>573</v>
      </c>
      <c r="F20" s="85" t="s">
        <v>574</v>
      </c>
      <c r="G20" s="85" t="s">
        <v>43</v>
      </c>
      <c r="H20" s="85" t="s">
        <v>168</v>
      </c>
      <c r="I20" s="85">
        <v>35</v>
      </c>
      <c r="J20" s="85" t="s">
        <v>575</v>
      </c>
      <c r="K20" s="85" t="s">
        <v>34</v>
      </c>
      <c r="L20" s="85"/>
      <c r="M20" s="96">
        <v>55156.01</v>
      </c>
      <c r="N20" s="96"/>
      <c r="O20" s="96">
        <v>55156.01</v>
      </c>
      <c r="P20" s="96"/>
      <c r="Q20" s="85" t="s">
        <v>162</v>
      </c>
      <c r="R20" s="85" t="s">
        <v>547</v>
      </c>
    </row>
    <row r="21" spans="1:18" s="4" customFormat="1" ht="120" customHeight="1">
      <c r="A21" s="85">
        <v>12</v>
      </c>
      <c r="B21" s="84">
        <v>1</v>
      </c>
      <c r="C21" s="84">
        <v>4</v>
      </c>
      <c r="D21" s="84">
        <v>2</v>
      </c>
      <c r="E21" s="85" t="s">
        <v>576</v>
      </c>
      <c r="F21" s="85" t="s">
        <v>577</v>
      </c>
      <c r="G21" s="85" t="s">
        <v>56</v>
      </c>
      <c r="H21" s="85" t="s">
        <v>168</v>
      </c>
      <c r="I21" s="85">
        <v>50</v>
      </c>
      <c r="J21" s="85" t="s">
        <v>578</v>
      </c>
      <c r="K21" s="85" t="s">
        <v>34</v>
      </c>
      <c r="L21" s="85"/>
      <c r="M21" s="96">
        <v>4255.83</v>
      </c>
      <c r="N21" s="96"/>
      <c r="O21" s="96">
        <v>4255.83</v>
      </c>
      <c r="P21" s="96"/>
      <c r="Q21" s="85" t="s">
        <v>162</v>
      </c>
      <c r="R21" s="85" t="s">
        <v>547</v>
      </c>
    </row>
    <row r="22" spans="1:18" s="4" customFormat="1" ht="83.25" customHeight="1">
      <c r="A22" s="85">
        <v>13</v>
      </c>
      <c r="B22" s="84">
        <v>1</v>
      </c>
      <c r="C22" s="84">
        <v>4</v>
      </c>
      <c r="D22" s="85">
        <v>2</v>
      </c>
      <c r="E22" s="85" t="s">
        <v>579</v>
      </c>
      <c r="F22" s="85" t="s">
        <v>580</v>
      </c>
      <c r="G22" s="85" t="s">
        <v>56</v>
      </c>
      <c r="H22" s="85" t="s">
        <v>168</v>
      </c>
      <c r="I22" s="85">
        <v>55</v>
      </c>
      <c r="J22" s="85" t="s">
        <v>581</v>
      </c>
      <c r="K22" s="85" t="s">
        <v>34</v>
      </c>
      <c r="L22" s="85"/>
      <c r="M22" s="96">
        <v>2089.79</v>
      </c>
      <c r="N22" s="96"/>
      <c r="O22" s="96">
        <v>2089.79</v>
      </c>
      <c r="P22" s="96"/>
      <c r="Q22" s="85" t="s">
        <v>162</v>
      </c>
      <c r="R22" s="85" t="s">
        <v>547</v>
      </c>
    </row>
    <row r="23" spans="1:18" s="4" customFormat="1" ht="167.25" customHeight="1">
      <c r="A23" s="84">
        <v>14</v>
      </c>
      <c r="B23" s="84">
        <v>1</v>
      </c>
      <c r="C23" s="84">
        <v>4</v>
      </c>
      <c r="D23" s="84">
        <v>2</v>
      </c>
      <c r="E23" s="85" t="s">
        <v>582</v>
      </c>
      <c r="F23" s="85" t="s">
        <v>583</v>
      </c>
      <c r="G23" s="85" t="s">
        <v>56</v>
      </c>
      <c r="H23" s="85" t="s">
        <v>168</v>
      </c>
      <c r="I23" s="85">
        <v>40</v>
      </c>
      <c r="J23" s="85" t="s">
        <v>584</v>
      </c>
      <c r="K23" s="85"/>
      <c r="L23" s="85" t="s">
        <v>34</v>
      </c>
      <c r="M23" s="95"/>
      <c r="N23" s="95">
        <v>5702</v>
      </c>
      <c r="O23" s="95"/>
      <c r="P23" s="95">
        <v>5702</v>
      </c>
      <c r="Q23" s="85" t="s">
        <v>162</v>
      </c>
      <c r="R23" s="85" t="s">
        <v>547</v>
      </c>
    </row>
    <row r="24" spans="1:18" s="4" customFormat="1" ht="168.75" customHeight="1">
      <c r="A24" s="84">
        <v>15</v>
      </c>
      <c r="B24" s="84">
        <v>1</v>
      </c>
      <c r="C24" s="84">
        <v>4</v>
      </c>
      <c r="D24" s="84">
        <v>2</v>
      </c>
      <c r="E24" s="85" t="s">
        <v>585</v>
      </c>
      <c r="F24" s="94" t="s">
        <v>586</v>
      </c>
      <c r="G24" s="85" t="s">
        <v>43</v>
      </c>
      <c r="H24" s="85" t="s">
        <v>168</v>
      </c>
      <c r="I24" s="85">
        <v>30</v>
      </c>
      <c r="J24" s="85" t="s">
        <v>587</v>
      </c>
      <c r="K24" s="85"/>
      <c r="L24" s="85" t="s">
        <v>34</v>
      </c>
      <c r="M24" s="95"/>
      <c r="N24" s="95">
        <v>78342</v>
      </c>
      <c r="O24" s="95"/>
      <c r="P24" s="95">
        <v>78342</v>
      </c>
      <c r="Q24" s="85" t="s">
        <v>162</v>
      </c>
      <c r="R24" s="85" t="s">
        <v>547</v>
      </c>
    </row>
    <row r="25" spans="1:18" s="4" customFormat="1" ht="94.5" customHeight="1">
      <c r="A25" s="84">
        <v>16</v>
      </c>
      <c r="B25" s="84">
        <v>1</v>
      </c>
      <c r="C25" s="84">
        <v>4</v>
      </c>
      <c r="D25" s="84">
        <v>5</v>
      </c>
      <c r="E25" s="85" t="s">
        <v>588</v>
      </c>
      <c r="F25" s="85" t="s">
        <v>589</v>
      </c>
      <c r="G25" s="85" t="s">
        <v>43</v>
      </c>
      <c r="H25" s="85" t="s">
        <v>168</v>
      </c>
      <c r="I25" s="85">
        <v>35</v>
      </c>
      <c r="J25" s="85" t="s">
        <v>590</v>
      </c>
      <c r="K25" s="85"/>
      <c r="L25" s="85" t="s">
        <v>34</v>
      </c>
      <c r="M25" s="95"/>
      <c r="N25" s="95">
        <v>47747.85</v>
      </c>
      <c r="O25" s="95"/>
      <c r="P25" s="95">
        <v>47747.85</v>
      </c>
      <c r="Q25" s="85" t="s">
        <v>162</v>
      </c>
      <c r="R25" s="85" t="s">
        <v>547</v>
      </c>
    </row>
    <row r="26" spans="1:18" s="183" customFormat="1" ht="96.75" customHeight="1">
      <c r="A26" s="190">
        <v>17</v>
      </c>
      <c r="B26" s="190">
        <v>1</v>
      </c>
      <c r="C26" s="190">
        <v>4</v>
      </c>
      <c r="D26" s="190">
        <v>2</v>
      </c>
      <c r="E26" s="191" t="s">
        <v>591</v>
      </c>
      <c r="F26" s="191" t="s">
        <v>592</v>
      </c>
      <c r="G26" s="191" t="s">
        <v>56</v>
      </c>
      <c r="H26" s="191" t="s">
        <v>168</v>
      </c>
      <c r="I26" s="191">
        <v>48</v>
      </c>
      <c r="J26" s="191" t="s">
        <v>593</v>
      </c>
      <c r="K26" s="191"/>
      <c r="L26" s="191" t="s">
        <v>34</v>
      </c>
      <c r="M26" s="192"/>
      <c r="N26" s="192">
        <v>5500.52</v>
      </c>
      <c r="O26" s="192"/>
      <c r="P26" s="192">
        <v>5500.52</v>
      </c>
      <c r="Q26" s="191" t="s">
        <v>162</v>
      </c>
      <c r="R26" s="191" t="s">
        <v>547</v>
      </c>
    </row>
    <row r="27" spans="1:18" s="4" customFormat="1" ht="121.5" customHeight="1">
      <c r="A27" s="84">
        <v>18</v>
      </c>
      <c r="B27" s="84">
        <v>1</v>
      </c>
      <c r="C27" s="84">
        <v>4</v>
      </c>
      <c r="D27" s="84">
        <v>2</v>
      </c>
      <c r="E27" s="85" t="s">
        <v>594</v>
      </c>
      <c r="F27" s="85" t="s">
        <v>595</v>
      </c>
      <c r="G27" s="85" t="s">
        <v>33</v>
      </c>
      <c r="H27" s="85" t="s">
        <v>168</v>
      </c>
      <c r="I27" s="85">
        <v>60</v>
      </c>
      <c r="J27" s="85" t="s">
        <v>596</v>
      </c>
      <c r="K27" s="85"/>
      <c r="L27" s="85" t="s">
        <v>34</v>
      </c>
      <c r="M27" s="95"/>
      <c r="N27" s="95">
        <v>8598.2000000000007</v>
      </c>
      <c r="O27" s="95"/>
      <c r="P27" s="95">
        <v>8598.2000000000007</v>
      </c>
      <c r="Q27" s="85" t="s">
        <v>162</v>
      </c>
      <c r="R27" s="85" t="s">
        <v>547</v>
      </c>
    </row>
    <row r="28" spans="1:18" s="183" customFormat="1" ht="108.75" customHeight="1">
      <c r="A28" s="203">
        <v>19</v>
      </c>
      <c r="B28" s="203">
        <v>1</v>
      </c>
      <c r="C28" s="203">
        <v>4</v>
      </c>
      <c r="D28" s="203">
        <v>2</v>
      </c>
      <c r="E28" s="204" t="s">
        <v>597</v>
      </c>
      <c r="F28" s="204" t="s">
        <v>598</v>
      </c>
      <c r="G28" s="204" t="s">
        <v>56</v>
      </c>
      <c r="H28" s="204" t="s">
        <v>168</v>
      </c>
      <c r="I28" s="205">
        <v>62</v>
      </c>
      <c r="J28" s="204" t="s">
        <v>159</v>
      </c>
      <c r="K28" s="204"/>
      <c r="L28" s="204" t="s">
        <v>34</v>
      </c>
      <c r="M28" s="206"/>
      <c r="N28" s="206">
        <v>5647.64</v>
      </c>
      <c r="O28" s="206"/>
      <c r="P28" s="206">
        <v>5647.64</v>
      </c>
      <c r="Q28" s="204" t="s">
        <v>162</v>
      </c>
      <c r="R28" s="204" t="s">
        <v>547</v>
      </c>
    </row>
    <row r="29" spans="1:18" s="183" customFormat="1" ht="105">
      <c r="A29" s="203">
        <v>20</v>
      </c>
      <c r="B29" s="203">
        <v>1</v>
      </c>
      <c r="C29" s="203">
        <v>4</v>
      </c>
      <c r="D29" s="203">
        <v>2</v>
      </c>
      <c r="E29" s="204" t="s">
        <v>599</v>
      </c>
      <c r="F29" s="204" t="s">
        <v>600</v>
      </c>
      <c r="G29" s="204" t="s">
        <v>56</v>
      </c>
      <c r="H29" s="204" t="s">
        <v>168</v>
      </c>
      <c r="I29" s="204">
        <v>48</v>
      </c>
      <c r="J29" s="204" t="s">
        <v>601</v>
      </c>
      <c r="K29" s="204"/>
      <c r="L29" s="204" t="s">
        <v>34</v>
      </c>
      <c r="M29" s="206"/>
      <c r="N29" s="206">
        <v>5634.84</v>
      </c>
      <c r="O29" s="206"/>
      <c r="P29" s="206">
        <v>5634.84</v>
      </c>
      <c r="Q29" s="204" t="s">
        <v>162</v>
      </c>
      <c r="R29" s="204" t="s">
        <v>547</v>
      </c>
    </row>
    <row r="30" spans="1:18" s="4" customFormat="1" ht="156.75" customHeight="1">
      <c r="A30" s="84">
        <v>21</v>
      </c>
      <c r="B30" s="84">
        <v>1</v>
      </c>
      <c r="C30" s="84">
        <v>4</v>
      </c>
      <c r="D30" s="84">
        <v>2</v>
      </c>
      <c r="E30" s="85" t="s">
        <v>602</v>
      </c>
      <c r="F30" s="85" t="s">
        <v>603</v>
      </c>
      <c r="G30" s="85" t="s">
        <v>604</v>
      </c>
      <c r="H30" s="85" t="s">
        <v>168</v>
      </c>
      <c r="I30" s="85">
        <v>48</v>
      </c>
      <c r="J30" s="85" t="s">
        <v>605</v>
      </c>
      <c r="K30" s="85"/>
      <c r="L30" s="85" t="s">
        <v>34</v>
      </c>
      <c r="M30" s="63"/>
      <c r="N30" s="63">
        <v>37890.25</v>
      </c>
      <c r="O30" s="63"/>
      <c r="P30" s="63">
        <v>37890.25</v>
      </c>
      <c r="Q30" s="85" t="s">
        <v>162</v>
      </c>
      <c r="R30" s="85" t="s">
        <v>606</v>
      </c>
    </row>
    <row r="31" spans="1:18" s="75" customFormat="1" ht="31.5" customHeight="1">
      <c r="M31" s="83"/>
      <c r="N31" s="83"/>
      <c r="O31" s="83"/>
      <c r="P31" s="155"/>
      <c r="R31" s="81"/>
    </row>
    <row r="32" spans="1:18" s="75" customFormat="1" hidden="1">
      <c r="K32" s="327" t="s">
        <v>45</v>
      </c>
      <c r="L32" s="327"/>
      <c r="M32" s="327"/>
      <c r="N32" s="327"/>
      <c r="O32" s="327" t="s">
        <v>46</v>
      </c>
      <c r="P32" s="327"/>
      <c r="Q32" s="327"/>
      <c r="R32" s="327"/>
    </row>
    <row r="33" spans="10:18" s="75" customFormat="1" hidden="1">
      <c r="K33" s="327" t="s">
        <v>349</v>
      </c>
      <c r="L33" s="327"/>
      <c r="M33" s="327" t="s">
        <v>350</v>
      </c>
      <c r="N33" s="327"/>
      <c r="O33" s="327" t="s">
        <v>349</v>
      </c>
      <c r="P33" s="327"/>
      <c r="Q33" s="327" t="s">
        <v>350</v>
      </c>
      <c r="R33" s="327"/>
    </row>
    <row r="34" spans="10:18" s="75" customFormat="1" hidden="1">
      <c r="K34" s="76" t="s">
        <v>47</v>
      </c>
      <c r="L34" s="76" t="s">
        <v>48</v>
      </c>
      <c r="M34" s="76" t="s">
        <v>49</v>
      </c>
      <c r="N34" s="76" t="s">
        <v>48</v>
      </c>
      <c r="O34" s="76" t="s">
        <v>49</v>
      </c>
      <c r="P34" s="76" t="s">
        <v>48</v>
      </c>
      <c r="Q34" s="76" t="s">
        <v>47</v>
      </c>
      <c r="R34" s="76" t="s">
        <v>48</v>
      </c>
    </row>
    <row r="35" spans="10:18" s="75" customFormat="1" hidden="1">
      <c r="J35" s="77" t="s">
        <v>50</v>
      </c>
      <c r="K35" s="78">
        <v>13</v>
      </c>
      <c r="L35" s="79">
        <v>134719.81</v>
      </c>
      <c r="M35" s="78">
        <v>8</v>
      </c>
      <c r="N35" s="79">
        <v>195063.3</v>
      </c>
      <c r="O35" s="78">
        <v>0</v>
      </c>
      <c r="P35" s="147">
        <v>0</v>
      </c>
      <c r="Q35" s="78" t="s">
        <v>51</v>
      </c>
      <c r="R35" s="114" t="s">
        <v>51</v>
      </c>
    </row>
    <row r="36" spans="10:18" s="75" customFormat="1" hidden="1">
      <c r="J36" s="77" t="s">
        <v>52</v>
      </c>
      <c r="K36" s="77">
        <v>13</v>
      </c>
      <c r="L36" s="77">
        <v>134719.81</v>
      </c>
      <c r="M36" s="78">
        <v>8</v>
      </c>
      <c r="N36" s="156">
        <v>195063.3</v>
      </c>
      <c r="O36" s="78">
        <v>0</v>
      </c>
      <c r="P36" s="78">
        <v>0</v>
      </c>
      <c r="Q36" s="77"/>
      <c r="R36" s="157"/>
    </row>
    <row r="37" spans="10:18" s="75" customFormat="1" hidden="1">
      <c r="M37" s="83"/>
      <c r="N37" s="83"/>
      <c r="O37" s="83"/>
      <c r="P37" s="83"/>
      <c r="R37" s="81"/>
    </row>
    <row r="38" spans="10:18" s="75" customFormat="1" hidden="1">
      <c r="M38" s="83"/>
      <c r="N38" s="83"/>
      <c r="O38" s="83"/>
      <c r="P38" s="83"/>
      <c r="R38" s="81"/>
    </row>
    <row r="39" spans="10:18" s="75" customFormat="1" hidden="1">
      <c r="M39" s="83"/>
      <c r="N39" s="83"/>
      <c r="O39" s="83"/>
      <c r="P39" s="83"/>
      <c r="R39" s="81"/>
    </row>
    <row r="40" spans="10:18" s="75" customFormat="1" hidden="1">
      <c r="M40" s="83"/>
      <c r="N40" s="83"/>
      <c r="O40" s="83"/>
      <c r="P40" s="83"/>
      <c r="R40" s="81"/>
    </row>
    <row r="41" spans="10:18" s="75" customFormat="1" hidden="1">
      <c r="M41" s="83"/>
      <c r="N41" s="83"/>
      <c r="O41" s="83"/>
      <c r="P41" s="83"/>
      <c r="R41" s="81"/>
    </row>
    <row r="42" spans="10:18" s="75" customFormat="1">
      <c r="M42" s="328" t="s">
        <v>45</v>
      </c>
      <c r="N42" s="329"/>
      <c r="O42" s="329" t="s">
        <v>46</v>
      </c>
      <c r="P42" s="330"/>
      <c r="R42" s="81"/>
    </row>
    <row r="43" spans="10:18" s="75" customFormat="1">
      <c r="M43" s="76" t="s">
        <v>1240</v>
      </c>
      <c r="N43" s="76" t="s">
        <v>1239</v>
      </c>
      <c r="O43" s="76" t="s">
        <v>1240</v>
      </c>
      <c r="P43" s="76" t="s">
        <v>1239</v>
      </c>
      <c r="R43" s="81"/>
    </row>
    <row r="44" spans="10:18" s="75" customFormat="1">
      <c r="M44" s="115">
        <v>21</v>
      </c>
      <c r="N44" s="79">
        <v>329783.11</v>
      </c>
      <c r="O44" s="78" t="s">
        <v>51</v>
      </c>
      <c r="P44" s="114" t="s">
        <v>51</v>
      </c>
      <c r="R44" s="81"/>
    </row>
    <row r="45" spans="10:18" s="75" customFormat="1">
      <c r="M45" s="83"/>
      <c r="N45" s="83"/>
      <c r="O45" s="83"/>
      <c r="P45" s="83"/>
      <c r="R45" s="81"/>
    </row>
    <row r="46" spans="10:18" s="75" customFormat="1"/>
    <row r="47" spans="10:18" s="75" customFormat="1"/>
    <row r="48" spans="10:18" s="75" customFormat="1"/>
    <row r="49" s="75" customFormat="1"/>
    <row r="50" s="75" customFormat="1"/>
    <row r="51" s="75" customFormat="1"/>
    <row r="52" s="75" customFormat="1"/>
    <row r="53" s="75" customFormat="1"/>
    <row r="54" s="75" customFormat="1"/>
  </sheetData>
  <mergeCells count="70">
    <mergeCell ref="M42:N42"/>
    <mergeCell ref="O42:P42"/>
    <mergeCell ref="K33:L33"/>
    <mergeCell ref="M33:N33"/>
    <mergeCell ref="O33:P33"/>
    <mergeCell ref="Q33:R33"/>
    <mergeCell ref="Q18:Q19"/>
    <mergeCell ref="R18:R19"/>
    <mergeCell ref="K32:N32"/>
    <mergeCell ref="O32:R32"/>
    <mergeCell ref="K18:K19"/>
    <mergeCell ref="L18:L19"/>
    <mergeCell ref="M18:M19"/>
    <mergeCell ref="N18:N19"/>
    <mergeCell ref="O18:O19"/>
    <mergeCell ref="P18:P19"/>
    <mergeCell ref="Q12:Q13"/>
    <mergeCell ref="R12:R13"/>
    <mergeCell ref="A18:A19"/>
    <mergeCell ref="B18:B19"/>
    <mergeCell ref="C18:C19"/>
    <mergeCell ref="D18:D19"/>
    <mergeCell ref="E18:E19"/>
    <mergeCell ref="F18:F19"/>
    <mergeCell ref="G18:G19"/>
    <mergeCell ref="J18:J19"/>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MJ44"/>
  <sheetViews>
    <sheetView zoomScale="80" zoomScaleNormal="80" workbookViewId="0">
      <selection activeCell="E40" sqref="E40"/>
    </sheetView>
  </sheetViews>
  <sheetFormatPr defaultRowHeight="15"/>
  <cols>
    <col min="1" max="1" width="5" style="40" customWidth="1"/>
    <col min="2" max="2" width="9.42578125" style="40" customWidth="1"/>
    <col min="3" max="3" width="10.5703125" style="40" customWidth="1"/>
    <col min="4" max="4" width="10.28515625" style="40" customWidth="1"/>
    <col min="5" max="5" width="63.5703125" style="40" customWidth="1"/>
    <col min="6" max="6" width="86.28515625" style="40" customWidth="1"/>
    <col min="7" max="7" width="30.28515625" style="40" customWidth="1"/>
    <col min="8" max="8" width="24.140625" style="40" customWidth="1"/>
    <col min="9" max="9" width="14.140625" style="40" customWidth="1"/>
    <col min="10" max="10" width="30.42578125" style="40" customWidth="1"/>
    <col min="11" max="11" width="19.28515625" style="40" customWidth="1"/>
    <col min="12" max="12" width="16" style="40" customWidth="1"/>
    <col min="13" max="14" width="16.28515625" style="41" customWidth="1"/>
    <col min="15" max="15" width="16" style="41" customWidth="1"/>
    <col min="16" max="16" width="16.140625" style="41" customWidth="1"/>
    <col min="17" max="17" width="24.28515625" style="40" customWidth="1"/>
    <col min="18" max="18" width="25.85546875" style="42" customWidth="1"/>
    <col min="19" max="257" width="9.28515625" style="40" customWidth="1"/>
    <col min="258" max="258" width="5" style="40" customWidth="1"/>
    <col min="259" max="259" width="10.28515625" style="40" customWidth="1"/>
    <col min="260" max="260" width="10.5703125" style="40" customWidth="1"/>
    <col min="261" max="261" width="9.42578125" style="40" customWidth="1"/>
    <col min="262" max="262" width="24.28515625" style="40" customWidth="1"/>
    <col min="263" max="263" width="63.5703125" style="40" customWidth="1"/>
    <col min="264" max="264" width="61.5703125" style="40" customWidth="1"/>
    <col min="265" max="265" width="37.5703125" style="40" customWidth="1"/>
    <col min="266" max="266" width="30" style="40" customWidth="1"/>
    <col min="267" max="267" width="35.28515625" style="40" customWidth="1"/>
    <col min="268" max="268" width="27.7109375" style="40" customWidth="1"/>
    <col min="269" max="269" width="20.42578125" style="40" customWidth="1"/>
    <col min="270" max="270" width="11.140625" style="40" customWidth="1"/>
    <col min="271" max="271" width="12.5703125" style="40" customWidth="1"/>
    <col min="272" max="272" width="15.7109375" style="40" customWidth="1"/>
    <col min="273" max="273" width="9.5703125" style="40" customWidth="1"/>
    <col min="274" max="513" width="9.28515625" style="40" customWidth="1"/>
    <col min="514" max="514" width="5" style="40" customWidth="1"/>
    <col min="515" max="515" width="10.28515625" style="40" customWidth="1"/>
    <col min="516" max="516" width="10.5703125" style="40" customWidth="1"/>
    <col min="517" max="517" width="9.42578125" style="40" customWidth="1"/>
    <col min="518" max="518" width="24.28515625" style="40" customWidth="1"/>
    <col min="519" max="519" width="63.5703125" style="40" customWidth="1"/>
    <col min="520" max="520" width="61.5703125" style="40" customWidth="1"/>
    <col min="521" max="521" width="37.5703125" style="40" customWidth="1"/>
    <col min="522" max="522" width="30" style="40" customWidth="1"/>
    <col min="523" max="523" width="35.28515625" style="40" customWidth="1"/>
    <col min="524" max="524" width="27.7109375" style="40" customWidth="1"/>
    <col min="525" max="525" width="20.42578125" style="40" customWidth="1"/>
    <col min="526" max="526" width="11.140625" style="40" customWidth="1"/>
    <col min="527" max="527" width="12.5703125" style="40" customWidth="1"/>
    <col min="528" max="528" width="15.7109375" style="40" customWidth="1"/>
    <col min="529" max="529" width="9.5703125" style="40" customWidth="1"/>
    <col min="530" max="769" width="9.28515625" style="40" customWidth="1"/>
    <col min="770" max="770" width="5" style="40" customWidth="1"/>
    <col min="771" max="771" width="10.28515625" style="40" customWidth="1"/>
    <col min="772" max="772" width="10.5703125" style="40" customWidth="1"/>
    <col min="773" max="773" width="9.42578125" style="40" customWidth="1"/>
    <col min="774" max="774" width="24.28515625" style="40" customWidth="1"/>
    <col min="775" max="775" width="63.5703125" style="40" customWidth="1"/>
    <col min="776" max="776" width="61.5703125" style="40" customWidth="1"/>
    <col min="777" max="777" width="37.5703125" style="40" customWidth="1"/>
    <col min="778" max="778" width="30" style="40" customWidth="1"/>
    <col min="779" max="779" width="35.28515625" style="40" customWidth="1"/>
    <col min="780" max="780" width="27.7109375" style="40" customWidth="1"/>
    <col min="781" max="781" width="20.42578125" style="40" customWidth="1"/>
    <col min="782" max="782" width="11.140625" style="40" customWidth="1"/>
    <col min="783" max="783" width="12.5703125" style="40" customWidth="1"/>
    <col min="784" max="784" width="15.7109375" style="40" customWidth="1"/>
    <col min="785" max="785" width="9.5703125" style="40" customWidth="1"/>
    <col min="786" max="1024" width="9.28515625" style="40" customWidth="1"/>
  </cols>
  <sheetData>
    <row r="1" spans="1:1024" ht="18.75">
      <c r="A1" s="305" t="s">
        <v>1279</v>
      </c>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1" t="s">
        <v>1284</v>
      </c>
      <c r="B2" s="258"/>
      <c r="C2" s="258"/>
      <c r="D2" s="258"/>
      <c r="E2" s="258"/>
      <c r="F2" s="258"/>
      <c r="G2" s="258"/>
      <c r="H2" s="258"/>
      <c r="I2" s="258"/>
      <c r="J2" s="258"/>
      <c r="K2" s="258"/>
      <c r="L2" s="258"/>
      <c r="Q2" s="258"/>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 r="A3" s="259"/>
      <c r="B3" s="258"/>
      <c r="C3" s="258"/>
      <c r="D3" s="258"/>
      <c r="E3" s="258"/>
      <c r="F3" s="258"/>
      <c r="G3" s="258"/>
      <c r="H3" s="258"/>
      <c r="I3" s="258"/>
      <c r="J3" s="258"/>
      <c r="K3" s="258"/>
      <c r="L3" s="258"/>
      <c r="Q3" s="258"/>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37" customFormat="1">
      <c r="A4" s="423" t="s">
        <v>0</v>
      </c>
      <c r="B4" s="425" t="s">
        <v>1</v>
      </c>
      <c r="C4" s="425" t="s">
        <v>2</v>
      </c>
      <c r="D4" s="425" t="s">
        <v>3</v>
      </c>
      <c r="E4" s="423" t="s">
        <v>4</v>
      </c>
      <c r="F4" s="423" t="s">
        <v>5</v>
      </c>
      <c r="G4" s="423" t="s">
        <v>6</v>
      </c>
      <c r="H4" s="425" t="s">
        <v>7</v>
      </c>
      <c r="I4" s="425"/>
      <c r="J4" s="423" t="s">
        <v>117</v>
      </c>
      <c r="K4" s="425" t="s">
        <v>1266</v>
      </c>
      <c r="L4" s="425"/>
      <c r="M4" s="422" t="s">
        <v>607</v>
      </c>
      <c r="N4" s="422"/>
      <c r="O4" s="422" t="s">
        <v>608</v>
      </c>
      <c r="P4" s="422"/>
      <c r="Q4" s="423" t="s">
        <v>8</v>
      </c>
      <c r="R4" s="424" t="s">
        <v>9</v>
      </c>
    </row>
    <row r="5" spans="1:1024" s="37" customFormat="1">
      <c r="A5" s="423"/>
      <c r="B5" s="425"/>
      <c r="C5" s="425"/>
      <c r="D5" s="425"/>
      <c r="E5" s="423"/>
      <c r="F5" s="423"/>
      <c r="G5" s="423"/>
      <c r="H5" s="38" t="s">
        <v>10</v>
      </c>
      <c r="I5" s="38" t="s">
        <v>11</v>
      </c>
      <c r="J5" s="423"/>
      <c r="K5" s="226">
        <v>2016</v>
      </c>
      <c r="L5" s="226">
        <v>2017</v>
      </c>
      <c r="M5" s="226">
        <v>2016</v>
      </c>
      <c r="N5" s="226">
        <v>2017</v>
      </c>
      <c r="O5" s="226">
        <v>2016</v>
      </c>
      <c r="P5" s="226">
        <v>2017</v>
      </c>
      <c r="Q5" s="423"/>
      <c r="R5" s="424"/>
    </row>
    <row r="6" spans="1:1024" s="37" customFormat="1">
      <c r="A6" s="39" t="s">
        <v>12</v>
      </c>
      <c r="B6" s="260" t="s">
        <v>13</v>
      </c>
      <c r="C6" s="260" t="s">
        <v>14</v>
      </c>
      <c r="D6" s="260" t="s">
        <v>15</v>
      </c>
      <c r="E6" s="261" t="s">
        <v>16</v>
      </c>
      <c r="F6" s="261" t="s">
        <v>17</v>
      </c>
      <c r="G6" s="261" t="s">
        <v>18</v>
      </c>
      <c r="H6" s="260" t="s">
        <v>19</v>
      </c>
      <c r="I6" s="260" t="s">
        <v>20</v>
      </c>
      <c r="J6" s="261" t="s">
        <v>21</v>
      </c>
      <c r="K6" s="227" t="s">
        <v>22</v>
      </c>
      <c r="L6" s="227" t="s">
        <v>23</v>
      </c>
      <c r="M6" s="227" t="s">
        <v>24</v>
      </c>
      <c r="N6" s="227" t="s">
        <v>25</v>
      </c>
      <c r="O6" s="227" t="s">
        <v>26</v>
      </c>
      <c r="P6" s="227" t="s">
        <v>27</v>
      </c>
      <c r="Q6" s="261" t="s">
        <v>28</v>
      </c>
      <c r="R6" s="262" t="s">
        <v>29</v>
      </c>
    </row>
    <row r="7" spans="1:1024" s="183" customFormat="1" ht="63.75">
      <c r="A7" s="263">
        <v>1</v>
      </c>
      <c r="B7" s="264">
        <v>1</v>
      </c>
      <c r="C7" s="264">
        <v>4</v>
      </c>
      <c r="D7" s="264">
        <v>2</v>
      </c>
      <c r="E7" s="264" t="s">
        <v>609</v>
      </c>
      <c r="F7" s="264" t="s">
        <v>610</v>
      </c>
      <c r="G7" s="264" t="s">
        <v>56</v>
      </c>
      <c r="H7" s="264" t="s">
        <v>168</v>
      </c>
      <c r="I7" s="264">
        <v>40</v>
      </c>
      <c r="J7" s="264" t="s">
        <v>611</v>
      </c>
      <c r="K7" s="264" t="s">
        <v>31</v>
      </c>
      <c r="L7" s="264"/>
      <c r="M7" s="265">
        <v>2214</v>
      </c>
      <c r="N7" s="265"/>
      <c r="O7" s="265">
        <v>2214</v>
      </c>
      <c r="P7" s="265"/>
      <c r="Q7" s="264" t="s">
        <v>612</v>
      </c>
      <c r="R7" s="264" t="s">
        <v>613</v>
      </c>
    </row>
    <row r="8" spans="1:1024" s="183" customFormat="1" ht="89.25">
      <c r="A8" s="263">
        <v>2</v>
      </c>
      <c r="B8" s="264">
        <v>4</v>
      </c>
      <c r="C8" s="264">
        <v>4</v>
      </c>
      <c r="D8" s="264">
        <v>5</v>
      </c>
      <c r="E8" s="264" t="s">
        <v>614</v>
      </c>
      <c r="F8" s="264" t="s">
        <v>615</v>
      </c>
      <c r="G8" s="264" t="s">
        <v>616</v>
      </c>
      <c r="H8" s="264" t="s">
        <v>168</v>
      </c>
      <c r="I8" s="264">
        <v>50</v>
      </c>
      <c r="J8" s="264" t="s">
        <v>617</v>
      </c>
      <c r="K8" s="264" t="s">
        <v>31</v>
      </c>
      <c r="L8" s="264"/>
      <c r="M8" s="265">
        <v>37078.36</v>
      </c>
      <c r="N8" s="265"/>
      <c r="O8" s="265">
        <v>37078.36</v>
      </c>
      <c r="P8" s="265"/>
      <c r="Q8" s="264" t="s">
        <v>612</v>
      </c>
      <c r="R8" s="264" t="s">
        <v>613</v>
      </c>
    </row>
    <row r="9" spans="1:1024" s="183" customFormat="1" ht="89.25">
      <c r="A9" s="263">
        <v>3</v>
      </c>
      <c r="B9" s="264">
        <v>4</v>
      </c>
      <c r="C9" s="264">
        <v>4</v>
      </c>
      <c r="D9" s="264">
        <v>5</v>
      </c>
      <c r="E9" s="264" t="s">
        <v>618</v>
      </c>
      <c r="F9" s="264" t="s">
        <v>619</v>
      </c>
      <c r="G9" s="264" t="s">
        <v>620</v>
      </c>
      <c r="H9" s="264" t="s">
        <v>621</v>
      </c>
      <c r="I9" s="264">
        <v>50</v>
      </c>
      <c r="J9" s="264" t="s">
        <v>617</v>
      </c>
      <c r="K9" s="264"/>
      <c r="L9" s="264" t="s">
        <v>31</v>
      </c>
      <c r="M9" s="265"/>
      <c r="N9" s="265">
        <v>28398.080000000002</v>
      </c>
      <c r="O9" s="265"/>
      <c r="P9" s="265">
        <v>28398.080000000002</v>
      </c>
      <c r="Q9" s="264" t="s">
        <v>612</v>
      </c>
      <c r="R9" s="264" t="s">
        <v>613</v>
      </c>
    </row>
    <row r="10" spans="1:1024" s="183" customFormat="1" ht="105" customHeight="1">
      <c r="A10" s="266">
        <v>3</v>
      </c>
      <c r="B10" s="267">
        <v>4</v>
      </c>
      <c r="C10" s="267">
        <v>4</v>
      </c>
      <c r="D10" s="267">
        <v>5</v>
      </c>
      <c r="E10" s="267" t="s">
        <v>618</v>
      </c>
      <c r="F10" s="267" t="s">
        <v>619</v>
      </c>
      <c r="G10" s="267" t="s">
        <v>620</v>
      </c>
      <c r="H10" s="267" t="s">
        <v>621</v>
      </c>
      <c r="I10" s="267">
        <v>50</v>
      </c>
      <c r="J10" s="267" t="s">
        <v>617</v>
      </c>
      <c r="K10" s="267"/>
      <c r="L10" s="267" t="s">
        <v>31</v>
      </c>
      <c r="M10" s="268"/>
      <c r="N10" s="269">
        <v>21688</v>
      </c>
      <c r="O10" s="268"/>
      <c r="P10" s="269">
        <v>21688</v>
      </c>
      <c r="Q10" s="267" t="s">
        <v>612</v>
      </c>
      <c r="R10" s="267" t="s">
        <v>613</v>
      </c>
    </row>
    <row r="11" spans="1:1024" s="183" customFormat="1">
      <c r="A11" s="270"/>
      <c r="B11" s="421" t="s">
        <v>1267</v>
      </c>
      <c r="C11" s="421"/>
      <c r="D11" s="421"/>
      <c r="E11" s="421"/>
      <c r="F11" s="421"/>
      <c r="G11" s="421"/>
      <c r="H11" s="421"/>
      <c r="I11" s="421"/>
      <c r="J11" s="421"/>
      <c r="K11" s="421"/>
      <c r="L11" s="421"/>
      <c r="M11" s="421"/>
      <c r="N11" s="421"/>
      <c r="O11" s="421"/>
      <c r="P11" s="421"/>
      <c r="Q11" s="421"/>
      <c r="R11" s="421"/>
    </row>
    <row r="12" spans="1:1024" s="183" customFormat="1" ht="63.75">
      <c r="A12" s="271">
        <v>4</v>
      </c>
      <c r="B12" s="264">
        <v>1</v>
      </c>
      <c r="C12" s="264">
        <v>4</v>
      </c>
      <c r="D12" s="264">
        <v>2</v>
      </c>
      <c r="E12" s="264" t="s">
        <v>622</v>
      </c>
      <c r="F12" s="264" t="s">
        <v>623</v>
      </c>
      <c r="G12" s="264" t="s">
        <v>56</v>
      </c>
      <c r="H12" s="264" t="s">
        <v>168</v>
      </c>
      <c r="I12" s="264">
        <v>65</v>
      </c>
      <c r="J12" s="264" t="s">
        <v>624</v>
      </c>
      <c r="K12" s="264"/>
      <c r="L12" s="264" t="s">
        <v>31</v>
      </c>
      <c r="M12" s="265"/>
      <c r="N12" s="265">
        <v>8927.25</v>
      </c>
      <c r="O12" s="265"/>
      <c r="P12" s="265">
        <v>8927.25</v>
      </c>
      <c r="Q12" s="264" t="s">
        <v>612</v>
      </c>
      <c r="R12" s="264" t="s">
        <v>613</v>
      </c>
    </row>
    <row r="13" spans="1:1024" s="183" customFormat="1" ht="85.5" customHeight="1">
      <c r="A13" s="272">
        <v>4</v>
      </c>
      <c r="B13" s="267">
        <v>1</v>
      </c>
      <c r="C13" s="267">
        <v>4</v>
      </c>
      <c r="D13" s="267">
        <v>2</v>
      </c>
      <c r="E13" s="267" t="s">
        <v>622</v>
      </c>
      <c r="F13" s="267" t="s">
        <v>623</v>
      </c>
      <c r="G13" s="267" t="s">
        <v>56</v>
      </c>
      <c r="H13" s="267" t="s">
        <v>168</v>
      </c>
      <c r="I13" s="267">
        <v>65</v>
      </c>
      <c r="J13" s="267" t="s">
        <v>624</v>
      </c>
      <c r="K13" s="267"/>
      <c r="L13" s="267" t="s">
        <v>31</v>
      </c>
      <c r="M13" s="268"/>
      <c r="N13" s="269">
        <v>10125.9</v>
      </c>
      <c r="O13" s="268"/>
      <c r="P13" s="269">
        <v>10125.9</v>
      </c>
      <c r="Q13" s="267" t="s">
        <v>612</v>
      </c>
      <c r="R13" s="267" t="s">
        <v>613</v>
      </c>
    </row>
    <row r="14" spans="1:1024" s="183" customFormat="1">
      <c r="A14" s="273"/>
      <c r="B14" s="421" t="s">
        <v>1267</v>
      </c>
      <c r="C14" s="421"/>
      <c r="D14" s="421"/>
      <c r="E14" s="421"/>
      <c r="F14" s="421"/>
      <c r="G14" s="421"/>
      <c r="H14" s="421"/>
      <c r="I14" s="421"/>
      <c r="J14" s="421"/>
      <c r="K14" s="421"/>
      <c r="L14" s="421"/>
      <c r="M14" s="421"/>
      <c r="N14" s="421"/>
      <c r="O14" s="421"/>
      <c r="P14" s="421"/>
      <c r="Q14" s="421"/>
      <c r="R14" s="421"/>
    </row>
    <row r="15" spans="1:1024" s="183" customFormat="1" ht="89.25">
      <c r="A15" s="263">
        <v>5</v>
      </c>
      <c r="B15" s="264">
        <v>1</v>
      </c>
      <c r="C15" s="264">
        <v>4</v>
      </c>
      <c r="D15" s="264">
        <v>2</v>
      </c>
      <c r="E15" s="264" t="s">
        <v>625</v>
      </c>
      <c r="F15" s="264" t="s">
        <v>626</v>
      </c>
      <c r="G15" s="264" t="s">
        <v>627</v>
      </c>
      <c r="H15" s="264" t="s">
        <v>628</v>
      </c>
      <c r="I15" s="264">
        <v>8</v>
      </c>
      <c r="J15" s="264" t="s">
        <v>629</v>
      </c>
      <c r="K15" s="264" t="s">
        <v>31</v>
      </c>
      <c r="L15" s="264" t="s">
        <v>31</v>
      </c>
      <c r="M15" s="265"/>
      <c r="N15" s="265">
        <v>50628.03</v>
      </c>
      <c r="O15" s="265"/>
      <c r="P15" s="265">
        <v>50628.03</v>
      </c>
      <c r="Q15" s="264" t="s">
        <v>612</v>
      </c>
      <c r="R15" s="264" t="s">
        <v>613</v>
      </c>
    </row>
    <row r="16" spans="1:1024" s="183" customFormat="1" ht="51">
      <c r="A16" s="263">
        <v>6</v>
      </c>
      <c r="B16" s="264">
        <v>1</v>
      </c>
      <c r="C16" s="264">
        <v>4</v>
      </c>
      <c r="D16" s="264">
        <v>2</v>
      </c>
      <c r="E16" s="264" t="s">
        <v>630</v>
      </c>
      <c r="F16" s="264" t="s">
        <v>631</v>
      </c>
      <c r="G16" s="264" t="s">
        <v>56</v>
      </c>
      <c r="H16" s="264" t="s">
        <v>168</v>
      </c>
      <c r="I16" s="264">
        <v>55</v>
      </c>
      <c r="J16" s="264" t="s">
        <v>632</v>
      </c>
      <c r="K16" s="264" t="s">
        <v>31</v>
      </c>
      <c r="L16" s="264"/>
      <c r="M16" s="265">
        <v>7449.75</v>
      </c>
      <c r="N16" s="265"/>
      <c r="O16" s="265">
        <v>7449.75</v>
      </c>
      <c r="P16" s="265"/>
      <c r="Q16" s="264" t="s">
        <v>612</v>
      </c>
      <c r="R16" s="264" t="s">
        <v>613</v>
      </c>
    </row>
    <row r="17" spans="1:1024" s="183" customFormat="1" ht="76.5">
      <c r="A17" s="263">
        <v>7</v>
      </c>
      <c r="B17" s="264">
        <v>1</v>
      </c>
      <c r="C17" s="264">
        <v>4</v>
      </c>
      <c r="D17" s="264">
        <v>2</v>
      </c>
      <c r="E17" s="264" t="s">
        <v>633</v>
      </c>
      <c r="F17" s="264" t="s">
        <v>634</v>
      </c>
      <c r="G17" s="264" t="s">
        <v>56</v>
      </c>
      <c r="H17" s="264" t="s">
        <v>168</v>
      </c>
      <c r="I17" s="264">
        <v>55</v>
      </c>
      <c r="J17" s="264" t="s">
        <v>635</v>
      </c>
      <c r="K17" s="264" t="s">
        <v>31</v>
      </c>
      <c r="L17" s="264"/>
      <c r="M17" s="265">
        <v>7449.75</v>
      </c>
      <c r="N17" s="265"/>
      <c r="O17" s="265">
        <v>7449.75</v>
      </c>
      <c r="P17" s="265"/>
      <c r="Q17" s="264" t="s">
        <v>612</v>
      </c>
      <c r="R17" s="264" t="s">
        <v>613</v>
      </c>
    </row>
    <row r="18" spans="1:1024" s="183" customFormat="1" ht="63.75">
      <c r="A18" s="274">
        <v>8</v>
      </c>
      <c r="B18" s="264">
        <v>1</v>
      </c>
      <c r="C18" s="264">
        <v>4</v>
      </c>
      <c r="D18" s="264">
        <v>2</v>
      </c>
      <c r="E18" s="264" t="s">
        <v>636</v>
      </c>
      <c r="F18" s="264" t="s">
        <v>637</v>
      </c>
      <c r="G18" s="264" t="s">
        <v>99</v>
      </c>
      <c r="H18" s="264" t="s">
        <v>168</v>
      </c>
      <c r="I18" s="264">
        <v>55</v>
      </c>
      <c r="J18" s="264" t="s">
        <v>638</v>
      </c>
      <c r="K18" s="264"/>
      <c r="L18" s="264" t="s">
        <v>31</v>
      </c>
      <c r="M18" s="265"/>
      <c r="N18" s="265">
        <v>8049.75</v>
      </c>
      <c r="O18" s="265"/>
      <c r="P18" s="265">
        <v>8049.75</v>
      </c>
      <c r="Q18" s="264" t="s">
        <v>612</v>
      </c>
      <c r="R18" s="264" t="s">
        <v>613</v>
      </c>
    </row>
    <row r="19" spans="1:1024" s="183" customFormat="1" ht="63.75">
      <c r="A19" s="272">
        <v>8</v>
      </c>
      <c r="B19" s="267">
        <v>1</v>
      </c>
      <c r="C19" s="267">
        <v>4</v>
      </c>
      <c r="D19" s="267">
        <v>2</v>
      </c>
      <c r="E19" s="267" t="s">
        <v>636</v>
      </c>
      <c r="F19" s="267" t="s">
        <v>637</v>
      </c>
      <c r="G19" s="267" t="s">
        <v>99</v>
      </c>
      <c r="H19" s="267" t="s">
        <v>168</v>
      </c>
      <c r="I19" s="267">
        <v>55</v>
      </c>
      <c r="J19" s="267" t="s">
        <v>638</v>
      </c>
      <c r="K19" s="267"/>
      <c r="L19" s="267" t="s">
        <v>31</v>
      </c>
      <c r="M19" s="268"/>
      <c r="N19" s="269">
        <v>9400</v>
      </c>
      <c r="O19" s="268"/>
      <c r="P19" s="269">
        <v>9400</v>
      </c>
      <c r="Q19" s="267" t="s">
        <v>612</v>
      </c>
      <c r="R19" s="267" t="s">
        <v>613</v>
      </c>
    </row>
    <row r="20" spans="1:1024" s="183" customFormat="1">
      <c r="A20" s="272"/>
      <c r="B20" s="421" t="s">
        <v>1267</v>
      </c>
      <c r="C20" s="421"/>
      <c r="D20" s="421"/>
      <c r="E20" s="421"/>
      <c r="F20" s="421"/>
      <c r="G20" s="421"/>
      <c r="H20" s="421"/>
      <c r="I20" s="421"/>
      <c r="J20" s="421"/>
      <c r="K20" s="421"/>
      <c r="L20" s="421"/>
      <c r="M20" s="421"/>
      <c r="N20" s="421"/>
      <c r="O20" s="421"/>
      <c r="P20" s="421"/>
      <c r="Q20" s="421"/>
      <c r="R20" s="421"/>
    </row>
    <row r="21" spans="1:1024" s="183" customFormat="1" ht="165.75">
      <c r="A21" s="274">
        <v>9</v>
      </c>
      <c r="B21" s="264">
        <v>1</v>
      </c>
      <c r="C21" s="264">
        <v>4</v>
      </c>
      <c r="D21" s="264">
        <v>2</v>
      </c>
      <c r="E21" s="264" t="s">
        <v>639</v>
      </c>
      <c r="F21" s="275" t="s">
        <v>1268</v>
      </c>
      <c r="G21" s="276" t="s">
        <v>640</v>
      </c>
      <c r="H21" s="264" t="s">
        <v>168</v>
      </c>
      <c r="I21" s="264">
        <v>40</v>
      </c>
      <c r="J21" s="264" t="s">
        <v>641</v>
      </c>
      <c r="K21" s="264"/>
      <c r="L21" s="264" t="s">
        <v>31</v>
      </c>
      <c r="M21" s="265"/>
      <c r="N21" s="265">
        <v>18503.27</v>
      </c>
      <c r="O21" s="265"/>
      <c r="P21" s="265">
        <v>18503.27</v>
      </c>
      <c r="Q21" s="264" t="s">
        <v>612</v>
      </c>
      <c r="R21" s="264" t="s">
        <v>613</v>
      </c>
    </row>
    <row r="22" spans="1:1024" s="183" customFormat="1" ht="165.75">
      <c r="A22" s="272">
        <v>9</v>
      </c>
      <c r="B22" s="267">
        <v>1</v>
      </c>
      <c r="C22" s="267">
        <v>4</v>
      </c>
      <c r="D22" s="267">
        <v>2</v>
      </c>
      <c r="E22" s="267" t="s">
        <v>639</v>
      </c>
      <c r="F22" s="277" t="s">
        <v>1268</v>
      </c>
      <c r="G22" s="278" t="s">
        <v>640</v>
      </c>
      <c r="H22" s="267" t="s">
        <v>168</v>
      </c>
      <c r="I22" s="267">
        <v>40</v>
      </c>
      <c r="J22" s="267" t="s">
        <v>641</v>
      </c>
      <c r="K22" s="267"/>
      <c r="L22" s="267" t="s">
        <v>31</v>
      </c>
      <c r="M22" s="268"/>
      <c r="N22" s="269">
        <v>17204.400000000001</v>
      </c>
      <c r="O22" s="268"/>
      <c r="P22" s="269">
        <v>17204.400000000001</v>
      </c>
      <c r="Q22" s="267" t="s">
        <v>612</v>
      </c>
      <c r="R22" s="267" t="s">
        <v>613</v>
      </c>
    </row>
    <row r="23" spans="1:1024" s="183" customFormat="1">
      <c r="A23" s="272"/>
      <c r="B23" s="421" t="s">
        <v>1267</v>
      </c>
      <c r="C23" s="421"/>
      <c r="D23" s="421"/>
      <c r="E23" s="421"/>
      <c r="F23" s="421"/>
      <c r="G23" s="421"/>
      <c r="H23" s="421"/>
      <c r="I23" s="421"/>
      <c r="J23" s="421"/>
      <c r="K23" s="421"/>
      <c r="L23" s="421"/>
      <c r="M23" s="421"/>
      <c r="N23" s="421"/>
      <c r="O23" s="421"/>
      <c r="P23" s="421"/>
      <c r="Q23" s="421"/>
      <c r="R23" s="421"/>
    </row>
    <row r="24" spans="1:1024" s="183" customFormat="1" ht="63.75">
      <c r="A24" s="274">
        <v>10</v>
      </c>
      <c r="B24" s="264">
        <v>1</v>
      </c>
      <c r="C24" s="264">
        <v>4</v>
      </c>
      <c r="D24" s="264">
        <v>2</v>
      </c>
      <c r="E24" s="264" t="s">
        <v>642</v>
      </c>
      <c r="F24" s="264" t="s">
        <v>643</v>
      </c>
      <c r="G24" s="276" t="s">
        <v>640</v>
      </c>
      <c r="H24" s="264" t="s">
        <v>168</v>
      </c>
      <c r="I24" s="264">
        <v>40</v>
      </c>
      <c r="J24" s="264" t="s">
        <v>644</v>
      </c>
      <c r="K24" s="264"/>
      <c r="L24" s="264" t="s">
        <v>31</v>
      </c>
      <c r="M24" s="265"/>
      <c r="N24" s="265">
        <v>18503.27</v>
      </c>
      <c r="O24" s="265"/>
      <c r="P24" s="265">
        <v>18503.27</v>
      </c>
      <c r="Q24" s="264" t="s">
        <v>612</v>
      </c>
      <c r="R24" s="264" t="s">
        <v>613</v>
      </c>
    </row>
    <row r="25" spans="1:1024" s="183" customFormat="1" ht="63.75">
      <c r="A25" s="272">
        <v>10</v>
      </c>
      <c r="B25" s="267">
        <v>1</v>
      </c>
      <c r="C25" s="267">
        <v>4</v>
      </c>
      <c r="D25" s="267">
        <v>2</v>
      </c>
      <c r="E25" s="267" t="s">
        <v>642</v>
      </c>
      <c r="F25" s="267" t="s">
        <v>643</v>
      </c>
      <c r="G25" s="278" t="s">
        <v>640</v>
      </c>
      <c r="H25" s="267" t="s">
        <v>168</v>
      </c>
      <c r="I25" s="267">
        <v>40</v>
      </c>
      <c r="J25" s="267" t="s">
        <v>644</v>
      </c>
      <c r="K25" s="267"/>
      <c r="L25" s="267" t="s">
        <v>31</v>
      </c>
      <c r="M25" s="268"/>
      <c r="N25" s="269">
        <v>16714.400000000001</v>
      </c>
      <c r="O25" s="268"/>
      <c r="P25" s="269">
        <v>16714.400000000001</v>
      </c>
      <c r="Q25" s="267" t="s">
        <v>612</v>
      </c>
      <c r="R25" s="267" t="s">
        <v>613</v>
      </c>
    </row>
    <row r="26" spans="1:1024" s="183" customFormat="1">
      <c r="A26" s="272"/>
      <c r="B26" s="421" t="s">
        <v>1267</v>
      </c>
      <c r="C26" s="421"/>
      <c r="D26" s="421"/>
      <c r="E26" s="421"/>
      <c r="F26" s="421"/>
      <c r="G26" s="421"/>
      <c r="H26" s="421"/>
      <c r="I26" s="421"/>
      <c r="J26" s="421"/>
      <c r="K26" s="421"/>
      <c r="L26" s="421"/>
      <c r="M26" s="421"/>
      <c r="N26" s="421"/>
      <c r="O26" s="421"/>
      <c r="P26" s="421"/>
      <c r="Q26" s="421"/>
      <c r="R26" s="421"/>
    </row>
    <row r="27" spans="1:1024" s="183" customFormat="1" ht="143.25" customHeight="1">
      <c r="A27" s="274">
        <v>11</v>
      </c>
      <c r="B27" s="264">
        <v>1</v>
      </c>
      <c r="C27" s="264">
        <v>4</v>
      </c>
      <c r="D27" s="264">
        <v>2</v>
      </c>
      <c r="E27" s="264" t="s">
        <v>645</v>
      </c>
      <c r="F27" s="264" t="s">
        <v>1269</v>
      </c>
      <c r="G27" s="264" t="s">
        <v>646</v>
      </c>
      <c r="H27" s="264" t="s">
        <v>168</v>
      </c>
      <c r="I27" s="264">
        <v>50</v>
      </c>
      <c r="J27" s="264" t="s">
        <v>647</v>
      </c>
      <c r="K27" s="264"/>
      <c r="L27" s="264" t="s">
        <v>31</v>
      </c>
      <c r="M27" s="265"/>
      <c r="N27" s="265">
        <v>38773.58</v>
      </c>
      <c r="O27" s="265"/>
      <c r="P27" s="265">
        <v>38773.58</v>
      </c>
      <c r="Q27" s="264" t="s">
        <v>612</v>
      </c>
      <c r="R27" s="264" t="s">
        <v>613</v>
      </c>
    </row>
    <row r="28" spans="1:1024" s="183" customFormat="1" ht="147" customHeight="1">
      <c r="A28" s="272">
        <v>11</v>
      </c>
      <c r="B28" s="267">
        <v>1</v>
      </c>
      <c r="C28" s="267">
        <v>4</v>
      </c>
      <c r="D28" s="267">
        <v>2</v>
      </c>
      <c r="E28" s="267" t="s">
        <v>645</v>
      </c>
      <c r="F28" s="267" t="s">
        <v>1269</v>
      </c>
      <c r="G28" s="267" t="s">
        <v>646</v>
      </c>
      <c r="H28" s="267" t="s">
        <v>168</v>
      </c>
      <c r="I28" s="267">
        <v>50</v>
      </c>
      <c r="J28" s="267" t="s">
        <v>647</v>
      </c>
      <c r="K28" s="267"/>
      <c r="L28" s="267" t="s">
        <v>31</v>
      </c>
      <c r="M28" s="268"/>
      <c r="N28" s="269">
        <v>22937.66</v>
      </c>
      <c r="O28" s="268"/>
      <c r="P28" s="269">
        <v>22937.66</v>
      </c>
      <c r="Q28" s="267" t="s">
        <v>612</v>
      </c>
      <c r="R28" s="267" t="s">
        <v>613</v>
      </c>
    </row>
    <row r="29" spans="1:1024" s="183" customFormat="1">
      <c r="A29" s="272"/>
      <c r="B29" s="421" t="s">
        <v>1267</v>
      </c>
      <c r="C29" s="421"/>
      <c r="D29" s="421"/>
      <c r="E29" s="421"/>
      <c r="F29" s="421"/>
      <c r="G29" s="421"/>
      <c r="H29" s="421"/>
      <c r="I29" s="421"/>
      <c r="J29" s="421"/>
      <c r="K29" s="421"/>
      <c r="L29" s="421"/>
      <c r="M29" s="421"/>
      <c r="N29" s="421"/>
      <c r="O29" s="421"/>
      <c r="P29" s="421"/>
      <c r="Q29" s="421"/>
      <c r="R29" s="421"/>
    </row>
    <row r="30" spans="1:1024" s="183" customFormat="1" ht="357">
      <c r="A30" s="274">
        <v>12</v>
      </c>
      <c r="B30" s="264">
        <v>1</v>
      </c>
      <c r="C30" s="264">
        <v>4</v>
      </c>
      <c r="D30" s="264">
        <v>5</v>
      </c>
      <c r="E30" s="264" t="s">
        <v>648</v>
      </c>
      <c r="F30" s="279" t="s">
        <v>1270</v>
      </c>
      <c r="G30" s="264" t="s">
        <v>649</v>
      </c>
      <c r="H30" s="264" t="s">
        <v>621</v>
      </c>
      <c r="I30" s="264" t="s">
        <v>650</v>
      </c>
      <c r="J30" s="264" t="s">
        <v>651</v>
      </c>
      <c r="K30" s="264" t="s">
        <v>34</v>
      </c>
      <c r="L30" s="264" t="s">
        <v>31</v>
      </c>
      <c r="M30" s="280"/>
      <c r="N30" s="280">
        <v>36325.68</v>
      </c>
      <c r="O30" s="280"/>
      <c r="P30" s="280">
        <v>36325.68</v>
      </c>
      <c r="Q30" s="264" t="s">
        <v>612</v>
      </c>
      <c r="R30" s="264" t="s">
        <v>613</v>
      </c>
    </row>
    <row r="31" spans="1:1024" s="183" customFormat="1" ht="157.5">
      <c r="A31" s="281">
        <v>13</v>
      </c>
      <c r="B31" s="282">
        <v>1</v>
      </c>
      <c r="C31" s="282">
        <v>4</v>
      </c>
      <c r="D31" s="282">
        <v>5</v>
      </c>
      <c r="E31" s="282" t="s">
        <v>652</v>
      </c>
      <c r="F31" s="282" t="s">
        <v>653</v>
      </c>
      <c r="G31" s="282" t="s">
        <v>654</v>
      </c>
      <c r="H31" s="283" t="s">
        <v>621</v>
      </c>
      <c r="I31" s="282" t="s">
        <v>655</v>
      </c>
      <c r="J31" s="282" t="s">
        <v>656</v>
      </c>
      <c r="K31" s="284"/>
      <c r="L31" s="282" t="s">
        <v>30</v>
      </c>
      <c r="M31" s="284"/>
      <c r="N31" s="282">
        <v>14560.81</v>
      </c>
      <c r="O31" s="284"/>
      <c r="P31" s="282">
        <v>14560.81</v>
      </c>
      <c r="Q31" s="282" t="s">
        <v>657</v>
      </c>
      <c r="R31" s="283" t="s">
        <v>658</v>
      </c>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85"/>
      <c r="CZ31" s="285"/>
      <c r="DA31" s="285"/>
      <c r="DB31" s="285"/>
      <c r="DC31" s="285"/>
      <c r="DD31" s="285"/>
      <c r="DE31" s="285"/>
      <c r="DF31" s="285"/>
      <c r="DG31" s="285"/>
      <c r="DH31" s="285"/>
      <c r="DI31" s="285"/>
      <c r="DJ31" s="285"/>
      <c r="DK31" s="285"/>
      <c r="DL31" s="285"/>
      <c r="DM31" s="285"/>
      <c r="DN31" s="285"/>
      <c r="DO31" s="285"/>
      <c r="DP31" s="285"/>
      <c r="DQ31" s="285"/>
      <c r="DR31" s="285"/>
      <c r="DS31" s="285"/>
      <c r="DT31" s="285"/>
      <c r="DU31" s="285"/>
      <c r="DV31" s="285"/>
      <c r="DW31" s="285"/>
      <c r="DX31" s="285"/>
      <c r="DY31" s="285"/>
      <c r="DZ31" s="285"/>
      <c r="EA31" s="285"/>
      <c r="EB31" s="285"/>
      <c r="EC31" s="285"/>
      <c r="ED31" s="285"/>
      <c r="EE31" s="285"/>
      <c r="EF31" s="285"/>
      <c r="EG31" s="285"/>
      <c r="EH31" s="285"/>
      <c r="EI31" s="285"/>
      <c r="EJ31" s="285"/>
      <c r="EK31" s="285"/>
      <c r="EL31" s="285"/>
      <c r="EM31" s="285"/>
      <c r="EN31" s="285"/>
      <c r="EO31" s="285"/>
      <c r="EP31" s="285"/>
      <c r="EQ31" s="285"/>
      <c r="ER31" s="285"/>
      <c r="ES31" s="285"/>
      <c r="ET31" s="285"/>
      <c r="EU31" s="285"/>
      <c r="EV31" s="285"/>
      <c r="EW31" s="285"/>
      <c r="EX31" s="285"/>
      <c r="EY31" s="285"/>
      <c r="EZ31" s="285"/>
      <c r="FA31" s="285"/>
      <c r="FB31" s="285"/>
      <c r="FC31" s="285"/>
      <c r="FD31" s="285"/>
      <c r="FE31" s="285"/>
      <c r="FF31" s="285"/>
      <c r="FG31" s="285"/>
      <c r="FH31" s="285"/>
      <c r="FI31" s="285"/>
      <c r="FJ31" s="285"/>
      <c r="FK31" s="285"/>
      <c r="FL31" s="285"/>
      <c r="FM31" s="285"/>
      <c r="FN31" s="285"/>
      <c r="FO31" s="285"/>
      <c r="FP31" s="285"/>
      <c r="FQ31" s="285"/>
      <c r="FR31" s="285"/>
      <c r="FS31" s="285"/>
      <c r="FT31" s="285"/>
      <c r="FU31" s="285"/>
      <c r="FV31" s="285"/>
      <c r="FW31" s="285"/>
      <c r="FX31" s="285"/>
      <c r="FY31" s="285"/>
      <c r="FZ31" s="285"/>
      <c r="GA31" s="285"/>
      <c r="GB31" s="285"/>
      <c r="GC31" s="285"/>
      <c r="GD31" s="285"/>
      <c r="GE31" s="285"/>
      <c r="GF31" s="285"/>
      <c r="GG31" s="285"/>
      <c r="GH31" s="285"/>
      <c r="GI31" s="285"/>
      <c r="GJ31" s="285"/>
      <c r="GK31" s="285"/>
      <c r="GL31" s="285"/>
      <c r="GM31" s="285"/>
      <c r="GN31" s="285"/>
      <c r="GO31" s="285"/>
      <c r="GP31" s="285"/>
      <c r="GQ31" s="285"/>
      <c r="GR31" s="285"/>
      <c r="GS31" s="285"/>
      <c r="GT31" s="285"/>
      <c r="GU31" s="285"/>
      <c r="GV31" s="285"/>
      <c r="GW31" s="285"/>
      <c r="GX31" s="285"/>
      <c r="GY31" s="285"/>
      <c r="GZ31" s="285"/>
      <c r="HA31" s="285"/>
      <c r="HB31" s="285"/>
      <c r="HC31" s="285"/>
      <c r="HD31" s="285"/>
      <c r="HE31" s="285"/>
      <c r="HF31" s="285"/>
      <c r="HG31" s="285"/>
      <c r="HH31" s="285"/>
      <c r="HI31" s="285"/>
      <c r="HJ31" s="285"/>
      <c r="HK31" s="285"/>
      <c r="HL31" s="285"/>
      <c r="HM31" s="285"/>
      <c r="HN31" s="285"/>
      <c r="HO31" s="285"/>
      <c r="HP31" s="285"/>
      <c r="HQ31" s="285"/>
      <c r="HR31" s="285"/>
      <c r="HS31" s="285"/>
      <c r="HT31" s="285"/>
      <c r="HU31" s="285"/>
      <c r="HV31" s="285"/>
      <c r="HW31" s="285"/>
      <c r="HX31" s="285"/>
      <c r="HY31" s="285"/>
      <c r="HZ31" s="285"/>
      <c r="IA31" s="285"/>
      <c r="IB31" s="285"/>
      <c r="IC31" s="285"/>
      <c r="ID31" s="285"/>
      <c r="IE31" s="285"/>
      <c r="IF31" s="285"/>
      <c r="IG31" s="285"/>
      <c r="IH31" s="285"/>
      <c r="II31" s="285"/>
      <c r="IJ31" s="285"/>
      <c r="IK31" s="285"/>
      <c r="IL31" s="285"/>
      <c r="IM31" s="285"/>
      <c r="IN31" s="285"/>
      <c r="IO31" s="285"/>
      <c r="IP31" s="285"/>
      <c r="IQ31" s="285"/>
      <c r="IR31" s="285"/>
      <c r="IS31" s="285"/>
      <c r="IT31" s="285"/>
      <c r="IU31" s="285"/>
      <c r="IV31" s="285"/>
      <c r="IW31" s="285"/>
      <c r="IX31" s="285"/>
      <c r="IY31" s="285"/>
      <c r="IZ31" s="285"/>
      <c r="JA31" s="285"/>
      <c r="JB31" s="285"/>
      <c r="JC31" s="285"/>
      <c r="JD31" s="285"/>
      <c r="JE31" s="285"/>
      <c r="JF31" s="285"/>
      <c r="JG31" s="285"/>
      <c r="JH31" s="285"/>
      <c r="JI31" s="285"/>
      <c r="JJ31" s="285"/>
      <c r="JK31" s="285"/>
      <c r="JL31" s="285"/>
      <c r="JM31" s="285"/>
      <c r="JN31" s="285"/>
      <c r="JO31" s="285"/>
      <c r="JP31" s="285"/>
      <c r="JQ31" s="285"/>
      <c r="JR31" s="285"/>
      <c r="JS31" s="285"/>
      <c r="JT31" s="285"/>
      <c r="JU31" s="285"/>
      <c r="JV31" s="285"/>
      <c r="JW31" s="285"/>
      <c r="JX31" s="285"/>
      <c r="JY31" s="285"/>
      <c r="JZ31" s="285"/>
      <c r="KA31" s="285"/>
      <c r="KB31" s="285"/>
      <c r="KC31" s="285"/>
      <c r="KD31" s="285"/>
      <c r="KE31" s="285"/>
      <c r="KF31" s="285"/>
      <c r="KG31" s="285"/>
      <c r="KH31" s="285"/>
      <c r="KI31" s="285"/>
      <c r="KJ31" s="285"/>
      <c r="KK31" s="285"/>
      <c r="KL31" s="285"/>
      <c r="KM31" s="285"/>
      <c r="KN31" s="285"/>
      <c r="KO31" s="285"/>
      <c r="KP31" s="285"/>
      <c r="KQ31" s="285"/>
      <c r="KR31" s="285"/>
      <c r="KS31" s="285"/>
      <c r="KT31" s="285"/>
      <c r="KU31" s="285"/>
      <c r="KV31" s="285"/>
      <c r="KW31" s="285"/>
      <c r="KX31" s="285"/>
      <c r="KY31" s="285"/>
      <c r="KZ31" s="285"/>
      <c r="LA31" s="285"/>
      <c r="LB31" s="285"/>
      <c r="LC31" s="285"/>
      <c r="LD31" s="285"/>
      <c r="LE31" s="285"/>
      <c r="LF31" s="285"/>
      <c r="LG31" s="285"/>
      <c r="LH31" s="285"/>
      <c r="LI31" s="285"/>
      <c r="LJ31" s="285"/>
      <c r="LK31" s="285"/>
      <c r="LL31" s="285"/>
      <c r="LM31" s="285"/>
      <c r="LN31" s="285"/>
      <c r="LO31" s="285"/>
      <c r="LP31" s="285"/>
      <c r="LQ31" s="285"/>
      <c r="LR31" s="285"/>
      <c r="LS31" s="285"/>
      <c r="LT31" s="285"/>
      <c r="LU31" s="285"/>
      <c r="LV31" s="285"/>
      <c r="LW31" s="285"/>
      <c r="LX31" s="285"/>
      <c r="LY31" s="285"/>
      <c r="LZ31" s="285"/>
      <c r="MA31" s="285"/>
      <c r="MB31" s="285"/>
      <c r="MC31" s="285"/>
      <c r="MD31" s="285"/>
      <c r="ME31" s="285"/>
      <c r="MF31" s="285"/>
      <c r="MG31" s="285"/>
      <c r="MH31" s="285"/>
      <c r="MI31" s="285"/>
      <c r="MJ31" s="285"/>
      <c r="MK31" s="285"/>
      <c r="ML31" s="285"/>
      <c r="MM31" s="285"/>
      <c r="MN31" s="285"/>
      <c r="MO31" s="285"/>
      <c r="MP31" s="285"/>
      <c r="MQ31" s="285"/>
      <c r="MR31" s="285"/>
      <c r="MS31" s="285"/>
      <c r="MT31" s="285"/>
      <c r="MU31" s="285"/>
      <c r="MV31" s="285"/>
      <c r="MW31" s="285"/>
      <c r="MX31" s="285"/>
      <c r="MY31" s="285"/>
      <c r="MZ31" s="285"/>
      <c r="NA31" s="285"/>
      <c r="NB31" s="285"/>
      <c r="NC31" s="285"/>
      <c r="ND31" s="285"/>
      <c r="NE31" s="285"/>
      <c r="NF31" s="285"/>
      <c r="NG31" s="285"/>
      <c r="NH31" s="285"/>
      <c r="NI31" s="285"/>
      <c r="NJ31" s="285"/>
      <c r="NK31" s="285"/>
      <c r="NL31" s="285"/>
      <c r="NM31" s="285"/>
      <c r="NN31" s="285"/>
      <c r="NO31" s="285"/>
      <c r="NP31" s="285"/>
      <c r="NQ31" s="285"/>
      <c r="NR31" s="285"/>
      <c r="NS31" s="285"/>
      <c r="NT31" s="285"/>
      <c r="NU31" s="285"/>
      <c r="NV31" s="285"/>
      <c r="NW31" s="285"/>
      <c r="NX31" s="285"/>
      <c r="NY31" s="285"/>
      <c r="NZ31" s="285"/>
      <c r="OA31" s="285"/>
      <c r="OB31" s="285"/>
      <c r="OC31" s="285"/>
      <c r="OD31" s="285"/>
      <c r="OE31" s="285"/>
      <c r="OF31" s="285"/>
      <c r="OG31" s="285"/>
      <c r="OH31" s="285"/>
      <c r="OI31" s="285"/>
      <c r="OJ31" s="285"/>
      <c r="OK31" s="285"/>
      <c r="OL31" s="285"/>
      <c r="OM31" s="285"/>
      <c r="ON31" s="285"/>
      <c r="OO31" s="285"/>
      <c r="OP31" s="285"/>
      <c r="OQ31" s="285"/>
      <c r="OR31" s="285"/>
      <c r="OS31" s="285"/>
      <c r="OT31" s="285"/>
      <c r="OU31" s="285"/>
      <c r="OV31" s="285"/>
      <c r="OW31" s="285"/>
      <c r="OX31" s="285"/>
      <c r="OY31" s="285"/>
      <c r="OZ31" s="285"/>
      <c r="PA31" s="285"/>
      <c r="PB31" s="285"/>
      <c r="PC31" s="285"/>
      <c r="PD31" s="285"/>
      <c r="PE31" s="285"/>
      <c r="PF31" s="285"/>
      <c r="PG31" s="285"/>
      <c r="PH31" s="285"/>
      <c r="PI31" s="285"/>
      <c r="PJ31" s="285"/>
      <c r="PK31" s="285"/>
      <c r="PL31" s="285"/>
      <c r="PM31" s="285"/>
      <c r="PN31" s="285"/>
      <c r="PO31" s="285"/>
      <c r="PP31" s="285"/>
      <c r="PQ31" s="285"/>
      <c r="PR31" s="285"/>
      <c r="PS31" s="285"/>
      <c r="PT31" s="285"/>
      <c r="PU31" s="285"/>
      <c r="PV31" s="285"/>
      <c r="PW31" s="285"/>
      <c r="PX31" s="285"/>
      <c r="PY31" s="285"/>
      <c r="PZ31" s="285"/>
      <c r="QA31" s="285"/>
      <c r="QB31" s="285"/>
      <c r="QC31" s="285"/>
      <c r="QD31" s="285"/>
      <c r="QE31" s="285"/>
      <c r="QF31" s="285"/>
      <c r="QG31" s="285"/>
      <c r="QH31" s="285"/>
      <c r="QI31" s="285"/>
      <c r="QJ31" s="285"/>
      <c r="QK31" s="285"/>
      <c r="QL31" s="285"/>
      <c r="QM31" s="285"/>
      <c r="QN31" s="285"/>
      <c r="QO31" s="285"/>
      <c r="QP31" s="285"/>
      <c r="QQ31" s="285"/>
      <c r="QR31" s="285"/>
      <c r="QS31" s="285"/>
      <c r="QT31" s="285"/>
      <c r="QU31" s="285"/>
      <c r="QV31" s="285"/>
      <c r="QW31" s="285"/>
      <c r="QX31" s="285"/>
      <c r="QY31" s="285"/>
      <c r="QZ31" s="285"/>
      <c r="RA31" s="285"/>
      <c r="RB31" s="285"/>
      <c r="RC31" s="285"/>
      <c r="RD31" s="285"/>
      <c r="RE31" s="285"/>
      <c r="RF31" s="285"/>
      <c r="RG31" s="285"/>
      <c r="RH31" s="285"/>
      <c r="RI31" s="285"/>
      <c r="RJ31" s="285"/>
      <c r="RK31" s="285"/>
      <c r="RL31" s="285"/>
      <c r="RM31" s="285"/>
      <c r="RN31" s="285"/>
      <c r="RO31" s="285"/>
      <c r="RP31" s="285"/>
      <c r="RQ31" s="285"/>
      <c r="RR31" s="285"/>
      <c r="RS31" s="285"/>
      <c r="RT31" s="285"/>
      <c r="RU31" s="285"/>
      <c r="RV31" s="285"/>
      <c r="RW31" s="285"/>
      <c r="RX31" s="285"/>
      <c r="RY31" s="285"/>
      <c r="RZ31" s="285"/>
      <c r="SA31" s="285"/>
      <c r="SB31" s="285"/>
      <c r="SC31" s="285"/>
      <c r="SD31" s="285"/>
      <c r="SE31" s="285"/>
      <c r="SF31" s="285"/>
      <c r="SG31" s="285"/>
      <c r="SH31" s="285"/>
      <c r="SI31" s="285"/>
      <c r="SJ31" s="285"/>
      <c r="SK31" s="285"/>
      <c r="SL31" s="285"/>
      <c r="SM31" s="285"/>
      <c r="SN31" s="285"/>
      <c r="SO31" s="285"/>
      <c r="SP31" s="285"/>
      <c r="SQ31" s="285"/>
      <c r="SR31" s="285"/>
      <c r="SS31" s="285"/>
      <c r="ST31" s="285"/>
      <c r="SU31" s="285"/>
      <c r="SV31" s="285"/>
      <c r="SW31" s="285"/>
      <c r="SX31" s="285"/>
      <c r="SY31" s="285"/>
      <c r="SZ31" s="285"/>
      <c r="TA31" s="285"/>
      <c r="TB31" s="285"/>
      <c r="TC31" s="285"/>
      <c r="TD31" s="285"/>
      <c r="TE31" s="285"/>
      <c r="TF31" s="285"/>
      <c r="TG31" s="285"/>
      <c r="TH31" s="285"/>
      <c r="TI31" s="285"/>
      <c r="TJ31" s="285"/>
      <c r="TK31" s="285"/>
      <c r="TL31" s="285"/>
      <c r="TM31" s="285"/>
      <c r="TN31" s="285"/>
      <c r="TO31" s="285"/>
      <c r="TP31" s="285"/>
      <c r="TQ31" s="285"/>
      <c r="TR31" s="285"/>
      <c r="TS31" s="285"/>
      <c r="TT31" s="285"/>
      <c r="TU31" s="285"/>
      <c r="TV31" s="285"/>
      <c r="TW31" s="285"/>
      <c r="TX31" s="285"/>
      <c r="TY31" s="285"/>
      <c r="TZ31" s="285"/>
      <c r="UA31" s="285"/>
      <c r="UB31" s="285"/>
      <c r="UC31" s="285"/>
      <c r="UD31" s="285"/>
      <c r="UE31" s="285"/>
      <c r="UF31" s="285"/>
      <c r="UG31" s="285"/>
      <c r="UH31" s="285"/>
      <c r="UI31" s="285"/>
      <c r="UJ31" s="285"/>
      <c r="UK31" s="285"/>
      <c r="UL31" s="285"/>
      <c r="UM31" s="285"/>
      <c r="UN31" s="285"/>
      <c r="UO31" s="285"/>
      <c r="UP31" s="285"/>
      <c r="UQ31" s="285"/>
      <c r="UR31" s="285"/>
      <c r="US31" s="285"/>
      <c r="UT31" s="285"/>
      <c r="UU31" s="285"/>
      <c r="UV31" s="285"/>
      <c r="UW31" s="285"/>
      <c r="UX31" s="285"/>
      <c r="UY31" s="285"/>
      <c r="UZ31" s="285"/>
      <c r="VA31" s="285"/>
      <c r="VB31" s="285"/>
      <c r="VC31" s="285"/>
      <c r="VD31" s="285"/>
      <c r="VE31" s="285"/>
      <c r="VF31" s="285"/>
      <c r="VG31" s="285"/>
      <c r="VH31" s="285"/>
      <c r="VI31" s="285"/>
      <c r="VJ31" s="285"/>
      <c r="VK31" s="285"/>
      <c r="VL31" s="285"/>
      <c r="VM31" s="285"/>
      <c r="VN31" s="285"/>
      <c r="VO31" s="285"/>
      <c r="VP31" s="285"/>
      <c r="VQ31" s="285"/>
      <c r="VR31" s="285"/>
      <c r="VS31" s="285"/>
      <c r="VT31" s="285"/>
      <c r="VU31" s="285"/>
      <c r="VV31" s="285"/>
      <c r="VW31" s="285"/>
      <c r="VX31" s="285"/>
      <c r="VY31" s="285"/>
      <c r="VZ31" s="285"/>
      <c r="WA31" s="285"/>
      <c r="WB31" s="285"/>
      <c r="WC31" s="285"/>
      <c r="WD31" s="285"/>
      <c r="WE31" s="285"/>
      <c r="WF31" s="285"/>
      <c r="WG31" s="285"/>
      <c r="WH31" s="285"/>
      <c r="WI31" s="285"/>
      <c r="WJ31" s="285"/>
      <c r="WK31" s="285"/>
      <c r="WL31" s="285"/>
      <c r="WM31" s="285"/>
      <c r="WN31" s="285"/>
      <c r="WO31" s="285"/>
      <c r="WP31" s="285"/>
      <c r="WQ31" s="285"/>
      <c r="WR31" s="285"/>
      <c r="WS31" s="285"/>
      <c r="WT31" s="285"/>
      <c r="WU31" s="285"/>
      <c r="WV31" s="285"/>
      <c r="WW31" s="285"/>
      <c r="WX31" s="285"/>
      <c r="WY31" s="285"/>
      <c r="WZ31" s="285"/>
      <c r="XA31" s="285"/>
      <c r="XB31" s="285"/>
      <c r="XC31" s="285"/>
      <c r="XD31" s="285"/>
      <c r="XE31" s="285"/>
      <c r="XF31" s="285"/>
      <c r="XG31" s="285"/>
      <c r="XH31" s="285"/>
      <c r="XI31" s="285"/>
      <c r="XJ31" s="285"/>
      <c r="XK31" s="285"/>
      <c r="XL31" s="285"/>
      <c r="XM31" s="285"/>
      <c r="XN31" s="285"/>
      <c r="XO31" s="285"/>
      <c r="XP31" s="285"/>
      <c r="XQ31" s="285"/>
      <c r="XR31" s="285"/>
      <c r="XS31" s="285"/>
      <c r="XT31" s="285"/>
      <c r="XU31" s="285"/>
      <c r="XV31" s="285"/>
      <c r="XW31" s="285"/>
      <c r="XX31" s="285"/>
      <c r="XY31" s="285"/>
      <c r="XZ31" s="285"/>
      <c r="YA31" s="285"/>
      <c r="YB31" s="285"/>
      <c r="YC31" s="285"/>
      <c r="YD31" s="285"/>
      <c r="YE31" s="285"/>
      <c r="YF31" s="285"/>
      <c r="YG31" s="285"/>
      <c r="YH31" s="285"/>
      <c r="YI31" s="285"/>
      <c r="YJ31" s="285"/>
      <c r="YK31" s="285"/>
      <c r="YL31" s="285"/>
      <c r="YM31" s="285"/>
      <c r="YN31" s="285"/>
      <c r="YO31" s="285"/>
      <c r="YP31" s="285"/>
      <c r="YQ31" s="285"/>
      <c r="YR31" s="285"/>
      <c r="YS31" s="285"/>
      <c r="YT31" s="285"/>
      <c r="YU31" s="285"/>
      <c r="YV31" s="285"/>
      <c r="YW31" s="285"/>
      <c r="YX31" s="285"/>
      <c r="YY31" s="285"/>
      <c r="YZ31" s="285"/>
      <c r="ZA31" s="285"/>
      <c r="ZB31" s="285"/>
      <c r="ZC31" s="285"/>
      <c r="ZD31" s="285"/>
      <c r="ZE31" s="285"/>
      <c r="ZF31" s="285"/>
      <c r="ZG31" s="285"/>
      <c r="ZH31" s="285"/>
      <c r="ZI31" s="285"/>
      <c r="ZJ31" s="285"/>
      <c r="ZK31" s="285"/>
      <c r="ZL31" s="285"/>
      <c r="ZM31" s="285"/>
      <c r="ZN31" s="285"/>
      <c r="ZO31" s="285"/>
      <c r="ZP31" s="285"/>
      <c r="ZQ31" s="285"/>
      <c r="ZR31" s="285"/>
      <c r="ZS31" s="285"/>
      <c r="ZT31" s="285"/>
      <c r="ZU31" s="285"/>
      <c r="ZV31" s="285"/>
      <c r="ZW31" s="285"/>
      <c r="ZX31" s="285"/>
      <c r="ZY31" s="285"/>
      <c r="ZZ31" s="285"/>
      <c r="AAA31" s="285"/>
      <c r="AAB31" s="285"/>
      <c r="AAC31" s="285"/>
      <c r="AAD31" s="285"/>
      <c r="AAE31" s="285"/>
      <c r="AAF31" s="285"/>
      <c r="AAG31" s="285"/>
      <c r="AAH31" s="285"/>
      <c r="AAI31" s="285"/>
      <c r="AAJ31" s="285"/>
      <c r="AAK31" s="285"/>
      <c r="AAL31" s="285"/>
      <c r="AAM31" s="285"/>
      <c r="AAN31" s="285"/>
      <c r="AAO31" s="285"/>
      <c r="AAP31" s="285"/>
      <c r="AAQ31" s="285"/>
      <c r="AAR31" s="285"/>
      <c r="AAS31" s="285"/>
      <c r="AAT31" s="285"/>
      <c r="AAU31" s="285"/>
      <c r="AAV31" s="285"/>
      <c r="AAW31" s="285"/>
      <c r="AAX31" s="285"/>
      <c r="AAY31" s="285"/>
      <c r="AAZ31" s="285"/>
      <c r="ABA31" s="285"/>
      <c r="ABB31" s="285"/>
      <c r="ABC31" s="285"/>
      <c r="ABD31" s="285"/>
      <c r="ABE31" s="285"/>
      <c r="ABF31" s="285"/>
      <c r="ABG31" s="285"/>
      <c r="ABH31" s="285"/>
      <c r="ABI31" s="285"/>
      <c r="ABJ31" s="285"/>
      <c r="ABK31" s="285"/>
      <c r="ABL31" s="285"/>
      <c r="ABM31" s="285"/>
      <c r="ABN31" s="285"/>
      <c r="ABO31" s="285"/>
      <c r="ABP31" s="285"/>
      <c r="ABQ31" s="285"/>
      <c r="ABR31" s="285"/>
      <c r="ABS31" s="285"/>
      <c r="ABT31" s="285"/>
      <c r="ABU31" s="285"/>
      <c r="ABV31" s="285"/>
      <c r="ABW31" s="285"/>
      <c r="ABX31" s="285"/>
      <c r="ABY31" s="285"/>
      <c r="ABZ31" s="285"/>
      <c r="ACA31" s="285"/>
      <c r="ACB31" s="285"/>
      <c r="ACC31" s="285"/>
      <c r="ACD31" s="285"/>
      <c r="ACE31" s="285"/>
      <c r="ACF31" s="285"/>
      <c r="ACG31" s="285"/>
      <c r="ACH31" s="285"/>
      <c r="ACI31" s="285"/>
      <c r="ACJ31" s="285"/>
      <c r="ACK31" s="285"/>
      <c r="ACL31" s="285"/>
      <c r="ACM31" s="285"/>
      <c r="ACN31" s="285"/>
      <c r="ACO31" s="285"/>
      <c r="ACP31" s="285"/>
      <c r="ACQ31" s="285"/>
      <c r="ACR31" s="285"/>
      <c r="ACS31" s="285"/>
      <c r="ACT31" s="285"/>
      <c r="ACU31" s="285"/>
      <c r="ACV31" s="285"/>
      <c r="ACW31" s="285"/>
      <c r="ACX31" s="285"/>
      <c r="ACY31" s="285"/>
      <c r="ACZ31" s="285"/>
      <c r="ADA31" s="285"/>
      <c r="ADB31" s="285"/>
      <c r="ADC31" s="285"/>
      <c r="ADD31" s="285"/>
      <c r="ADE31" s="285"/>
      <c r="ADF31" s="285"/>
      <c r="ADG31" s="285"/>
      <c r="ADH31" s="285"/>
      <c r="ADI31" s="285"/>
      <c r="ADJ31" s="285"/>
      <c r="ADK31" s="285"/>
      <c r="ADL31" s="285"/>
      <c r="ADM31" s="285"/>
      <c r="ADN31" s="285"/>
      <c r="ADO31" s="285"/>
      <c r="ADP31" s="285"/>
      <c r="ADQ31" s="285"/>
      <c r="ADR31" s="285"/>
      <c r="ADS31" s="285"/>
      <c r="ADT31" s="285"/>
      <c r="ADU31" s="285"/>
      <c r="ADV31" s="285"/>
      <c r="ADW31" s="285"/>
      <c r="ADX31" s="285"/>
      <c r="ADY31" s="285"/>
      <c r="ADZ31" s="285"/>
      <c r="AEA31" s="285"/>
      <c r="AEB31" s="285"/>
      <c r="AEC31" s="285"/>
      <c r="AED31" s="285"/>
      <c r="AEE31" s="285"/>
      <c r="AEF31" s="285"/>
      <c r="AEG31" s="285"/>
      <c r="AEH31" s="285"/>
      <c r="AEI31" s="285"/>
      <c r="AEJ31" s="285"/>
      <c r="AEK31" s="285"/>
      <c r="AEL31" s="285"/>
      <c r="AEM31" s="285"/>
      <c r="AEN31" s="285"/>
      <c r="AEO31" s="285"/>
      <c r="AEP31" s="285"/>
      <c r="AEQ31" s="285"/>
      <c r="AER31" s="285"/>
      <c r="AES31" s="285"/>
      <c r="AET31" s="285"/>
      <c r="AEU31" s="285"/>
      <c r="AEV31" s="285"/>
      <c r="AEW31" s="285"/>
      <c r="AEX31" s="285"/>
      <c r="AEY31" s="285"/>
      <c r="AEZ31" s="285"/>
      <c r="AFA31" s="285"/>
      <c r="AFB31" s="285"/>
      <c r="AFC31" s="285"/>
      <c r="AFD31" s="285"/>
      <c r="AFE31" s="285"/>
      <c r="AFF31" s="285"/>
      <c r="AFG31" s="285"/>
      <c r="AFH31" s="285"/>
      <c r="AFI31" s="285"/>
      <c r="AFJ31" s="285"/>
      <c r="AFK31" s="285"/>
      <c r="AFL31" s="285"/>
      <c r="AFM31" s="285"/>
      <c r="AFN31" s="285"/>
      <c r="AFO31" s="285"/>
      <c r="AFP31" s="285"/>
      <c r="AFQ31" s="285"/>
      <c r="AFR31" s="285"/>
      <c r="AFS31" s="285"/>
      <c r="AFT31" s="285"/>
      <c r="AFU31" s="285"/>
      <c r="AFV31" s="285"/>
      <c r="AFW31" s="285"/>
      <c r="AFX31" s="285"/>
      <c r="AFY31" s="285"/>
      <c r="AFZ31" s="285"/>
      <c r="AGA31" s="285"/>
      <c r="AGB31" s="285"/>
      <c r="AGC31" s="285"/>
      <c r="AGD31" s="285"/>
      <c r="AGE31" s="285"/>
      <c r="AGF31" s="285"/>
      <c r="AGG31" s="285"/>
      <c r="AGH31" s="285"/>
      <c r="AGI31" s="285"/>
      <c r="AGJ31" s="285"/>
      <c r="AGK31" s="285"/>
      <c r="AGL31" s="285"/>
      <c r="AGM31" s="285"/>
      <c r="AGN31" s="285"/>
      <c r="AGO31" s="285"/>
      <c r="AGP31" s="285"/>
      <c r="AGQ31" s="285"/>
      <c r="AGR31" s="285"/>
      <c r="AGS31" s="285"/>
      <c r="AGT31" s="285"/>
      <c r="AGU31" s="285"/>
      <c r="AGV31" s="285"/>
      <c r="AGW31" s="285"/>
      <c r="AGX31" s="285"/>
      <c r="AGY31" s="285"/>
      <c r="AGZ31" s="285"/>
      <c r="AHA31" s="285"/>
      <c r="AHB31" s="285"/>
      <c r="AHC31" s="285"/>
      <c r="AHD31" s="285"/>
      <c r="AHE31" s="285"/>
      <c r="AHF31" s="285"/>
      <c r="AHG31" s="285"/>
      <c r="AHH31" s="285"/>
      <c r="AHI31" s="285"/>
      <c r="AHJ31" s="285"/>
      <c r="AHK31" s="285"/>
      <c r="AHL31" s="285"/>
      <c r="AHM31" s="285"/>
      <c r="AHN31" s="285"/>
      <c r="AHO31" s="285"/>
      <c r="AHP31" s="285"/>
      <c r="AHQ31" s="285"/>
      <c r="AHR31" s="285"/>
      <c r="AHS31" s="285"/>
      <c r="AHT31" s="285"/>
      <c r="AHU31" s="285"/>
      <c r="AHV31" s="285"/>
      <c r="AHW31" s="285"/>
      <c r="AHX31" s="285"/>
      <c r="AHY31" s="285"/>
      <c r="AHZ31" s="285"/>
      <c r="AIA31" s="285"/>
      <c r="AIB31" s="285"/>
      <c r="AIC31" s="285"/>
      <c r="AID31" s="285"/>
      <c r="AIE31" s="285"/>
      <c r="AIF31" s="285"/>
      <c r="AIG31" s="285"/>
      <c r="AIH31" s="285"/>
      <c r="AII31" s="285"/>
      <c r="AIJ31" s="285"/>
      <c r="AIK31" s="285"/>
      <c r="AIL31" s="285"/>
      <c r="AIM31" s="285"/>
      <c r="AIN31" s="285"/>
      <c r="AIO31" s="285"/>
      <c r="AIP31" s="285"/>
      <c r="AIQ31" s="285"/>
      <c r="AIR31" s="285"/>
      <c r="AIS31" s="285"/>
      <c r="AIT31" s="285"/>
      <c r="AIU31" s="285"/>
      <c r="AIV31" s="285"/>
      <c r="AIW31" s="285"/>
      <c r="AIX31" s="285"/>
      <c r="AIY31" s="285"/>
      <c r="AIZ31" s="285"/>
      <c r="AJA31" s="285"/>
      <c r="AJB31" s="285"/>
      <c r="AJC31" s="285"/>
      <c r="AJD31" s="285"/>
      <c r="AJE31" s="285"/>
      <c r="AJF31" s="285"/>
      <c r="AJG31" s="285"/>
      <c r="AJH31" s="285"/>
      <c r="AJI31" s="285"/>
      <c r="AJJ31" s="285"/>
      <c r="AJK31" s="285"/>
      <c r="AJL31" s="285"/>
      <c r="AJM31" s="285"/>
      <c r="AJN31" s="285"/>
      <c r="AJO31" s="285"/>
      <c r="AJP31" s="285"/>
      <c r="AJQ31" s="285"/>
      <c r="AJR31" s="285"/>
      <c r="AJS31" s="285"/>
      <c r="AJT31" s="285"/>
      <c r="AJU31" s="285"/>
      <c r="AJV31" s="285"/>
      <c r="AJW31" s="285"/>
      <c r="AJX31" s="285"/>
      <c r="AJY31" s="285"/>
      <c r="AJZ31" s="285"/>
      <c r="AKA31" s="285"/>
      <c r="AKB31" s="285"/>
      <c r="AKC31" s="285"/>
      <c r="AKD31" s="285"/>
      <c r="AKE31" s="285"/>
      <c r="AKF31" s="285"/>
      <c r="AKG31" s="285"/>
      <c r="AKH31" s="285"/>
      <c r="AKI31" s="285"/>
      <c r="AKJ31" s="285"/>
      <c r="AKK31" s="285"/>
      <c r="AKL31" s="285"/>
      <c r="AKM31" s="285"/>
      <c r="AKN31" s="285"/>
      <c r="AKO31" s="285"/>
      <c r="AKP31" s="285"/>
      <c r="AKQ31" s="285"/>
      <c r="AKR31" s="285"/>
      <c r="AKS31" s="285"/>
      <c r="AKT31" s="285"/>
      <c r="AKU31" s="285"/>
      <c r="AKV31" s="285"/>
      <c r="AKW31" s="285"/>
      <c r="AKX31" s="285"/>
      <c r="AKY31" s="285"/>
      <c r="AKZ31" s="285"/>
      <c r="ALA31" s="285"/>
      <c r="ALB31" s="285"/>
      <c r="ALC31" s="285"/>
      <c r="ALD31" s="285"/>
      <c r="ALE31" s="285"/>
      <c r="ALF31" s="285"/>
      <c r="ALG31" s="285"/>
      <c r="ALH31" s="285"/>
      <c r="ALI31" s="285"/>
      <c r="ALJ31" s="285"/>
      <c r="ALK31" s="285"/>
      <c r="ALL31" s="285"/>
      <c r="ALM31" s="285"/>
      <c r="ALN31" s="285"/>
      <c r="ALO31" s="285"/>
      <c r="ALP31" s="285"/>
      <c r="ALQ31" s="285"/>
      <c r="ALR31" s="285"/>
      <c r="ALS31" s="285"/>
      <c r="ALT31" s="285"/>
      <c r="ALU31" s="285"/>
      <c r="ALV31" s="285"/>
      <c r="ALW31" s="285"/>
      <c r="ALX31" s="285"/>
      <c r="ALY31" s="285"/>
      <c r="ALZ31" s="285"/>
      <c r="AMA31" s="285"/>
      <c r="AMB31" s="285"/>
      <c r="AMC31" s="285"/>
      <c r="AMD31" s="285"/>
      <c r="AME31" s="285"/>
      <c r="AMF31" s="285"/>
      <c r="AMG31" s="285"/>
      <c r="AMH31" s="285"/>
      <c r="AMI31" s="285"/>
      <c r="AMJ31" s="285"/>
    </row>
    <row r="32" spans="1:1024" s="183" customFormat="1" ht="157.5">
      <c r="A32" s="286">
        <v>13</v>
      </c>
      <c r="B32" s="287">
        <v>1</v>
      </c>
      <c r="C32" s="287">
        <v>4</v>
      </c>
      <c r="D32" s="287">
        <v>5</v>
      </c>
      <c r="E32" s="287" t="s">
        <v>652</v>
      </c>
      <c r="F32" s="287" t="s">
        <v>653</v>
      </c>
      <c r="G32" s="287" t="s">
        <v>654</v>
      </c>
      <c r="H32" s="288" t="s">
        <v>621</v>
      </c>
      <c r="I32" s="287" t="s">
        <v>655</v>
      </c>
      <c r="J32" s="287" t="s">
        <v>656</v>
      </c>
      <c r="K32" s="289"/>
      <c r="L32" s="287" t="s">
        <v>30</v>
      </c>
      <c r="M32" s="289"/>
      <c r="N32" s="290">
        <v>20019.97</v>
      </c>
      <c r="O32" s="289"/>
      <c r="P32" s="290">
        <v>20019.97</v>
      </c>
      <c r="Q32" s="287" t="s">
        <v>657</v>
      </c>
      <c r="R32" s="288" t="s">
        <v>658</v>
      </c>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c r="EZ32" s="285"/>
      <c r="FA32" s="285"/>
      <c r="FB32" s="285"/>
      <c r="FC32" s="285"/>
      <c r="FD32" s="285"/>
      <c r="FE32" s="285"/>
      <c r="FF32" s="285"/>
      <c r="FG32" s="285"/>
      <c r="FH32" s="285"/>
      <c r="FI32" s="285"/>
      <c r="FJ32" s="285"/>
      <c r="FK32" s="285"/>
      <c r="FL32" s="285"/>
      <c r="FM32" s="285"/>
      <c r="FN32" s="285"/>
      <c r="FO32" s="285"/>
      <c r="FP32" s="285"/>
      <c r="FQ32" s="285"/>
      <c r="FR32" s="285"/>
      <c r="FS32" s="285"/>
      <c r="FT32" s="285"/>
      <c r="FU32" s="285"/>
      <c r="FV32" s="285"/>
      <c r="FW32" s="285"/>
      <c r="FX32" s="285"/>
      <c r="FY32" s="285"/>
      <c r="FZ32" s="285"/>
      <c r="GA32" s="285"/>
      <c r="GB32" s="285"/>
      <c r="GC32" s="285"/>
      <c r="GD32" s="285"/>
      <c r="GE32" s="285"/>
      <c r="GF32" s="285"/>
      <c r="GG32" s="285"/>
      <c r="GH32" s="285"/>
      <c r="GI32" s="285"/>
      <c r="GJ32" s="285"/>
      <c r="GK32" s="285"/>
      <c r="GL32" s="285"/>
      <c r="GM32" s="285"/>
      <c r="GN32" s="285"/>
      <c r="GO32" s="285"/>
      <c r="GP32" s="285"/>
      <c r="GQ32" s="285"/>
      <c r="GR32" s="285"/>
      <c r="GS32" s="285"/>
      <c r="GT32" s="285"/>
      <c r="GU32" s="285"/>
      <c r="GV32" s="285"/>
      <c r="GW32" s="285"/>
      <c r="GX32" s="285"/>
      <c r="GY32" s="285"/>
      <c r="GZ32" s="285"/>
      <c r="HA32" s="285"/>
      <c r="HB32" s="285"/>
      <c r="HC32" s="285"/>
      <c r="HD32" s="285"/>
      <c r="HE32" s="285"/>
      <c r="HF32" s="285"/>
      <c r="HG32" s="285"/>
      <c r="HH32" s="285"/>
      <c r="HI32" s="285"/>
      <c r="HJ32" s="285"/>
      <c r="HK32" s="285"/>
      <c r="HL32" s="285"/>
      <c r="HM32" s="285"/>
      <c r="HN32" s="285"/>
      <c r="HO32" s="285"/>
      <c r="HP32" s="285"/>
      <c r="HQ32" s="285"/>
      <c r="HR32" s="285"/>
      <c r="HS32" s="285"/>
      <c r="HT32" s="285"/>
      <c r="HU32" s="285"/>
      <c r="HV32" s="285"/>
      <c r="HW32" s="285"/>
      <c r="HX32" s="285"/>
      <c r="HY32" s="285"/>
      <c r="HZ32" s="285"/>
      <c r="IA32" s="285"/>
      <c r="IB32" s="285"/>
      <c r="IC32" s="285"/>
      <c r="ID32" s="285"/>
      <c r="IE32" s="285"/>
      <c r="IF32" s="285"/>
      <c r="IG32" s="285"/>
      <c r="IH32" s="285"/>
      <c r="II32" s="285"/>
      <c r="IJ32" s="285"/>
      <c r="IK32" s="285"/>
      <c r="IL32" s="285"/>
      <c r="IM32" s="285"/>
      <c r="IN32" s="285"/>
      <c r="IO32" s="285"/>
      <c r="IP32" s="285"/>
      <c r="IQ32" s="285"/>
      <c r="IR32" s="285"/>
      <c r="IS32" s="285"/>
      <c r="IT32" s="285"/>
      <c r="IU32" s="285"/>
      <c r="IV32" s="285"/>
      <c r="IW32" s="285"/>
      <c r="IX32" s="285"/>
      <c r="IY32" s="285"/>
      <c r="IZ32" s="285"/>
      <c r="JA32" s="285"/>
      <c r="JB32" s="285"/>
      <c r="JC32" s="285"/>
      <c r="JD32" s="285"/>
      <c r="JE32" s="285"/>
      <c r="JF32" s="285"/>
      <c r="JG32" s="285"/>
      <c r="JH32" s="285"/>
      <c r="JI32" s="285"/>
      <c r="JJ32" s="285"/>
      <c r="JK32" s="285"/>
      <c r="JL32" s="285"/>
      <c r="JM32" s="285"/>
      <c r="JN32" s="285"/>
      <c r="JO32" s="285"/>
      <c r="JP32" s="285"/>
      <c r="JQ32" s="285"/>
      <c r="JR32" s="285"/>
      <c r="JS32" s="285"/>
      <c r="JT32" s="285"/>
      <c r="JU32" s="285"/>
      <c r="JV32" s="285"/>
      <c r="JW32" s="285"/>
      <c r="JX32" s="285"/>
      <c r="JY32" s="285"/>
      <c r="JZ32" s="285"/>
      <c r="KA32" s="285"/>
      <c r="KB32" s="285"/>
      <c r="KC32" s="285"/>
      <c r="KD32" s="285"/>
      <c r="KE32" s="285"/>
      <c r="KF32" s="285"/>
      <c r="KG32" s="285"/>
      <c r="KH32" s="285"/>
      <c r="KI32" s="285"/>
      <c r="KJ32" s="285"/>
      <c r="KK32" s="285"/>
      <c r="KL32" s="285"/>
      <c r="KM32" s="285"/>
      <c r="KN32" s="285"/>
      <c r="KO32" s="285"/>
      <c r="KP32" s="285"/>
      <c r="KQ32" s="285"/>
      <c r="KR32" s="285"/>
      <c r="KS32" s="285"/>
      <c r="KT32" s="285"/>
      <c r="KU32" s="285"/>
      <c r="KV32" s="285"/>
      <c r="KW32" s="285"/>
      <c r="KX32" s="285"/>
      <c r="KY32" s="285"/>
      <c r="KZ32" s="285"/>
      <c r="LA32" s="285"/>
      <c r="LB32" s="285"/>
      <c r="LC32" s="285"/>
      <c r="LD32" s="285"/>
      <c r="LE32" s="285"/>
      <c r="LF32" s="285"/>
      <c r="LG32" s="285"/>
      <c r="LH32" s="285"/>
      <c r="LI32" s="285"/>
      <c r="LJ32" s="285"/>
      <c r="LK32" s="285"/>
      <c r="LL32" s="285"/>
      <c r="LM32" s="285"/>
      <c r="LN32" s="285"/>
      <c r="LO32" s="285"/>
      <c r="LP32" s="285"/>
      <c r="LQ32" s="285"/>
      <c r="LR32" s="285"/>
      <c r="LS32" s="285"/>
      <c r="LT32" s="285"/>
      <c r="LU32" s="285"/>
      <c r="LV32" s="285"/>
      <c r="LW32" s="285"/>
      <c r="LX32" s="285"/>
      <c r="LY32" s="285"/>
      <c r="LZ32" s="285"/>
      <c r="MA32" s="285"/>
      <c r="MB32" s="285"/>
      <c r="MC32" s="285"/>
      <c r="MD32" s="285"/>
      <c r="ME32" s="285"/>
      <c r="MF32" s="285"/>
      <c r="MG32" s="285"/>
      <c r="MH32" s="285"/>
      <c r="MI32" s="285"/>
      <c r="MJ32" s="285"/>
      <c r="MK32" s="285"/>
      <c r="ML32" s="285"/>
      <c r="MM32" s="285"/>
      <c r="MN32" s="285"/>
      <c r="MO32" s="285"/>
      <c r="MP32" s="285"/>
      <c r="MQ32" s="285"/>
      <c r="MR32" s="285"/>
      <c r="MS32" s="285"/>
      <c r="MT32" s="285"/>
      <c r="MU32" s="285"/>
      <c r="MV32" s="285"/>
      <c r="MW32" s="285"/>
      <c r="MX32" s="285"/>
      <c r="MY32" s="285"/>
      <c r="MZ32" s="285"/>
      <c r="NA32" s="285"/>
      <c r="NB32" s="285"/>
      <c r="NC32" s="285"/>
      <c r="ND32" s="285"/>
      <c r="NE32" s="285"/>
      <c r="NF32" s="285"/>
      <c r="NG32" s="285"/>
      <c r="NH32" s="285"/>
      <c r="NI32" s="285"/>
      <c r="NJ32" s="285"/>
      <c r="NK32" s="285"/>
      <c r="NL32" s="285"/>
      <c r="NM32" s="285"/>
      <c r="NN32" s="285"/>
      <c r="NO32" s="285"/>
      <c r="NP32" s="285"/>
      <c r="NQ32" s="285"/>
      <c r="NR32" s="285"/>
      <c r="NS32" s="285"/>
      <c r="NT32" s="285"/>
      <c r="NU32" s="285"/>
      <c r="NV32" s="285"/>
      <c r="NW32" s="285"/>
      <c r="NX32" s="285"/>
      <c r="NY32" s="285"/>
      <c r="NZ32" s="285"/>
      <c r="OA32" s="285"/>
      <c r="OB32" s="285"/>
      <c r="OC32" s="285"/>
      <c r="OD32" s="285"/>
      <c r="OE32" s="285"/>
      <c r="OF32" s="285"/>
      <c r="OG32" s="285"/>
      <c r="OH32" s="285"/>
      <c r="OI32" s="285"/>
      <c r="OJ32" s="285"/>
      <c r="OK32" s="285"/>
      <c r="OL32" s="285"/>
      <c r="OM32" s="285"/>
      <c r="ON32" s="285"/>
      <c r="OO32" s="285"/>
      <c r="OP32" s="285"/>
      <c r="OQ32" s="285"/>
      <c r="OR32" s="285"/>
      <c r="OS32" s="285"/>
      <c r="OT32" s="285"/>
      <c r="OU32" s="285"/>
      <c r="OV32" s="285"/>
      <c r="OW32" s="285"/>
      <c r="OX32" s="285"/>
      <c r="OY32" s="285"/>
      <c r="OZ32" s="285"/>
      <c r="PA32" s="285"/>
      <c r="PB32" s="285"/>
      <c r="PC32" s="285"/>
      <c r="PD32" s="285"/>
      <c r="PE32" s="285"/>
      <c r="PF32" s="285"/>
      <c r="PG32" s="285"/>
      <c r="PH32" s="285"/>
      <c r="PI32" s="285"/>
      <c r="PJ32" s="285"/>
      <c r="PK32" s="285"/>
      <c r="PL32" s="285"/>
      <c r="PM32" s="285"/>
      <c r="PN32" s="285"/>
      <c r="PO32" s="285"/>
      <c r="PP32" s="285"/>
      <c r="PQ32" s="285"/>
      <c r="PR32" s="285"/>
      <c r="PS32" s="285"/>
      <c r="PT32" s="285"/>
      <c r="PU32" s="285"/>
      <c r="PV32" s="285"/>
      <c r="PW32" s="285"/>
      <c r="PX32" s="285"/>
      <c r="PY32" s="285"/>
      <c r="PZ32" s="285"/>
      <c r="QA32" s="285"/>
      <c r="QB32" s="285"/>
      <c r="QC32" s="285"/>
      <c r="QD32" s="285"/>
      <c r="QE32" s="285"/>
      <c r="QF32" s="285"/>
      <c r="QG32" s="285"/>
      <c r="QH32" s="285"/>
      <c r="QI32" s="285"/>
      <c r="QJ32" s="285"/>
      <c r="QK32" s="285"/>
      <c r="QL32" s="285"/>
      <c r="QM32" s="285"/>
      <c r="QN32" s="285"/>
      <c r="QO32" s="285"/>
      <c r="QP32" s="285"/>
      <c r="QQ32" s="285"/>
      <c r="QR32" s="285"/>
      <c r="QS32" s="285"/>
      <c r="QT32" s="285"/>
      <c r="QU32" s="285"/>
      <c r="QV32" s="285"/>
      <c r="QW32" s="285"/>
      <c r="QX32" s="285"/>
      <c r="QY32" s="285"/>
      <c r="QZ32" s="285"/>
      <c r="RA32" s="285"/>
      <c r="RB32" s="285"/>
      <c r="RC32" s="285"/>
      <c r="RD32" s="285"/>
      <c r="RE32" s="285"/>
      <c r="RF32" s="285"/>
      <c r="RG32" s="285"/>
      <c r="RH32" s="285"/>
      <c r="RI32" s="285"/>
      <c r="RJ32" s="285"/>
      <c r="RK32" s="285"/>
      <c r="RL32" s="285"/>
      <c r="RM32" s="285"/>
      <c r="RN32" s="285"/>
      <c r="RO32" s="285"/>
      <c r="RP32" s="285"/>
      <c r="RQ32" s="285"/>
      <c r="RR32" s="285"/>
      <c r="RS32" s="285"/>
      <c r="RT32" s="285"/>
      <c r="RU32" s="285"/>
      <c r="RV32" s="285"/>
      <c r="RW32" s="285"/>
      <c r="RX32" s="285"/>
      <c r="RY32" s="285"/>
      <c r="RZ32" s="285"/>
      <c r="SA32" s="285"/>
      <c r="SB32" s="285"/>
      <c r="SC32" s="285"/>
      <c r="SD32" s="285"/>
      <c r="SE32" s="285"/>
      <c r="SF32" s="285"/>
      <c r="SG32" s="285"/>
      <c r="SH32" s="285"/>
      <c r="SI32" s="285"/>
      <c r="SJ32" s="285"/>
      <c r="SK32" s="285"/>
      <c r="SL32" s="285"/>
      <c r="SM32" s="285"/>
      <c r="SN32" s="285"/>
      <c r="SO32" s="285"/>
      <c r="SP32" s="285"/>
      <c r="SQ32" s="285"/>
      <c r="SR32" s="285"/>
      <c r="SS32" s="285"/>
      <c r="ST32" s="285"/>
      <c r="SU32" s="285"/>
      <c r="SV32" s="285"/>
      <c r="SW32" s="285"/>
      <c r="SX32" s="285"/>
      <c r="SY32" s="285"/>
      <c r="SZ32" s="285"/>
      <c r="TA32" s="285"/>
      <c r="TB32" s="285"/>
      <c r="TC32" s="285"/>
      <c r="TD32" s="285"/>
      <c r="TE32" s="285"/>
      <c r="TF32" s="285"/>
      <c r="TG32" s="285"/>
      <c r="TH32" s="285"/>
      <c r="TI32" s="285"/>
      <c r="TJ32" s="285"/>
      <c r="TK32" s="285"/>
      <c r="TL32" s="285"/>
      <c r="TM32" s="285"/>
      <c r="TN32" s="285"/>
      <c r="TO32" s="285"/>
      <c r="TP32" s="285"/>
      <c r="TQ32" s="285"/>
      <c r="TR32" s="285"/>
      <c r="TS32" s="285"/>
      <c r="TT32" s="285"/>
      <c r="TU32" s="285"/>
      <c r="TV32" s="285"/>
      <c r="TW32" s="285"/>
      <c r="TX32" s="285"/>
      <c r="TY32" s="285"/>
      <c r="TZ32" s="285"/>
      <c r="UA32" s="285"/>
      <c r="UB32" s="285"/>
      <c r="UC32" s="285"/>
      <c r="UD32" s="285"/>
      <c r="UE32" s="285"/>
      <c r="UF32" s="285"/>
      <c r="UG32" s="285"/>
      <c r="UH32" s="285"/>
      <c r="UI32" s="285"/>
      <c r="UJ32" s="285"/>
      <c r="UK32" s="285"/>
      <c r="UL32" s="285"/>
      <c r="UM32" s="285"/>
      <c r="UN32" s="285"/>
      <c r="UO32" s="285"/>
      <c r="UP32" s="285"/>
      <c r="UQ32" s="285"/>
      <c r="UR32" s="285"/>
      <c r="US32" s="285"/>
      <c r="UT32" s="285"/>
      <c r="UU32" s="285"/>
      <c r="UV32" s="285"/>
      <c r="UW32" s="285"/>
      <c r="UX32" s="285"/>
      <c r="UY32" s="285"/>
      <c r="UZ32" s="285"/>
      <c r="VA32" s="285"/>
      <c r="VB32" s="285"/>
      <c r="VC32" s="285"/>
      <c r="VD32" s="285"/>
      <c r="VE32" s="285"/>
      <c r="VF32" s="285"/>
      <c r="VG32" s="285"/>
      <c r="VH32" s="285"/>
      <c r="VI32" s="285"/>
      <c r="VJ32" s="285"/>
      <c r="VK32" s="285"/>
      <c r="VL32" s="285"/>
      <c r="VM32" s="285"/>
      <c r="VN32" s="285"/>
      <c r="VO32" s="285"/>
      <c r="VP32" s="285"/>
      <c r="VQ32" s="285"/>
      <c r="VR32" s="285"/>
      <c r="VS32" s="285"/>
      <c r="VT32" s="285"/>
      <c r="VU32" s="285"/>
      <c r="VV32" s="285"/>
      <c r="VW32" s="285"/>
      <c r="VX32" s="285"/>
      <c r="VY32" s="285"/>
      <c r="VZ32" s="285"/>
      <c r="WA32" s="285"/>
      <c r="WB32" s="285"/>
      <c r="WC32" s="285"/>
      <c r="WD32" s="285"/>
      <c r="WE32" s="285"/>
      <c r="WF32" s="285"/>
      <c r="WG32" s="285"/>
      <c r="WH32" s="285"/>
      <c r="WI32" s="285"/>
      <c r="WJ32" s="285"/>
      <c r="WK32" s="285"/>
      <c r="WL32" s="285"/>
      <c r="WM32" s="285"/>
      <c r="WN32" s="285"/>
      <c r="WO32" s="285"/>
      <c r="WP32" s="285"/>
      <c r="WQ32" s="285"/>
      <c r="WR32" s="285"/>
      <c r="WS32" s="285"/>
      <c r="WT32" s="285"/>
      <c r="WU32" s="285"/>
      <c r="WV32" s="285"/>
      <c r="WW32" s="285"/>
      <c r="WX32" s="285"/>
      <c r="WY32" s="285"/>
      <c r="WZ32" s="285"/>
      <c r="XA32" s="285"/>
      <c r="XB32" s="285"/>
      <c r="XC32" s="285"/>
      <c r="XD32" s="285"/>
      <c r="XE32" s="285"/>
      <c r="XF32" s="285"/>
      <c r="XG32" s="285"/>
      <c r="XH32" s="285"/>
      <c r="XI32" s="285"/>
      <c r="XJ32" s="285"/>
      <c r="XK32" s="285"/>
      <c r="XL32" s="285"/>
      <c r="XM32" s="285"/>
      <c r="XN32" s="285"/>
      <c r="XO32" s="285"/>
      <c r="XP32" s="285"/>
      <c r="XQ32" s="285"/>
      <c r="XR32" s="285"/>
      <c r="XS32" s="285"/>
      <c r="XT32" s="285"/>
      <c r="XU32" s="285"/>
      <c r="XV32" s="285"/>
      <c r="XW32" s="285"/>
      <c r="XX32" s="285"/>
      <c r="XY32" s="285"/>
      <c r="XZ32" s="285"/>
      <c r="YA32" s="285"/>
      <c r="YB32" s="285"/>
      <c r="YC32" s="285"/>
      <c r="YD32" s="285"/>
      <c r="YE32" s="285"/>
      <c r="YF32" s="285"/>
      <c r="YG32" s="285"/>
      <c r="YH32" s="285"/>
      <c r="YI32" s="285"/>
      <c r="YJ32" s="285"/>
      <c r="YK32" s="285"/>
      <c r="YL32" s="285"/>
      <c r="YM32" s="285"/>
      <c r="YN32" s="285"/>
      <c r="YO32" s="285"/>
      <c r="YP32" s="285"/>
      <c r="YQ32" s="285"/>
      <c r="YR32" s="285"/>
      <c r="YS32" s="285"/>
      <c r="YT32" s="285"/>
      <c r="YU32" s="285"/>
      <c r="YV32" s="285"/>
      <c r="YW32" s="285"/>
      <c r="YX32" s="285"/>
      <c r="YY32" s="285"/>
      <c r="YZ32" s="285"/>
      <c r="ZA32" s="285"/>
      <c r="ZB32" s="285"/>
      <c r="ZC32" s="285"/>
      <c r="ZD32" s="285"/>
      <c r="ZE32" s="285"/>
      <c r="ZF32" s="285"/>
      <c r="ZG32" s="285"/>
      <c r="ZH32" s="285"/>
      <c r="ZI32" s="285"/>
      <c r="ZJ32" s="285"/>
      <c r="ZK32" s="285"/>
      <c r="ZL32" s="285"/>
      <c r="ZM32" s="285"/>
      <c r="ZN32" s="285"/>
      <c r="ZO32" s="285"/>
      <c r="ZP32" s="285"/>
      <c r="ZQ32" s="285"/>
      <c r="ZR32" s="285"/>
      <c r="ZS32" s="285"/>
      <c r="ZT32" s="285"/>
      <c r="ZU32" s="285"/>
      <c r="ZV32" s="285"/>
      <c r="ZW32" s="285"/>
      <c r="ZX32" s="285"/>
      <c r="ZY32" s="285"/>
      <c r="ZZ32" s="285"/>
      <c r="AAA32" s="285"/>
      <c r="AAB32" s="285"/>
      <c r="AAC32" s="285"/>
      <c r="AAD32" s="285"/>
      <c r="AAE32" s="285"/>
      <c r="AAF32" s="285"/>
      <c r="AAG32" s="285"/>
      <c r="AAH32" s="285"/>
      <c r="AAI32" s="285"/>
      <c r="AAJ32" s="285"/>
      <c r="AAK32" s="285"/>
      <c r="AAL32" s="285"/>
      <c r="AAM32" s="285"/>
      <c r="AAN32" s="285"/>
      <c r="AAO32" s="285"/>
      <c r="AAP32" s="285"/>
      <c r="AAQ32" s="285"/>
      <c r="AAR32" s="285"/>
      <c r="AAS32" s="285"/>
      <c r="AAT32" s="285"/>
      <c r="AAU32" s="285"/>
      <c r="AAV32" s="285"/>
      <c r="AAW32" s="285"/>
      <c r="AAX32" s="285"/>
      <c r="AAY32" s="285"/>
      <c r="AAZ32" s="285"/>
      <c r="ABA32" s="285"/>
      <c r="ABB32" s="285"/>
      <c r="ABC32" s="285"/>
      <c r="ABD32" s="285"/>
      <c r="ABE32" s="285"/>
      <c r="ABF32" s="285"/>
      <c r="ABG32" s="285"/>
      <c r="ABH32" s="285"/>
      <c r="ABI32" s="285"/>
      <c r="ABJ32" s="285"/>
      <c r="ABK32" s="285"/>
      <c r="ABL32" s="285"/>
      <c r="ABM32" s="285"/>
      <c r="ABN32" s="285"/>
      <c r="ABO32" s="285"/>
      <c r="ABP32" s="285"/>
      <c r="ABQ32" s="285"/>
      <c r="ABR32" s="285"/>
      <c r="ABS32" s="285"/>
      <c r="ABT32" s="285"/>
      <c r="ABU32" s="285"/>
      <c r="ABV32" s="285"/>
      <c r="ABW32" s="285"/>
      <c r="ABX32" s="285"/>
      <c r="ABY32" s="285"/>
      <c r="ABZ32" s="285"/>
      <c r="ACA32" s="285"/>
      <c r="ACB32" s="285"/>
      <c r="ACC32" s="285"/>
      <c r="ACD32" s="285"/>
      <c r="ACE32" s="285"/>
      <c r="ACF32" s="285"/>
      <c r="ACG32" s="285"/>
      <c r="ACH32" s="285"/>
      <c r="ACI32" s="285"/>
      <c r="ACJ32" s="285"/>
      <c r="ACK32" s="285"/>
      <c r="ACL32" s="285"/>
      <c r="ACM32" s="285"/>
      <c r="ACN32" s="285"/>
      <c r="ACO32" s="285"/>
      <c r="ACP32" s="285"/>
      <c r="ACQ32" s="285"/>
      <c r="ACR32" s="285"/>
      <c r="ACS32" s="285"/>
      <c r="ACT32" s="285"/>
      <c r="ACU32" s="285"/>
      <c r="ACV32" s="285"/>
      <c r="ACW32" s="285"/>
      <c r="ACX32" s="285"/>
      <c r="ACY32" s="285"/>
      <c r="ACZ32" s="285"/>
      <c r="ADA32" s="285"/>
      <c r="ADB32" s="285"/>
      <c r="ADC32" s="285"/>
      <c r="ADD32" s="285"/>
      <c r="ADE32" s="285"/>
      <c r="ADF32" s="285"/>
      <c r="ADG32" s="285"/>
      <c r="ADH32" s="285"/>
      <c r="ADI32" s="285"/>
      <c r="ADJ32" s="285"/>
      <c r="ADK32" s="285"/>
      <c r="ADL32" s="285"/>
      <c r="ADM32" s="285"/>
      <c r="ADN32" s="285"/>
      <c r="ADO32" s="285"/>
      <c r="ADP32" s="285"/>
      <c r="ADQ32" s="285"/>
      <c r="ADR32" s="285"/>
      <c r="ADS32" s="285"/>
      <c r="ADT32" s="285"/>
      <c r="ADU32" s="285"/>
      <c r="ADV32" s="285"/>
      <c r="ADW32" s="285"/>
      <c r="ADX32" s="285"/>
      <c r="ADY32" s="285"/>
      <c r="ADZ32" s="285"/>
      <c r="AEA32" s="285"/>
      <c r="AEB32" s="285"/>
      <c r="AEC32" s="285"/>
      <c r="AED32" s="285"/>
      <c r="AEE32" s="285"/>
      <c r="AEF32" s="285"/>
      <c r="AEG32" s="285"/>
      <c r="AEH32" s="285"/>
      <c r="AEI32" s="285"/>
      <c r="AEJ32" s="285"/>
      <c r="AEK32" s="285"/>
      <c r="AEL32" s="285"/>
      <c r="AEM32" s="285"/>
      <c r="AEN32" s="285"/>
      <c r="AEO32" s="285"/>
      <c r="AEP32" s="285"/>
      <c r="AEQ32" s="285"/>
      <c r="AER32" s="285"/>
      <c r="AES32" s="285"/>
      <c r="AET32" s="285"/>
      <c r="AEU32" s="285"/>
      <c r="AEV32" s="285"/>
      <c r="AEW32" s="285"/>
      <c r="AEX32" s="285"/>
      <c r="AEY32" s="285"/>
      <c r="AEZ32" s="285"/>
      <c r="AFA32" s="285"/>
      <c r="AFB32" s="285"/>
      <c r="AFC32" s="285"/>
      <c r="AFD32" s="285"/>
      <c r="AFE32" s="285"/>
      <c r="AFF32" s="285"/>
      <c r="AFG32" s="285"/>
      <c r="AFH32" s="285"/>
      <c r="AFI32" s="285"/>
      <c r="AFJ32" s="285"/>
      <c r="AFK32" s="285"/>
      <c r="AFL32" s="285"/>
      <c r="AFM32" s="285"/>
      <c r="AFN32" s="285"/>
      <c r="AFO32" s="285"/>
      <c r="AFP32" s="285"/>
      <c r="AFQ32" s="285"/>
      <c r="AFR32" s="285"/>
      <c r="AFS32" s="285"/>
      <c r="AFT32" s="285"/>
      <c r="AFU32" s="285"/>
      <c r="AFV32" s="285"/>
      <c r="AFW32" s="285"/>
      <c r="AFX32" s="285"/>
      <c r="AFY32" s="285"/>
      <c r="AFZ32" s="285"/>
      <c r="AGA32" s="285"/>
      <c r="AGB32" s="285"/>
      <c r="AGC32" s="285"/>
      <c r="AGD32" s="285"/>
      <c r="AGE32" s="285"/>
      <c r="AGF32" s="285"/>
      <c r="AGG32" s="285"/>
      <c r="AGH32" s="285"/>
      <c r="AGI32" s="285"/>
      <c r="AGJ32" s="285"/>
      <c r="AGK32" s="285"/>
      <c r="AGL32" s="285"/>
      <c r="AGM32" s="285"/>
      <c r="AGN32" s="285"/>
      <c r="AGO32" s="285"/>
      <c r="AGP32" s="285"/>
      <c r="AGQ32" s="285"/>
      <c r="AGR32" s="285"/>
      <c r="AGS32" s="285"/>
      <c r="AGT32" s="285"/>
      <c r="AGU32" s="285"/>
      <c r="AGV32" s="285"/>
      <c r="AGW32" s="285"/>
      <c r="AGX32" s="285"/>
      <c r="AGY32" s="285"/>
      <c r="AGZ32" s="285"/>
      <c r="AHA32" s="285"/>
      <c r="AHB32" s="285"/>
      <c r="AHC32" s="285"/>
      <c r="AHD32" s="285"/>
      <c r="AHE32" s="285"/>
      <c r="AHF32" s="285"/>
      <c r="AHG32" s="285"/>
      <c r="AHH32" s="285"/>
      <c r="AHI32" s="285"/>
      <c r="AHJ32" s="285"/>
      <c r="AHK32" s="285"/>
      <c r="AHL32" s="285"/>
      <c r="AHM32" s="285"/>
      <c r="AHN32" s="285"/>
      <c r="AHO32" s="285"/>
      <c r="AHP32" s="285"/>
      <c r="AHQ32" s="285"/>
      <c r="AHR32" s="285"/>
      <c r="AHS32" s="285"/>
      <c r="AHT32" s="285"/>
      <c r="AHU32" s="285"/>
      <c r="AHV32" s="285"/>
      <c r="AHW32" s="285"/>
      <c r="AHX32" s="285"/>
      <c r="AHY32" s="285"/>
      <c r="AHZ32" s="285"/>
      <c r="AIA32" s="285"/>
      <c r="AIB32" s="285"/>
      <c r="AIC32" s="285"/>
      <c r="AID32" s="285"/>
      <c r="AIE32" s="285"/>
      <c r="AIF32" s="285"/>
      <c r="AIG32" s="285"/>
      <c r="AIH32" s="285"/>
      <c r="AII32" s="285"/>
      <c r="AIJ32" s="285"/>
      <c r="AIK32" s="285"/>
      <c r="AIL32" s="285"/>
      <c r="AIM32" s="285"/>
      <c r="AIN32" s="285"/>
      <c r="AIO32" s="285"/>
      <c r="AIP32" s="285"/>
      <c r="AIQ32" s="285"/>
      <c r="AIR32" s="285"/>
      <c r="AIS32" s="285"/>
      <c r="AIT32" s="285"/>
      <c r="AIU32" s="285"/>
      <c r="AIV32" s="285"/>
      <c r="AIW32" s="285"/>
      <c r="AIX32" s="285"/>
      <c r="AIY32" s="285"/>
      <c r="AIZ32" s="285"/>
      <c r="AJA32" s="285"/>
      <c r="AJB32" s="285"/>
      <c r="AJC32" s="285"/>
      <c r="AJD32" s="285"/>
      <c r="AJE32" s="285"/>
      <c r="AJF32" s="285"/>
      <c r="AJG32" s="285"/>
      <c r="AJH32" s="285"/>
      <c r="AJI32" s="285"/>
      <c r="AJJ32" s="285"/>
      <c r="AJK32" s="285"/>
      <c r="AJL32" s="285"/>
      <c r="AJM32" s="285"/>
      <c r="AJN32" s="285"/>
      <c r="AJO32" s="285"/>
      <c r="AJP32" s="285"/>
      <c r="AJQ32" s="285"/>
      <c r="AJR32" s="285"/>
      <c r="AJS32" s="285"/>
      <c r="AJT32" s="285"/>
      <c r="AJU32" s="285"/>
      <c r="AJV32" s="285"/>
      <c r="AJW32" s="285"/>
      <c r="AJX32" s="285"/>
      <c r="AJY32" s="285"/>
      <c r="AJZ32" s="285"/>
      <c r="AKA32" s="285"/>
      <c r="AKB32" s="285"/>
      <c r="AKC32" s="285"/>
      <c r="AKD32" s="285"/>
      <c r="AKE32" s="285"/>
      <c r="AKF32" s="285"/>
      <c r="AKG32" s="285"/>
      <c r="AKH32" s="285"/>
      <c r="AKI32" s="285"/>
      <c r="AKJ32" s="285"/>
      <c r="AKK32" s="285"/>
      <c r="AKL32" s="285"/>
      <c r="AKM32" s="285"/>
      <c r="AKN32" s="285"/>
      <c r="AKO32" s="285"/>
      <c r="AKP32" s="285"/>
      <c r="AKQ32" s="285"/>
      <c r="AKR32" s="285"/>
      <c r="AKS32" s="285"/>
      <c r="AKT32" s="285"/>
      <c r="AKU32" s="285"/>
      <c r="AKV32" s="285"/>
      <c r="AKW32" s="285"/>
      <c r="AKX32" s="285"/>
      <c r="AKY32" s="285"/>
      <c r="AKZ32" s="285"/>
      <c r="ALA32" s="285"/>
      <c r="ALB32" s="285"/>
      <c r="ALC32" s="285"/>
      <c r="ALD32" s="285"/>
      <c r="ALE32" s="285"/>
      <c r="ALF32" s="285"/>
      <c r="ALG32" s="285"/>
      <c r="ALH32" s="285"/>
      <c r="ALI32" s="285"/>
      <c r="ALJ32" s="285"/>
      <c r="ALK32" s="285"/>
      <c r="ALL32" s="285"/>
      <c r="ALM32" s="285"/>
      <c r="ALN32" s="285"/>
      <c r="ALO32" s="285"/>
      <c r="ALP32" s="285"/>
      <c r="ALQ32" s="285"/>
      <c r="ALR32" s="285"/>
      <c r="ALS32" s="285"/>
      <c r="ALT32" s="285"/>
      <c r="ALU32" s="285"/>
      <c r="ALV32" s="285"/>
      <c r="ALW32" s="285"/>
      <c r="ALX32" s="285"/>
      <c r="ALY32" s="285"/>
      <c r="ALZ32" s="285"/>
      <c r="AMA32" s="285"/>
      <c r="AMB32" s="285"/>
      <c r="AMC32" s="285"/>
      <c r="AMD32" s="285"/>
      <c r="AME32" s="285"/>
      <c r="AMF32" s="285"/>
      <c r="AMG32" s="285"/>
      <c r="AMH32" s="285"/>
      <c r="AMI32" s="285"/>
      <c r="AMJ32" s="285"/>
    </row>
    <row r="33" spans="1:1024" s="183" customFormat="1" ht="15.75">
      <c r="A33" s="286"/>
      <c r="B33" s="415" t="s">
        <v>1267</v>
      </c>
      <c r="C33" s="415"/>
      <c r="D33" s="415"/>
      <c r="E33" s="415"/>
      <c r="F33" s="415"/>
      <c r="G33" s="415"/>
      <c r="H33" s="415"/>
      <c r="I33" s="415"/>
      <c r="J33" s="415"/>
      <c r="K33" s="415"/>
      <c r="L33" s="415"/>
      <c r="M33" s="415"/>
      <c r="N33" s="415"/>
      <c r="O33" s="415"/>
      <c r="P33" s="415"/>
      <c r="Q33" s="415"/>
      <c r="R33" s="41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c r="DC33" s="285"/>
      <c r="DD33" s="285"/>
      <c r="DE33" s="285"/>
      <c r="DF33" s="285"/>
      <c r="DG33" s="285"/>
      <c r="DH33" s="285"/>
      <c r="DI33" s="285"/>
      <c r="DJ33" s="285"/>
      <c r="DK33" s="285"/>
      <c r="DL33" s="285"/>
      <c r="DM33" s="285"/>
      <c r="DN33" s="285"/>
      <c r="DO33" s="285"/>
      <c r="DP33" s="285"/>
      <c r="DQ33" s="285"/>
      <c r="DR33" s="285"/>
      <c r="DS33" s="285"/>
      <c r="DT33" s="285"/>
      <c r="DU33" s="285"/>
      <c r="DV33" s="285"/>
      <c r="DW33" s="285"/>
      <c r="DX33" s="285"/>
      <c r="DY33" s="285"/>
      <c r="DZ33" s="285"/>
      <c r="EA33" s="285"/>
      <c r="EB33" s="285"/>
      <c r="EC33" s="285"/>
      <c r="ED33" s="285"/>
      <c r="EE33" s="285"/>
      <c r="EF33" s="285"/>
      <c r="EG33" s="285"/>
      <c r="EH33" s="285"/>
      <c r="EI33" s="285"/>
      <c r="EJ33" s="285"/>
      <c r="EK33" s="285"/>
      <c r="EL33" s="285"/>
      <c r="EM33" s="285"/>
      <c r="EN33" s="285"/>
      <c r="EO33" s="285"/>
      <c r="EP33" s="285"/>
      <c r="EQ33" s="285"/>
      <c r="ER33" s="285"/>
      <c r="ES33" s="285"/>
      <c r="ET33" s="285"/>
      <c r="EU33" s="285"/>
      <c r="EV33" s="285"/>
      <c r="EW33" s="285"/>
      <c r="EX33" s="285"/>
      <c r="EY33" s="285"/>
      <c r="EZ33" s="285"/>
      <c r="FA33" s="285"/>
      <c r="FB33" s="285"/>
      <c r="FC33" s="285"/>
      <c r="FD33" s="285"/>
      <c r="FE33" s="285"/>
      <c r="FF33" s="285"/>
      <c r="FG33" s="285"/>
      <c r="FH33" s="285"/>
      <c r="FI33" s="285"/>
      <c r="FJ33" s="285"/>
      <c r="FK33" s="285"/>
      <c r="FL33" s="285"/>
      <c r="FM33" s="285"/>
      <c r="FN33" s="285"/>
      <c r="FO33" s="285"/>
      <c r="FP33" s="285"/>
      <c r="FQ33" s="285"/>
      <c r="FR33" s="285"/>
      <c r="FS33" s="285"/>
      <c r="FT33" s="285"/>
      <c r="FU33" s="285"/>
      <c r="FV33" s="285"/>
      <c r="FW33" s="285"/>
      <c r="FX33" s="285"/>
      <c r="FY33" s="285"/>
      <c r="FZ33" s="285"/>
      <c r="GA33" s="285"/>
      <c r="GB33" s="285"/>
      <c r="GC33" s="285"/>
      <c r="GD33" s="285"/>
      <c r="GE33" s="285"/>
      <c r="GF33" s="285"/>
      <c r="GG33" s="285"/>
      <c r="GH33" s="285"/>
      <c r="GI33" s="285"/>
      <c r="GJ33" s="285"/>
      <c r="GK33" s="285"/>
      <c r="GL33" s="285"/>
      <c r="GM33" s="285"/>
      <c r="GN33" s="285"/>
      <c r="GO33" s="285"/>
      <c r="GP33" s="285"/>
      <c r="GQ33" s="285"/>
      <c r="GR33" s="285"/>
      <c r="GS33" s="285"/>
      <c r="GT33" s="285"/>
      <c r="GU33" s="285"/>
      <c r="GV33" s="285"/>
      <c r="GW33" s="285"/>
      <c r="GX33" s="285"/>
      <c r="GY33" s="285"/>
      <c r="GZ33" s="285"/>
      <c r="HA33" s="285"/>
      <c r="HB33" s="285"/>
      <c r="HC33" s="285"/>
      <c r="HD33" s="285"/>
      <c r="HE33" s="285"/>
      <c r="HF33" s="285"/>
      <c r="HG33" s="285"/>
      <c r="HH33" s="285"/>
      <c r="HI33" s="285"/>
      <c r="HJ33" s="285"/>
      <c r="HK33" s="285"/>
      <c r="HL33" s="285"/>
      <c r="HM33" s="285"/>
      <c r="HN33" s="285"/>
      <c r="HO33" s="285"/>
      <c r="HP33" s="285"/>
      <c r="HQ33" s="285"/>
      <c r="HR33" s="285"/>
      <c r="HS33" s="285"/>
      <c r="HT33" s="285"/>
      <c r="HU33" s="285"/>
      <c r="HV33" s="285"/>
      <c r="HW33" s="285"/>
      <c r="HX33" s="285"/>
      <c r="HY33" s="285"/>
      <c r="HZ33" s="285"/>
      <c r="IA33" s="285"/>
      <c r="IB33" s="285"/>
      <c r="IC33" s="285"/>
      <c r="ID33" s="285"/>
      <c r="IE33" s="285"/>
      <c r="IF33" s="285"/>
      <c r="IG33" s="285"/>
      <c r="IH33" s="285"/>
      <c r="II33" s="285"/>
      <c r="IJ33" s="285"/>
      <c r="IK33" s="285"/>
      <c r="IL33" s="285"/>
      <c r="IM33" s="285"/>
      <c r="IN33" s="285"/>
      <c r="IO33" s="285"/>
      <c r="IP33" s="285"/>
      <c r="IQ33" s="285"/>
      <c r="IR33" s="285"/>
      <c r="IS33" s="285"/>
      <c r="IT33" s="285"/>
      <c r="IU33" s="285"/>
      <c r="IV33" s="285"/>
      <c r="IW33" s="285"/>
      <c r="IX33" s="285"/>
      <c r="IY33" s="285"/>
      <c r="IZ33" s="285"/>
      <c r="JA33" s="285"/>
      <c r="JB33" s="285"/>
      <c r="JC33" s="285"/>
      <c r="JD33" s="285"/>
      <c r="JE33" s="285"/>
      <c r="JF33" s="285"/>
      <c r="JG33" s="285"/>
      <c r="JH33" s="285"/>
      <c r="JI33" s="285"/>
      <c r="JJ33" s="285"/>
      <c r="JK33" s="285"/>
      <c r="JL33" s="285"/>
      <c r="JM33" s="285"/>
      <c r="JN33" s="285"/>
      <c r="JO33" s="285"/>
      <c r="JP33" s="285"/>
      <c r="JQ33" s="285"/>
      <c r="JR33" s="285"/>
      <c r="JS33" s="285"/>
      <c r="JT33" s="285"/>
      <c r="JU33" s="285"/>
      <c r="JV33" s="285"/>
      <c r="JW33" s="285"/>
      <c r="JX33" s="285"/>
      <c r="JY33" s="285"/>
      <c r="JZ33" s="285"/>
      <c r="KA33" s="285"/>
      <c r="KB33" s="285"/>
      <c r="KC33" s="285"/>
      <c r="KD33" s="285"/>
      <c r="KE33" s="285"/>
      <c r="KF33" s="285"/>
      <c r="KG33" s="285"/>
      <c r="KH33" s="285"/>
      <c r="KI33" s="285"/>
      <c r="KJ33" s="285"/>
      <c r="KK33" s="285"/>
      <c r="KL33" s="285"/>
      <c r="KM33" s="285"/>
      <c r="KN33" s="285"/>
      <c r="KO33" s="285"/>
      <c r="KP33" s="285"/>
      <c r="KQ33" s="285"/>
      <c r="KR33" s="285"/>
      <c r="KS33" s="285"/>
      <c r="KT33" s="285"/>
      <c r="KU33" s="285"/>
      <c r="KV33" s="285"/>
      <c r="KW33" s="285"/>
      <c r="KX33" s="285"/>
      <c r="KY33" s="285"/>
      <c r="KZ33" s="285"/>
      <c r="LA33" s="285"/>
      <c r="LB33" s="285"/>
      <c r="LC33" s="285"/>
      <c r="LD33" s="285"/>
      <c r="LE33" s="285"/>
      <c r="LF33" s="285"/>
      <c r="LG33" s="285"/>
      <c r="LH33" s="285"/>
      <c r="LI33" s="285"/>
      <c r="LJ33" s="285"/>
      <c r="LK33" s="285"/>
      <c r="LL33" s="285"/>
      <c r="LM33" s="285"/>
      <c r="LN33" s="285"/>
      <c r="LO33" s="285"/>
      <c r="LP33" s="285"/>
      <c r="LQ33" s="285"/>
      <c r="LR33" s="285"/>
      <c r="LS33" s="285"/>
      <c r="LT33" s="285"/>
      <c r="LU33" s="285"/>
      <c r="LV33" s="285"/>
      <c r="LW33" s="285"/>
      <c r="LX33" s="285"/>
      <c r="LY33" s="285"/>
      <c r="LZ33" s="285"/>
      <c r="MA33" s="285"/>
      <c r="MB33" s="285"/>
      <c r="MC33" s="285"/>
      <c r="MD33" s="285"/>
      <c r="ME33" s="285"/>
      <c r="MF33" s="285"/>
      <c r="MG33" s="285"/>
      <c r="MH33" s="285"/>
      <c r="MI33" s="285"/>
      <c r="MJ33" s="285"/>
      <c r="MK33" s="285"/>
      <c r="ML33" s="285"/>
      <c r="MM33" s="285"/>
      <c r="MN33" s="285"/>
      <c r="MO33" s="285"/>
      <c r="MP33" s="285"/>
      <c r="MQ33" s="285"/>
      <c r="MR33" s="285"/>
      <c r="MS33" s="285"/>
      <c r="MT33" s="285"/>
      <c r="MU33" s="285"/>
      <c r="MV33" s="285"/>
      <c r="MW33" s="285"/>
      <c r="MX33" s="285"/>
      <c r="MY33" s="285"/>
      <c r="MZ33" s="285"/>
      <c r="NA33" s="285"/>
      <c r="NB33" s="285"/>
      <c r="NC33" s="285"/>
      <c r="ND33" s="285"/>
      <c r="NE33" s="285"/>
      <c r="NF33" s="285"/>
      <c r="NG33" s="285"/>
      <c r="NH33" s="285"/>
      <c r="NI33" s="285"/>
      <c r="NJ33" s="285"/>
      <c r="NK33" s="285"/>
      <c r="NL33" s="285"/>
      <c r="NM33" s="285"/>
      <c r="NN33" s="285"/>
      <c r="NO33" s="285"/>
      <c r="NP33" s="285"/>
      <c r="NQ33" s="285"/>
      <c r="NR33" s="285"/>
      <c r="NS33" s="285"/>
      <c r="NT33" s="285"/>
      <c r="NU33" s="285"/>
      <c r="NV33" s="285"/>
      <c r="NW33" s="285"/>
      <c r="NX33" s="285"/>
      <c r="NY33" s="285"/>
      <c r="NZ33" s="285"/>
      <c r="OA33" s="285"/>
      <c r="OB33" s="285"/>
      <c r="OC33" s="285"/>
      <c r="OD33" s="285"/>
      <c r="OE33" s="285"/>
      <c r="OF33" s="285"/>
      <c r="OG33" s="285"/>
      <c r="OH33" s="285"/>
      <c r="OI33" s="285"/>
      <c r="OJ33" s="285"/>
      <c r="OK33" s="285"/>
      <c r="OL33" s="285"/>
      <c r="OM33" s="285"/>
      <c r="ON33" s="285"/>
      <c r="OO33" s="285"/>
      <c r="OP33" s="285"/>
      <c r="OQ33" s="285"/>
      <c r="OR33" s="285"/>
      <c r="OS33" s="285"/>
      <c r="OT33" s="285"/>
      <c r="OU33" s="285"/>
      <c r="OV33" s="285"/>
      <c r="OW33" s="285"/>
      <c r="OX33" s="285"/>
      <c r="OY33" s="285"/>
      <c r="OZ33" s="285"/>
      <c r="PA33" s="285"/>
      <c r="PB33" s="285"/>
      <c r="PC33" s="285"/>
      <c r="PD33" s="285"/>
      <c r="PE33" s="285"/>
      <c r="PF33" s="285"/>
      <c r="PG33" s="285"/>
      <c r="PH33" s="285"/>
      <c r="PI33" s="285"/>
      <c r="PJ33" s="285"/>
      <c r="PK33" s="285"/>
      <c r="PL33" s="285"/>
      <c r="PM33" s="285"/>
      <c r="PN33" s="285"/>
      <c r="PO33" s="285"/>
      <c r="PP33" s="285"/>
      <c r="PQ33" s="285"/>
      <c r="PR33" s="285"/>
      <c r="PS33" s="285"/>
      <c r="PT33" s="285"/>
      <c r="PU33" s="285"/>
      <c r="PV33" s="285"/>
      <c r="PW33" s="285"/>
      <c r="PX33" s="285"/>
      <c r="PY33" s="285"/>
      <c r="PZ33" s="285"/>
      <c r="QA33" s="285"/>
      <c r="QB33" s="285"/>
      <c r="QC33" s="285"/>
      <c r="QD33" s="285"/>
      <c r="QE33" s="285"/>
      <c r="QF33" s="285"/>
      <c r="QG33" s="285"/>
      <c r="QH33" s="285"/>
      <c r="QI33" s="285"/>
      <c r="QJ33" s="285"/>
      <c r="QK33" s="285"/>
      <c r="QL33" s="285"/>
      <c r="QM33" s="285"/>
      <c r="QN33" s="285"/>
      <c r="QO33" s="285"/>
      <c r="QP33" s="285"/>
      <c r="QQ33" s="285"/>
      <c r="QR33" s="285"/>
      <c r="QS33" s="285"/>
      <c r="QT33" s="285"/>
      <c r="QU33" s="285"/>
      <c r="QV33" s="285"/>
      <c r="QW33" s="285"/>
      <c r="QX33" s="285"/>
      <c r="QY33" s="285"/>
      <c r="QZ33" s="285"/>
      <c r="RA33" s="285"/>
      <c r="RB33" s="285"/>
      <c r="RC33" s="285"/>
      <c r="RD33" s="285"/>
      <c r="RE33" s="285"/>
      <c r="RF33" s="285"/>
      <c r="RG33" s="285"/>
      <c r="RH33" s="285"/>
      <c r="RI33" s="285"/>
      <c r="RJ33" s="285"/>
      <c r="RK33" s="285"/>
      <c r="RL33" s="285"/>
      <c r="RM33" s="285"/>
      <c r="RN33" s="285"/>
      <c r="RO33" s="285"/>
      <c r="RP33" s="285"/>
      <c r="RQ33" s="285"/>
      <c r="RR33" s="285"/>
      <c r="RS33" s="285"/>
      <c r="RT33" s="285"/>
      <c r="RU33" s="285"/>
      <c r="RV33" s="285"/>
      <c r="RW33" s="285"/>
      <c r="RX33" s="285"/>
      <c r="RY33" s="285"/>
      <c r="RZ33" s="285"/>
      <c r="SA33" s="285"/>
      <c r="SB33" s="285"/>
      <c r="SC33" s="285"/>
      <c r="SD33" s="285"/>
      <c r="SE33" s="285"/>
      <c r="SF33" s="285"/>
      <c r="SG33" s="285"/>
      <c r="SH33" s="285"/>
      <c r="SI33" s="285"/>
      <c r="SJ33" s="285"/>
      <c r="SK33" s="285"/>
      <c r="SL33" s="285"/>
      <c r="SM33" s="285"/>
      <c r="SN33" s="285"/>
      <c r="SO33" s="285"/>
      <c r="SP33" s="285"/>
      <c r="SQ33" s="285"/>
      <c r="SR33" s="285"/>
      <c r="SS33" s="285"/>
      <c r="ST33" s="285"/>
      <c r="SU33" s="285"/>
      <c r="SV33" s="285"/>
      <c r="SW33" s="285"/>
      <c r="SX33" s="285"/>
      <c r="SY33" s="285"/>
      <c r="SZ33" s="285"/>
      <c r="TA33" s="285"/>
      <c r="TB33" s="285"/>
      <c r="TC33" s="285"/>
      <c r="TD33" s="285"/>
      <c r="TE33" s="285"/>
      <c r="TF33" s="285"/>
      <c r="TG33" s="285"/>
      <c r="TH33" s="285"/>
      <c r="TI33" s="285"/>
      <c r="TJ33" s="285"/>
      <c r="TK33" s="285"/>
      <c r="TL33" s="285"/>
      <c r="TM33" s="285"/>
      <c r="TN33" s="285"/>
      <c r="TO33" s="285"/>
      <c r="TP33" s="285"/>
      <c r="TQ33" s="285"/>
      <c r="TR33" s="285"/>
      <c r="TS33" s="285"/>
      <c r="TT33" s="285"/>
      <c r="TU33" s="285"/>
      <c r="TV33" s="285"/>
      <c r="TW33" s="285"/>
      <c r="TX33" s="285"/>
      <c r="TY33" s="285"/>
      <c r="TZ33" s="285"/>
      <c r="UA33" s="285"/>
      <c r="UB33" s="285"/>
      <c r="UC33" s="285"/>
      <c r="UD33" s="285"/>
      <c r="UE33" s="285"/>
      <c r="UF33" s="285"/>
      <c r="UG33" s="285"/>
      <c r="UH33" s="285"/>
      <c r="UI33" s="285"/>
      <c r="UJ33" s="285"/>
      <c r="UK33" s="285"/>
      <c r="UL33" s="285"/>
      <c r="UM33" s="285"/>
      <c r="UN33" s="285"/>
      <c r="UO33" s="285"/>
      <c r="UP33" s="285"/>
      <c r="UQ33" s="285"/>
      <c r="UR33" s="285"/>
      <c r="US33" s="285"/>
      <c r="UT33" s="285"/>
      <c r="UU33" s="285"/>
      <c r="UV33" s="285"/>
      <c r="UW33" s="285"/>
      <c r="UX33" s="285"/>
      <c r="UY33" s="285"/>
      <c r="UZ33" s="285"/>
      <c r="VA33" s="285"/>
      <c r="VB33" s="285"/>
      <c r="VC33" s="285"/>
      <c r="VD33" s="285"/>
      <c r="VE33" s="285"/>
      <c r="VF33" s="285"/>
      <c r="VG33" s="285"/>
      <c r="VH33" s="285"/>
      <c r="VI33" s="285"/>
      <c r="VJ33" s="285"/>
      <c r="VK33" s="285"/>
      <c r="VL33" s="285"/>
      <c r="VM33" s="285"/>
      <c r="VN33" s="285"/>
      <c r="VO33" s="285"/>
      <c r="VP33" s="285"/>
      <c r="VQ33" s="285"/>
      <c r="VR33" s="285"/>
      <c r="VS33" s="285"/>
      <c r="VT33" s="285"/>
      <c r="VU33" s="285"/>
      <c r="VV33" s="285"/>
      <c r="VW33" s="285"/>
      <c r="VX33" s="285"/>
      <c r="VY33" s="285"/>
      <c r="VZ33" s="285"/>
      <c r="WA33" s="285"/>
      <c r="WB33" s="285"/>
      <c r="WC33" s="285"/>
      <c r="WD33" s="285"/>
      <c r="WE33" s="285"/>
      <c r="WF33" s="285"/>
      <c r="WG33" s="285"/>
      <c r="WH33" s="285"/>
      <c r="WI33" s="285"/>
      <c r="WJ33" s="285"/>
      <c r="WK33" s="285"/>
      <c r="WL33" s="285"/>
      <c r="WM33" s="285"/>
      <c r="WN33" s="285"/>
      <c r="WO33" s="285"/>
      <c r="WP33" s="285"/>
      <c r="WQ33" s="285"/>
      <c r="WR33" s="285"/>
      <c r="WS33" s="285"/>
      <c r="WT33" s="285"/>
      <c r="WU33" s="285"/>
      <c r="WV33" s="285"/>
      <c r="WW33" s="285"/>
      <c r="WX33" s="285"/>
      <c r="WY33" s="285"/>
      <c r="WZ33" s="285"/>
      <c r="XA33" s="285"/>
      <c r="XB33" s="285"/>
      <c r="XC33" s="285"/>
      <c r="XD33" s="285"/>
      <c r="XE33" s="285"/>
      <c r="XF33" s="285"/>
      <c r="XG33" s="285"/>
      <c r="XH33" s="285"/>
      <c r="XI33" s="285"/>
      <c r="XJ33" s="285"/>
      <c r="XK33" s="285"/>
      <c r="XL33" s="285"/>
      <c r="XM33" s="285"/>
      <c r="XN33" s="285"/>
      <c r="XO33" s="285"/>
      <c r="XP33" s="285"/>
      <c r="XQ33" s="285"/>
      <c r="XR33" s="285"/>
      <c r="XS33" s="285"/>
      <c r="XT33" s="285"/>
      <c r="XU33" s="285"/>
      <c r="XV33" s="285"/>
      <c r="XW33" s="285"/>
      <c r="XX33" s="285"/>
      <c r="XY33" s="285"/>
      <c r="XZ33" s="285"/>
      <c r="YA33" s="285"/>
      <c r="YB33" s="285"/>
      <c r="YC33" s="285"/>
      <c r="YD33" s="285"/>
      <c r="YE33" s="285"/>
      <c r="YF33" s="285"/>
      <c r="YG33" s="285"/>
      <c r="YH33" s="285"/>
      <c r="YI33" s="285"/>
      <c r="YJ33" s="285"/>
      <c r="YK33" s="285"/>
      <c r="YL33" s="285"/>
      <c r="YM33" s="285"/>
      <c r="YN33" s="285"/>
      <c r="YO33" s="285"/>
      <c r="YP33" s="285"/>
      <c r="YQ33" s="285"/>
      <c r="YR33" s="285"/>
      <c r="YS33" s="285"/>
      <c r="YT33" s="285"/>
      <c r="YU33" s="285"/>
      <c r="YV33" s="285"/>
      <c r="YW33" s="285"/>
      <c r="YX33" s="285"/>
      <c r="YY33" s="285"/>
      <c r="YZ33" s="285"/>
      <c r="ZA33" s="285"/>
      <c r="ZB33" s="285"/>
      <c r="ZC33" s="285"/>
      <c r="ZD33" s="285"/>
      <c r="ZE33" s="285"/>
      <c r="ZF33" s="285"/>
      <c r="ZG33" s="285"/>
      <c r="ZH33" s="285"/>
      <c r="ZI33" s="285"/>
      <c r="ZJ33" s="285"/>
      <c r="ZK33" s="285"/>
      <c r="ZL33" s="285"/>
      <c r="ZM33" s="285"/>
      <c r="ZN33" s="285"/>
      <c r="ZO33" s="285"/>
      <c r="ZP33" s="285"/>
      <c r="ZQ33" s="285"/>
      <c r="ZR33" s="285"/>
      <c r="ZS33" s="285"/>
      <c r="ZT33" s="285"/>
      <c r="ZU33" s="285"/>
      <c r="ZV33" s="285"/>
      <c r="ZW33" s="285"/>
      <c r="ZX33" s="285"/>
      <c r="ZY33" s="285"/>
      <c r="ZZ33" s="285"/>
      <c r="AAA33" s="285"/>
      <c r="AAB33" s="285"/>
      <c r="AAC33" s="285"/>
      <c r="AAD33" s="285"/>
      <c r="AAE33" s="285"/>
      <c r="AAF33" s="285"/>
      <c r="AAG33" s="285"/>
      <c r="AAH33" s="285"/>
      <c r="AAI33" s="285"/>
      <c r="AAJ33" s="285"/>
      <c r="AAK33" s="285"/>
      <c r="AAL33" s="285"/>
      <c r="AAM33" s="285"/>
      <c r="AAN33" s="285"/>
      <c r="AAO33" s="285"/>
      <c r="AAP33" s="285"/>
      <c r="AAQ33" s="285"/>
      <c r="AAR33" s="285"/>
      <c r="AAS33" s="285"/>
      <c r="AAT33" s="285"/>
      <c r="AAU33" s="285"/>
      <c r="AAV33" s="285"/>
      <c r="AAW33" s="285"/>
      <c r="AAX33" s="285"/>
      <c r="AAY33" s="285"/>
      <c r="AAZ33" s="285"/>
      <c r="ABA33" s="285"/>
      <c r="ABB33" s="285"/>
      <c r="ABC33" s="285"/>
      <c r="ABD33" s="285"/>
      <c r="ABE33" s="285"/>
      <c r="ABF33" s="285"/>
      <c r="ABG33" s="285"/>
      <c r="ABH33" s="285"/>
      <c r="ABI33" s="285"/>
      <c r="ABJ33" s="285"/>
      <c r="ABK33" s="285"/>
      <c r="ABL33" s="285"/>
      <c r="ABM33" s="285"/>
      <c r="ABN33" s="285"/>
      <c r="ABO33" s="285"/>
      <c r="ABP33" s="285"/>
      <c r="ABQ33" s="285"/>
      <c r="ABR33" s="285"/>
      <c r="ABS33" s="285"/>
      <c r="ABT33" s="285"/>
      <c r="ABU33" s="285"/>
      <c r="ABV33" s="285"/>
      <c r="ABW33" s="285"/>
      <c r="ABX33" s="285"/>
      <c r="ABY33" s="285"/>
      <c r="ABZ33" s="285"/>
      <c r="ACA33" s="285"/>
      <c r="ACB33" s="285"/>
      <c r="ACC33" s="285"/>
      <c r="ACD33" s="285"/>
      <c r="ACE33" s="285"/>
      <c r="ACF33" s="285"/>
      <c r="ACG33" s="285"/>
      <c r="ACH33" s="285"/>
      <c r="ACI33" s="285"/>
      <c r="ACJ33" s="285"/>
      <c r="ACK33" s="285"/>
      <c r="ACL33" s="285"/>
      <c r="ACM33" s="285"/>
      <c r="ACN33" s="285"/>
      <c r="ACO33" s="285"/>
      <c r="ACP33" s="285"/>
      <c r="ACQ33" s="285"/>
      <c r="ACR33" s="285"/>
      <c r="ACS33" s="285"/>
      <c r="ACT33" s="285"/>
      <c r="ACU33" s="285"/>
      <c r="ACV33" s="285"/>
      <c r="ACW33" s="285"/>
      <c r="ACX33" s="285"/>
      <c r="ACY33" s="285"/>
      <c r="ACZ33" s="285"/>
      <c r="ADA33" s="285"/>
      <c r="ADB33" s="285"/>
      <c r="ADC33" s="285"/>
      <c r="ADD33" s="285"/>
      <c r="ADE33" s="285"/>
      <c r="ADF33" s="285"/>
      <c r="ADG33" s="285"/>
      <c r="ADH33" s="285"/>
      <c r="ADI33" s="285"/>
      <c r="ADJ33" s="285"/>
      <c r="ADK33" s="285"/>
      <c r="ADL33" s="285"/>
      <c r="ADM33" s="285"/>
      <c r="ADN33" s="285"/>
      <c r="ADO33" s="285"/>
      <c r="ADP33" s="285"/>
      <c r="ADQ33" s="285"/>
      <c r="ADR33" s="285"/>
      <c r="ADS33" s="285"/>
      <c r="ADT33" s="285"/>
      <c r="ADU33" s="285"/>
      <c r="ADV33" s="285"/>
      <c r="ADW33" s="285"/>
      <c r="ADX33" s="285"/>
      <c r="ADY33" s="285"/>
      <c r="ADZ33" s="285"/>
      <c r="AEA33" s="285"/>
      <c r="AEB33" s="285"/>
      <c r="AEC33" s="285"/>
      <c r="AED33" s="285"/>
      <c r="AEE33" s="285"/>
      <c r="AEF33" s="285"/>
      <c r="AEG33" s="285"/>
      <c r="AEH33" s="285"/>
      <c r="AEI33" s="285"/>
      <c r="AEJ33" s="285"/>
      <c r="AEK33" s="285"/>
      <c r="AEL33" s="285"/>
      <c r="AEM33" s="285"/>
      <c r="AEN33" s="285"/>
      <c r="AEO33" s="285"/>
      <c r="AEP33" s="285"/>
      <c r="AEQ33" s="285"/>
      <c r="AER33" s="285"/>
      <c r="AES33" s="285"/>
      <c r="AET33" s="285"/>
      <c r="AEU33" s="285"/>
      <c r="AEV33" s="285"/>
      <c r="AEW33" s="285"/>
      <c r="AEX33" s="285"/>
      <c r="AEY33" s="285"/>
      <c r="AEZ33" s="285"/>
      <c r="AFA33" s="285"/>
      <c r="AFB33" s="285"/>
      <c r="AFC33" s="285"/>
      <c r="AFD33" s="285"/>
      <c r="AFE33" s="285"/>
      <c r="AFF33" s="285"/>
      <c r="AFG33" s="285"/>
      <c r="AFH33" s="285"/>
      <c r="AFI33" s="285"/>
      <c r="AFJ33" s="285"/>
      <c r="AFK33" s="285"/>
      <c r="AFL33" s="285"/>
      <c r="AFM33" s="285"/>
      <c r="AFN33" s="285"/>
      <c r="AFO33" s="285"/>
      <c r="AFP33" s="285"/>
      <c r="AFQ33" s="285"/>
      <c r="AFR33" s="285"/>
      <c r="AFS33" s="285"/>
      <c r="AFT33" s="285"/>
      <c r="AFU33" s="285"/>
      <c r="AFV33" s="285"/>
      <c r="AFW33" s="285"/>
      <c r="AFX33" s="285"/>
      <c r="AFY33" s="285"/>
      <c r="AFZ33" s="285"/>
      <c r="AGA33" s="285"/>
      <c r="AGB33" s="285"/>
      <c r="AGC33" s="285"/>
      <c r="AGD33" s="285"/>
      <c r="AGE33" s="285"/>
      <c r="AGF33" s="285"/>
      <c r="AGG33" s="285"/>
      <c r="AGH33" s="285"/>
      <c r="AGI33" s="285"/>
      <c r="AGJ33" s="285"/>
      <c r="AGK33" s="285"/>
      <c r="AGL33" s="285"/>
      <c r="AGM33" s="285"/>
      <c r="AGN33" s="285"/>
      <c r="AGO33" s="285"/>
      <c r="AGP33" s="285"/>
      <c r="AGQ33" s="285"/>
      <c r="AGR33" s="285"/>
      <c r="AGS33" s="285"/>
      <c r="AGT33" s="285"/>
      <c r="AGU33" s="285"/>
      <c r="AGV33" s="285"/>
      <c r="AGW33" s="285"/>
      <c r="AGX33" s="285"/>
      <c r="AGY33" s="285"/>
      <c r="AGZ33" s="285"/>
      <c r="AHA33" s="285"/>
      <c r="AHB33" s="285"/>
      <c r="AHC33" s="285"/>
      <c r="AHD33" s="285"/>
      <c r="AHE33" s="285"/>
      <c r="AHF33" s="285"/>
      <c r="AHG33" s="285"/>
      <c r="AHH33" s="285"/>
      <c r="AHI33" s="285"/>
      <c r="AHJ33" s="285"/>
      <c r="AHK33" s="285"/>
      <c r="AHL33" s="285"/>
      <c r="AHM33" s="285"/>
      <c r="AHN33" s="285"/>
      <c r="AHO33" s="285"/>
      <c r="AHP33" s="285"/>
      <c r="AHQ33" s="285"/>
      <c r="AHR33" s="285"/>
      <c r="AHS33" s="285"/>
      <c r="AHT33" s="285"/>
      <c r="AHU33" s="285"/>
      <c r="AHV33" s="285"/>
      <c r="AHW33" s="285"/>
      <c r="AHX33" s="285"/>
      <c r="AHY33" s="285"/>
      <c r="AHZ33" s="285"/>
      <c r="AIA33" s="285"/>
      <c r="AIB33" s="285"/>
      <c r="AIC33" s="285"/>
      <c r="AID33" s="285"/>
      <c r="AIE33" s="285"/>
      <c r="AIF33" s="285"/>
      <c r="AIG33" s="285"/>
      <c r="AIH33" s="285"/>
      <c r="AII33" s="285"/>
      <c r="AIJ33" s="285"/>
      <c r="AIK33" s="285"/>
      <c r="AIL33" s="285"/>
      <c r="AIM33" s="285"/>
      <c r="AIN33" s="285"/>
      <c r="AIO33" s="285"/>
      <c r="AIP33" s="285"/>
      <c r="AIQ33" s="285"/>
      <c r="AIR33" s="285"/>
      <c r="AIS33" s="285"/>
      <c r="AIT33" s="285"/>
      <c r="AIU33" s="285"/>
      <c r="AIV33" s="285"/>
      <c r="AIW33" s="285"/>
      <c r="AIX33" s="285"/>
      <c r="AIY33" s="285"/>
      <c r="AIZ33" s="285"/>
      <c r="AJA33" s="285"/>
      <c r="AJB33" s="285"/>
      <c r="AJC33" s="285"/>
      <c r="AJD33" s="285"/>
      <c r="AJE33" s="285"/>
      <c r="AJF33" s="285"/>
      <c r="AJG33" s="285"/>
      <c r="AJH33" s="285"/>
      <c r="AJI33" s="285"/>
      <c r="AJJ33" s="285"/>
      <c r="AJK33" s="285"/>
      <c r="AJL33" s="285"/>
      <c r="AJM33" s="285"/>
      <c r="AJN33" s="285"/>
      <c r="AJO33" s="285"/>
      <c r="AJP33" s="285"/>
      <c r="AJQ33" s="285"/>
      <c r="AJR33" s="285"/>
      <c r="AJS33" s="285"/>
      <c r="AJT33" s="285"/>
      <c r="AJU33" s="285"/>
      <c r="AJV33" s="285"/>
      <c r="AJW33" s="285"/>
      <c r="AJX33" s="285"/>
      <c r="AJY33" s="285"/>
      <c r="AJZ33" s="285"/>
      <c r="AKA33" s="285"/>
      <c r="AKB33" s="285"/>
      <c r="AKC33" s="285"/>
      <c r="AKD33" s="285"/>
      <c r="AKE33" s="285"/>
      <c r="AKF33" s="285"/>
      <c r="AKG33" s="285"/>
      <c r="AKH33" s="285"/>
      <c r="AKI33" s="285"/>
      <c r="AKJ33" s="285"/>
      <c r="AKK33" s="285"/>
      <c r="AKL33" s="285"/>
      <c r="AKM33" s="285"/>
      <c r="AKN33" s="285"/>
      <c r="AKO33" s="285"/>
      <c r="AKP33" s="285"/>
      <c r="AKQ33" s="285"/>
      <c r="AKR33" s="285"/>
      <c r="AKS33" s="285"/>
      <c r="AKT33" s="285"/>
      <c r="AKU33" s="285"/>
      <c r="AKV33" s="285"/>
      <c r="AKW33" s="285"/>
      <c r="AKX33" s="285"/>
      <c r="AKY33" s="285"/>
      <c r="AKZ33" s="285"/>
      <c r="ALA33" s="285"/>
      <c r="ALB33" s="285"/>
      <c r="ALC33" s="285"/>
      <c r="ALD33" s="285"/>
      <c r="ALE33" s="285"/>
      <c r="ALF33" s="285"/>
      <c r="ALG33" s="285"/>
      <c r="ALH33" s="285"/>
      <c r="ALI33" s="285"/>
      <c r="ALJ33" s="285"/>
      <c r="ALK33" s="285"/>
      <c r="ALL33" s="285"/>
      <c r="ALM33" s="285"/>
      <c r="ALN33" s="285"/>
      <c r="ALO33" s="285"/>
      <c r="ALP33" s="285"/>
      <c r="ALQ33" s="285"/>
      <c r="ALR33" s="285"/>
      <c r="ALS33" s="285"/>
      <c r="ALT33" s="285"/>
      <c r="ALU33" s="285"/>
      <c r="ALV33" s="285"/>
      <c r="ALW33" s="285"/>
      <c r="ALX33" s="285"/>
      <c r="ALY33" s="285"/>
      <c r="ALZ33" s="285"/>
      <c r="AMA33" s="285"/>
      <c r="AMB33" s="285"/>
      <c r="AMC33" s="285"/>
      <c r="AMD33" s="285"/>
      <c r="AME33" s="285"/>
      <c r="AMF33" s="285"/>
      <c r="AMG33" s="285"/>
      <c r="AMH33" s="285"/>
      <c r="AMI33" s="285"/>
      <c r="AMJ33" s="285"/>
    </row>
    <row r="34" spans="1:1024" s="183" customFormat="1" ht="189">
      <c r="A34" s="281">
        <v>14</v>
      </c>
      <c r="B34" s="282">
        <v>1</v>
      </c>
      <c r="C34" s="282">
        <v>4</v>
      </c>
      <c r="D34" s="282">
        <v>2</v>
      </c>
      <c r="E34" s="282" t="s">
        <v>659</v>
      </c>
      <c r="F34" s="282" t="s">
        <v>660</v>
      </c>
      <c r="G34" s="282" t="s">
        <v>661</v>
      </c>
      <c r="H34" s="283" t="s">
        <v>621</v>
      </c>
      <c r="I34" s="282" t="s">
        <v>655</v>
      </c>
      <c r="J34" s="282" t="s">
        <v>662</v>
      </c>
      <c r="K34" s="282"/>
      <c r="L34" s="282" t="s">
        <v>30</v>
      </c>
      <c r="M34" s="282"/>
      <c r="N34" s="282">
        <v>37242.879999999997</v>
      </c>
      <c r="O34" s="282"/>
      <c r="P34" s="282">
        <v>37242.879999999997</v>
      </c>
      <c r="Q34" s="282" t="s">
        <v>657</v>
      </c>
      <c r="R34" s="283" t="s">
        <v>658</v>
      </c>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c r="EZ34" s="285"/>
      <c r="FA34" s="285"/>
      <c r="FB34" s="285"/>
      <c r="FC34" s="285"/>
      <c r="FD34" s="285"/>
      <c r="FE34" s="285"/>
      <c r="FF34" s="285"/>
      <c r="FG34" s="285"/>
      <c r="FH34" s="285"/>
      <c r="FI34" s="285"/>
      <c r="FJ34" s="285"/>
      <c r="FK34" s="285"/>
      <c r="FL34" s="285"/>
      <c r="FM34" s="285"/>
      <c r="FN34" s="285"/>
      <c r="FO34" s="285"/>
      <c r="FP34" s="285"/>
      <c r="FQ34" s="285"/>
      <c r="FR34" s="285"/>
      <c r="FS34" s="285"/>
      <c r="FT34" s="285"/>
      <c r="FU34" s="285"/>
      <c r="FV34" s="285"/>
      <c r="FW34" s="285"/>
      <c r="FX34" s="285"/>
      <c r="FY34" s="285"/>
      <c r="FZ34" s="285"/>
      <c r="GA34" s="285"/>
      <c r="GB34" s="285"/>
      <c r="GC34" s="285"/>
      <c r="GD34" s="285"/>
      <c r="GE34" s="285"/>
      <c r="GF34" s="285"/>
      <c r="GG34" s="285"/>
      <c r="GH34" s="285"/>
      <c r="GI34" s="285"/>
      <c r="GJ34" s="285"/>
      <c r="GK34" s="285"/>
      <c r="GL34" s="285"/>
      <c r="GM34" s="285"/>
      <c r="GN34" s="285"/>
      <c r="GO34" s="285"/>
      <c r="GP34" s="285"/>
      <c r="GQ34" s="285"/>
      <c r="GR34" s="285"/>
      <c r="GS34" s="285"/>
      <c r="GT34" s="285"/>
      <c r="GU34" s="285"/>
      <c r="GV34" s="285"/>
      <c r="GW34" s="285"/>
      <c r="GX34" s="285"/>
      <c r="GY34" s="285"/>
      <c r="GZ34" s="285"/>
      <c r="HA34" s="285"/>
      <c r="HB34" s="285"/>
      <c r="HC34" s="285"/>
      <c r="HD34" s="285"/>
      <c r="HE34" s="285"/>
      <c r="HF34" s="285"/>
      <c r="HG34" s="285"/>
      <c r="HH34" s="285"/>
      <c r="HI34" s="285"/>
      <c r="HJ34" s="285"/>
      <c r="HK34" s="285"/>
      <c r="HL34" s="285"/>
      <c r="HM34" s="285"/>
      <c r="HN34" s="285"/>
      <c r="HO34" s="285"/>
      <c r="HP34" s="285"/>
      <c r="HQ34" s="285"/>
      <c r="HR34" s="285"/>
      <c r="HS34" s="285"/>
      <c r="HT34" s="285"/>
      <c r="HU34" s="285"/>
      <c r="HV34" s="285"/>
      <c r="HW34" s="285"/>
      <c r="HX34" s="285"/>
      <c r="HY34" s="285"/>
      <c r="HZ34" s="285"/>
      <c r="IA34" s="285"/>
      <c r="IB34" s="285"/>
      <c r="IC34" s="285"/>
      <c r="ID34" s="285"/>
      <c r="IE34" s="285"/>
      <c r="IF34" s="285"/>
      <c r="IG34" s="285"/>
      <c r="IH34" s="285"/>
      <c r="II34" s="285"/>
      <c r="IJ34" s="285"/>
      <c r="IK34" s="285"/>
      <c r="IL34" s="285"/>
      <c r="IM34" s="285"/>
      <c r="IN34" s="285"/>
      <c r="IO34" s="285"/>
      <c r="IP34" s="285"/>
      <c r="IQ34" s="285"/>
      <c r="IR34" s="285"/>
      <c r="IS34" s="285"/>
      <c r="IT34" s="285"/>
      <c r="IU34" s="285"/>
      <c r="IV34" s="285"/>
      <c r="IW34" s="285"/>
      <c r="IX34" s="285"/>
      <c r="IY34" s="285"/>
      <c r="IZ34" s="285"/>
      <c r="JA34" s="285"/>
      <c r="JB34" s="285"/>
      <c r="JC34" s="285"/>
      <c r="JD34" s="285"/>
      <c r="JE34" s="285"/>
      <c r="JF34" s="285"/>
      <c r="JG34" s="285"/>
      <c r="JH34" s="285"/>
      <c r="JI34" s="285"/>
      <c r="JJ34" s="285"/>
      <c r="JK34" s="285"/>
      <c r="JL34" s="285"/>
      <c r="JM34" s="285"/>
      <c r="JN34" s="285"/>
      <c r="JO34" s="285"/>
      <c r="JP34" s="285"/>
      <c r="JQ34" s="285"/>
      <c r="JR34" s="285"/>
      <c r="JS34" s="285"/>
      <c r="JT34" s="285"/>
      <c r="JU34" s="285"/>
      <c r="JV34" s="285"/>
      <c r="JW34" s="285"/>
      <c r="JX34" s="285"/>
      <c r="JY34" s="285"/>
      <c r="JZ34" s="285"/>
      <c r="KA34" s="285"/>
      <c r="KB34" s="285"/>
      <c r="KC34" s="285"/>
      <c r="KD34" s="285"/>
      <c r="KE34" s="285"/>
      <c r="KF34" s="285"/>
      <c r="KG34" s="285"/>
      <c r="KH34" s="285"/>
      <c r="KI34" s="285"/>
      <c r="KJ34" s="285"/>
      <c r="KK34" s="285"/>
      <c r="KL34" s="285"/>
      <c r="KM34" s="285"/>
      <c r="KN34" s="285"/>
      <c r="KO34" s="285"/>
      <c r="KP34" s="285"/>
      <c r="KQ34" s="285"/>
      <c r="KR34" s="285"/>
      <c r="KS34" s="285"/>
      <c r="KT34" s="285"/>
      <c r="KU34" s="285"/>
      <c r="KV34" s="285"/>
      <c r="KW34" s="285"/>
      <c r="KX34" s="285"/>
      <c r="KY34" s="285"/>
      <c r="KZ34" s="285"/>
      <c r="LA34" s="285"/>
      <c r="LB34" s="285"/>
      <c r="LC34" s="285"/>
      <c r="LD34" s="285"/>
      <c r="LE34" s="285"/>
      <c r="LF34" s="285"/>
      <c r="LG34" s="285"/>
      <c r="LH34" s="285"/>
      <c r="LI34" s="285"/>
      <c r="LJ34" s="285"/>
      <c r="LK34" s="285"/>
      <c r="LL34" s="285"/>
      <c r="LM34" s="285"/>
      <c r="LN34" s="285"/>
      <c r="LO34" s="285"/>
      <c r="LP34" s="285"/>
      <c r="LQ34" s="285"/>
      <c r="LR34" s="285"/>
      <c r="LS34" s="285"/>
      <c r="LT34" s="285"/>
      <c r="LU34" s="285"/>
      <c r="LV34" s="285"/>
      <c r="LW34" s="285"/>
      <c r="LX34" s="285"/>
      <c r="LY34" s="285"/>
      <c r="LZ34" s="285"/>
      <c r="MA34" s="285"/>
      <c r="MB34" s="285"/>
      <c r="MC34" s="285"/>
      <c r="MD34" s="285"/>
      <c r="ME34" s="285"/>
      <c r="MF34" s="285"/>
      <c r="MG34" s="285"/>
      <c r="MH34" s="285"/>
      <c r="MI34" s="285"/>
      <c r="MJ34" s="285"/>
      <c r="MK34" s="285"/>
      <c r="ML34" s="285"/>
      <c r="MM34" s="285"/>
      <c r="MN34" s="285"/>
      <c r="MO34" s="285"/>
      <c r="MP34" s="285"/>
      <c r="MQ34" s="285"/>
      <c r="MR34" s="285"/>
      <c r="MS34" s="285"/>
      <c r="MT34" s="285"/>
      <c r="MU34" s="285"/>
      <c r="MV34" s="285"/>
      <c r="MW34" s="285"/>
      <c r="MX34" s="285"/>
      <c r="MY34" s="285"/>
      <c r="MZ34" s="285"/>
      <c r="NA34" s="285"/>
      <c r="NB34" s="285"/>
      <c r="NC34" s="285"/>
      <c r="ND34" s="285"/>
      <c r="NE34" s="285"/>
      <c r="NF34" s="285"/>
      <c r="NG34" s="285"/>
      <c r="NH34" s="285"/>
      <c r="NI34" s="285"/>
      <c r="NJ34" s="285"/>
      <c r="NK34" s="285"/>
      <c r="NL34" s="285"/>
      <c r="NM34" s="285"/>
      <c r="NN34" s="285"/>
      <c r="NO34" s="285"/>
      <c r="NP34" s="285"/>
      <c r="NQ34" s="285"/>
      <c r="NR34" s="285"/>
      <c r="NS34" s="285"/>
      <c r="NT34" s="285"/>
      <c r="NU34" s="285"/>
      <c r="NV34" s="285"/>
      <c r="NW34" s="285"/>
      <c r="NX34" s="285"/>
      <c r="NY34" s="285"/>
      <c r="NZ34" s="285"/>
      <c r="OA34" s="285"/>
      <c r="OB34" s="285"/>
      <c r="OC34" s="285"/>
      <c r="OD34" s="285"/>
      <c r="OE34" s="285"/>
      <c r="OF34" s="285"/>
      <c r="OG34" s="285"/>
      <c r="OH34" s="285"/>
      <c r="OI34" s="285"/>
      <c r="OJ34" s="285"/>
      <c r="OK34" s="285"/>
      <c r="OL34" s="285"/>
      <c r="OM34" s="285"/>
      <c r="ON34" s="285"/>
      <c r="OO34" s="285"/>
      <c r="OP34" s="285"/>
      <c r="OQ34" s="285"/>
      <c r="OR34" s="285"/>
      <c r="OS34" s="285"/>
      <c r="OT34" s="285"/>
      <c r="OU34" s="285"/>
      <c r="OV34" s="285"/>
      <c r="OW34" s="285"/>
      <c r="OX34" s="285"/>
      <c r="OY34" s="285"/>
      <c r="OZ34" s="285"/>
      <c r="PA34" s="285"/>
      <c r="PB34" s="285"/>
      <c r="PC34" s="285"/>
      <c r="PD34" s="285"/>
      <c r="PE34" s="285"/>
      <c r="PF34" s="285"/>
      <c r="PG34" s="285"/>
      <c r="PH34" s="285"/>
      <c r="PI34" s="285"/>
      <c r="PJ34" s="285"/>
      <c r="PK34" s="285"/>
      <c r="PL34" s="285"/>
      <c r="PM34" s="285"/>
      <c r="PN34" s="285"/>
      <c r="PO34" s="285"/>
      <c r="PP34" s="285"/>
      <c r="PQ34" s="285"/>
      <c r="PR34" s="285"/>
      <c r="PS34" s="285"/>
      <c r="PT34" s="285"/>
      <c r="PU34" s="285"/>
      <c r="PV34" s="285"/>
      <c r="PW34" s="285"/>
      <c r="PX34" s="285"/>
      <c r="PY34" s="285"/>
      <c r="PZ34" s="285"/>
      <c r="QA34" s="285"/>
      <c r="QB34" s="285"/>
      <c r="QC34" s="285"/>
      <c r="QD34" s="285"/>
      <c r="QE34" s="285"/>
      <c r="QF34" s="285"/>
      <c r="QG34" s="285"/>
      <c r="QH34" s="285"/>
      <c r="QI34" s="285"/>
      <c r="QJ34" s="285"/>
      <c r="QK34" s="285"/>
      <c r="QL34" s="285"/>
      <c r="QM34" s="285"/>
      <c r="QN34" s="285"/>
      <c r="QO34" s="285"/>
      <c r="QP34" s="285"/>
      <c r="QQ34" s="285"/>
      <c r="QR34" s="285"/>
      <c r="QS34" s="285"/>
      <c r="QT34" s="285"/>
      <c r="QU34" s="285"/>
      <c r="QV34" s="285"/>
      <c r="QW34" s="285"/>
      <c r="QX34" s="285"/>
      <c r="QY34" s="285"/>
      <c r="QZ34" s="285"/>
      <c r="RA34" s="285"/>
      <c r="RB34" s="285"/>
      <c r="RC34" s="285"/>
      <c r="RD34" s="285"/>
      <c r="RE34" s="285"/>
      <c r="RF34" s="285"/>
      <c r="RG34" s="285"/>
      <c r="RH34" s="285"/>
      <c r="RI34" s="285"/>
      <c r="RJ34" s="285"/>
      <c r="RK34" s="285"/>
      <c r="RL34" s="285"/>
      <c r="RM34" s="285"/>
      <c r="RN34" s="285"/>
      <c r="RO34" s="285"/>
      <c r="RP34" s="285"/>
      <c r="RQ34" s="285"/>
      <c r="RR34" s="285"/>
      <c r="RS34" s="285"/>
      <c r="RT34" s="285"/>
      <c r="RU34" s="285"/>
      <c r="RV34" s="285"/>
      <c r="RW34" s="285"/>
      <c r="RX34" s="285"/>
      <c r="RY34" s="285"/>
      <c r="RZ34" s="285"/>
      <c r="SA34" s="285"/>
      <c r="SB34" s="285"/>
      <c r="SC34" s="285"/>
      <c r="SD34" s="285"/>
      <c r="SE34" s="285"/>
      <c r="SF34" s="285"/>
      <c r="SG34" s="285"/>
      <c r="SH34" s="285"/>
      <c r="SI34" s="285"/>
      <c r="SJ34" s="285"/>
      <c r="SK34" s="285"/>
      <c r="SL34" s="285"/>
      <c r="SM34" s="285"/>
      <c r="SN34" s="285"/>
      <c r="SO34" s="285"/>
      <c r="SP34" s="285"/>
      <c r="SQ34" s="285"/>
      <c r="SR34" s="285"/>
      <c r="SS34" s="285"/>
      <c r="ST34" s="285"/>
      <c r="SU34" s="285"/>
      <c r="SV34" s="285"/>
      <c r="SW34" s="285"/>
      <c r="SX34" s="285"/>
      <c r="SY34" s="285"/>
      <c r="SZ34" s="285"/>
      <c r="TA34" s="285"/>
      <c r="TB34" s="285"/>
      <c r="TC34" s="285"/>
      <c r="TD34" s="285"/>
      <c r="TE34" s="285"/>
      <c r="TF34" s="285"/>
      <c r="TG34" s="285"/>
      <c r="TH34" s="285"/>
      <c r="TI34" s="285"/>
      <c r="TJ34" s="285"/>
      <c r="TK34" s="285"/>
      <c r="TL34" s="285"/>
      <c r="TM34" s="285"/>
      <c r="TN34" s="285"/>
      <c r="TO34" s="285"/>
      <c r="TP34" s="285"/>
      <c r="TQ34" s="285"/>
      <c r="TR34" s="285"/>
      <c r="TS34" s="285"/>
      <c r="TT34" s="285"/>
      <c r="TU34" s="285"/>
      <c r="TV34" s="285"/>
      <c r="TW34" s="285"/>
      <c r="TX34" s="285"/>
      <c r="TY34" s="285"/>
      <c r="TZ34" s="285"/>
      <c r="UA34" s="285"/>
      <c r="UB34" s="285"/>
      <c r="UC34" s="285"/>
      <c r="UD34" s="285"/>
      <c r="UE34" s="285"/>
      <c r="UF34" s="285"/>
      <c r="UG34" s="285"/>
      <c r="UH34" s="285"/>
      <c r="UI34" s="285"/>
      <c r="UJ34" s="285"/>
      <c r="UK34" s="285"/>
      <c r="UL34" s="285"/>
      <c r="UM34" s="285"/>
      <c r="UN34" s="285"/>
      <c r="UO34" s="285"/>
      <c r="UP34" s="285"/>
      <c r="UQ34" s="285"/>
      <c r="UR34" s="285"/>
      <c r="US34" s="285"/>
      <c r="UT34" s="285"/>
      <c r="UU34" s="285"/>
      <c r="UV34" s="285"/>
      <c r="UW34" s="285"/>
      <c r="UX34" s="285"/>
      <c r="UY34" s="285"/>
      <c r="UZ34" s="285"/>
      <c r="VA34" s="285"/>
      <c r="VB34" s="285"/>
      <c r="VC34" s="285"/>
      <c r="VD34" s="285"/>
      <c r="VE34" s="285"/>
      <c r="VF34" s="285"/>
      <c r="VG34" s="285"/>
      <c r="VH34" s="285"/>
      <c r="VI34" s="285"/>
      <c r="VJ34" s="285"/>
      <c r="VK34" s="285"/>
      <c r="VL34" s="285"/>
      <c r="VM34" s="285"/>
      <c r="VN34" s="285"/>
      <c r="VO34" s="285"/>
      <c r="VP34" s="285"/>
      <c r="VQ34" s="285"/>
      <c r="VR34" s="285"/>
      <c r="VS34" s="285"/>
      <c r="VT34" s="285"/>
      <c r="VU34" s="285"/>
      <c r="VV34" s="285"/>
      <c r="VW34" s="285"/>
      <c r="VX34" s="285"/>
      <c r="VY34" s="285"/>
      <c r="VZ34" s="285"/>
      <c r="WA34" s="285"/>
      <c r="WB34" s="285"/>
      <c r="WC34" s="285"/>
      <c r="WD34" s="285"/>
      <c r="WE34" s="285"/>
      <c r="WF34" s="285"/>
      <c r="WG34" s="285"/>
      <c r="WH34" s="285"/>
      <c r="WI34" s="285"/>
      <c r="WJ34" s="285"/>
      <c r="WK34" s="285"/>
      <c r="WL34" s="285"/>
      <c r="WM34" s="285"/>
      <c r="WN34" s="285"/>
      <c r="WO34" s="285"/>
      <c r="WP34" s="285"/>
      <c r="WQ34" s="285"/>
      <c r="WR34" s="285"/>
      <c r="WS34" s="285"/>
      <c r="WT34" s="285"/>
      <c r="WU34" s="285"/>
      <c r="WV34" s="285"/>
      <c r="WW34" s="285"/>
      <c r="WX34" s="285"/>
      <c r="WY34" s="285"/>
      <c r="WZ34" s="285"/>
      <c r="XA34" s="285"/>
      <c r="XB34" s="285"/>
      <c r="XC34" s="285"/>
      <c r="XD34" s="285"/>
      <c r="XE34" s="285"/>
      <c r="XF34" s="285"/>
      <c r="XG34" s="285"/>
      <c r="XH34" s="285"/>
      <c r="XI34" s="285"/>
      <c r="XJ34" s="285"/>
      <c r="XK34" s="285"/>
      <c r="XL34" s="285"/>
      <c r="XM34" s="285"/>
      <c r="XN34" s="285"/>
      <c r="XO34" s="285"/>
      <c r="XP34" s="285"/>
      <c r="XQ34" s="285"/>
      <c r="XR34" s="285"/>
      <c r="XS34" s="285"/>
      <c r="XT34" s="285"/>
      <c r="XU34" s="285"/>
      <c r="XV34" s="285"/>
      <c r="XW34" s="285"/>
      <c r="XX34" s="285"/>
      <c r="XY34" s="285"/>
      <c r="XZ34" s="285"/>
      <c r="YA34" s="285"/>
      <c r="YB34" s="285"/>
      <c r="YC34" s="285"/>
      <c r="YD34" s="285"/>
      <c r="YE34" s="285"/>
      <c r="YF34" s="285"/>
      <c r="YG34" s="285"/>
      <c r="YH34" s="285"/>
      <c r="YI34" s="285"/>
      <c r="YJ34" s="285"/>
      <c r="YK34" s="285"/>
      <c r="YL34" s="285"/>
      <c r="YM34" s="285"/>
      <c r="YN34" s="285"/>
      <c r="YO34" s="285"/>
      <c r="YP34" s="285"/>
      <c r="YQ34" s="285"/>
      <c r="YR34" s="285"/>
      <c r="YS34" s="285"/>
      <c r="YT34" s="285"/>
      <c r="YU34" s="285"/>
      <c r="YV34" s="285"/>
      <c r="YW34" s="285"/>
      <c r="YX34" s="285"/>
      <c r="YY34" s="285"/>
      <c r="YZ34" s="285"/>
      <c r="ZA34" s="285"/>
      <c r="ZB34" s="285"/>
      <c r="ZC34" s="285"/>
      <c r="ZD34" s="285"/>
      <c r="ZE34" s="285"/>
      <c r="ZF34" s="285"/>
      <c r="ZG34" s="285"/>
      <c r="ZH34" s="285"/>
      <c r="ZI34" s="285"/>
      <c r="ZJ34" s="285"/>
      <c r="ZK34" s="285"/>
      <c r="ZL34" s="285"/>
      <c r="ZM34" s="285"/>
      <c r="ZN34" s="285"/>
      <c r="ZO34" s="285"/>
      <c r="ZP34" s="285"/>
      <c r="ZQ34" s="285"/>
      <c r="ZR34" s="285"/>
      <c r="ZS34" s="285"/>
      <c r="ZT34" s="285"/>
      <c r="ZU34" s="285"/>
      <c r="ZV34" s="285"/>
      <c r="ZW34" s="285"/>
      <c r="ZX34" s="285"/>
      <c r="ZY34" s="285"/>
      <c r="ZZ34" s="285"/>
      <c r="AAA34" s="285"/>
      <c r="AAB34" s="285"/>
      <c r="AAC34" s="285"/>
      <c r="AAD34" s="285"/>
      <c r="AAE34" s="285"/>
      <c r="AAF34" s="285"/>
      <c r="AAG34" s="285"/>
      <c r="AAH34" s="285"/>
      <c r="AAI34" s="285"/>
      <c r="AAJ34" s="285"/>
      <c r="AAK34" s="285"/>
      <c r="AAL34" s="285"/>
      <c r="AAM34" s="285"/>
      <c r="AAN34" s="285"/>
      <c r="AAO34" s="285"/>
      <c r="AAP34" s="285"/>
      <c r="AAQ34" s="285"/>
      <c r="AAR34" s="285"/>
      <c r="AAS34" s="285"/>
      <c r="AAT34" s="285"/>
      <c r="AAU34" s="285"/>
      <c r="AAV34" s="285"/>
      <c r="AAW34" s="285"/>
      <c r="AAX34" s="285"/>
      <c r="AAY34" s="285"/>
      <c r="AAZ34" s="285"/>
      <c r="ABA34" s="285"/>
      <c r="ABB34" s="285"/>
      <c r="ABC34" s="285"/>
      <c r="ABD34" s="285"/>
      <c r="ABE34" s="285"/>
      <c r="ABF34" s="285"/>
      <c r="ABG34" s="285"/>
      <c r="ABH34" s="285"/>
      <c r="ABI34" s="285"/>
      <c r="ABJ34" s="285"/>
      <c r="ABK34" s="285"/>
      <c r="ABL34" s="285"/>
      <c r="ABM34" s="285"/>
      <c r="ABN34" s="285"/>
      <c r="ABO34" s="285"/>
      <c r="ABP34" s="285"/>
      <c r="ABQ34" s="285"/>
      <c r="ABR34" s="285"/>
      <c r="ABS34" s="285"/>
      <c r="ABT34" s="285"/>
      <c r="ABU34" s="285"/>
      <c r="ABV34" s="285"/>
      <c r="ABW34" s="285"/>
      <c r="ABX34" s="285"/>
      <c r="ABY34" s="285"/>
      <c r="ABZ34" s="285"/>
      <c r="ACA34" s="285"/>
      <c r="ACB34" s="285"/>
      <c r="ACC34" s="285"/>
      <c r="ACD34" s="285"/>
      <c r="ACE34" s="285"/>
      <c r="ACF34" s="285"/>
      <c r="ACG34" s="285"/>
      <c r="ACH34" s="285"/>
      <c r="ACI34" s="285"/>
      <c r="ACJ34" s="285"/>
      <c r="ACK34" s="285"/>
      <c r="ACL34" s="285"/>
      <c r="ACM34" s="285"/>
      <c r="ACN34" s="285"/>
      <c r="ACO34" s="285"/>
      <c r="ACP34" s="285"/>
      <c r="ACQ34" s="285"/>
      <c r="ACR34" s="285"/>
      <c r="ACS34" s="285"/>
      <c r="ACT34" s="285"/>
      <c r="ACU34" s="285"/>
      <c r="ACV34" s="285"/>
      <c r="ACW34" s="285"/>
      <c r="ACX34" s="285"/>
      <c r="ACY34" s="285"/>
      <c r="ACZ34" s="285"/>
      <c r="ADA34" s="285"/>
      <c r="ADB34" s="285"/>
      <c r="ADC34" s="285"/>
      <c r="ADD34" s="285"/>
      <c r="ADE34" s="285"/>
      <c r="ADF34" s="285"/>
      <c r="ADG34" s="285"/>
      <c r="ADH34" s="285"/>
      <c r="ADI34" s="285"/>
      <c r="ADJ34" s="285"/>
      <c r="ADK34" s="285"/>
      <c r="ADL34" s="285"/>
      <c r="ADM34" s="285"/>
      <c r="ADN34" s="285"/>
      <c r="ADO34" s="285"/>
      <c r="ADP34" s="285"/>
      <c r="ADQ34" s="285"/>
      <c r="ADR34" s="285"/>
      <c r="ADS34" s="285"/>
      <c r="ADT34" s="285"/>
      <c r="ADU34" s="285"/>
      <c r="ADV34" s="285"/>
      <c r="ADW34" s="285"/>
      <c r="ADX34" s="285"/>
      <c r="ADY34" s="285"/>
      <c r="ADZ34" s="285"/>
      <c r="AEA34" s="285"/>
      <c r="AEB34" s="285"/>
      <c r="AEC34" s="285"/>
      <c r="AED34" s="285"/>
      <c r="AEE34" s="285"/>
      <c r="AEF34" s="285"/>
      <c r="AEG34" s="285"/>
      <c r="AEH34" s="285"/>
      <c r="AEI34" s="285"/>
      <c r="AEJ34" s="285"/>
      <c r="AEK34" s="285"/>
      <c r="AEL34" s="285"/>
      <c r="AEM34" s="285"/>
      <c r="AEN34" s="285"/>
      <c r="AEO34" s="285"/>
      <c r="AEP34" s="285"/>
      <c r="AEQ34" s="285"/>
      <c r="AER34" s="285"/>
      <c r="AES34" s="285"/>
      <c r="AET34" s="285"/>
      <c r="AEU34" s="285"/>
      <c r="AEV34" s="285"/>
      <c r="AEW34" s="285"/>
      <c r="AEX34" s="285"/>
      <c r="AEY34" s="285"/>
      <c r="AEZ34" s="285"/>
      <c r="AFA34" s="285"/>
      <c r="AFB34" s="285"/>
      <c r="AFC34" s="285"/>
      <c r="AFD34" s="285"/>
      <c r="AFE34" s="285"/>
      <c r="AFF34" s="285"/>
      <c r="AFG34" s="285"/>
      <c r="AFH34" s="285"/>
      <c r="AFI34" s="285"/>
      <c r="AFJ34" s="285"/>
      <c r="AFK34" s="285"/>
      <c r="AFL34" s="285"/>
      <c r="AFM34" s="285"/>
      <c r="AFN34" s="285"/>
      <c r="AFO34" s="285"/>
      <c r="AFP34" s="285"/>
      <c r="AFQ34" s="285"/>
      <c r="AFR34" s="285"/>
      <c r="AFS34" s="285"/>
      <c r="AFT34" s="285"/>
      <c r="AFU34" s="285"/>
      <c r="AFV34" s="285"/>
      <c r="AFW34" s="285"/>
      <c r="AFX34" s="285"/>
      <c r="AFY34" s="285"/>
      <c r="AFZ34" s="285"/>
      <c r="AGA34" s="285"/>
      <c r="AGB34" s="285"/>
      <c r="AGC34" s="285"/>
      <c r="AGD34" s="285"/>
      <c r="AGE34" s="285"/>
      <c r="AGF34" s="285"/>
      <c r="AGG34" s="285"/>
      <c r="AGH34" s="285"/>
      <c r="AGI34" s="285"/>
      <c r="AGJ34" s="285"/>
      <c r="AGK34" s="285"/>
      <c r="AGL34" s="285"/>
      <c r="AGM34" s="285"/>
      <c r="AGN34" s="285"/>
      <c r="AGO34" s="285"/>
      <c r="AGP34" s="285"/>
      <c r="AGQ34" s="285"/>
      <c r="AGR34" s="285"/>
      <c r="AGS34" s="285"/>
      <c r="AGT34" s="285"/>
      <c r="AGU34" s="285"/>
      <c r="AGV34" s="285"/>
      <c r="AGW34" s="285"/>
      <c r="AGX34" s="285"/>
      <c r="AGY34" s="285"/>
      <c r="AGZ34" s="285"/>
      <c r="AHA34" s="285"/>
      <c r="AHB34" s="285"/>
      <c r="AHC34" s="285"/>
      <c r="AHD34" s="285"/>
      <c r="AHE34" s="285"/>
      <c r="AHF34" s="285"/>
      <c r="AHG34" s="285"/>
      <c r="AHH34" s="285"/>
      <c r="AHI34" s="285"/>
      <c r="AHJ34" s="285"/>
      <c r="AHK34" s="285"/>
      <c r="AHL34" s="285"/>
      <c r="AHM34" s="285"/>
      <c r="AHN34" s="285"/>
      <c r="AHO34" s="285"/>
      <c r="AHP34" s="285"/>
      <c r="AHQ34" s="285"/>
      <c r="AHR34" s="285"/>
      <c r="AHS34" s="285"/>
      <c r="AHT34" s="285"/>
      <c r="AHU34" s="285"/>
      <c r="AHV34" s="285"/>
      <c r="AHW34" s="285"/>
      <c r="AHX34" s="285"/>
      <c r="AHY34" s="285"/>
      <c r="AHZ34" s="285"/>
      <c r="AIA34" s="285"/>
      <c r="AIB34" s="285"/>
      <c r="AIC34" s="285"/>
      <c r="AID34" s="285"/>
      <c r="AIE34" s="285"/>
      <c r="AIF34" s="285"/>
      <c r="AIG34" s="285"/>
      <c r="AIH34" s="285"/>
      <c r="AII34" s="285"/>
      <c r="AIJ34" s="285"/>
      <c r="AIK34" s="285"/>
      <c r="AIL34" s="285"/>
      <c r="AIM34" s="285"/>
      <c r="AIN34" s="285"/>
      <c r="AIO34" s="285"/>
      <c r="AIP34" s="285"/>
      <c r="AIQ34" s="285"/>
      <c r="AIR34" s="285"/>
      <c r="AIS34" s="285"/>
      <c r="AIT34" s="285"/>
      <c r="AIU34" s="285"/>
      <c r="AIV34" s="285"/>
      <c r="AIW34" s="285"/>
      <c r="AIX34" s="285"/>
      <c r="AIY34" s="285"/>
      <c r="AIZ34" s="285"/>
      <c r="AJA34" s="285"/>
      <c r="AJB34" s="285"/>
      <c r="AJC34" s="285"/>
      <c r="AJD34" s="285"/>
      <c r="AJE34" s="285"/>
      <c r="AJF34" s="285"/>
      <c r="AJG34" s="285"/>
      <c r="AJH34" s="285"/>
      <c r="AJI34" s="285"/>
      <c r="AJJ34" s="285"/>
      <c r="AJK34" s="285"/>
      <c r="AJL34" s="285"/>
      <c r="AJM34" s="285"/>
      <c r="AJN34" s="285"/>
      <c r="AJO34" s="285"/>
      <c r="AJP34" s="285"/>
      <c r="AJQ34" s="285"/>
      <c r="AJR34" s="285"/>
      <c r="AJS34" s="285"/>
      <c r="AJT34" s="285"/>
      <c r="AJU34" s="285"/>
      <c r="AJV34" s="285"/>
      <c r="AJW34" s="285"/>
      <c r="AJX34" s="285"/>
      <c r="AJY34" s="285"/>
      <c r="AJZ34" s="285"/>
      <c r="AKA34" s="285"/>
      <c r="AKB34" s="285"/>
      <c r="AKC34" s="285"/>
      <c r="AKD34" s="285"/>
      <c r="AKE34" s="285"/>
      <c r="AKF34" s="285"/>
      <c r="AKG34" s="285"/>
      <c r="AKH34" s="285"/>
      <c r="AKI34" s="285"/>
      <c r="AKJ34" s="285"/>
      <c r="AKK34" s="285"/>
      <c r="AKL34" s="285"/>
      <c r="AKM34" s="285"/>
      <c r="AKN34" s="285"/>
      <c r="AKO34" s="285"/>
      <c r="AKP34" s="285"/>
      <c r="AKQ34" s="285"/>
      <c r="AKR34" s="285"/>
      <c r="AKS34" s="285"/>
      <c r="AKT34" s="285"/>
      <c r="AKU34" s="285"/>
      <c r="AKV34" s="285"/>
      <c r="AKW34" s="285"/>
      <c r="AKX34" s="285"/>
      <c r="AKY34" s="285"/>
      <c r="AKZ34" s="285"/>
      <c r="ALA34" s="285"/>
      <c r="ALB34" s="285"/>
      <c r="ALC34" s="285"/>
      <c r="ALD34" s="285"/>
      <c r="ALE34" s="285"/>
      <c r="ALF34" s="285"/>
      <c r="ALG34" s="285"/>
      <c r="ALH34" s="285"/>
      <c r="ALI34" s="285"/>
      <c r="ALJ34" s="285"/>
      <c r="ALK34" s="285"/>
      <c r="ALL34" s="285"/>
      <c r="ALM34" s="285"/>
      <c r="ALN34" s="285"/>
      <c r="ALO34" s="285"/>
      <c r="ALP34" s="285"/>
      <c r="ALQ34" s="285"/>
      <c r="ALR34" s="285"/>
      <c r="ALS34" s="285"/>
      <c r="ALT34" s="285"/>
      <c r="ALU34" s="285"/>
      <c r="ALV34" s="285"/>
      <c r="ALW34" s="285"/>
      <c r="ALX34" s="285"/>
      <c r="ALY34" s="285"/>
      <c r="ALZ34" s="285"/>
      <c r="AMA34" s="285"/>
      <c r="AMB34" s="285"/>
      <c r="AMC34" s="285"/>
      <c r="AMD34" s="285"/>
      <c r="AME34" s="285"/>
      <c r="AMF34" s="285"/>
      <c r="AMG34" s="285"/>
      <c r="AMH34" s="285"/>
      <c r="AMI34" s="285"/>
      <c r="AMJ34" s="285"/>
    </row>
    <row r="35" spans="1:1024" s="183" customFormat="1" ht="189">
      <c r="A35" s="286">
        <v>14</v>
      </c>
      <c r="B35" s="287">
        <v>1</v>
      </c>
      <c r="C35" s="287">
        <v>4</v>
      </c>
      <c r="D35" s="287">
        <v>2</v>
      </c>
      <c r="E35" s="287" t="s">
        <v>659</v>
      </c>
      <c r="F35" s="287" t="s">
        <v>660</v>
      </c>
      <c r="G35" s="287" t="s">
        <v>661</v>
      </c>
      <c r="H35" s="288" t="s">
        <v>621</v>
      </c>
      <c r="I35" s="287" t="s">
        <v>655</v>
      </c>
      <c r="J35" s="287" t="s">
        <v>662</v>
      </c>
      <c r="K35" s="287"/>
      <c r="L35" s="287" t="s">
        <v>30</v>
      </c>
      <c r="M35" s="287"/>
      <c r="N35" s="290">
        <v>21397.08</v>
      </c>
      <c r="O35" s="287"/>
      <c r="P35" s="290">
        <v>21397.08</v>
      </c>
      <c r="Q35" s="287" t="s">
        <v>657</v>
      </c>
      <c r="R35" s="288" t="s">
        <v>658</v>
      </c>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c r="DV35" s="285"/>
      <c r="DW35" s="285"/>
      <c r="DX35" s="285"/>
      <c r="DY35" s="285"/>
      <c r="DZ35" s="285"/>
      <c r="EA35" s="285"/>
      <c r="EB35" s="285"/>
      <c r="EC35" s="285"/>
      <c r="ED35" s="285"/>
      <c r="EE35" s="285"/>
      <c r="EF35" s="285"/>
      <c r="EG35" s="285"/>
      <c r="EH35" s="285"/>
      <c r="EI35" s="285"/>
      <c r="EJ35" s="285"/>
      <c r="EK35" s="285"/>
      <c r="EL35" s="285"/>
      <c r="EM35" s="285"/>
      <c r="EN35" s="285"/>
      <c r="EO35" s="285"/>
      <c r="EP35" s="285"/>
      <c r="EQ35" s="285"/>
      <c r="ER35" s="285"/>
      <c r="ES35" s="285"/>
      <c r="ET35" s="285"/>
      <c r="EU35" s="285"/>
      <c r="EV35" s="285"/>
      <c r="EW35" s="285"/>
      <c r="EX35" s="285"/>
      <c r="EY35" s="285"/>
      <c r="EZ35" s="285"/>
      <c r="FA35" s="285"/>
      <c r="FB35" s="285"/>
      <c r="FC35" s="285"/>
      <c r="FD35" s="285"/>
      <c r="FE35" s="285"/>
      <c r="FF35" s="285"/>
      <c r="FG35" s="285"/>
      <c r="FH35" s="285"/>
      <c r="FI35" s="285"/>
      <c r="FJ35" s="285"/>
      <c r="FK35" s="285"/>
      <c r="FL35" s="285"/>
      <c r="FM35" s="285"/>
      <c r="FN35" s="285"/>
      <c r="FO35" s="285"/>
      <c r="FP35" s="285"/>
      <c r="FQ35" s="285"/>
      <c r="FR35" s="285"/>
      <c r="FS35" s="285"/>
      <c r="FT35" s="285"/>
      <c r="FU35" s="285"/>
      <c r="FV35" s="285"/>
      <c r="FW35" s="285"/>
      <c r="FX35" s="285"/>
      <c r="FY35" s="285"/>
      <c r="FZ35" s="285"/>
      <c r="GA35" s="285"/>
      <c r="GB35" s="285"/>
      <c r="GC35" s="285"/>
      <c r="GD35" s="285"/>
      <c r="GE35" s="285"/>
      <c r="GF35" s="285"/>
      <c r="GG35" s="285"/>
      <c r="GH35" s="285"/>
      <c r="GI35" s="285"/>
      <c r="GJ35" s="285"/>
      <c r="GK35" s="285"/>
      <c r="GL35" s="285"/>
      <c r="GM35" s="285"/>
      <c r="GN35" s="285"/>
      <c r="GO35" s="285"/>
      <c r="GP35" s="285"/>
      <c r="GQ35" s="285"/>
      <c r="GR35" s="285"/>
      <c r="GS35" s="285"/>
      <c r="GT35" s="285"/>
      <c r="GU35" s="285"/>
      <c r="GV35" s="285"/>
      <c r="GW35" s="285"/>
      <c r="GX35" s="285"/>
      <c r="GY35" s="285"/>
      <c r="GZ35" s="285"/>
      <c r="HA35" s="285"/>
      <c r="HB35" s="285"/>
      <c r="HC35" s="285"/>
      <c r="HD35" s="285"/>
      <c r="HE35" s="285"/>
      <c r="HF35" s="285"/>
      <c r="HG35" s="285"/>
      <c r="HH35" s="285"/>
      <c r="HI35" s="285"/>
      <c r="HJ35" s="285"/>
      <c r="HK35" s="285"/>
      <c r="HL35" s="285"/>
      <c r="HM35" s="285"/>
      <c r="HN35" s="285"/>
      <c r="HO35" s="285"/>
      <c r="HP35" s="285"/>
      <c r="HQ35" s="285"/>
      <c r="HR35" s="285"/>
      <c r="HS35" s="285"/>
      <c r="HT35" s="285"/>
      <c r="HU35" s="285"/>
      <c r="HV35" s="285"/>
      <c r="HW35" s="285"/>
      <c r="HX35" s="285"/>
      <c r="HY35" s="285"/>
      <c r="HZ35" s="285"/>
      <c r="IA35" s="285"/>
      <c r="IB35" s="285"/>
      <c r="IC35" s="285"/>
      <c r="ID35" s="285"/>
      <c r="IE35" s="285"/>
      <c r="IF35" s="285"/>
      <c r="IG35" s="285"/>
      <c r="IH35" s="285"/>
      <c r="II35" s="285"/>
      <c r="IJ35" s="285"/>
      <c r="IK35" s="285"/>
      <c r="IL35" s="285"/>
      <c r="IM35" s="285"/>
      <c r="IN35" s="285"/>
      <c r="IO35" s="285"/>
      <c r="IP35" s="285"/>
      <c r="IQ35" s="285"/>
      <c r="IR35" s="285"/>
      <c r="IS35" s="285"/>
      <c r="IT35" s="285"/>
      <c r="IU35" s="285"/>
      <c r="IV35" s="285"/>
      <c r="IW35" s="285"/>
      <c r="IX35" s="285"/>
      <c r="IY35" s="285"/>
      <c r="IZ35" s="285"/>
      <c r="JA35" s="285"/>
      <c r="JB35" s="285"/>
      <c r="JC35" s="285"/>
      <c r="JD35" s="285"/>
      <c r="JE35" s="285"/>
      <c r="JF35" s="285"/>
      <c r="JG35" s="285"/>
      <c r="JH35" s="285"/>
      <c r="JI35" s="285"/>
      <c r="JJ35" s="285"/>
      <c r="JK35" s="285"/>
      <c r="JL35" s="285"/>
      <c r="JM35" s="285"/>
      <c r="JN35" s="285"/>
      <c r="JO35" s="285"/>
      <c r="JP35" s="285"/>
      <c r="JQ35" s="285"/>
      <c r="JR35" s="285"/>
      <c r="JS35" s="285"/>
      <c r="JT35" s="285"/>
      <c r="JU35" s="285"/>
      <c r="JV35" s="285"/>
      <c r="JW35" s="285"/>
      <c r="JX35" s="285"/>
      <c r="JY35" s="285"/>
      <c r="JZ35" s="285"/>
      <c r="KA35" s="285"/>
      <c r="KB35" s="285"/>
      <c r="KC35" s="285"/>
      <c r="KD35" s="285"/>
      <c r="KE35" s="285"/>
      <c r="KF35" s="285"/>
      <c r="KG35" s="285"/>
      <c r="KH35" s="285"/>
      <c r="KI35" s="285"/>
      <c r="KJ35" s="285"/>
      <c r="KK35" s="285"/>
      <c r="KL35" s="285"/>
      <c r="KM35" s="285"/>
      <c r="KN35" s="285"/>
      <c r="KO35" s="285"/>
      <c r="KP35" s="285"/>
      <c r="KQ35" s="285"/>
      <c r="KR35" s="285"/>
      <c r="KS35" s="285"/>
      <c r="KT35" s="285"/>
      <c r="KU35" s="285"/>
      <c r="KV35" s="285"/>
      <c r="KW35" s="285"/>
      <c r="KX35" s="285"/>
      <c r="KY35" s="285"/>
      <c r="KZ35" s="285"/>
      <c r="LA35" s="285"/>
      <c r="LB35" s="285"/>
      <c r="LC35" s="285"/>
      <c r="LD35" s="285"/>
      <c r="LE35" s="285"/>
      <c r="LF35" s="285"/>
      <c r="LG35" s="285"/>
      <c r="LH35" s="285"/>
      <c r="LI35" s="285"/>
      <c r="LJ35" s="285"/>
      <c r="LK35" s="285"/>
      <c r="LL35" s="285"/>
      <c r="LM35" s="285"/>
      <c r="LN35" s="285"/>
      <c r="LO35" s="285"/>
      <c r="LP35" s="285"/>
      <c r="LQ35" s="285"/>
      <c r="LR35" s="285"/>
      <c r="LS35" s="285"/>
      <c r="LT35" s="285"/>
      <c r="LU35" s="285"/>
      <c r="LV35" s="285"/>
      <c r="LW35" s="285"/>
      <c r="LX35" s="285"/>
      <c r="LY35" s="285"/>
      <c r="LZ35" s="285"/>
      <c r="MA35" s="285"/>
      <c r="MB35" s="285"/>
      <c r="MC35" s="285"/>
      <c r="MD35" s="285"/>
      <c r="ME35" s="285"/>
      <c r="MF35" s="285"/>
      <c r="MG35" s="285"/>
      <c r="MH35" s="285"/>
      <c r="MI35" s="285"/>
      <c r="MJ35" s="285"/>
      <c r="MK35" s="285"/>
      <c r="ML35" s="285"/>
      <c r="MM35" s="285"/>
      <c r="MN35" s="285"/>
      <c r="MO35" s="285"/>
      <c r="MP35" s="285"/>
      <c r="MQ35" s="285"/>
      <c r="MR35" s="285"/>
      <c r="MS35" s="285"/>
      <c r="MT35" s="285"/>
      <c r="MU35" s="285"/>
      <c r="MV35" s="285"/>
      <c r="MW35" s="285"/>
      <c r="MX35" s="285"/>
      <c r="MY35" s="285"/>
      <c r="MZ35" s="285"/>
      <c r="NA35" s="285"/>
      <c r="NB35" s="285"/>
      <c r="NC35" s="285"/>
      <c r="ND35" s="285"/>
      <c r="NE35" s="285"/>
      <c r="NF35" s="285"/>
      <c r="NG35" s="285"/>
      <c r="NH35" s="285"/>
      <c r="NI35" s="285"/>
      <c r="NJ35" s="285"/>
      <c r="NK35" s="285"/>
      <c r="NL35" s="285"/>
      <c r="NM35" s="285"/>
      <c r="NN35" s="285"/>
      <c r="NO35" s="285"/>
      <c r="NP35" s="285"/>
      <c r="NQ35" s="285"/>
      <c r="NR35" s="285"/>
      <c r="NS35" s="285"/>
      <c r="NT35" s="285"/>
      <c r="NU35" s="285"/>
      <c r="NV35" s="285"/>
      <c r="NW35" s="285"/>
      <c r="NX35" s="285"/>
      <c r="NY35" s="285"/>
      <c r="NZ35" s="285"/>
      <c r="OA35" s="285"/>
      <c r="OB35" s="285"/>
      <c r="OC35" s="285"/>
      <c r="OD35" s="285"/>
      <c r="OE35" s="285"/>
      <c r="OF35" s="285"/>
      <c r="OG35" s="285"/>
      <c r="OH35" s="285"/>
      <c r="OI35" s="285"/>
      <c r="OJ35" s="285"/>
      <c r="OK35" s="285"/>
      <c r="OL35" s="285"/>
      <c r="OM35" s="285"/>
      <c r="ON35" s="285"/>
      <c r="OO35" s="285"/>
      <c r="OP35" s="285"/>
      <c r="OQ35" s="285"/>
      <c r="OR35" s="285"/>
      <c r="OS35" s="285"/>
      <c r="OT35" s="285"/>
      <c r="OU35" s="285"/>
      <c r="OV35" s="285"/>
      <c r="OW35" s="285"/>
      <c r="OX35" s="285"/>
      <c r="OY35" s="285"/>
      <c r="OZ35" s="285"/>
      <c r="PA35" s="285"/>
      <c r="PB35" s="285"/>
      <c r="PC35" s="285"/>
      <c r="PD35" s="285"/>
      <c r="PE35" s="285"/>
      <c r="PF35" s="285"/>
      <c r="PG35" s="285"/>
      <c r="PH35" s="285"/>
      <c r="PI35" s="285"/>
      <c r="PJ35" s="285"/>
      <c r="PK35" s="285"/>
      <c r="PL35" s="285"/>
      <c r="PM35" s="285"/>
      <c r="PN35" s="285"/>
      <c r="PO35" s="285"/>
      <c r="PP35" s="285"/>
      <c r="PQ35" s="285"/>
      <c r="PR35" s="285"/>
      <c r="PS35" s="285"/>
      <c r="PT35" s="285"/>
      <c r="PU35" s="285"/>
      <c r="PV35" s="285"/>
      <c r="PW35" s="285"/>
      <c r="PX35" s="285"/>
      <c r="PY35" s="285"/>
      <c r="PZ35" s="285"/>
      <c r="QA35" s="285"/>
      <c r="QB35" s="285"/>
      <c r="QC35" s="285"/>
      <c r="QD35" s="285"/>
      <c r="QE35" s="285"/>
      <c r="QF35" s="285"/>
      <c r="QG35" s="285"/>
      <c r="QH35" s="285"/>
      <c r="QI35" s="285"/>
      <c r="QJ35" s="285"/>
      <c r="QK35" s="285"/>
      <c r="QL35" s="285"/>
      <c r="QM35" s="285"/>
      <c r="QN35" s="285"/>
      <c r="QO35" s="285"/>
      <c r="QP35" s="285"/>
      <c r="QQ35" s="285"/>
      <c r="QR35" s="285"/>
      <c r="QS35" s="285"/>
      <c r="QT35" s="285"/>
      <c r="QU35" s="285"/>
      <c r="QV35" s="285"/>
      <c r="QW35" s="285"/>
      <c r="QX35" s="285"/>
      <c r="QY35" s="285"/>
      <c r="QZ35" s="285"/>
      <c r="RA35" s="285"/>
      <c r="RB35" s="285"/>
      <c r="RC35" s="285"/>
      <c r="RD35" s="285"/>
      <c r="RE35" s="285"/>
      <c r="RF35" s="285"/>
      <c r="RG35" s="285"/>
      <c r="RH35" s="285"/>
      <c r="RI35" s="285"/>
      <c r="RJ35" s="285"/>
      <c r="RK35" s="285"/>
      <c r="RL35" s="285"/>
      <c r="RM35" s="285"/>
      <c r="RN35" s="285"/>
      <c r="RO35" s="285"/>
      <c r="RP35" s="285"/>
      <c r="RQ35" s="285"/>
      <c r="RR35" s="285"/>
      <c r="RS35" s="285"/>
      <c r="RT35" s="285"/>
      <c r="RU35" s="285"/>
      <c r="RV35" s="285"/>
      <c r="RW35" s="285"/>
      <c r="RX35" s="285"/>
      <c r="RY35" s="285"/>
      <c r="RZ35" s="285"/>
      <c r="SA35" s="285"/>
      <c r="SB35" s="285"/>
      <c r="SC35" s="285"/>
      <c r="SD35" s="285"/>
      <c r="SE35" s="285"/>
      <c r="SF35" s="285"/>
      <c r="SG35" s="285"/>
      <c r="SH35" s="285"/>
      <c r="SI35" s="285"/>
      <c r="SJ35" s="285"/>
      <c r="SK35" s="285"/>
      <c r="SL35" s="285"/>
      <c r="SM35" s="285"/>
      <c r="SN35" s="285"/>
      <c r="SO35" s="285"/>
      <c r="SP35" s="285"/>
      <c r="SQ35" s="285"/>
      <c r="SR35" s="285"/>
      <c r="SS35" s="285"/>
      <c r="ST35" s="285"/>
      <c r="SU35" s="285"/>
      <c r="SV35" s="285"/>
      <c r="SW35" s="285"/>
      <c r="SX35" s="285"/>
      <c r="SY35" s="285"/>
      <c r="SZ35" s="285"/>
      <c r="TA35" s="285"/>
      <c r="TB35" s="285"/>
      <c r="TC35" s="285"/>
      <c r="TD35" s="285"/>
      <c r="TE35" s="285"/>
      <c r="TF35" s="285"/>
      <c r="TG35" s="285"/>
      <c r="TH35" s="285"/>
      <c r="TI35" s="285"/>
      <c r="TJ35" s="285"/>
      <c r="TK35" s="285"/>
      <c r="TL35" s="285"/>
      <c r="TM35" s="285"/>
      <c r="TN35" s="285"/>
      <c r="TO35" s="285"/>
      <c r="TP35" s="285"/>
      <c r="TQ35" s="285"/>
      <c r="TR35" s="285"/>
      <c r="TS35" s="285"/>
      <c r="TT35" s="285"/>
      <c r="TU35" s="285"/>
      <c r="TV35" s="285"/>
      <c r="TW35" s="285"/>
      <c r="TX35" s="285"/>
      <c r="TY35" s="285"/>
      <c r="TZ35" s="285"/>
      <c r="UA35" s="285"/>
      <c r="UB35" s="285"/>
      <c r="UC35" s="285"/>
      <c r="UD35" s="285"/>
      <c r="UE35" s="285"/>
      <c r="UF35" s="285"/>
      <c r="UG35" s="285"/>
      <c r="UH35" s="285"/>
      <c r="UI35" s="285"/>
      <c r="UJ35" s="285"/>
      <c r="UK35" s="285"/>
      <c r="UL35" s="285"/>
      <c r="UM35" s="285"/>
      <c r="UN35" s="285"/>
      <c r="UO35" s="285"/>
      <c r="UP35" s="285"/>
      <c r="UQ35" s="285"/>
      <c r="UR35" s="285"/>
      <c r="US35" s="285"/>
      <c r="UT35" s="285"/>
      <c r="UU35" s="285"/>
      <c r="UV35" s="285"/>
      <c r="UW35" s="285"/>
      <c r="UX35" s="285"/>
      <c r="UY35" s="285"/>
      <c r="UZ35" s="285"/>
      <c r="VA35" s="285"/>
      <c r="VB35" s="285"/>
      <c r="VC35" s="285"/>
      <c r="VD35" s="285"/>
      <c r="VE35" s="285"/>
      <c r="VF35" s="285"/>
      <c r="VG35" s="285"/>
      <c r="VH35" s="285"/>
      <c r="VI35" s="285"/>
      <c r="VJ35" s="285"/>
      <c r="VK35" s="285"/>
      <c r="VL35" s="285"/>
      <c r="VM35" s="285"/>
      <c r="VN35" s="285"/>
      <c r="VO35" s="285"/>
      <c r="VP35" s="285"/>
      <c r="VQ35" s="285"/>
      <c r="VR35" s="285"/>
      <c r="VS35" s="285"/>
      <c r="VT35" s="285"/>
      <c r="VU35" s="285"/>
      <c r="VV35" s="285"/>
      <c r="VW35" s="285"/>
      <c r="VX35" s="285"/>
      <c r="VY35" s="285"/>
      <c r="VZ35" s="285"/>
      <c r="WA35" s="285"/>
      <c r="WB35" s="285"/>
      <c r="WC35" s="285"/>
      <c r="WD35" s="285"/>
      <c r="WE35" s="285"/>
      <c r="WF35" s="285"/>
      <c r="WG35" s="285"/>
      <c r="WH35" s="285"/>
      <c r="WI35" s="285"/>
      <c r="WJ35" s="285"/>
      <c r="WK35" s="285"/>
      <c r="WL35" s="285"/>
      <c r="WM35" s="285"/>
      <c r="WN35" s="285"/>
      <c r="WO35" s="285"/>
      <c r="WP35" s="285"/>
      <c r="WQ35" s="285"/>
      <c r="WR35" s="285"/>
      <c r="WS35" s="285"/>
      <c r="WT35" s="285"/>
      <c r="WU35" s="285"/>
      <c r="WV35" s="285"/>
      <c r="WW35" s="285"/>
      <c r="WX35" s="285"/>
      <c r="WY35" s="285"/>
      <c r="WZ35" s="285"/>
      <c r="XA35" s="285"/>
      <c r="XB35" s="285"/>
      <c r="XC35" s="285"/>
      <c r="XD35" s="285"/>
      <c r="XE35" s="285"/>
      <c r="XF35" s="285"/>
      <c r="XG35" s="285"/>
      <c r="XH35" s="285"/>
      <c r="XI35" s="285"/>
      <c r="XJ35" s="285"/>
      <c r="XK35" s="285"/>
      <c r="XL35" s="285"/>
      <c r="XM35" s="285"/>
      <c r="XN35" s="285"/>
      <c r="XO35" s="285"/>
      <c r="XP35" s="285"/>
      <c r="XQ35" s="285"/>
      <c r="XR35" s="285"/>
      <c r="XS35" s="285"/>
      <c r="XT35" s="285"/>
      <c r="XU35" s="285"/>
      <c r="XV35" s="285"/>
      <c r="XW35" s="285"/>
      <c r="XX35" s="285"/>
      <c r="XY35" s="285"/>
      <c r="XZ35" s="285"/>
      <c r="YA35" s="285"/>
      <c r="YB35" s="285"/>
      <c r="YC35" s="285"/>
      <c r="YD35" s="285"/>
      <c r="YE35" s="285"/>
      <c r="YF35" s="285"/>
      <c r="YG35" s="285"/>
      <c r="YH35" s="285"/>
      <c r="YI35" s="285"/>
      <c r="YJ35" s="285"/>
      <c r="YK35" s="285"/>
      <c r="YL35" s="285"/>
      <c r="YM35" s="285"/>
      <c r="YN35" s="285"/>
      <c r="YO35" s="285"/>
      <c r="YP35" s="285"/>
      <c r="YQ35" s="285"/>
      <c r="YR35" s="285"/>
      <c r="YS35" s="285"/>
      <c r="YT35" s="285"/>
      <c r="YU35" s="285"/>
      <c r="YV35" s="285"/>
      <c r="YW35" s="285"/>
      <c r="YX35" s="285"/>
      <c r="YY35" s="285"/>
      <c r="YZ35" s="285"/>
      <c r="ZA35" s="285"/>
      <c r="ZB35" s="285"/>
      <c r="ZC35" s="285"/>
      <c r="ZD35" s="285"/>
      <c r="ZE35" s="285"/>
      <c r="ZF35" s="285"/>
      <c r="ZG35" s="285"/>
      <c r="ZH35" s="285"/>
      <c r="ZI35" s="285"/>
      <c r="ZJ35" s="285"/>
      <c r="ZK35" s="285"/>
      <c r="ZL35" s="285"/>
      <c r="ZM35" s="285"/>
      <c r="ZN35" s="285"/>
      <c r="ZO35" s="285"/>
      <c r="ZP35" s="285"/>
      <c r="ZQ35" s="285"/>
      <c r="ZR35" s="285"/>
      <c r="ZS35" s="285"/>
      <c r="ZT35" s="285"/>
      <c r="ZU35" s="285"/>
      <c r="ZV35" s="285"/>
      <c r="ZW35" s="285"/>
      <c r="ZX35" s="285"/>
      <c r="ZY35" s="285"/>
      <c r="ZZ35" s="285"/>
      <c r="AAA35" s="285"/>
      <c r="AAB35" s="285"/>
      <c r="AAC35" s="285"/>
      <c r="AAD35" s="285"/>
      <c r="AAE35" s="285"/>
      <c r="AAF35" s="285"/>
      <c r="AAG35" s="285"/>
      <c r="AAH35" s="285"/>
      <c r="AAI35" s="285"/>
      <c r="AAJ35" s="285"/>
      <c r="AAK35" s="285"/>
      <c r="AAL35" s="285"/>
      <c r="AAM35" s="285"/>
      <c r="AAN35" s="285"/>
      <c r="AAO35" s="285"/>
      <c r="AAP35" s="285"/>
      <c r="AAQ35" s="285"/>
      <c r="AAR35" s="285"/>
      <c r="AAS35" s="285"/>
      <c r="AAT35" s="285"/>
      <c r="AAU35" s="285"/>
      <c r="AAV35" s="285"/>
      <c r="AAW35" s="285"/>
      <c r="AAX35" s="285"/>
      <c r="AAY35" s="285"/>
      <c r="AAZ35" s="285"/>
      <c r="ABA35" s="285"/>
      <c r="ABB35" s="285"/>
      <c r="ABC35" s="285"/>
      <c r="ABD35" s="285"/>
      <c r="ABE35" s="285"/>
      <c r="ABF35" s="285"/>
      <c r="ABG35" s="285"/>
      <c r="ABH35" s="285"/>
      <c r="ABI35" s="285"/>
      <c r="ABJ35" s="285"/>
      <c r="ABK35" s="285"/>
      <c r="ABL35" s="285"/>
      <c r="ABM35" s="285"/>
      <c r="ABN35" s="285"/>
      <c r="ABO35" s="285"/>
      <c r="ABP35" s="285"/>
      <c r="ABQ35" s="285"/>
      <c r="ABR35" s="285"/>
      <c r="ABS35" s="285"/>
      <c r="ABT35" s="285"/>
      <c r="ABU35" s="285"/>
      <c r="ABV35" s="285"/>
      <c r="ABW35" s="285"/>
      <c r="ABX35" s="285"/>
      <c r="ABY35" s="285"/>
      <c r="ABZ35" s="285"/>
      <c r="ACA35" s="285"/>
      <c r="ACB35" s="285"/>
      <c r="ACC35" s="285"/>
      <c r="ACD35" s="285"/>
      <c r="ACE35" s="285"/>
      <c r="ACF35" s="285"/>
      <c r="ACG35" s="285"/>
      <c r="ACH35" s="285"/>
      <c r="ACI35" s="285"/>
      <c r="ACJ35" s="285"/>
      <c r="ACK35" s="285"/>
      <c r="ACL35" s="285"/>
      <c r="ACM35" s="285"/>
      <c r="ACN35" s="285"/>
      <c r="ACO35" s="285"/>
      <c r="ACP35" s="285"/>
      <c r="ACQ35" s="285"/>
      <c r="ACR35" s="285"/>
      <c r="ACS35" s="285"/>
      <c r="ACT35" s="285"/>
      <c r="ACU35" s="285"/>
      <c r="ACV35" s="285"/>
      <c r="ACW35" s="285"/>
      <c r="ACX35" s="285"/>
      <c r="ACY35" s="285"/>
      <c r="ACZ35" s="285"/>
      <c r="ADA35" s="285"/>
      <c r="ADB35" s="285"/>
      <c r="ADC35" s="285"/>
      <c r="ADD35" s="285"/>
      <c r="ADE35" s="285"/>
      <c r="ADF35" s="285"/>
      <c r="ADG35" s="285"/>
      <c r="ADH35" s="285"/>
      <c r="ADI35" s="285"/>
      <c r="ADJ35" s="285"/>
      <c r="ADK35" s="285"/>
      <c r="ADL35" s="285"/>
      <c r="ADM35" s="285"/>
      <c r="ADN35" s="285"/>
      <c r="ADO35" s="285"/>
      <c r="ADP35" s="285"/>
      <c r="ADQ35" s="285"/>
      <c r="ADR35" s="285"/>
      <c r="ADS35" s="285"/>
      <c r="ADT35" s="285"/>
      <c r="ADU35" s="285"/>
      <c r="ADV35" s="285"/>
      <c r="ADW35" s="285"/>
      <c r="ADX35" s="285"/>
      <c r="ADY35" s="285"/>
      <c r="ADZ35" s="285"/>
      <c r="AEA35" s="285"/>
      <c r="AEB35" s="285"/>
      <c r="AEC35" s="285"/>
      <c r="AED35" s="285"/>
      <c r="AEE35" s="285"/>
      <c r="AEF35" s="285"/>
      <c r="AEG35" s="285"/>
      <c r="AEH35" s="285"/>
      <c r="AEI35" s="285"/>
      <c r="AEJ35" s="285"/>
      <c r="AEK35" s="285"/>
      <c r="AEL35" s="285"/>
      <c r="AEM35" s="285"/>
      <c r="AEN35" s="285"/>
      <c r="AEO35" s="285"/>
      <c r="AEP35" s="285"/>
      <c r="AEQ35" s="285"/>
      <c r="AER35" s="285"/>
      <c r="AES35" s="285"/>
      <c r="AET35" s="285"/>
      <c r="AEU35" s="285"/>
      <c r="AEV35" s="285"/>
      <c r="AEW35" s="285"/>
      <c r="AEX35" s="285"/>
      <c r="AEY35" s="285"/>
      <c r="AEZ35" s="285"/>
      <c r="AFA35" s="285"/>
      <c r="AFB35" s="285"/>
      <c r="AFC35" s="285"/>
      <c r="AFD35" s="285"/>
      <c r="AFE35" s="285"/>
      <c r="AFF35" s="285"/>
      <c r="AFG35" s="285"/>
      <c r="AFH35" s="285"/>
      <c r="AFI35" s="285"/>
      <c r="AFJ35" s="285"/>
      <c r="AFK35" s="285"/>
      <c r="AFL35" s="285"/>
      <c r="AFM35" s="285"/>
      <c r="AFN35" s="285"/>
      <c r="AFO35" s="285"/>
      <c r="AFP35" s="285"/>
      <c r="AFQ35" s="285"/>
      <c r="AFR35" s="285"/>
      <c r="AFS35" s="285"/>
      <c r="AFT35" s="285"/>
      <c r="AFU35" s="285"/>
      <c r="AFV35" s="285"/>
      <c r="AFW35" s="285"/>
      <c r="AFX35" s="285"/>
      <c r="AFY35" s="285"/>
      <c r="AFZ35" s="285"/>
      <c r="AGA35" s="285"/>
      <c r="AGB35" s="285"/>
      <c r="AGC35" s="285"/>
      <c r="AGD35" s="285"/>
      <c r="AGE35" s="285"/>
      <c r="AGF35" s="285"/>
      <c r="AGG35" s="285"/>
      <c r="AGH35" s="285"/>
      <c r="AGI35" s="285"/>
      <c r="AGJ35" s="285"/>
      <c r="AGK35" s="285"/>
      <c r="AGL35" s="285"/>
      <c r="AGM35" s="285"/>
      <c r="AGN35" s="285"/>
      <c r="AGO35" s="285"/>
      <c r="AGP35" s="285"/>
      <c r="AGQ35" s="285"/>
      <c r="AGR35" s="285"/>
      <c r="AGS35" s="285"/>
      <c r="AGT35" s="285"/>
      <c r="AGU35" s="285"/>
      <c r="AGV35" s="285"/>
      <c r="AGW35" s="285"/>
      <c r="AGX35" s="285"/>
      <c r="AGY35" s="285"/>
      <c r="AGZ35" s="285"/>
      <c r="AHA35" s="285"/>
      <c r="AHB35" s="285"/>
      <c r="AHC35" s="285"/>
      <c r="AHD35" s="285"/>
      <c r="AHE35" s="285"/>
      <c r="AHF35" s="285"/>
      <c r="AHG35" s="285"/>
      <c r="AHH35" s="285"/>
      <c r="AHI35" s="285"/>
      <c r="AHJ35" s="285"/>
      <c r="AHK35" s="285"/>
      <c r="AHL35" s="285"/>
      <c r="AHM35" s="285"/>
      <c r="AHN35" s="285"/>
      <c r="AHO35" s="285"/>
      <c r="AHP35" s="285"/>
      <c r="AHQ35" s="285"/>
      <c r="AHR35" s="285"/>
      <c r="AHS35" s="285"/>
      <c r="AHT35" s="285"/>
      <c r="AHU35" s="285"/>
      <c r="AHV35" s="285"/>
      <c r="AHW35" s="285"/>
      <c r="AHX35" s="285"/>
      <c r="AHY35" s="285"/>
      <c r="AHZ35" s="285"/>
      <c r="AIA35" s="285"/>
      <c r="AIB35" s="285"/>
      <c r="AIC35" s="285"/>
      <c r="AID35" s="285"/>
      <c r="AIE35" s="285"/>
      <c r="AIF35" s="285"/>
      <c r="AIG35" s="285"/>
      <c r="AIH35" s="285"/>
      <c r="AII35" s="285"/>
      <c r="AIJ35" s="285"/>
      <c r="AIK35" s="285"/>
      <c r="AIL35" s="285"/>
      <c r="AIM35" s="285"/>
      <c r="AIN35" s="285"/>
      <c r="AIO35" s="285"/>
      <c r="AIP35" s="285"/>
      <c r="AIQ35" s="285"/>
      <c r="AIR35" s="285"/>
      <c r="AIS35" s="285"/>
      <c r="AIT35" s="285"/>
      <c r="AIU35" s="285"/>
      <c r="AIV35" s="285"/>
      <c r="AIW35" s="285"/>
      <c r="AIX35" s="285"/>
      <c r="AIY35" s="285"/>
      <c r="AIZ35" s="285"/>
      <c r="AJA35" s="285"/>
      <c r="AJB35" s="285"/>
      <c r="AJC35" s="285"/>
      <c r="AJD35" s="285"/>
      <c r="AJE35" s="285"/>
      <c r="AJF35" s="285"/>
      <c r="AJG35" s="285"/>
      <c r="AJH35" s="285"/>
      <c r="AJI35" s="285"/>
      <c r="AJJ35" s="285"/>
      <c r="AJK35" s="285"/>
      <c r="AJL35" s="285"/>
      <c r="AJM35" s="285"/>
      <c r="AJN35" s="285"/>
      <c r="AJO35" s="285"/>
      <c r="AJP35" s="285"/>
      <c r="AJQ35" s="285"/>
      <c r="AJR35" s="285"/>
      <c r="AJS35" s="285"/>
      <c r="AJT35" s="285"/>
      <c r="AJU35" s="285"/>
      <c r="AJV35" s="285"/>
      <c r="AJW35" s="285"/>
      <c r="AJX35" s="285"/>
      <c r="AJY35" s="285"/>
      <c r="AJZ35" s="285"/>
      <c r="AKA35" s="285"/>
      <c r="AKB35" s="285"/>
      <c r="AKC35" s="285"/>
      <c r="AKD35" s="285"/>
      <c r="AKE35" s="285"/>
      <c r="AKF35" s="285"/>
      <c r="AKG35" s="285"/>
      <c r="AKH35" s="285"/>
      <c r="AKI35" s="285"/>
      <c r="AKJ35" s="285"/>
      <c r="AKK35" s="285"/>
      <c r="AKL35" s="285"/>
      <c r="AKM35" s="285"/>
      <c r="AKN35" s="285"/>
      <c r="AKO35" s="285"/>
      <c r="AKP35" s="285"/>
      <c r="AKQ35" s="285"/>
      <c r="AKR35" s="285"/>
      <c r="AKS35" s="285"/>
      <c r="AKT35" s="285"/>
      <c r="AKU35" s="285"/>
      <c r="AKV35" s="285"/>
      <c r="AKW35" s="285"/>
      <c r="AKX35" s="285"/>
      <c r="AKY35" s="285"/>
      <c r="AKZ35" s="285"/>
      <c r="ALA35" s="285"/>
      <c r="ALB35" s="285"/>
      <c r="ALC35" s="285"/>
      <c r="ALD35" s="285"/>
      <c r="ALE35" s="285"/>
      <c r="ALF35" s="285"/>
      <c r="ALG35" s="285"/>
      <c r="ALH35" s="285"/>
      <c r="ALI35" s="285"/>
      <c r="ALJ35" s="285"/>
      <c r="ALK35" s="285"/>
      <c r="ALL35" s="285"/>
      <c r="ALM35" s="285"/>
      <c r="ALN35" s="285"/>
      <c r="ALO35" s="285"/>
      <c r="ALP35" s="285"/>
      <c r="ALQ35" s="285"/>
      <c r="ALR35" s="285"/>
      <c r="ALS35" s="285"/>
      <c r="ALT35" s="285"/>
      <c r="ALU35" s="285"/>
      <c r="ALV35" s="285"/>
      <c r="ALW35" s="285"/>
      <c r="ALX35" s="285"/>
      <c r="ALY35" s="285"/>
      <c r="ALZ35" s="285"/>
      <c r="AMA35" s="285"/>
      <c r="AMB35" s="285"/>
      <c r="AMC35" s="285"/>
      <c r="AMD35" s="285"/>
      <c r="AME35" s="285"/>
      <c r="AMF35" s="285"/>
      <c r="AMG35" s="285"/>
      <c r="AMH35" s="285"/>
      <c r="AMI35" s="285"/>
      <c r="AMJ35" s="285"/>
    </row>
    <row r="36" spans="1:1024" s="183" customFormat="1" ht="15.75">
      <c r="A36" s="291"/>
      <c r="B36" s="415" t="s">
        <v>1267</v>
      </c>
      <c r="C36" s="415"/>
      <c r="D36" s="415"/>
      <c r="E36" s="415"/>
      <c r="F36" s="415"/>
      <c r="G36" s="415"/>
      <c r="H36" s="415"/>
      <c r="I36" s="415"/>
      <c r="J36" s="415"/>
      <c r="K36" s="415"/>
      <c r="L36" s="415"/>
      <c r="M36" s="415"/>
      <c r="N36" s="415"/>
      <c r="O36" s="415"/>
      <c r="P36" s="415"/>
      <c r="Q36" s="415"/>
      <c r="R36" s="41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285"/>
      <c r="DR36" s="285"/>
      <c r="DS36" s="285"/>
      <c r="DT36" s="285"/>
      <c r="DU36" s="285"/>
      <c r="DV36" s="285"/>
      <c r="DW36" s="285"/>
      <c r="DX36" s="285"/>
      <c r="DY36" s="285"/>
      <c r="DZ36" s="285"/>
      <c r="EA36" s="285"/>
      <c r="EB36" s="285"/>
      <c r="EC36" s="285"/>
      <c r="ED36" s="285"/>
      <c r="EE36" s="285"/>
      <c r="EF36" s="285"/>
      <c r="EG36" s="285"/>
      <c r="EH36" s="285"/>
      <c r="EI36" s="285"/>
      <c r="EJ36" s="285"/>
      <c r="EK36" s="285"/>
      <c r="EL36" s="285"/>
      <c r="EM36" s="285"/>
      <c r="EN36" s="285"/>
      <c r="EO36" s="285"/>
      <c r="EP36" s="285"/>
      <c r="EQ36" s="285"/>
      <c r="ER36" s="285"/>
      <c r="ES36" s="285"/>
      <c r="ET36" s="285"/>
      <c r="EU36" s="285"/>
      <c r="EV36" s="285"/>
      <c r="EW36" s="285"/>
      <c r="EX36" s="285"/>
      <c r="EY36" s="285"/>
      <c r="EZ36" s="285"/>
      <c r="FA36" s="285"/>
      <c r="FB36" s="285"/>
      <c r="FC36" s="285"/>
      <c r="FD36" s="285"/>
      <c r="FE36" s="285"/>
      <c r="FF36" s="285"/>
      <c r="FG36" s="285"/>
      <c r="FH36" s="285"/>
      <c r="FI36" s="285"/>
      <c r="FJ36" s="285"/>
      <c r="FK36" s="285"/>
      <c r="FL36" s="285"/>
      <c r="FM36" s="285"/>
      <c r="FN36" s="285"/>
      <c r="FO36" s="285"/>
      <c r="FP36" s="285"/>
      <c r="FQ36" s="285"/>
      <c r="FR36" s="285"/>
      <c r="FS36" s="285"/>
      <c r="FT36" s="285"/>
      <c r="FU36" s="285"/>
      <c r="FV36" s="285"/>
      <c r="FW36" s="285"/>
      <c r="FX36" s="285"/>
      <c r="FY36" s="285"/>
      <c r="FZ36" s="285"/>
      <c r="GA36" s="285"/>
      <c r="GB36" s="285"/>
      <c r="GC36" s="285"/>
      <c r="GD36" s="285"/>
      <c r="GE36" s="285"/>
      <c r="GF36" s="285"/>
      <c r="GG36" s="285"/>
      <c r="GH36" s="285"/>
      <c r="GI36" s="285"/>
      <c r="GJ36" s="285"/>
      <c r="GK36" s="285"/>
      <c r="GL36" s="285"/>
      <c r="GM36" s="285"/>
      <c r="GN36" s="285"/>
      <c r="GO36" s="285"/>
      <c r="GP36" s="285"/>
      <c r="GQ36" s="285"/>
      <c r="GR36" s="285"/>
      <c r="GS36" s="285"/>
      <c r="GT36" s="285"/>
      <c r="GU36" s="285"/>
      <c r="GV36" s="285"/>
      <c r="GW36" s="285"/>
      <c r="GX36" s="285"/>
      <c r="GY36" s="285"/>
      <c r="GZ36" s="285"/>
      <c r="HA36" s="285"/>
      <c r="HB36" s="285"/>
      <c r="HC36" s="285"/>
      <c r="HD36" s="285"/>
      <c r="HE36" s="285"/>
      <c r="HF36" s="285"/>
      <c r="HG36" s="285"/>
      <c r="HH36" s="285"/>
      <c r="HI36" s="285"/>
      <c r="HJ36" s="285"/>
      <c r="HK36" s="285"/>
      <c r="HL36" s="285"/>
      <c r="HM36" s="285"/>
      <c r="HN36" s="285"/>
      <c r="HO36" s="285"/>
      <c r="HP36" s="285"/>
      <c r="HQ36" s="285"/>
      <c r="HR36" s="285"/>
      <c r="HS36" s="285"/>
      <c r="HT36" s="285"/>
      <c r="HU36" s="285"/>
      <c r="HV36" s="285"/>
      <c r="HW36" s="285"/>
      <c r="HX36" s="285"/>
      <c r="HY36" s="285"/>
      <c r="HZ36" s="285"/>
      <c r="IA36" s="285"/>
      <c r="IB36" s="285"/>
      <c r="IC36" s="285"/>
      <c r="ID36" s="285"/>
      <c r="IE36" s="285"/>
      <c r="IF36" s="285"/>
      <c r="IG36" s="285"/>
      <c r="IH36" s="285"/>
      <c r="II36" s="285"/>
      <c r="IJ36" s="285"/>
      <c r="IK36" s="285"/>
      <c r="IL36" s="285"/>
      <c r="IM36" s="285"/>
      <c r="IN36" s="285"/>
      <c r="IO36" s="285"/>
      <c r="IP36" s="285"/>
      <c r="IQ36" s="285"/>
      <c r="IR36" s="285"/>
      <c r="IS36" s="285"/>
      <c r="IT36" s="285"/>
      <c r="IU36" s="285"/>
      <c r="IV36" s="285"/>
      <c r="IW36" s="285"/>
      <c r="IX36" s="285"/>
      <c r="IY36" s="285"/>
      <c r="IZ36" s="285"/>
      <c r="JA36" s="285"/>
      <c r="JB36" s="285"/>
      <c r="JC36" s="285"/>
      <c r="JD36" s="285"/>
      <c r="JE36" s="285"/>
      <c r="JF36" s="285"/>
      <c r="JG36" s="285"/>
      <c r="JH36" s="285"/>
      <c r="JI36" s="285"/>
      <c r="JJ36" s="285"/>
      <c r="JK36" s="285"/>
      <c r="JL36" s="285"/>
      <c r="JM36" s="285"/>
      <c r="JN36" s="285"/>
      <c r="JO36" s="285"/>
      <c r="JP36" s="285"/>
      <c r="JQ36" s="285"/>
      <c r="JR36" s="285"/>
      <c r="JS36" s="285"/>
      <c r="JT36" s="285"/>
      <c r="JU36" s="285"/>
      <c r="JV36" s="285"/>
      <c r="JW36" s="285"/>
      <c r="JX36" s="285"/>
      <c r="JY36" s="285"/>
      <c r="JZ36" s="285"/>
      <c r="KA36" s="285"/>
      <c r="KB36" s="285"/>
      <c r="KC36" s="285"/>
      <c r="KD36" s="285"/>
      <c r="KE36" s="285"/>
      <c r="KF36" s="285"/>
      <c r="KG36" s="285"/>
      <c r="KH36" s="285"/>
      <c r="KI36" s="285"/>
      <c r="KJ36" s="285"/>
      <c r="KK36" s="285"/>
      <c r="KL36" s="285"/>
      <c r="KM36" s="285"/>
      <c r="KN36" s="285"/>
      <c r="KO36" s="285"/>
      <c r="KP36" s="285"/>
      <c r="KQ36" s="285"/>
      <c r="KR36" s="285"/>
      <c r="KS36" s="285"/>
      <c r="KT36" s="285"/>
      <c r="KU36" s="285"/>
      <c r="KV36" s="285"/>
      <c r="KW36" s="285"/>
      <c r="KX36" s="285"/>
      <c r="KY36" s="285"/>
      <c r="KZ36" s="285"/>
      <c r="LA36" s="285"/>
      <c r="LB36" s="285"/>
      <c r="LC36" s="285"/>
      <c r="LD36" s="285"/>
      <c r="LE36" s="285"/>
      <c r="LF36" s="285"/>
      <c r="LG36" s="285"/>
      <c r="LH36" s="285"/>
      <c r="LI36" s="285"/>
      <c r="LJ36" s="285"/>
      <c r="LK36" s="285"/>
      <c r="LL36" s="285"/>
      <c r="LM36" s="285"/>
      <c r="LN36" s="285"/>
      <c r="LO36" s="285"/>
      <c r="LP36" s="285"/>
      <c r="LQ36" s="285"/>
      <c r="LR36" s="285"/>
      <c r="LS36" s="285"/>
      <c r="LT36" s="285"/>
      <c r="LU36" s="285"/>
      <c r="LV36" s="285"/>
      <c r="LW36" s="285"/>
      <c r="LX36" s="285"/>
      <c r="LY36" s="285"/>
      <c r="LZ36" s="285"/>
      <c r="MA36" s="285"/>
      <c r="MB36" s="285"/>
      <c r="MC36" s="285"/>
      <c r="MD36" s="285"/>
      <c r="ME36" s="285"/>
      <c r="MF36" s="285"/>
      <c r="MG36" s="285"/>
      <c r="MH36" s="285"/>
      <c r="MI36" s="285"/>
      <c r="MJ36" s="285"/>
      <c r="MK36" s="285"/>
      <c r="ML36" s="285"/>
      <c r="MM36" s="285"/>
      <c r="MN36" s="285"/>
      <c r="MO36" s="285"/>
      <c r="MP36" s="285"/>
      <c r="MQ36" s="285"/>
      <c r="MR36" s="285"/>
      <c r="MS36" s="285"/>
      <c r="MT36" s="285"/>
      <c r="MU36" s="285"/>
      <c r="MV36" s="285"/>
      <c r="MW36" s="285"/>
      <c r="MX36" s="285"/>
      <c r="MY36" s="285"/>
      <c r="MZ36" s="285"/>
      <c r="NA36" s="285"/>
      <c r="NB36" s="285"/>
      <c r="NC36" s="285"/>
      <c r="ND36" s="285"/>
      <c r="NE36" s="285"/>
      <c r="NF36" s="285"/>
      <c r="NG36" s="285"/>
      <c r="NH36" s="285"/>
      <c r="NI36" s="285"/>
      <c r="NJ36" s="285"/>
      <c r="NK36" s="285"/>
      <c r="NL36" s="285"/>
      <c r="NM36" s="285"/>
      <c r="NN36" s="285"/>
      <c r="NO36" s="285"/>
      <c r="NP36" s="285"/>
      <c r="NQ36" s="285"/>
      <c r="NR36" s="285"/>
      <c r="NS36" s="285"/>
      <c r="NT36" s="285"/>
      <c r="NU36" s="285"/>
      <c r="NV36" s="285"/>
      <c r="NW36" s="285"/>
      <c r="NX36" s="285"/>
      <c r="NY36" s="285"/>
      <c r="NZ36" s="285"/>
      <c r="OA36" s="285"/>
      <c r="OB36" s="285"/>
      <c r="OC36" s="285"/>
      <c r="OD36" s="285"/>
      <c r="OE36" s="285"/>
      <c r="OF36" s="285"/>
      <c r="OG36" s="285"/>
      <c r="OH36" s="285"/>
      <c r="OI36" s="285"/>
      <c r="OJ36" s="285"/>
      <c r="OK36" s="285"/>
      <c r="OL36" s="285"/>
      <c r="OM36" s="285"/>
      <c r="ON36" s="285"/>
      <c r="OO36" s="285"/>
      <c r="OP36" s="285"/>
      <c r="OQ36" s="285"/>
      <c r="OR36" s="285"/>
      <c r="OS36" s="285"/>
      <c r="OT36" s="285"/>
      <c r="OU36" s="285"/>
      <c r="OV36" s="285"/>
      <c r="OW36" s="285"/>
      <c r="OX36" s="285"/>
      <c r="OY36" s="285"/>
      <c r="OZ36" s="285"/>
      <c r="PA36" s="285"/>
      <c r="PB36" s="285"/>
      <c r="PC36" s="285"/>
      <c r="PD36" s="285"/>
      <c r="PE36" s="285"/>
      <c r="PF36" s="285"/>
      <c r="PG36" s="285"/>
      <c r="PH36" s="285"/>
      <c r="PI36" s="285"/>
      <c r="PJ36" s="285"/>
      <c r="PK36" s="285"/>
      <c r="PL36" s="285"/>
      <c r="PM36" s="285"/>
      <c r="PN36" s="285"/>
      <c r="PO36" s="285"/>
      <c r="PP36" s="285"/>
      <c r="PQ36" s="285"/>
      <c r="PR36" s="285"/>
      <c r="PS36" s="285"/>
      <c r="PT36" s="285"/>
      <c r="PU36" s="285"/>
      <c r="PV36" s="285"/>
      <c r="PW36" s="285"/>
      <c r="PX36" s="285"/>
      <c r="PY36" s="285"/>
      <c r="PZ36" s="285"/>
      <c r="QA36" s="285"/>
      <c r="QB36" s="285"/>
      <c r="QC36" s="285"/>
      <c r="QD36" s="285"/>
      <c r="QE36" s="285"/>
      <c r="QF36" s="285"/>
      <c r="QG36" s="285"/>
      <c r="QH36" s="285"/>
      <c r="QI36" s="285"/>
      <c r="QJ36" s="285"/>
      <c r="QK36" s="285"/>
      <c r="QL36" s="285"/>
      <c r="QM36" s="285"/>
      <c r="QN36" s="285"/>
      <c r="QO36" s="285"/>
      <c r="QP36" s="285"/>
      <c r="QQ36" s="285"/>
      <c r="QR36" s="285"/>
      <c r="QS36" s="285"/>
      <c r="QT36" s="285"/>
      <c r="QU36" s="285"/>
      <c r="QV36" s="285"/>
      <c r="QW36" s="285"/>
      <c r="QX36" s="285"/>
      <c r="QY36" s="285"/>
      <c r="QZ36" s="285"/>
      <c r="RA36" s="285"/>
      <c r="RB36" s="285"/>
      <c r="RC36" s="285"/>
      <c r="RD36" s="285"/>
      <c r="RE36" s="285"/>
      <c r="RF36" s="285"/>
      <c r="RG36" s="285"/>
      <c r="RH36" s="285"/>
      <c r="RI36" s="285"/>
      <c r="RJ36" s="285"/>
      <c r="RK36" s="285"/>
      <c r="RL36" s="285"/>
      <c r="RM36" s="285"/>
      <c r="RN36" s="285"/>
      <c r="RO36" s="285"/>
      <c r="RP36" s="285"/>
      <c r="RQ36" s="285"/>
      <c r="RR36" s="285"/>
      <c r="RS36" s="285"/>
      <c r="RT36" s="285"/>
      <c r="RU36" s="285"/>
      <c r="RV36" s="285"/>
      <c r="RW36" s="285"/>
      <c r="RX36" s="285"/>
      <c r="RY36" s="285"/>
      <c r="RZ36" s="285"/>
      <c r="SA36" s="285"/>
      <c r="SB36" s="285"/>
      <c r="SC36" s="285"/>
      <c r="SD36" s="285"/>
      <c r="SE36" s="285"/>
      <c r="SF36" s="285"/>
      <c r="SG36" s="285"/>
      <c r="SH36" s="285"/>
      <c r="SI36" s="285"/>
      <c r="SJ36" s="285"/>
      <c r="SK36" s="285"/>
      <c r="SL36" s="285"/>
      <c r="SM36" s="285"/>
      <c r="SN36" s="285"/>
      <c r="SO36" s="285"/>
      <c r="SP36" s="285"/>
      <c r="SQ36" s="285"/>
      <c r="SR36" s="285"/>
      <c r="SS36" s="285"/>
      <c r="ST36" s="285"/>
      <c r="SU36" s="285"/>
      <c r="SV36" s="285"/>
      <c r="SW36" s="285"/>
      <c r="SX36" s="285"/>
      <c r="SY36" s="285"/>
      <c r="SZ36" s="285"/>
      <c r="TA36" s="285"/>
      <c r="TB36" s="285"/>
      <c r="TC36" s="285"/>
      <c r="TD36" s="285"/>
      <c r="TE36" s="285"/>
      <c r="TF36" s="285"/>
      <c r="TG36" s="285"/>
      <c r="TH36" s="285"/>
      <c r="TI36" s="285"/>
      <c r="TJ36" s="285"/>
      <c r="TK36" s="285"/>
      <c r="TL36" s="285"/>
      <c r="TM36" s="285"/>
      <c r="TN36" s="285"/>
      <c r="TO36" s="285"/>
      <c r="TP36" s="285"/>
      <c r="TQ36" s="285"/>
      <c r="TR36" s="285"/>
      <c r="TS36" s="285"/>
      <c r="TT36" s="285"/>
      <c r="TU36" s="285"/>
      <c r="TV36" s="285"/>
      <c r="TW36" s="285"/>
      <c r="TX36" s="285"/>
      <c r="TY36" s="285"/>
      <c r="TZ36" s="285"/>
      <c r="UA36" s="285"/>
      <c r="UB36" s="285"/>
      <c r="UC36" s="285"/>
      <c r="UD36" s="285"/>
      <c r="UE36" s="285"/>
      <c r="UF36" s="285"/>
      <c r="UG36" s="285"/>
      <c r="UH36" s="285"/>
      <c r="UI36" s="285"/>
      <c r="UJ36" s="285"/>
      <c r="UK36" s="285"/>
      <c r="UL36" s="285"/>
      <c r="UM36" s="285"/>
      <c r="UN36" s="285"/>
      <c r="UO36" s="285"/>
      <c r="UP36" s="285"/>
      <c r="UQ36" s="285"/>
      <c r="UR36" s="285"/>
      <c r="US36" s="285"/>
      <c r="UT36" s="285"/>
      <c r="UU36" s="285"/>
      <c r="UV36" s="285"/>
      <c r="UW36" s="285"/>
      <c r="UX36" s="285"/>
      <c r="UY36" s="285"/>
      <c r="UZ36" s="285"/>
      <c r="VA36" s="285"/>
      <c r="VB36" s="285"/>
      <c r="VC36" s="285"/>
      <c r="VD36" s="285"/>
      <c r="VE36" s="285"/>
      <c r="VF36" s="285"/>
      <c r="VG36" s="285"/>
      <c r="VH36" s="285"/>
      <c r="VI36" s="285"/>
      <c r="VJ36" s="285"/>
      <c r="VK36" s="285"/>
      <c r="VL36" s="285"/>
      <c r="VM36" s="285"/>
      <c r="VN36" s="285"/>
      <c r="VO36" s="285"/>
      <c r="VP36" s="285"/>
      <c r="VQ36" s="285"/>
      <c r="VR36" s="285"/>
      <c r="VS36" s="285"/>
      <c r="VT36" s="285"/>
      <c r="VU36" s="285"/>
      <c r="VV36" s="285"/>
      <c r="VW36" s="285"/>
      <c r="VX36" s="285"/>
      <c r="VY36" s="285"/>
      <c r="VZ36" s="285"/>
      <c r="WA36" s="285"/>
      <c r="WB36" s="285"/>
      <c r="WC36" s="285"/>
      <c r="WD36" s="285"/>
      <c r="WE36" s="285"/>
      <c r="WF36" s="285"/>
      <c r="WG36" s="285"/>
      <c r="WH36" s="285"/>
      <c r="WI36" s="285"/>
      <c r="WJ36" s="285"/>
      <c r="WK36" s="285"/>
      <c r="WL36" s="285"/>
      <c r="WM36" s="285"/>
      <c r="WN36" s="285"/>
      <c r="WO36" s="285"/>
      <c r="WP36" s="285"/>
      <c r="WQ36" s="285"/>
      <c r="WR36" s="285"/>
      <c r="WS36" s="285"/>
      <c r="WT36" s="285"/>
      <c r="WU36" s="285"/>
      <c r="WV36" s="285"/>
      <c r="WW36" s="285"/>
      <c r="WX36" s="285"/>
      <c r="WY36" s="285"/>
      <c r="WZ36" s="285"/>
      <c r="XA36" s="285"/>
      <c r="XB36" s="285"/>
      <c r="XC36" s="285"/>
      <c r="XD36" s="285"/>
      <c r="XE36" s="285"/>
      <c r="XF36" s="285"/>
      <c r="XG36" s="285"/>
      <c r="XH36" s="285"/>
      <c r="XI36" s="285"/>
      <c r="XJ36" s="285"/>
      <c r="XK36" s="285"/>
      <c r="XL36" s="285"/>
      <c r="XM36" s="285"/>
      <c r="XN36" s="285"/>
      <c r="XO36" s="285"/>
      <c r="XP36" s="285"/>
      <c r="XQ36" s="285"/>
      <c r="XR36" s="285"/>
      <c r="XS36" s="285"/>
      <c r="XT36" s="285"/>
      <c r="XU36" s="285"/>
      <c r="XV36" s="285"/>
      <c r="XW36" s="285"/>
      <c r="XX36" s="285"/>
      <c r="XY36" s="285"/>
      <c r="XZ36" s="285"/>
      <c r="YA36" s="285"/>
      <c r="YB36" s="285"/>
      <c r="YC36" s="285"/>
      <c r="YD36" s="285"/>
      <c r="YE36" s="285"/>
      <c r="YF36" s="285"/>
      <c r="YG36" s="285"/>
      <c r="YH36" s="285"/>
      <c r="YI36" s="285"/>
      <c r="YJ36" s="285"/>
      <c r="YK36" s="285"/>
      <c r="YL36" s="285"/>
      <c r="YM36" s="285"/>
      <c r="YN36" s="285"/>
      <c r="YO36" s="285"/>
      <c r="YP36" s="285"/>
      <c r="YQ36" s="285"/>
      <c r="YR36" s="285"/>
      <c r="YS36" s="285"/>
      <c r="YT36" s="285"/>
      <c r="YU36" s="285"/>
      <c r="YV36" s="285"/>
      <c r="YW36" s="285"/>
      <c r="YX36" s="285"/>
      <c r="YY36" s="285"/>
      <c r="YZ36" s="285"/>
      <c r="ZA36" s="285"/>
      <c r="ZB36" s="285"/>
      <c r="ZC36" s="285"/>
      <c r="ZD36" s="285"/>
      <c r="ZE36" s="285"/>
      <c r="ZF36" s="285"/>
      <c r="ZG36" s="285"/>
      <c r="ZH36" s="285"/>
      <c r="ZI36" s="285"/>
      <c r="ZJ36" s="285"/>
      <c r="ZK36" s="285"/>
      <c r="ZL36" s="285"/>
      <c r="ZM36" s="285"/>
      <c r="ZN36" s="285"/>
      <c r="ZO36" s="285"/>
      <c r="ZP36" s="285"/>
      <c r="ZQ36" s="285"/>
      <c r="ZR36" s="285"/>
      <c r="ZS36" s="285"/>
      <c r="ZT36" s="285"/>
      <c r="ZU36" s="285"/>
      <c r="ZV36" s="285"/>
      <c r="ZW36" s="285"/>
      <c r="ZX36" s="285"/>
      <c r="ZY36" s="285"/>
      <c r="ZZ36" s="285"/>
      <c r="AAA36" s="285"/>
      <c r="AAB36" s="285"/>
      <c r="AAC36" s="285"/>
      <c r="AAD36" s="285"/>
      <c r="AAE36" s="285"/>
      <c r="AAF36" s="285"/>
      <c r="AAG36" s="285"/>
      <c r="AAH36" s="285"/>
      <c r="AAI36" s="285"/>
      <c r="AAJ36" s="285"/>
      <c r="AAK36" s="285"/>
      <c r="AAL36" s="285"/>
      <c r="AAM36" s="285"/>
      <c r="AAN36" s="285"/>
      <c r="AAO36" s="285"/>
      <c r="AAP36" s="285"/>
      <c r="AAQ36" s="285"/>
      <c r="AAR36" s="285"/>
      <c r="AAS36" s="285"/>
      <c r="AAT36" s="285"/>
      <c r="AAU36" s="285"/>
      <c r="AAV36" s="285"/>
      <c r="AAW36" s="285"/>
      <c r="AAX36" s="285"/>
      <c r="AAY36" s="285"/>
      <c r="AAZ36" s="285"/>
      <c r="ABA36" s="285"/>
      <c r="ABB36" s="285"/>
      <c r="ABC36" s="285"/>
      <c r="ABD36" s="285"/>
      <c r="ABE36" s="285"/>
      <c r="ABF36" s="285"/>
      <c r="ABG36" s="285"/>
      <c r="ABH36" s="285"/>
      <c r="ABI36" s="285"/>
      <c r="ABJ36" s="285"/>
      <c r="ABK36" s="285"/>
      <c r="ABL36" s="285"/>
      <c r="ABM36" s="285"/>
      <c r="ABN36" s="285"/>
      <c r="ABO36" s="285"/>
      <c r="ABP36" s="285"/>
      <c r="ABQ36" s="285"/>
      <c r="ABR36" s="285"/>
      <c r="ABS36" s="285"/>
      <c r="ABT36" s="285"/>
      <c r="ABU36" s="285"/>
      <c r="ABV36" s="285"/>
      <c r="ABW36" s="285"/>
      <c r="ABX36" s="285"/>
      <c r="ABY36" s="285"/>
      <c r="ABZ36" s="285"/>
      <c r="ACA36" s="285"/>
      <c r="ACB36" s="285"/>
      <c r="ACC36" s="285"/>
      <c r="ACD36" s="285"/>
      <c r="ACE36" s="285"/>
      <c r="ACF36" s="285"/>
      <c r="ACG36" s="285"/>
      <c r="ACH36" s="285"/>
      <c r="ACI36" s="285"/>
      <c r="ACJ36" s="285"/>
      <c r="ACK36" s="285"/>
      <c r="ACL36" s="285"/>
      <c r="ACM36" s="285"/>
      <c r="ACN36" s="285"/>
      <c r="ACO36" s="285"/>
      <c r="ACP36" s="285"/>
      <c r="ACQ36" s="285"/>
      <c r="ACR36" s="285"/>
      <c r="ACS36" s="285"/>
      <c r="ACT36" s="285"/>
      <c r="ACU36" s="285"/>
      <c r="ACV36" s="285"/>
      <c r="ACW36" s="285"/>
      <c r="ACX36" s="285"/>
      <c r="ACY36" s="285"/>
      <c r="ACZ36" s="285"/>
      <c r="ADA36" s="285"/>
      <c r="ADB36" s="285"/>
      <c r="ADC36" s="285"/>
      <c r="ADD36" s="285"/>
      <c r="ADE36" s="285"/>
      <c r="ADF36" s="285"/>
      <c r="ADG36" s="285"/>
      <c r="ADH36" s="285"/>
      <c r="ADI36" s="285"/>
      <c r="ADJ36" s="285"/>
      <c r="ADK36" s="285"/>
      <c r="ADL36" s="285"/>
      <c r="ADM36" s="285"/>
      <c r="ADN36" s="285"/>
      <c r="ADO36" s="285"/>
      <c r="ADP36" s="285"/>
      <c r="ADQ36" s="285"/>
      <c r="ADR36" s="285"/>
      <c r="ADS36" s="285"/>
      <c r="ADT36" s="285"/>
      <c r="ADU36" s="285"/>
      <c r="ADV36" s="285"/>
      <c r="ADW36" s="285"/>
      <c r="ADX36" s="285"/>
      <c r="ADY36" s="285"/>
      <c r="ADZ36" s="285"/>
      <c r="AEA36" s="285"/>
      <c r="AEB36" s="285"/>
      <c r="AEC36" s="285"/>
      <c r="AED36" s="285"/>
      <c r="AEE36" s="285"/>
      <c r="AEF36" s="285"/>
      <c r="AEG36" s="285"/>
      <c r="AEH36" s="285"/>
      <c r="AEI36" s="285"/>
      <c r="AEJ36" s="285"/>
      <c r="AEK36" s="285"/>
      <c r="AEL36" s="285"/>
      <c r="AEM36" s="285"/>
      <c r="AEN36" s="285"/>
      <c r="AEO36" s="285"/>
      <c r="AEP36" s="285"/>
      <c r="AEQ36" s="285"/>
      <c r="AER36" s="285"/>
      <c r="AES36" s="285"/>
      <c r="AET36" s="285"/>
      <c r="AEU36" s="285"/>
      <c r="AEV36" s="285"/>
      <c r="AEW36" s="285"/>
      <c r="AEX36" s="285"/>
      <c r="AEY36" s="285"/>
      <c r="AEZ36" s="285"/>
      <c r="AFA36" s="285"/>
      <c r="AFB36" s="285"/>
      <c r="AFC36" s="285"/>
      <c r="AFD36" s="285"/>
      <c r="AFE36" s="285"/>
      <c r="AFF36" s="285"/>
      <c r="AFG36" s="285"/>
      <c r="AFH36" s="285"/>
      <c r="AFI36" s="285"/>
      <c r="AFJ36" s="285"/>
      <c r="AFK36" s="285"/>
      <c r="AFL36" s="285"/>
      <c r="AFM36" s="285"/>
      <c r="AFN36" s="285"/>
      <c r="AFO36" s="285"/>
      <c r="AFP36" s="285"/>
      <c r="AFQ36" s="285"/>
      <c r="AFR36" s="285"/>
      <c r="AFS36" s="285"/>
      <c r="AFT36" s="285"/>
      <c r="AFU36" s="285"/>
      <c r="AFV36" s="285"/>
      <c r="AFW36" s="285"/>
      <c r="AFX36" s="285"/>
      <c r="AFY36" s="285"/>
      <c r="AFZ36" s="285"/>
      <c r="AGA36" s="285"/>
      <c r="AGB36" s="285"/>
      <c r="AGC36" s="285"/>
      <c r="AGD36" s="285"/>
      <c r="AGE36" s="285"/>
      <c r="AGF36" s="285"/>
      <c r="AGG36" s="285"/>
      <c r="AGH36" s="285"/>
      <c r="AGI36" s="285"/>
      <c r="AGJ36" s="285"/>
      <c r="AGK36" s="285"/>
      <c r="AGL36" s="285"/>
      <c r="AGM36" s="285"/>
      <c r="AGN36" s="285"/>
      <c r="AGO36" s="285"/>
      <c r="AGP36" s="285"/>
      <c r="AGQ36" s="285"/>
      <c r="AGR36" s="285"/>
      <c r="AGS36" s="285"/>
      <c r="AGT36" s="285"/>
      <c r="AGU36" s="285"/>
      <c r="AGV36" s="285"/>
      <c r="AGW36" s="285"/>
      <c r="AGX36" s="285"/>
      <c r="AGY36" s="285"/>
      <c r="AGZ36" s="285"/>
      <c r="AHA36" s="285"/>
      <c r="AHB36" s="285"/>
      <c r="AHC36" s="285"/>
      <c r="AHD36" s="285"/>
      <c r="AHE36" s="285"/>
      <c r="AHF36" s="285"/>
      <c r="AHG36" s="285"/>
      <c r="AHH36" s="285"/>
      <c r="AHI36" s="285"/>
      <c r="AHJ36" s="285"/>
      <c r="AHK36" s="285"/>
      <c r="AHL36" s="285"/>
      <c r="AHM36" s="285"/>
      <c r="AHN36" s="285"/>
      <c r="AHO36" s="285"/>
      <c r="AHP36" s="285"/>
      <c r="AHQ36" s="285"/>
      <c r="AHR36" s="285"/>
      <c r="AHS36" s="285"/>
      <c r="AHT36" s="285"/>
      <c r="AHU36" s="285"/>
      <c r="AHV36" s="285"/>
      <c r="AHW36" s="285"/>
      <c r="AHX36" s="285"/>
      <c r="AHY36" s="285"/>
      <c r="AHZ36" s="285"/>
      <c r="AIA36" s="285"/>
      <c r="AIB36" s="285"/>
      <c r="AIC36" s="285"/>
      <c r="AID36" s="285"/>
      <c r="AIE36" s="285"/>
      <c r="AIF36" s="285"/>
      <c r="AIG36" s="285"/>
      <c r="AIH36" s="285"/>
      <c r="AII36" s="285"/>
      <c r="AIJ36" s="285"/>
      <c r="AIK36" s="285"/>
      <c r="AIL36" s="285"/>
      <c r="AIM36" s="285"/>
      <c r="AIN36" s="285"/>
      <c r="AIO36" s="285"/>
      <c r="AIP36" s="285"/>
      <c r="AIQ36" s="285"/>
      <c r="AIR36" s="285"/>
      <c r="AIS36" s="285"/>
      <c r="AIT36" s="285"/>
      <c r="AIU36" s="285"/>
      <c r="AIV36" s="285"/>
      <c r="AIW36" s="285"/>
      <c r="AIX36" s="285"/>
      <c r="AIY36" s="285"/>
      <c r="AIZ36" s="285"/>
      <c r="AJA36" s="285"/>
      <c r="AJB36" s="285"/>
      <c r="AJC36" s="285"/>
      <c r="AJD36" s="285"/>
      <c r="AJE36" s="285"/>
      <c r="AJF36" s="285"/>
      <c r="AJG36" s="285"/>
      <c r="AJH36" s="285"/>
      <c r="AJI36" s="285"/>
      <c r="AJJ36" s="285"/>
      <c r="AJK36" s="285"/>
      <c r="AJL36" s="285"/>
      <c r="AJM36" s="285"/>
      <c r="AJN36" s="285"/>
      <c r="AJO36" s="285"/>
      <c r="AJP36" s="285"/>
      <c r="AJQ36" s="285"/>
      <c r="AJR36" s="285"/>
      <c r="AJS36" s="285"/>
      <c r="AJT36" s="285"/>
      <c r="AJU36" s="285"/>
      <c r="AJV36" s="285"/>
      <c r="AJW36" s="285"/>
      <c r="AJX36" s="285"/>
      <c r="AJY36" s="285"/>
      <c r="AJZ36" s="285"/>
      <c r="AKA36" s="285"/>
      <c r="AKB36" s="285"/>
      <c r="AKC36" s="285"/>
      <c r="AKD36" s="285"/>
      <c r="AKE36" s="285"/>
      <c r="AKF36" s="285"/>
      <c r="AKG36" s="285"/>
      <c r="AKH36" s="285"/>
      <c r="AKI36" s="285"/>
      <c r="AKJ36" s="285"/>
      <c r="AKK36" s="285"/>
      <c r="AKL36" s="285"/>
      <c r="AKM36" s="285"/>
      <c r="AKN36" s="285"/>
      <c r="AKO36" s="285"/>
      <c r="AKP36" s="285"/>
      <c r="AKQ36" s="285"/>
      <c r="AKR36" s="285"/>
      <c r="AKS36" s="285"/>
      <c r="AKT36" s="285"/>
      <c r="AKU36" s="285"/>
      <c r="AKV36" s="285"/>
      <c r="AKW36" s="285"/>
      <c r="AKX36" s="285"/>
      <c r="AKY36" s="285"/>
      <c r="AKZ36" s="285"/>
      <c r="ALA36" s="285"/>
      <c r="ALB36" s="285"/>
      <c r="ALC36" s="285"/>
      <c r="ALD36" s="285"/>
      <c r="ALE36" s="285"/>
      <c r="ALF36" s="285"/>
      <c r="ALG36" s="285"/>
      <c r="ALH36" s="285"/>
      <c r="ALI36" s="285"/>
      <c r="ALJ36" s="285"/>
      <c r="ALK36" s="285"/>
      <c r="ALL36" s="285"/>
      <c r="ALM36" s="285"/>
      <c r="ALN36" s="285"/>
      <c r="ALO36" s="285"/>
      <c r="ALP36" s="285"/>
      <c r="ALQ36" s="285"/>
      <c r="ALR36" s="285"/>
      <c r="ALS36" s="285"/>
      <c r="ALT36" s="285"/>
      <c r="ALU36" s="285"/>
      <c r="ALV36" s="285"/>
      <c r="ALW36" s="285"/>
      <c r="ALX36" s="285"/>
      <c r="ALY36" s="285"/>
      <c r="ALZ36" s="285"/>
      <c r="AMA36" s="285"/>
      <c r="AMB36" s="285"/>
      <c r="AMC36" s="285"/>
      <c r="AMD36" s="285"/>
      <c r="AME36" s="285"/>
      <c r="AMF36" s="285"/>
      <c r="AMG36" s="285"/>
      <c r="AMH36" s="285"/>
      <c r="AMI36" s="285"/>
      <c r="AMJ36" s="285"/>
    </row>
    <row r="37" spans="1:1024" s="292" customFormat="1" ht="74.25" customHeight="1">
      <c r="A37" s="416">
        <v>15</v>
      </c>
      <c r="B37" s="418">
        <v>1</v>
      </c>
      <c r="C37" s="418">
        <v>4</v>
      </c>
      <c r="D37" s="418">
        <v>5</v>
      </c>
      <c r="E37" s="418" t="s">
        <v>663</v>
      </c>
      <c r="F37" s="418" t="s">
        <v>664</v>
      </c>
      <c r="G37" s="418" t="s">
        <v>665</v>
      </c>
      <c r="H37" s="282" t="s">
        <v>85</v>
      </c>
      <c r="I37" s="282">
        <v>120</v>
      </c>
      <c r="J37" s="418" t="s">
        <v>666</v>
      </c>
      <c r="K37" s="418"/>
      <c r="L37" s="418" t="s">
        <v>37</v>
      </c>
      <c r="M37" s="418"/>
      <c r="N37" s="419">
        <v>52000</v>
      </c>
      <c r="O37" s="418"/>
      <c r="P37" s="419">
        <v>52000</v>
      </c>
      <c r="Q37" s="418" t="s">
        <v>667</v>
      </c>
      <c r="R37" s="418" t="s">
        <v>668</v>
      </c>
    </row>
    <row r="38" spans="1:1024" s="292" customFormat="1" ht="52.5" customHeight="1">
      <c r="A38" s="417"/>
      <c r="B38" s="341"/>
      <c r="C38" s="341"/>
      <c r="D38" s="341"/>
      <c r="E38" s="341"/>
      <c r="F38" s="341"/>
      <c r="G38" s="341"/>
      <c r="H38" s="282" t="s">
        <v>67</v>
      </c>
      <c r="I38" s="282">
        <v>38</v>
      </c>
      <c r="J38" s="341"/>
      <c r="K38" s="341"/>
      <c r="L38" s="341"/>
      <c r="M38" s="341"/>
      <c r="N38" s="420"/>
      <c r="O38" s="341"/>
      <c r="P38" s="420"/>
      <c r="Q38" s="341"/>
      <c r="R38" s="341"/>
    </row>
    <row r="41" spans="1:1024">
      <c r="L41"/>
      <c r="M41" s="394" t="s">
        <v>45</v>
      </c>
      <c r="N41" s="395"/>
      <c r="O41" s="395" t="s">
        <v>46</v>
      </c>
      <c r="P41" s="396"/>
    </row>
    <row r="42" spans="1:1024">
      <c r="L42"/>
      <c r="M42" s="142" t="s">
        <v>1240</v>
      </c>
      <c r="N42" s="142" t="s">
        <v>1239</v>
      </c>
      <c r="O42" s="142" t="s">
        <v>1240</v>
      </c>
      <c r="P42" s="142" t="s">
        <v>1239</v>
      </c>
    </row>
    <row r="43" spans="1:1024">
      <c r="L43" s="6" t="s">
        <v>50</v>
      </c>
      <c r="M43" s="150">
        <v>14</v>
      </c>
      <c r="N43" s="145">
        <v>314104.46000000002</v>
      </c>
      <c r="O43" s="144">
        <v>1</v>
      </c>
      <c r="P43" s="151">
        <v>52000</v>
      </c>
    </row>
    <row r="44" spans="1:1024">
      <c r="L44" s="6" t="s">
        <v>52</v>
      </c>
      <c r="M44" s="223">
        <v>14</v>
      </c>
      <c r="N44" s="2">
        <v>280632.98</v>
      </c>
      <c r="O44" s="144">
        <v>1</v>
      </c>
      <c r="P44" s="151">
        <v>52000</v>
      </c>
    </row>
  </sheetData>
  <mergeCells count="40">
    <mergeCell ref="A4:A5"/>
    <mergeCell ref="B4:B5"/>
    <mergeCell ref="C4:C5"/>
    <mergeCell ref="D4:D5"/>
    <mergeCell ref="E4:E5"/>
    <mergeCell ref="O4:P4"/>
    <mergeCell ref="Q4:Q5"/>
    <mergeCell ref="R4:R5"/>
    <mergeCell ref="B11:R11"/>
    <mergeCell ref="B14:R14"/>
    <mergeCell ref="G4:G5"/>
    <mergeCell ref="H4:I4"/>
    <mergeCell ref="J4:J5"/>
    <mergeCell ref="K4:L4"/>
    <mergeCell ref="M4:N4"/>
    <mergeCell ref="F4:F5"/>
    <mergeCell ref="P37:P38"/>
    <mergeCell ref="Q37:Q38"/>
    <mergeCell ref="B20:R20"/>
    <mergeCell ref="B23:R23"/>
    <mergeCell ref="B26:R26"/>
    <mergeCell ref="B29:R29"/>
    <mergeCell ref="B33:R33"/>
    <mergeCell ref="R37:R38"/>
    <mergeCell ref="M41:N41"/>
    <mergeCell ref="O41:P41"/>
    <mergeCell ref="B36:R36"/>
    <mergeCell ref="A37:A38"/>
    <mergeCell ref="B37:B38"/>
    <mergeCell ref="C37:C38"/>
    <mergeCell ref="D37:D38"/>
    <mergeCell ref="E37:E38"/>
    <mergeCell ref="F37:F38"/>
    <mergeCell ref="G37:G38"/>
    <mergeCell ref="J37:J38"/>
    <mergeCell ref="K37:K38"/>
    <mergeCell ref="L37:L38"/>
    <mergeCell ref="M37:M38"/>
    <mergeCell ref="N37:N38"/>
    <mergeCell ref="O37:O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R33"/>
  <sheetViews>
    <sheetView zoomScale="90" zoomScaleNormal="90" workbookViewId="0">
      <selection activeCell="E7" sqref="E7:E8"/>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ht="18.75">
      <c r="A1" s="305" t="s">
        <v>1279</v>
      </c>
    </row>
    <row r="2" spans="1:18">
      <c r="A2" s="1" t="s">
        <v>1285</v>
      </c>
    </row>
    <row r="4" spans="1:18" s="158" customFormat="1" ht="45.75" customHeight="1">
      <c r="A4" s="426" t="s">
        <v>0</v>
      </c>
      <c r="B4" s="428" t="s">
        <v>1</v>
      </c>
      <c r="C4" s="428" t="s">
        <v>2</v>
      </c>
      <c r="D4" s="428" t="s">
        <v>3</v>
      </c>
      <c r="E4" s="426" t="s">
        <v>4</v>
      </c>
      <c r="F4" s="426" t="s">
        <v>5</v>
      </c>
      <c r="G4" s="426" t="s">
        <v>6</v>
      </c>
      <c r="H4" s="430" t="s">
        <v>7</v>
      </c>
      <c r="I4" s="430"/>
      <c r="J4" s="426" t="s">
        <v>117</v>
      </c>
      <c r="K4" s="311" t="s">
        <v>72</v>
      </c>
      <c r="L4" s="312"/>
      <c r="M4" s="431" t="s">
        <v>108</v>
      </c>
      <c r="N4" s="432"/>
      <c r="O4" s="431" t="s">
        <v>118</v>
      </c>
      <c r="P4" s="432"/>
      <c r="Q4" s="426" t="s">
        <v>8</v>
      </c>
      <c r="R4" s="428" t="s">
        <v>9</v>
      </c>
    </row>
    <row r="5" spans="1:18" s="158" customFormat="1">
      <c r="A5" s="427"/>
      <c r="B5" s="429"/>
      <c r="C5" s="429"/>
      <c r="D5" s="429"/>
      <c r="E5" s="427"/>
      <c r="F5" s="427"/>
      <c r="G5" s="427"/>
      <c r="H5" s="159" t="s">
        <v>10</v>
      </c>
      <c r="I5" s="159" t="s">
        <v>11</v>
      </c>
      <c r="J5" s="427"/>
      <c r="K5" s="160">
        <v>2016</v>
      </c>
      <c r="L5" s="160">
        <v>2017</v>
      </c>
      <c r="M5" s="160">
        <v>2016</v>
      </c>
      <c r="N5" s="160">
        <v>2017</v>
      </c>
      <c r="O5" s="160">
        <v>2016</v>
      </c>
      <c r="P5" s="160">
        <v>2017</v>
      </c>
      <c r="Q5" s="427"/>
      <c r="R5" s="429"/>
    </row>
    <row r="6" spans="1:18" s="158" customFormat="1">
      <c r="A6" s="161" t="s">
        <v>12</v>
      </c>
      <c r="B6" s="159" t="s">
        <v>13</v>
      </c>
      <c r="C6" s="159" t="s">
        <v>14</v>
      </c>
      <c r="D6" s="159" t="s">
        <v>15</v>
      </c>
      <c r="E6" s="161" t="s">
        <v>16</v>
      </c>
      <c r="F6" s="161" t="s">
        <v>17</v>
      </c>
      <c r="G6" s="161" t="s">
        <v>18</v>
      </c>
      <c r="H6" s="159" t="s">
        <v>19</v>
      </c>
      <c r="I6" s="159" t="s">
        <v>20</v>
      </c>
      <c r="J6" s="161" t="s">
        <v>21</v>
      </c>
      <c r="K6" s="160" t="s">
        <v>22</v>
      </c>
      <c r="L6" s="160" t="s">
        <v>23</v>
      </c>
      <c r="M6" s="160" t="s">
        <v>24</v>
      </c>
      <c r="N6" s="160" t="s">
        <v>25</v>
      </c>
      <c r="O6" s="160" t="s">
        <v>26</v>
      </c>
      <c r="P6" s="160" t="s">
        <v>27</v>
      </c>
      <c r="Q6" s="161" t="s">
        <v>28</v>
      </c>
      <c r="R6" s="159" t="s">
        <v>29</v>
      </c>
    </row>
    <row r="7" spans="1:18" s="43" customFormat="1" ht="30">
      <c r="A7" s="433">
        <v>1</v>
      </c>
      <c r="B7" s="433">
        <v>1.3</v>
      </c>
      <c r="C7" s="433">
        <v>4.5</v>
      </c>
      <c r="D7" s="433">
        <v>2</v>
      </c>
      <c r="E7" s="433" t="s">
        <v>669</v>
      </c>
      <c r="F7" s="433" t="s">
        <v>670</v>
      </c>
      <c r="G7" s="433" t="s">
        <v>671</v>
      </c>
      <c r="H7" s="162" t="s">
        <v>168</v>
      </c>
      <c r="I7" s="162">
        <v>50</v>
      </c>
      <c r="J7" s="433" t="s">
        <v>672</v>
      </c>
      <c r="K7" s="433"/>
      <c r="L7" s="433" t="s">
        <v>31</v>
      </c>
      <c r="M7" s="438"/>
      <c r="N7" s="438">
        <v>17256.5</v>
      </c>
      <c r="O7" s="438"/>
      <c r="P7" s="438">
        <v>17256.5</v>
      </c>
      <c r="Q7" s="433" t="s">
        <v>87</v>
      </c>
      <c r="R7" s="433" t="s">
        <v>673</v>
      </c>
    </row>
    <row r="8" spans="1:18" s="43" customFormat="1" ht="126.75" customHeight="1">
      <c r="A8" s="434"/>
      <c r="B8" s="437"/>
      <c r="C8" s="437"/>
      <c r="D8" s="437"/>
      <c r="E8" s="437"/>
      <c r="F8" s="437"/>
      <c r="G8" s="437"/>
      <c r="H8" s="162" t="s">
        <v>337</v>
      </c>
      <c r="I8" s="162">
        <v>500</v>
      </c>
      <c r="J8" s="437"/>
      <c r="K8" s="437"/>
      <c r="L8" s="437"/>
      <c r="M8" s="439"/>
      <c r="N8" s="439"/>
      <c r="O8" s="439"/>
      <c r="P8" s="439"/>
      <c r="Q8" s="437"/>
      <c r="R8" s="437"/>
    </row>
    <row r="9" spans="1:18" s="43" customFormat="1" ht="75">
      <c r="A9" s="201">
        <v>2</v>
      </c>
      <c r="B9" s="162">
        <v>1.5</v>
      </c>
      <c r="C9" s="162">
        <v>4</v>
      </c>
      <c r="D9" s="162">
        <v>2</v>
      </c>
      <c r="E9" s="162" t="s">
        <v>674</v>
      </c>
      <c r="F9" s="162" t="s">
        <v>675</v>
      </c>
      <c r="G9" s="162" t="s">
        <v>43</v>
      </c>
      <c r="H9" s="162" t="s">
        <v>168</v>
      </c>
      <c r="I9" s="162">
        <v>55</v>
      </c>
      <c r="J9" s="162" t="s">
        <v>676</v>
      </c>
      <c r="K9" s="162"/>
      <c r="L9" s="162" t="s">
        <v>31</v>
      </c>
      <c r="M9" s="163"/>
      <c r="N9" s="163">
        <v>15219.26</v>
      </c>
      <c r="O9" s="163"/>
      <c r="P9" s="163">
        <v>15219.26</v>
      </c>
      <c r="Q9" s="162" t="s">
        <v>87</v>
      </c>
      <c r="R9" s="162" t="s">
        <v>677</v>
      </c>
    </row>
    <row r="10" spans="1:18" s="43" customFormat="1" ht="135">
      <c r="A10" s="201">
        <v>3</v>
      </c>
      <c r="B10" s="162">
        <v>1</v>
      </c>
      <c r="C10" s="162">
        <v>4</v>
      </c>
      <c r="D10" s="162">
        <v>5</v>
      </c>
      <c r="E10" s="162" t="s">
        <v>678</v>
      </c>
      <c r="F10" s="162" t="s">
        <v>679</v>
      </c>
      <c r="G10" s="162" t="s">
        <v>680</v>
      </c>
      <c r="H10" s="162" t="s">
        <v>681</v>
      </c>
      <c r="I10" s="162">
        <v>210</v>
      </c>
      <c r="J10" s="162" t="s">
        <v>682</v>
      </c>
      <c r="K10" s="162" t="s">
        <v>34</v>
      </c>
      <c r="L10" s="162"/>
      <c r="M10" s="163">
        <v>35666.5</v>
      </c>
      <c r="N10" s="163"/>
      <c r="O10" s="163">
        <v>35666.5</v>
      </c>
      <c r="P10" s="163"/>
      <c r="Q10" s="162" t="s">
        <v>87</v>
      </c>
      <c r="R10" s="162" t="s">
        <v>677</v>
      </c>
    </row>
    <row r="11" spans="1:18" s="43" customFormat="1" ht="255">
      <c r="A11" s="201">
        <v>4</v>
      </c>
      <c r="B11" s="162" t="s">
        <v>683</v>
      </c>
      <c r="C11" s="162" t="s">
        <v>54</v>
      </c>
      <c r="D11" s="162">
        <v>2</v>
      </c>
      <c r="E11" s="162" t="s">
        <v>684</v>
      </c>
      <c r="F11" s="162" t="s">
        <v>685</v>
      </c>
      <c r="G11" s="162" t="s">
        <v>43</v>
      </c>
      <c r="H11" s="162" t="s">
        <v>168</v>
      </c>
      <c r="I11" s="162">
        <v>40</v>
      </c>
      <c r="J11" s="162" t="s">
        <v>686</v>
      </c>
      <c r="K11" s="162" t="s">
        <v>34</v>
      </c>
      <c r="L11" s="162"/>
      <c r="M11" s="163">
        <v>8183.45</v>
      </c>
      <c r="N11" s="163"/>
      <c r="O11" s="163">
        <v>8183.45</v>
      </c>
      <c r="P11" s="163"/>
      <c r="Q11" s="162" t="s">
        <v>87</v>
      </c>
      <c r="R11" s="162" t="s">
        <v>677</v>
      </c>
    </row>
    <row r="12" spans="1:18" s="43" customFormat="1" ht="30">
      <c r="A12" s="433">
        <v>5</v>
      </c>
      <c r="B12" s="433">
        <v>1</v>
      </c>
      <c r="C12" s="433">
        <v>4</v>
      </c>
      <c r="D12" s="433">
        <v>2</v>
      </c>
      <c r="E12" s="433" t="s">
        <v>687</v>
      </c>
      <c r="F12" s="433" t="s">
        <v>688</v>
      </c>
      <c r="G12" s="433" t="s">
        <v>671</v>
      </c>
      <c r="H12" s="162" t="s">
        <v>168</v>
      </c>
      <c r="I12" s="162">
        <v>58</v>
      </c>
      <c r="J12" s="433" t="s">
        <v>689</v>
      </c>
      <c r="K12" s="433" t="s">
        <v>37</v>
      </c>
      <c r="L12" s="433"/>
      <c r="M12" s="435">
        <v>15454.85</v>
      </c>
      <c r="N12" s="435"/>
      <c r="O12" s="435">
        <v>15454.85</v>
      </c>
      <c r="P12" s="435"/>
      <c r="Q12" s="433" t="s">
        <v>87</v>
      </c>
      <c r="R12" s="433" t="s">
        <v>677</v>
      </c>
    </row>
    <row r="13" spans="1:18" s="43" customFormat="1" ht="30">
      <c r="A13" s="434"/>
      <c r="B13" s="437"/>
      <c r="C13" s="437"/>
      <c r="D13" s="437"/>
      <c r="E13" s="437"/>
      <c r="F13" s="437"/>
      <c r="G13" s="437"/>
      <c r="H13" s="162" t="s">
        <v>337</v>
      </c>
      <c r="I13" s="162">
        <v>500</v>
      </c>
      <c r="J13" s="437"/>
      <c r="K13" s="437"/>
      <c r="L13" s="437"/>
      <c r="M13" s="436"/>
      <c r="N13" s="436"/>
      <c r="O13" s="436"/>
      <c r="P13" s="436"/>
      <c r="Q13" s="437"/>
      <c r="R13" s="437"/>
    </row>
    <row r="14" spans="1:18" s="43" customFormat="1" ht="225">
      <c r="A14" s="201">
        <v>6</v>
      </c>
      <c r="B14" s="162">
        <v>1.3</v>
      </c>
      <c r="C14" s="162" t="s">
        <v>54</v>
      </c>
      <c r="D14" s="162">
        <v>2</v>
      </c>
      <c r="E14" s="162" t="s">
        <v>690</v>
      </c>
      <c r="F14" s="162" t="s">
        <v>691</v>
      </c>
      <c r="G14" s="162" t="s">
        <v>56</v>
      </c>
      <c r="H14" s="162" t="s">
        <v>692</v>
      </c>
      <c r="I14" s="162">
        <v>16</v>
      </c>
      <c r="J14" s="162" t="s">
        <v>693</v>
      </c>
      <c r="K14" s="162" t="s">
        <v>34</v>
      </c>
      <c r="L14" s="162"/>
      <c r="M14" s="164">
        <v>14324.81</v>
      </c>
      <c r="N14" s="164"/>
      <c r="O14" s="164">
        <v>14324.81</v>
      </c>
      <c r="P14" s="164"/>
      <c r="Q14" s="162" t="s">
        <v>87</v>
      </c>
      <c r="R14" s="162" t="s">
        <v>677</v>
      </c>
    </row>
    <row r="15" spans="1:18" s="43" customFormat="1" ht="30">
      <c r="A15" s="444">
        <v>7</v>
      </c>
      <c r="B15" s="433">
        <v>1</v>
      </c>
      <c r="C15" s="433">
        <v>4</v>
      </c>
      <c r="D15" s="433">
        <v>2</v>
      </c>
      <c r="E15" s="433" t="s">
        <v>694</v>
      </c>
      <c r="F15" s="433" t="s">
        <v>695</v>
      </c>
      <c r="G15" s="433" t="s">
        <v>696</v>
      </c>
      <c r="H15" s="162" t="s">
        <v>121</v>
      </c>
      <c r="I15" s="165">
        <v>100</v>
      </c>
      <c r="J15" s="433" t="s">
        <v>697</v>
      </c>
      <c r="K15" s="441"/>
      <c r="L15" s="433" t="s">
        <v>30</v>
      </c>
      <c r="M15" s="441"/>
      <c r="N15" s="433">
        <v>17011.919999999998</v>
      </c>
      <c r="O15" s="441"/>
      <c r="P15" s="433">
        <v>17011.919999999998</v>
      </c>
      <c r="Q15" s="433" t="s">
        <v>87</v>
      </c>
      <c r="R15" s="433" t="s">
        <v>677</v>
      </c>
    </row>
    <row r="16" spans="1:18" s="43" customFormat="1" ht="90" customHeight="1">
      <c r="A16" s="442"/>
      <c r="B16" s="440"/>
      <c r="C16" s="440"/>
      <c r="D16" s="440"/>
      <c r="E16" s="440"/>
      <c r="F16" s="440"/>
      <c r="G16" s="440"/>
      <c r="H16" s="202" t="s">
        <v>698</v>
      </c>
      <c r="I16" s="202">
        <v>500</v>
      </c>
      <c r="J16" s="440"/>
      <c r="K16" s="440"/>
      <c r="L16" s="440"/>
      <c r="M16" s="440"/>
      <c r="N16" s="440"/>
      <c r="O16" s="440"/>
      <c r="P16" s="440"/>
      <c r="Q16" s="440"/>
      <c r="R16" s="440"/>
    </row>
    <row r="17" spans="1:18" s="43" customFormat="1" ht="30">
      <c r="A17" s="444">
        <v>8</v>
      </c>
      <c r="B17" s="444">
        <v>1</v>
      </c>
      <c r="C17" s="444">
        <v>4</v>
      </c>
      <c r="D17" s="444">
        <v>5</v>
      </c>
      <c r="E17" s="433" t="s">
        <v>699</v>
      </c>
      <c r="F17" s="433" t="s">
        <v>700</v>
      </c>
      <c r="G17" s="433" t="s">
        <v>701</v>
      </c>
      <c r="H17" s="162" t="s">
        <v>67</v>
      </c>
      <c r="I17" s="165">
        <v>25</v>
      </c>
      <c r="J17" s="433" t="s">
        <v>702</v>
      </c>
      <c r="K17" s="444"/>
      <c r="L17" s="444" t="s">
        <v>30</v>
      </c>
      <c r="M17" s="444"/>
      <c r="N17" s="445">
        <v>49907</v>
      </c>
      <c r="O17" s="444"/>
      <c r="P17" s="445">
        <v>49907</v>
      </c>
      <c r="Q17" s="433" t="s">
        <v>703</v>
      </c>
      <c r="R17" s="433" t="s">
        <v>704</v>
      </c>
    </row>
    <row r="18" spans="1:18" s="43" customFormat="1" ht="30">
      <c r="A18" s="442"/>
      <c r="B18" s="442"/>
      <c r="C18" s="442"/>
      <c r="D18" s="442"/>
      <c r="E18" s="442"/>
      <c r="F18" s="442"/>
      <c r="G18" s="442"/>
      <c r="H18" s="162" t="s">
        <v>88</v>
      </c>
      <c r="I18" s="165">
        <v>50</v>
      </c>
      <c r="J18" s="434"/>
      <c r="K18" s="442"/>
      <c r="L18" s="442"/>
      <c r="M18" s="442"/>
      <c r="N18" s="446"/>
      <c r="O18" s="442"/>
      <c r="P18" s="446"/>
      <c r="Q18" s="434"/>
      <c r="R18" s="434"/>
    </row>
    <row r="19" spans="1:18" s="43" customFormat="1" ht="45">
      <c r="A19" s="443"/>
      <c r="B19" s="443"/>
      <c r="C19" s="443"/>
      <c r="D19" s="443"/>
      <c r="E19" s="443"/>
      <c r="F19" s="443"/>
      <c r="G19" s="443"/>
      <c r="H19" s="162" t="s">
        <v>705</v>
      </c>
      <c r="I19" s="165">
        <v>500</v>
      </c>
      <c r="J19" s="437"/>
      <c r="K19" s="443"/>
      <c r="L19" s="443"/>
      <c r="M19" s="443"/>
      <c r="N19" s="447"/>
      <c r="O19" s="443"/>
      <c r="P19" s="447"/>
      <c r="Q19" s="437"/>
      <c r="R19" s="437"/>
    </row>
    <row r="20" spans="1:18" s="44" customFormat="1">
      <c r="M20" s="45"/>
      <c r="N20" s="45"/>
      <c r="O20" s="45"/>
      <c r="P20" s="45"/>
    </row>
    <row r="21" spans="1:18" s="44" customFormat="1" ht="12.75" customHeight="1">
      <c r="M21" s="45"/>
      <c r="N21" s="45"/>
      <c r="O21" s="45"/>
      <c r="P21" s="45"/>
    </row>
    <row r="22" spans="1:18" hidden="1">
      <c r="M22" s="13"/>
      <c r="N22" s="13"/>
      <c r="O22" s="13"/>
      <c r="P22" s="13"/>
    </row>
    <row r="23" spans="1:18" hidden="1">
      <c r="K23" s="410" t="s">
        <v>45</v>
      </c>
      <c r="L23" s="410"/>
      <c r="M23" s="410"/>
      <c r="N23" s="410"/>
      <c r="O23" s="410" t="s">
        <v>46</v>
      </c>
      <c r="P23" s="410"/>
      <c r="Q23" s="410"/>
      <c r="R23" s="410"/>
    </row>
    <row r="24" spans="1:18" hidden="1">
      <c r="K24" s="410" t="s">
        <v>349</v>
      </c>
      <c r="L24" s="410"/>
      <c r="M24" s="410" t="s">
        <v>350</v>
      </c>
      <c r="N24" s="410"/>
      <c r="O24" s="410" t="s">
        <v>349</v>
      </c>
      <c r="P24" s="410"/>
      <c r="Q24" s="410" t="s">
        <v>350</v>
      </c>
      <c r="R24" s="410"/>
    </row>
    <row r="25" spans="1:18" hidden="1">
      <c r="K25" s="5" t="s">
        <v>47</v>
      </c>
      <c r="L25" s="5" t="s">
        <v>48</v>
      </c>
      <c r="M25" s="5" t="s">
        <v>49</v>
      </c>
      <c r="N25" s="5" t="s">
        <v>48</v>
      </c>
      <c r="O25" s="5" t="s">
        <v>49</v>
      </c>
      <c r="P25" s="5" t="s">
        <v>48</v>
      </c>
      <c r="Q25" s="5" t="s">
        <v>47</v>
      </c>
      <c r="R25" s="5" t="s">
        <v>48</v>
      </c>
    </row>
    <row r="26" spans="1:18" hidden="1">
      <c r="J26" s="6" t="s">
        <v>50</v>
      </c>
      <c r="K26" s="24">
        <v>6</v>
      </c>
      <c r="L26" s="2">
        <v>106105.37</v>
      </c>
      <c r="M26" s="24">
        <v>1</v>
      </c>
      <c r="N26" s="2">
        <v>17011.919999999998</v>
      </c>
      <c r="O26" s="24" t="s">
        <v>51</v>
      </c>
      <c r="P26" s="28" t="s">
        <v>51</v>
      </c>
      <c r="Q26" s="24">
        <v>1</v>
      </c>
      <c r="R26" s="35">
        <v>49907</v>
      </c>
    </row>
    <row r="27" spans="1:18" hidden="1">
      <c r="J27" s="6" t="s">
        <v>52</v>
      </c>
      <c r="K27" s="6">
        <v>6</v>
      </c>
      <c r="L27" s="6">
        <v>106105.37</v>
      </c>
      <c r="M27" s="24">
        <v>1</v>
      </c>
      <c r="N27" s="24">
        <v>17011.919999999998</v>
      </c>
      <c r="O27" s="24"/>
      <c r="P27" s="24"/>
      <c r="Q27" s="6">
        <v>1</v>
      </c>
      <c r="R27" s="6">
        <v>49907</v>
      </c>
    </row>
    <row r="28" spans="1:18" hidden="1">
      <c r="M28" s="13"/>
      <c r="N28" s="13"/>
      <c r="O28" s="13"/>
      <c r="P28" s="13"/>
    </row>
    <row r="29" spans="1:18" hidden="1">
      <c r="M29" s="13"/>
      <c r="N29" s="13"/>
      <c r="O29" s="13"/>
      <c r="P29" s="13"/>
    </row>
    <row r="30" spans="1:18" s="44" customFormat="1" hidden="1">
      <c r="M30" s="45"/>
      <c r="N30" s="45"/>
      <c r="O30" s="45"/>
      <c r="P30" s="45"/>
    </row>
    <row r="31" spans="1:18" s="44" customFormat="1">
      <c r="M31" s="328" t="s">
        <v>45</v>
      </c>
      <c r="N31" s="329"/>
      <c r="O31" s="329" t="s">
        <v>46</v>
      </c>
      <c r="P31" s="330"/>
    </row>
    <row r="32" spans="1:18" s="44" customFormat="1">
      <c r="M32" s="76" t="s">
        <v>1240</v>
      </c>
      <c r="N32" s="76" t="s">
        <v>1239</v>
      </c>
      <c r="O32" s="76" t="s">
        <v>1240</v>
      </c>
      <c r="P32" s="76" t="s">
        <v>1239</v>
      </c>
    </row>
    <row r="33" spans="13:16" s="44" customFormat="1">
      <c r="M33" s="115">
        <v>7</v>
      </c>
      <c r="N33" s="79">
        <v>123117.29</v>
      </c>
      <c r="O33" s="78">
        <v>1</v>
      </c>
      <c r="P33" s="114">
        <v>49907</v>
      </c>
    </row>
  </sheetData>
  <mergeCells count="86">
    <mergeCell ref="M31:N31"/>
    <mergeCell ref="O31:P31"/>
    <mergeCell ref="K24:L24"/>
    <mergeCell ref="M24:N24"/>
    <mergeCell ref="O24:P24"/>
    <mergeCell ref="Q24:R24"/>
    <mergeCell ref="Q17:Q19"/>
    <mergeCell ref="R17:R19"/>
    <mergeCell ref="K23:N23"/>
    <mergeCell ref="O23:R23"/>
    <mergeCell ref="N17:N19"/>
    <mergeCell ref="G17:G19"/>
    <mergeCell ref="J17:J19"/>
    <mergeCell ref="K17:K19"/>
    <mergeCell ref="L17:L19"/>
    <mergeCell ref="M17:M19"/>
    <mergeCell ref="F17:F19"/>
    <mergeCell ref="N15:N16"/>
    <mergeCell ref="O15:O16"/>
    <mergeCell ref="P15:P16"/>
    <mergeCell ref="A15:A16"/>
    <mergeCell ref="O17:O19"/>
    <mergeCell ref="P17:P19"/>
    <mergeCell ref="B15:B16"/>
    <mergeCell ref="C15:C16"/>
    <mergeCell ref="D15:D16"/>
    <mergeCell ref="E15:E16"/>
    <mergeCell ref="A17:A19"/>
    <mergeCell ref="B17:B19"/>
    <mergeCell ref="C17:C19"/>
    <mergeCell ref="D17:D19"/>
    <mergeCell ref="E17:E19"/>
    <mergeCell ref="Q15:Q16"/>
    <mergeCell ref="R15:R16"/>
    <mergeCell ref="F15:F16"/>
    <mergeCell ref="G15:G16"/>
    <mergeCell ref="J15:J16"/>
    <mergeCell ref="K15:K16"/>
    <mergeCell ref="L15:L16"/>
    <mergeCell ref="M15:M16"/>
    <mergeCell ref="A12:A13"/>
    <mergeCell ref="B12:B13"/>
    <mergeCell ref="C12:C13"/>
    <mergeCell ref="D12:D13"/>
    <mergeCell ref="E12:E13"/>
    <mergeCell ref="R12:R13"/>
    <mergeCell ref="M12:M13"/>
    <mergeCell ref="K7:K8"/>
    <mergeCell ref="L7:L8"/>
    <mergeCell ref="M7:M8"/>
    <mergeCell ref="N7:N8"/>
    <mergeCell ref="O7:O8"/>
    <mergeCell ref="P7:P8"/>
    <mergeCell ref="R7:R8"/>
    <mergeCell ref="K12:K13"/>
    <mergeCell ref="L12:L13"/>
    <mergeCell ref="A7:A8"/>
    <mergeCell ref="N12:N13"/>
    <mergeCell ref="O12:O13"/>
    <mergeCell ref="P12:P13"/>
    <mergeCell ref="Q7:Q8"/>
    <mergeCell ref="B7:B8"/>
    <mergeCell ref="C7:C8"/>
    <mergeCell ref="D7:D8"/>
    <mergeCell ref="E7:E8"/>
    <mergeCell ref="F7:F8"/>
    <mergeCell ref="G7:G8"/>
    <mergeCell ref="J7:J8"/>
    <mergeCell ref="Q12:Q13"/>
    <mergeCell ref="F12:F13"/>
    <mergeCell ref="G12:G13"/>
    <mergeCell ref="J12:J1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R37"/>
  <sheetViews>
    <sheetView zoomScale="90" zoomScaleNormal="90" workbookViewId="0">
      <selection activeCell="E1" sqref="E1"/>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1" spans="1:18" ht="18.75">
      <c r="A1" s="305" t="s">
        <v>1279</v>
      </c>
    </row>
    <row r="2" spans="1:18">
      <c r="A2" s="1" t="s">
        <v>1286</v>
      </c>
    </row>
    <row r="4" spans="1:18" s="3" customFormat="1" ht="45" customHeight="1">
      <c r="A4" s="448" t="s">
        <v>0</v>
      </c>
      <c r="B4" s="450" t="s">
        <v>1</v>
      </c>
      <c r="C4" s="450" t="s">
        <v>2</v>
      </c>
      <c r="D4" s="450" t="s">
        <v>3</v>
      </c>
      <c r="E4" s="448" t="s">
        <v>4</v>
      </c>
      <c r="F4" s="448" t="s">
        <v>5</v>
      </c>
      <c r="G4" s="448" t="s">
        <v>6</v>
      </c>
      <c r="H4" s="452" t="s">
        <v>7</v>
      </c>
      <c r="I4" s="452"/>
      <c r="J4" s="448" t="s">
        <v>117</v>
      </c>
      <c r="K4" s="311" t="s">
        <v>72</v>
      </c>
      <c r="L4" s="312"/>
      <c r="M4" s="453" t="s">
        <v>108</v>
      </c>
      <c r="N4" s="454"/>
      <c r="O4" s="453" t="s">
        <v>118</v>
      </c>
      <c r="P4" s="454"/>
      <c r="Q4" s="448" t="s">
        <v>8</v>
      </c>
      <c r="R4" s="450" t="s">
        <v>9</v>
      </c>
    </row>
    <row r="5" spans="1:18" s="3" customFormat="1" ht="16.5" customHeight="1">
      <c r="A5" s="449"/>
      <c r="B5" s="451"/>
      <c r="C5" s="451"/>
      <c r="D5" s="451"/>
      <c r="E5" s="449"/>
      <c r="F5" s="449"/>
      <c r="G5" s="449"/>
      <c r="H5" s="23" t="s">
        <v>10</v>
      </c>
      <c r="I5" s="23" t="s">
        <v>11</v>
      </c>
      <c r="J5" s="449"/>
      <c r="K5" s="25">
        <v>2016</v>
      </c>
      <c r="L5" s="25">
        <v>2017</v>
      </c>
      <c r="M5" s="25">
        <v>2016</v>
      </c>
      <c r="N5" s="25">
        <v>2017</v>
      </c>
      <c r="O5" s="25">
        <v>2016</v>
      </c>
      <c r="P5" s="25">
        <v>2017</v>
      </c>
      <c r="Q5" s="449"/>
      <c r="R5" s="451"/>
    </row>
    <row r="6" spans="1:18" s="3" customFormat="1" ht="12.75">
      <c r="A6" s="22" t="s">
        <v>12</v>
      </c>
      <c r="B6" s="23" t="s">
        <v>13</v>
      </c>
      <c r="C6" s="23" t="s">
        <v>14</v>
      </c>
      <c r="D6" s="23" t="s">
        <v>15</v>
      </c>
      <c r="E6" s="22" t="s">
        <v>16</v>
      </c>
      <c r="F6" s="22" t="s">
        <v>17</v>
      </c>
      <c r="G6" s="22" t="s">
        <v>18</v>
      </c>
      <c r="H6" s="23" t="s">
        <v>19</v>
      </c>
      <c r="I6" s="23" t="s">
        <v>20</v>
      </c>
      <c r="J6" s="22" t="s">
        <v>21</v>
      </c>
      <c r="K6" s="25" t="s">
        <v>22</v>
      </c>
      <c r="L6" s="25" t="s">
        <v>23</v>
      </c>
      <c r="M6" s="25" t="s">
        <v>24</v>
      </c>
      <c r="N6" s="25" t="s">
        <v>25</v>
      </c>
      <c r="O6" s="25" t="s">
        <v>26</v>
      </c>
      <c r="P6" s="25" t="s">
        <v>27</v>
      </c>
      <c r="Q6" s="22" t="s">
        <v>28</v>
      </c>
      <c r="R6" s="23" t="s">
        <v>29</v>
      </c>
    </row>
    <row r="7" spans="1:18" s="4" customFormat="1" ht="259.5" customHeight="1">
      <c r="A7" s="84">
        <v>1</v>
      </c>
      <c r="B7" s="84" t="s">
        <v>151</v>
      </c>
      <c r="C7" s="84">
        <v>1.4</v>
      </c>
      <c r="D7" s="84">
        <v>5</v>
      </c>
      <c r="E7" s="85" t="s">
        <v>706</v>
      </c>
      <c r="F7" s="85" t="s">
        <v>1241</v>
      </c>
      <c r="G7" s="85" t="s">
        <v>707</v>
      </c>
      <c r="H7" s="85" t="s">
        <v>168</v>
      </c>
      <c r="I7" s="85">
        <v>180</v>
      </c>
      <c r="J7" s="85" t="s">
        <v>708</v>
      </c>
      <c r="K7" s="85" t="s">
        <v>31</v>
      </c>
      <c r="L7" s="85"/>
      <c r="M7" s="134">
        <v>40500</v>
      </c>
      <c r="N7" s="134"/>
      <c r="O7" s="134">
        <v>40500</v>
      </c>
      <c r="P7" s="134"/>
      <c r="Q7" s="85" t="s">
        <v>709</v>
      </c>
      <c r="R7" s="7" t="s">
        <v>154</v>
      </c>
    </row>
    <row r="8" spans="1:18" s="4" customFormat="1" ht="75" customHeight="1">
      <c r="A8" s="331">
        <v>2</v>
      </c>
      <c r="B8" s="331" t="s">
        <v>256</v>
      </c>
      <c r="C8" s="331" t="s">
        <v>125</v>
      </c>
      <c r="D8" s="331">
        <v>2</v>
      </c>
      <c r="E8" s="324" t="s">
        <v>710</v>
      </c>
      <c r="F8" s="324" t="s">
        <v>711</v>
      </c>
      <c r="G8" s="324" t="s">
        <v>712</v>
      </c>
      <c r="H8" s="324" t="s">
        <v>88</v>
      </c>
      <c r="I8" s="324">
        <v>150</v>
      </c>
      <c r="J8" s="324" t="s">
        <v>713</v>
      </c>
      <c r="K8" s="324" t="s">
        <v>42</v>
      </c>
      <c r="L8" s="324"/>
      <c r="M8" s="455"/>
      <c r="N8" s="455">
        <v>44238.95</v>
      </c>
      <c r="O8" s="455"/>
      <c r="P8" s="455">
        <v>44238.95</v>
      </c>
      <c r="Q8" s="324" t="s">
        <v>709</v>
      </c>
      <c r="R8" s="324" t="s">
        <v>154</v>
      </c>
    </row>
    <row r="9" spans="1:18" s="4" customFormat="1" ht="37.5" customHeight="1">
      <c r="A9" s="333"/>
      <c r="B9" s="333"/>
      <c r="C9" s="333"/>
      <c r="D9" s="333"/>
      <c r="E9" s="326"/>
      <c r="F9" s="326"/>
      <c r="G9" s="326"/>
      <c r="H9" s="326"/>
      <c r="I9" s="326"/>
      <c r="J9" s="326"/>
      <c r="K9" s="326"/>
      <c r="L9" s="326"/>
      <c r="M9" s="456"/>
      <c r="N9" s="456"/>
      <c r="O9" s="456"/>
      <c r="P9" s="456"/>
      <c r="Q9" s="326"/>
      <c r="R9" s="326"/>
    </row>
    <row r="10" spans="1:18" s="4" customFormat="1">
      <c r="A10" s="324">
        <v>3</v>
      </c>
      <c r="B10" s="331">
        <v>1.2</v>
      </c>
      <c r="C10" s="331" t="s">
        <v>125</v>
      </c>
      <c r="D10" s="331">
        <v>2</v>
      </c>
      <c r="E10" s="324" t="s">
        <v>714</v>
      </c>
      <c r="F10" s="324" t="s">
        <v>715</v>
      </c>
      <c r="G10" s="324" t="s">
        <v>716</v>
      </c>
      <c r="H10" s="85" t="s">
        <v>83</v>
      </c>
      <c r="I10" s="85">
        <v>3</v>
      </c>
      <c r="J10" s="324" t="s">
        <v>717</v>
      </c>
      <c r="K10" s="324" t="s">
        <v>42</v>
      </c>
      <c r="L10" s="324"/>
      <c r="M10" s="455">
        <v>67616.7</v>
      </c>
      <c r="N10" s="455"/>
      <c r="O10" s="455">
        <v>67616.7</v>
      </c>
      <c r="P10" s="455"/>
      <c r="Q10" s="324" t="s">
        <v>709</v>
      </c>
      <c r="R10" s="324" t="s">
        <v>154</v>
      </c>
    </row>
    <row r="11" spans="1:18" s="4" customFormat="1" ht="126.75" customHeight="1">
      <c r="A11" s="326"/>
      <c r="B11" s="333"/>
      <c r="C11" s="333"/>
      <c r="D11" s="333"/>
      <c r="E11" s="326"/>
      <c r="F11" s="326"/>
      <c r="G11" s="326"/>
      <c r="H11" s="85" t="s">
        <v>44</v>
      </c>
      <c r="I11" s="85">
        <v>450</v>
      </c>
      <c r="J11" s="326"/>
      <c r="K11" s="326"/>
      <c r="L11" s="326"/>
      <c r="M11" s="456"/>
      <c r="N11" s="456"/>
      <c r="O11" s="456"/>
      <c r="P11" s="456"/>
      <c r="Q11" s="326"/>
      <c r="R11" s="326"/>
    </row>
    <row r="12" spans="1:18" s="4" customFormat="1" ht="150">
      <c r="A12" s="88">
        <v>4</v>
      </c>
      <c r="B12" s="84">
        <v>1.6</v>
      </c>
      <c r="C12" s="84" t="s">
        <v>109</v>
      </c>
      <c r="D12" s="84">
        <v>2</v>
      </c>
      <c r="E12" s="85" t="s">
        <v>718</v>
      </c>
      <c r="F12" s="85" t="s">
        <v>719</v>
      </c>
      <c r="G12" s="85" t="s">
        <v>720</v>
      </c>
      <c r="H12" s="85" t="s">
        <v>721</v>
      </c>
      <c r="I12" s="85">
        <v>50</v>
      </c>
      <c r="J12" s="85" t="s">
        <v>722</v>
      </c>
      <c r="K12" s="85" t="s">
        <v>42</v>
      </c>
      <c r="L12" s="85"/>
      <c r="M12" s="134">
        <v>49327.199999999997</v>
      </c>
      <c r="N12" s="134"/>
      <c r="O12" s="134">
        <v>49327.199999999997</v>
      </c>
      <c r="P12" s="134"/>
      <c r="Q12" s="85" t="s">
        <v>709</v>
      </c>
      <c r="R12" s="7" t="s">
        <v>154</v>
      </c>
    </row>
    <row r="13" spans="1:18" s="4" customFormat="1">
      <c r="A13" s="324">
        <v>5</v>
      </c>
      <c r="B13" s="331">
        <v>1.4</v>
      </c>
      <c r="C13" s="331">
        <v>4</v>
      </c>
      <c r="D13" s="331">
        <v>5</v>
      </c>
      <c r="E13" s="324" t="s">
        <v>723</v>
      </c>
      <c r="F13" s="324" t="s">
        <v>724</v>
      </c>
      <c r="G13" s="324" t="s">
        <v>725</v>
      </c>
      <c r="H13" s="85" t="s">
        <v>83</v>
      </c>
      <c r="I13" s="85">
        <v>2</v>
      </c>
      <c r="J13" s="324" t="s">
        <v>726</v>
      </c>
      <c r="K13" s="324" t="s">
        <v>42</v>
      </c>
      <c r="L13" s="324"/>
      <c r="M13" s="455">
        <v>36708.120000000003</v>
      </c>
      <c r="N13" s="455"/>
      <c r="O13" s="455">
        <v>36708.120000000003</v>
      </c>
      <c r="P13" s="455"/>
      <c r="Q13" s="324" t="s">
        <v>709</v>
      </c>
      <c r="R13" s="324" t="s">
        <v>154</v>
      </c>
    </row>
    <row r="14" spans="1:18" s="4" customFormat="1" ht="30">
      <c r="A14" s="325"/>
      <c r="B14" s="332"/>
      <c r="C14" s="332"/>
      <c r="D14" s="332"/>
      <c r="E14" s="325"/>
      <c r="F14" s="325"/>
      <c r="G14" s="325"/>
      <c r="H14" s="85" t="s">
        <v>82</v>
      </c>
      <c r="I14" s="85">
        <v>120</v>
      </c>
      <c r="J14" s="325"/>
      <c r="K14" s="325"/>
      <c r="L14" s="325"/>
      <c r="M14" s="457"/>
      <c r="N14" s="457"/>
      <c r="O14" s="457"/>
      <c r="P14" s="457"/>
      <c r="Q14" s="325"/>
      <c r="R14" s="325"/>
    </row>
    <row r="15" spans="1:18" s="4" customFormat="1" ht="30">
      <c r="A15" s="326"/>
      <c r="B15" s="333"/>
      <c r="C15" s="333"/>
      <c r="D15" s="333"/>
      <c r="E15" s="326"/>
      <c r="F15" s="326"/>
      <c r="G15" s="326"/>
      <c r="H15" s="85" t="s">
        <v>128</v>
      </c>
      <c r="I15" s="85">
        <v>50</v>
      </c>
      <c r="J15" s="326"/>
      <c r="K15" s="326"/>
      <c r="L15" s="326"/>
      <c r="M15" s="456"/>
      <c r="N15" s="456"/>
      <c r="O15" s="456"/>
      <c r="P15" s="456"/>
      <c r="Q15" s="326"/>
      <c r="R15" s="326"/>
    </row>
    <row r="16" spans="1:18" s="4" customFormat="1">
      <c r="A16" s="341">
        <v>6</v>
      </c>
      <c r="B16" s="340">
        <v>1.5</v>
      </c>
      <c r="C16" s="340">
        <v>4.5</v>
      </c>
      <c r="D16" s="340">
        <v>2</v>
      </c>
      <c r="E16" s="341" t="s">
        <v>727</v>
      </c>
      <c r="F16" s="341" t="s">
        <v>728</v>
      </c>
      <c r="G16" s="341" t="s">
        <v>729</v>
      </c>
      <c r="H16" s="85" t="s">
        <v>83</v>
      </c>
      <c r="I16" s="85">
        <v>2</v>
      </c>
      <c r="J16" s="341" t="s">
        <v>730</v>
      </c>
      <c r="K16" s="341" t="s">
        <v>42</v>
      </c>
      <c r="L16" s="341"/>
      <c r="M16" s="458">
        <v>36708.120000000003</v>
      </c>
      <c r="N16" s="458"/>
      <c r="O16" s="458">
        <v>36708.120000000003</v>
      </c>
      <c r="P16" s="458"/>
      <c r="Q16" s="341" t="s">
        <v>709</v>
      </c>
      <c r="R16" s="324" t="s">
        <v>154</v>
      </c>
    </row>
    <row r="17" spans="1:18" s="4" customFormat="1" ht="30">
      <c r="A17" s="341"/>
      <c r="B17" s="340"/>
      <c r="C17" s="340"/>
      <c r="D17" s="340"/>
      <c r="E17" s="341"/>
      <c r="F17" s="341"/>
      <c r="G17" s="341"/>
      <c r="H17" s="85" t="s">
        <v>82</v>
      </c>
      <c r="I17" s="85">
        <v>120</v>
      </c>
      <c r="J17" s="341"/>
      <c r="K17" s="341"/>
      <c r="L17" s="341"/>
      <c r="M17" s="458"/>
      <c r="N17" s="458"/>
      <c r="O17" s="458"/>
      <c r="P17" s="458"/>
      <c r="Q17" s="341"/>
      <c r="R17" s="325"/>
    </row>
    <row r="18" spans="1:18" s="4" customFormat="1" ht="30">
      <c r="A18" s="341"/>
      <c r="B18" s="340"/>
      <c r="C18" s="340"/>
      <c r="D18" s="340"/>
      <c r="E18" s="341"/>
      <c r="F18" s="341"/>
      <c r="G18" s="341"/>
      <c r="H18" s="85" t="s">
        <v>88</v>
      </c>
      <c r="I18" s="85">
        <v>50</v>
      </c>
      <c r="J18" s="341"/>
      <c r="K18" s="341"/>
      <c r="L18" s="341"/>
      <c r="M18" s="458"/>
      <c r="N18" s="458"/>
      <c r="O18" s="458"/>
      <c r="P18" s="458"/>
      <c r="Q18" s="341"/>
      <c r="R18" s="326"/>
    </row>
    <row r="19" spans="1:18" s="183" customFormat="1" ht="57.75" customHeight="1">
      <c r="A19" s="324">
        <v>7</v>
      </c>
      <c r="B19" s="324">
        <v>1</v>
      </c>
      <c r="C19" s="324">
        <v>4</v>
      </c>
      <c r="D19" s="324">
        <v>5</v>
      </c>
      <c r="E19" s="324" t="s">
        <v>731</v>
      </c>
      <c r="F19" s="324" t="s">
        <v>739</v>
      </c>
      <c r="G19" s="324" t="s">
        <v>732</v>
      </c>
      <c r="H19" s="191" t="s">
        <v>733</v>
      </c>
      <c r="I19" s="191" t="s">
        <v>734</v>
      </c>
      <c r="J19" s="324" t="s">
        <v>735</v>
      </c>
      <c r="K19" s="459" t="s">
        <v>51</v>
      </c>
      <c r="L19" s="324" t="s">
        <v>30</v>
      </c>
      <c r="M19" s="331"/>
      <c r="N19" s="321">
        <v>7712.1</v>
      </c>
      <c r="O19" s="331"/>
      <c r="P19" s="331">
        <v>7712.1</v>
      </c>
      <c r="Q19" s="324" t="s">
        <v>736</v>
      </c>
      <c r="R19" s="324" t="s">
        <v>740</v>
      </c>
    </row>
    <row r="20" spans="1:18" s="183" customFormat="1" ht="117.75" customHeight="1">
      <c r="A20" s="325"/>
      <c r="B20" s="325"/>
      <c r="C20" s="325"/>
      <c r="D20" s="325"/>
      <c r="E20" s="326"/>
      <c r="F20" s="326"/>
      <c r="G20" s="326"/>
      <c r="H20" s="191" t="s">
        <v>336</v>
      </c>
      <c r="I20" s="191" t="s">
        <v>738</v>
      </c>
      <c r="J20" s="326"/>
      <c r="K20" s="460"/>
      <c r="L20" s="326"/>
      <c r="M20" s="333"/>
      <c r="N20" s="323"/>
      <c r="O20" s="333"/>
      <c r="P20" s="333"/>
      <c r="Q20" s="326"/>
      <c r="R20" s="326"/>
    </row>
    <row r="21" spans="1:18" s="4" customFormat="1" ht="279.75" customHeight="1">
      <c r="A21" s="85">
        <v>8</v>
      </c>
      <c r="B21" s="85">
        <v>1</v>
      </c>
      <c r="C21" s="85">
        <v>4</v>
      </c>
      <c r="D21" s="85">
        <v>5</v>
      </c>
      <c r="E21" s="85" t="s">
        <v>741</v>
      </c>
      <c r="F21" s="85" t="s">
        <v>1242</v>
      </c>
      <c r="G21" s="85" t="s">
        <v>74</v>
      </c>
      <c r="H21" s="85" t="s">
        <v>44</v>
      </c>
      <c r="I21" s="85">
        <v>35</v>
      </c>
      <c r="J21" s="85" t="s">
        <v>742</v>
      </c>
      <c r="K21" s="85" t="s">
        <v>51</v>
      </c>
      <c r="L21" s="85" t="s">
        <v>30</v>
      </c>
      <c r="M21" s="85"/>
      <c r="N21" s="95">
        <v>65778.320000000007</v>
      </c>
      <c r="O21" s="85"/>
      <c r="P21" s="95">
        <f>N21</f>
        <v>65778.320000000007</v>
      </c>
      <c r="Q21" s="85" t="s">
        <v>736</v>
      </c>
      <c r="R21" s="85" t="s">
        <v>737</v>
      </c>
    </row>
    <row r="22" spans="1:18" s="4" customFormat="1" ht="282.75" customHeight="1">
      <c r="A22" s="85">
        <v>9</v>
      </c>
      <c r="B22" s="85">
        <v>1</v>
      </c>
      <c r="C22" s="85">
        <v>4</v>
      </c>
      <c r="D22" s="85">
        <v>5</v>
      </c>
      <c r="E22" s="85" t="s">
        <v>743</v>
      </c>
      <c r="F22" s="85" t="s">
        <v>744</v>
      </c>
      <c r="G22" s="85" t="s">
        <v>33</v>
      </c>
      <c r="H22" s="85" t="s">
        <v>44</v>
      </c>
      <c r="I22" s="85">
        <v>65</v>
      </c>
      <c r="J22" s="85" t="s">
        <v>745</v>
      </c>
      <c r="K22" s="85" t="s">
        <v>51</v>
      </c>
      <c r="L22" s="85" t="s">
        <v>30</v>
      </c>
      <c r="M22" s="85"/>
      <c r="N22" s="95">
        <v>8293.48</v>
      </c>
      <c r="O22" s="85"/>
      <c r="P22" s="95">
        <f>N22</f>
        <v>8293.48</v>
      </c>
      <c r="Q22" s="85" t="s">
        <v>736</v>
      </c>
      <c r="R22" s="85" t="s">
        <v>737</v>
      </c>
    </row>
    <row r="23" spans="1:18" s="4" customFormat="1" ht="300">
      <c r="A23" s="85">
        <v>10</v>
      </c>
      <c r="B23" s="85">
        <v>1</v>
      </c>
      <c r="C23" s="85">
        <v>4</v>
      </c>
      <c r="D23" s="85">
        <v>5</v>
      </c>
      <c r="E23" s="94" t="s">
        <v>746</v>
      </c>
      <c r="F23" s="85" t="s">
        <v>1243</v>
      </c>
      <c r="G23" s="85" t="s">
        <v>33</v>
      </c>
      <c r="H23" s="85" t="s">
        <v>44</v>
      </c>
      <c r="I23" s="85">
        <v>60</v>
      </c>
      <c r="J23" s="85" t="s">
        <v>747</v>
      </c>
      <c r="K23" s="85" t="s">
        <v>51</v>
      </c>
      <c r="L23" s="85" t="s">
        <v>30</v>
      </c>
      <c r="M23" s="85"/>
      <c r="N23" s="95">
        <v>8424.2900000000009</v>
      </c>
      <c r="O23" s="85"/>
      <c r="P23" s="95">
        <f>N23</f>
        <v>8424.2900000000009</v>
      </c>
      <c r="Q23" s="85" t="s">
        <v>736</v>
      </c>
      <c r="R23" s="85" t="s">
        <v>737</v>
      </c>
    </row>
    <row r="24" spans="1:18" s="4" customFormat="1" ht="190.5" customHeight="1">
      <c r="A24" s="85">
        <v>11</v>
      </c>
      <c r="B24" s="85">
        <v>1</v>
      </c>
      <c r="C24" s="85">
        <v>4</v>
      </c>
      <c r="D24" s="85">
        <v>5</v>
      </c>
      <c r="E24" s="85" t="s">
        <v>748</v>
      </c>
      <c r="F24" s="85" t="s">
        <v>749</v>
      </c>
      <c r="G24" s="85" t="s">
        <v>56</v>
      </c>
      <c r="H24" s="85" t="s">
        <v>44</v>
      </c>
      <c r="I24" s="85">
        <v>65</v>
      </c>
      <c r="J24" s="85" t="s">
        <v>750</v>
      </c>
      <c r="K24" s="85" t="s">
        <v>51</v>
      </c>
      <c r="L24" s="85" t="s">
        <v>30</v>
      </c>
      <c r="M24" s="85"/>
      <c r="N24" s="95">
        <v>9624</v>
      </c>
      <c r="O24" s="85"/>
      <c r="P24" s="95">
        <f>N24</f>
        <v>9624</v>
      </c>
      <c r="Q24" s="85" t="s">
        <v>736</v>
      </c>
      <c r="R24" s="85" t="s">
        <v>737</v>
      </c>
    </row>
    <row r="25" spans="1:18" s="17" customFormat="1" ht="12.75">
      <c r="M25" s="18"/>
      <c r="N25" s="18"/>
      <c r="O25" s="18"/>
      <c r="P25" s="18"/>
    </row>
    <row r="26" spans="1:18" hidden="1">
      <c r="M26" s="13"/>
      <c r="N26" s="13"/>
      <c r="O26" s="13"/>
      <c r="P26" s="13"/>
    </row>
    <row r="27" spans="1:18" hidden="1">
      <c r="M27" s="13"/>
      <c r="N27" s="13"/>
      <c r="O27" s="13"/>
      <c r="P27" s="13"/>
    </row>
    <row r="28" spans="1:18" hidden="1">
      <c r="K28" s="410" t="s">
        <v>45</v>
      </c>
      <c r="L28" s="410"/>
      <c r="M28" s="410"/>
      <c r="N28" s="410"/>
      <c r="O28" s="410" t="s">
        <v>46</v>
      </c>
      <c r="P28" s="410"/>
      <c r="Q28" s="410"/>
      <c r="R28" s="410"/>
    </row>
    <row r="29" spans="1:18" hidden="1">
      <c r="K29" s="410" t="s">
        <v>349</v>
      </c>
      <c r="L29" s="410"/>
      <c r="M29" s="410" t="s">
        <v>350</v>
      </c>
      <c r="N29" s="410"/>
      <c r="O29" s="410" t="s">
        <v>349</v>
      </c>
      <c r="P29" s="410"/>
      <c r="Q29" s="410" t="s">
        <v>350</v>
      </c>
      <c r="R29" s="410"/>
    </row>
    <row r="30" spans="1:18" hidden="1">
      <c r="K30" s="5" t="s">
        <v>47</v>
      </c>
      <c r="L30" s="5" t="s">
        <v>48</v>
      </c>
      <c r="M30" s="5" t="s">
        <v>49</v>
      </c>
      <c r="N30" s="5" t="s">
        <v>48</v>
      </c>
      <c r="O30" s="5" t="s">
        <v>49</v>
      </c>
      <c r="P30" s="5" t="s">
        <v>48</v>
      </c>
      <c r="Q30" s="5" t="s">
        <v>47</v>
      </c>
      <c r="R30" s="5" t="s">
        <v>48</v>
      </c>
    </row>
    <row r="31" spans="1:18" hidden="1">
      <c r="J31" s="6" t="s">
        <v>50</v>
      </c>
      <c r="K31" s="24">
        <v>6</v>
      </c>
      <c r="L31" s="2">
        <v>275099.09000000003</v>
      </c>
      <c r="M31" s="24">
        <v>5</v>
      </c>
      <c r="N31" s="2">
        <v>99832.19</v>
      </c>
      <c r="O31" s="24" t="s">
        <v>51</v>
      </c>
      <c r="P31" s="28" t="s">
        <v>51</v>
      </c>
      <c r="Q31" s="24" t="s">
        <v>51</v>
      </c>
      <c r="R31" s="28" t="s">
        <v>51</v>
      </c>
    </row>
    <row r="32" spans="1:18" hidden="1">
      <c r="J32" s="6" t="s">
        <v>52</v>
      </c>
      <c r="K32" s="6">
        <v>6</v>
      </c>
      <c r="L32" s="6">
        <v>275099.09000000003</v>
      </c>
      <c r="M32" s="24">
        <v>5</v>
      </c>
      <c r="N32" s="24">
        <v>99832.19</v>
      </c>
      <c r="O32" s="24"/>
      <c r="P32" s="24"/>
      <c r="Q32" s="6"/>
      <c r="R32" s="6"/>
    </row>
    <row r="33" spans="11:16" hidden="1">
      <c r="M33" s="13"/>
      <c r="N33" s="13"/>
      <c r="O33" s="13"/>
      <c r="P33" s="13"/>
    </row>
    <row r="34" spans="11:16" s="17" customFormat="1">
      <c r="M34" s="328" t="s">
        <v>45</v>
      </c>
      <c r="N34" s="329"/>
      <c r="O34" s="329" t="s">
        <v>46</v>
      </c>
      <c r="P34" s="330"/>
    </row>
    <row r="35" spans="11:16" s="17" customFormat="1">
      <c r="M35" s="76" t="s">
        <v>1240</v>
      </c>
      <c r="N35" s="76" t="s">
        <v>1239</v>
      </c>
      <c r="O35" s="76" t="s">
        <v>1240</v>
      </c>
      <c r="P35" s="76" t="s">
        <v>1239</v>
      </c>
    </row>
    <row r="36" spans="11:16" s="17" customFormat="1">
      <c r="M36" s="115">
        <v>11</v>
      </c>
      <c r="N36" s="79">
        <v>374931.28</v>
      </c>
      <c r="O36" s="78" t="s">
        <v>51</v>
      </c>
      <c r="P36" s="114" t="s">
        <v>51</v>
      </c>
    </row>
    <row r="37" spans="11:16">
      <c r="K37" s="17"/>
      <c r="L37" s="17"/>
    </row>
  </sheetData>
  <mergeCells count="104">
    <mergeCell ref="M34:N34"/>
    <mergeCell ref="O34:P34"/>
    <mergeCell ref="K29:L29"/>
    <mergeCell ref="M29:N29"/>
    <mergeCell ref="O29:P29"/>
    <mergeCell ref="Q29:R29"/>
    <mergeCell ref="Q19:Q20"/>
    <mergeCell ref="R19:R20"/>
    <mergeCell ref="K28:N28"/>
    <mergeCell ref="O28:R28"/>
    <mergeCell ref="O19:O20"/>
    <mergeCell ref="P19:P20"/>
    <mergeCell ref="G19:G20"/>
    <mergeCell ref="J19:J20"/>
    <mergeCell ref="K19:K20"/>
    <mergeCell ref="L19:L20"/>
    <mergeCell ref="M19:M20"/>
    <mergeCell ref="N19:N20"/>
    <mergeCell ref="A19:A20"/>
    <mergeCell ref="B19:B20"/>
    <mergeCell ref="C19:C20"/>
    <mergeCell ref="D19:D20"/>
    <mergeCell ref="E19:E20"/>
    <mergeCell ref="F19:F20"/>
    <mergeCell ref="O13:O15"/>
    <mergeCell ref="P13:P15"/>
    <mergeCell ref="Q13:Q15"/>
    <mergeCell ref="R13:R15"/>
    <mergeCell ref="A16:A18"/>
    <mergeCell ref="B16:B18"/>
    <mergeCell ref="C16:C18"/>
    <mergeCell ref="D16:D18"/>
    <mergeCell ref="E16:E18"/>
    <mergeCell ref="F16:F18"/>
    <mergeCell ref="G13:G15"/>
    <mergeCell ref="J13:J15"/>
    <mergeCell ref="K13:K15"/>
    <mergeCell ref="L13:L15"/>
    <mergeCell ref="M13:M15"/>
    <mergeCell ref="N13:N15"/>
    <mergeCell ref="O16:O18"/>
    <mergeCell ref="P16:P18"/>
    <mergeCell ref="Q16:Q18"/>
    <mergeCell ref="R16:R18"/>
    <mergeCell ref="L16:L18"/>
    <mergeCell ref="M16:M18"/>
    <mergeCell ref="N16:N18"/>
    <mergeCell ref="A13:A15"/>
    <mergeCell ref="B13:B15"/>
    <mergeCell ref="C13:C15"/>
    <mergeCell ref="D13:D15"/>
    <mergeCell ref="E13:E15"/>
    <mergeCell ref="F13:F15"/>
    <mergeCell ref="G10:G11"/>
    <mergeCell ref="J10:J11"/>
    <mergeCell ref="K10:K11"/>
    <mergeCell ref="G16:G18"/>
    <mergeCell ref="J16:J18"/>
    <mergeCell ref="K16:K18"/>
    <mergeCell ref="Q8:Q9"/>
    <mergeCell ref="R8:R9"/>
    <mergeCell ref="A10:A11"/>
    <mergeCell ref="B10:B11"/>
    <mergeCell ref="C10:C11"/>
    <mergeCell ref="D10:D11"/>
    <mergeCell ref="E10:E11"/>
    <mergeCell ref="F10:F11"/>
    <mergeCell ref="I8:I9"/>
    <mergeCell ref="J8:J9"/>
    <mergeCell ref="K8:K9"/>
    <mergeCell ref="L8:L9"/>
    <mergeCell ref="M8:M9"/>
    <mergeCell ref="N8:N9"/>
    <mergeCell ref="O10:O11"/>
    <mergeCell ref="P10:P11"/>
    <mergeCell ref="Q10:Q11"/>
    <mergeCell ref="R10:R11"/>
    <mergeCell ref="L10:L11"/>
    <mergeCell ref="M10:M11"/>
    <mergeCell ref="N10:N11"/>
    <mergeCell ref="Q4:Q5"/>
    <mergeCell ref="R4:R5"/>
    <mergeCell ref="A8:A9"/>
    <mergeCell ref="B8:B9"/>
    <mergeCell ref="C8:C9"/>
    <mergeCell ref="D8:D9"/>
    <mergeCell ref="E8:E9"/>
    <mergeCell ref="F8:F9"/>
    <mergeCell ref="G8:G9"/>
    <mergeCell ref="H8:H9"/>
    <mergeCell ref="G4:G5"/>
    <mergeCell ref="H4:I4"/>
    <mergeCell ref="J4:J5"/>
    <mergeCell ref="K4:L4"/>
    <mergeCell ref="M4:N4"/>
    <mergeCell ref="O4:P4"/>
    <mergeCell ref="A4:A5"/>
    <mergeCell ref="B4:B5"/>
    <mergeCell ref="C4:C5"/>
    <mergeCell ref="D4:D5"/>
    <mergeCell ref="E4:E5"/>
    <mergeCell ref="F4:F5"/>
    <mergeCell ref="O8:O9"/>
    <mergeCell ref="P8:P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IZ i JC</vt:lpstr>
      <vt:lpstr>CDR</vt:lpstr>
      <vt:lpstr>dolnoślaski WODR</vt:lpstr>
      <vt:lpstr>kujawsko-pomorski WODR</vt:lpstr>
      <vt:lpstr>lubelski WODR</vt:lpstr>
      <vt:lpstr>lubuski WODR</vt:lpstr>
      <vt:lpstr>łódzki WODR</vt:lpstr>
      <vt:lpstr>małopolski WODR</vt:lpstr>
      <vt:lpstr>mazowiecki WODR</vt:lpstr>
      <vt:lpstr>opolski WODR</vt:lpstr>
      <vt:lpstr>podkarpacki WODR</vt:lpstr>
      <vt:lpstr>podlaski WODR</vt:lpstr>
      <vt:lpstr>pomorski WODR</vt:lpstr>
      <vt:lpstr>śląski WODR</vt:lpstr>
      <vt:lpstr>świętokrzyski WODR</vt:lpstr>
      <vt:lpstr>warmińsko-mazurski WODR</vt:lpstr>
      <vt:lpstr>wielkopolski WODR</vt:lpstr>
      <vt:lpstr>zachodniopomorski WODR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06</cp:lastModifiedBy>
  <dcterms:created xsi:type="dcterms:W3CDTF">2017-06-09T08:58:52Z</dcterms:created>
  <dcterms:modified xsi:type="dcterms:W3CDTF">2018-03-08T12:41:48Z</dcterms:modified>
</cp:coreProperties>
</file>