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codeName="Ten_skoroszyt" defaultThemeVersion="124226"/>
  <mc:AlternateContent xmlns:mc="http://schemas.openxmlformats.org/markup-compatibility/2006">
    <mc:Choice Requires="x15">
      <x15ac:absPath xmlns:x15ac="http://schemas.microsoft.com/office/spreadsheetml/2010/11/ac" url="Z:\GRUPA ROBOCZA\Grupy tematycznej ds. innowacji w rolnictwie i na obszarach wiejskich\Tryb obiegowy 08_03_18\"/>
    </mc:Choice>
  </mc:AlternateContent>
  <bookViews>
    <workbookView xWindow="0" yWindow="0" windowWidth="28800" windowHeight="11610" firstSheet="12" activeTab="17"/>
  </bookViews>
  <sheets>
    <sheet name="IZ i JC" sheetId="17" r:id="rId1"/>
    <sheet name="CDR" sheetId="18" r:id="rId2"/>
    <sheet name="dolnoślaski WODR" sheetId="19" r:id="rId3"/>
    <sheet name="kujawsko-pomorski WODR" sheetId="20" r:id="rId4"/>
    <sheet name="lubelski WODR" sheetId="21" r:id="rId5"/>
    <sheet name="lubuski WODR" sheetId="22" r:id="rId6"/>
    <sheet name="łódzki WODR" sheetId="23" r:id="rId7"/>
    <sheet name="małopolski WODR" sheetId="24" r:id="rId8"/>
    <sheet name="mazowiecki WODR" sheetId="25" r:id="rId9"/>
    <sheet name="opolski WODR" sheetId="26" r:id="rId10"/>
    <sheet name="podkarpacki WODR" sheetId="27" r:id="rId11"/>
    <sheet name="podlaski WODR" sheetId="28" r:id="rId12"/>
    <sheet name="pomorski WODR" sheetId="29" r:id="rId13"/>
    <sheet name="śląski WODR" sheetId="30" r:id="rId14"/>
    <sheet name="świętokrzyski WODR" sheetId="31" r:id="rId15"/>
    <sheet name="warmińsko-mazurski WODR" sheetId="32" r:id="rId16"/>
    <sheet name="wielkopolski WODR" sheetId="33" r:id="rId17"/>
    <sheet name="zachodniopomorski WODR" sheetId="34" r:id="rId18"/>
  </sheets>
  <calcPr calcId="162913"/>
  <fileRecoveryPr repairLoad="1"/>
</workbook>
</file>

<file path=xl/calcChain.xml><?xml version="1.0" encoding="utf-8"?>
<calcChain xmlns="http://schemas.openxmlformats.org/spreadsheetml/2006/main">
  <c r="N30" i="34" l="1"/>
  <c r="L27" i="31"/>
  <c r="N43" i="30"/>
  <c r="L43" i="30"/>
  <c r="P24" i="25"/>
  <c r="P23" i="25"/>
  <c r="P22" i="25"/>
  <c r="P21" i="25"/>
  <c r="N84" i="18"/>
  <c r="L84" i="18"/>
  <c r="T13" i="17"/>
  <c r="S13" i="17"/>
  <c r="T11" i="17"/>
  <c r="S11" i="17"/>
  <c r="T10" i="17"/>
  <c r="S10" i="17"/>
  <c r="T7" i="17"/>
  <c r="S7" i="17"/>
  <c r="Z5" i="17"/>
  <c r="Y5" i="17"/>
  <c r="X5" i="17"/>
  <c r="T5" i="17"/>
  <c r="S5" i="17"/>
  <c r="Z4" i="17"/>
  <c r="Y4" i="17"/>
  <c r="X4" i="17"/>
  <c r="T4" i="17"/>
  <c r="S4" i="17"/>
</calcChain>
</file>

<file path=xl/sharedStrings.xml><?xml version="1.0" encoding="utf-8"?>
<sst xmlns="http://schemas.openxmlformats.org/spreadsheetml/2006/main" count="3583" uniqueCount="1296">
  <si>
    <t>L.p.</t>
  </si>
  <si>
    <t>Priorytet PROW</t>
  </si>
  <si>
    <t>Cel KSOW</t>
  </si>
  <si>
    <t>Działanie KSOW</t>
  </si>
  <si>
    <t>Nazwa / tytuł operacji</t>
  </si>
  <si>
    <t>Cel, przedmiot i temat operacji</t>
  </si>
  <si>
    <t>Forma realizacji operacji</t>
  </si>
  <si>
    <t>Wskaźniki monitorowania realizacji operacji</t>
  </si>
  <si>
    <t>Wnioskodawca</t>
  </si>
  <si>
    <t>Siedziba wnioskodawcy</t>
  </si>
  <si>
    <t>Wskaźnik</t>
  </si>
  <si>
    <t>Jednostka</t>
  </si>
  <si>
    <t>a</t>
  </si>
  <si>
    <t>b</t>
  </si>
  <si>
    <t>c</t>
  </si>
  <si>
    <t>d</t>
  </si>
  <si>
    <t>e</t>
  </si>
  <si>
    <t>f</t>
  </si>
  <si>
    <t>g</t>
  </si>
  <si>
    <t>h</t>
  </si>
  <si>
    <t>i</t>
  </si>
  <si>
    <t>j</t>
  </si>
  <si>
    <t>k</t>
  </si>
  <si>
    <t>l</t>
  </si>
  <si>
    <t>m</t>
  </si>
  <si>
    <t>n</t>
  </si>
  <si>
    <t>o</t>
  </si>
  <si>
    <t>p</t>
  </si>
  <si>
    <t>r</t>
  </si>
  <si>
    <t>s</t>
  </si>
  <si>
    <t>II-IV</t>
  </si>
  <si>
    <t>I-IV</t>
  </si>
  <si>
    <t>1, 5</t>
  </si>
  <si>
    <t>konferencja</t>
  </si>
  <si>
    <t>III-IV</t>
  </si>
  <si>
    <t>3, 4</t>
  </si>
  <si>
    <t>I-II</t>
  </si>
  <si>
    <t>II-III</t>
  </si>
  <si>
    <t>1, 4, 5</t>
  </si>
  <si>
    <t>I-III</t>
  </si>
  <si>
    <t>I</t>
  </si>
  <si>
    <t>II</t>
  </si>
  <si>
    <t>IV</t>
  </si>
  <si>
    <t>wyjazd studyjny</t>
  </si>
  <si>
    <t>liczba uczestników</t>
  </si>
  <si>
    <t>Operacje własne</t>
  </si>
  <si>
    <t>Operacje partnerów</t>
  </si>
  <si>
    <t>liczba</t>
  </si>
  <si>
    <t>kwota</t>
  </si>
  <si>
    <t xml:space="preserve">liczba </t>
  </si>
  <si>
    <t>Przed zmianą</t>
  </si>
  <si>
    <t>-</t>
  </si>
  <si>
    <t>Po zmianie</t>
  </si>
  <si>
    <t>Uniwersytet Przyrodniczy we Wrocławiu</t>
  </si>
  <si>
    <t>4, 5</t>
  </si>
  <si>
    <t>Liczba uczestników</t>
  </si>
  <si>
    <t>szkolenie</t>
  </si>
  <si>
    <t>Kujawsko-Pomorski Ośrodek Doradztwa Rolniczego w Minikowie</t>
  </si>
  <si>
    <t>Nazwa/tytuł operacji</t>
  </si>
  <si>
    <t>Grupa docelowa</t>
  </si>
  <si>
    <t>Budżet brutto operacji  
(w zł)</t>
  </si>
  <si>
    <t>Koszt kwalifikowalny operacji (w zł)</t>
  </si>
  <si>
    <t xml:space="preserve">Jednostka </t>
  </si>
  <si>
    <t>1</t>
  </si>
  <si>
    <t>4</t>
  </si>
  <si>
    <t>2</t>
  </si>
  <si>
    <t>liczba wyjazdów studyjnych</t>
  </si>
  <si>
    <t>liczba uczestników wyjazdu studyjnego</t>
  </si>
  <si>
    <t>Przed zminą</t>
  </si>
  <si>
    <t>Liczba konkursów</t>
  </si>
  <si>
    <t>forum</t>
  </si>
  <si>
    <t>wystawa</t>
  </si>
  <si>
    <t>Harmonogram / termin realizacji
(w ujęciu kwartalnym)</t>
  </si>
  <si>
    <t>Publikacja</t>
  </si>
  <si>
    <t>Wyjazd studyjny</t>
  </si>
  <si>
    <t>III kwartał</t>
  </si>
  <si>
    <t>III - IV</t>
  </si>
  <si>
    <t>1, 3</t>
  </si>
  <si>
    <t>1, 3, 4</t>
  </si>
  <si>
    <t>1, 4</t>
  </si>
  <si>
    <t>spotkanie</t>
  </si>
  <si>
    <t>publikacja</t>
  </si>
  <si>
    <t xml:space="preserve">liczba uczestników szkoleń </t>
  </si>
  <si>
    <t>liczba szkoleń</t>
  </si>
  <si>
    <t>liczba warsztatów</t>
  </si>
  <si>
    <t>liczba uczestników warsztatów</t>
  </si>
  <si>
    <t>liczba konferencji</t>
  </si>
  <si>
    <t>Małopolski Ośrodek Doradztwa Rolniczego</t>
  </si>
  <si>
    <t>liczba uczestników konferencji</t>
  </si>
  <si>
    <t>3</t>
  </si>
  <si>
    <t>I, II</t>
  </si>
  <si>
    <t>ul. Główna 1, 49-330 Łosiów</t>
  </si>
  <si>
    <t>Liczba wyjazdów studyjnych</t>
  </si>
  <si>
    <t xml:space="preserve">Liczba uczestników </t>
  </si>
  <si>
    <t>Opolski Ośrodek Doradztwa Rolniczego</t>
  </si>
  <si>
    <t>1, 2</t>
  </si>
  <si>
    <t>1 i 3</t>
  </si>
  <si>
    <t>Konferencja</t>
  </si>
  <si>
    <t>Podlaski Ośrodek Doradztwa Rolniczego w Szepietowie</t>
  </si>
  <si>
    <t>Seminarium</t>
  </si>
  <si>
    <t>Szkolenie</t>
  </si>
  <si>
    <t>warsztaty, konferencja</t>
  </si>
  <si>
    <t>1, 2, 4</t>
  </si>
  <si>
    <t>warsztaty</t>
  </si>
  <si>
    <t xml:space="preserve">liczba uczestników </t>
  </si>
  <si>
    <t>1, 2, 3</t>
  </si>
  <si>
    <t>III, IV</t>
  </si>
  <si>
    <t>II, III, IV</t>
  </si>
  <si>
    <t>Budżet brutto operacji
 (w zł)</t>
  </si>
  <si>
    <t>1,4,5</t>
  </si>
  <si>
    <t>Świętokrzyski Ośrodek Doradztwa Rolniczego w Modliszewicach</t>
  </si>
  <si>
    <t>liczba uczestników wyjazdu</t>
  </si>
  <si>
    <t>Warmińsko-Mazurska Izba Rolnicza</t>
  </si>
  <si>
    <t>ul. Jagiellońska 91, 10-356 Olsztyn</t>
  </si>
  <si>
    <t xml:space="preserve">konferencja </t>
  </si>
  <si>
    <t>Warmińsko-Mazurski Ośrodek Doradztwa Rolniczego z siedzibą w Olsztynie</t>
  </si>
  <si>
    <t>II, IV</t>
  </si>
  <si>
    <t>Grupy docelowe</t>
  </si>
  <si>
    <t>Koszty kwalifikowalne operacji
 (w zł)</t>
  </si>
  <si>
    <t>Zachodniopomorski Ośrodek Doradztwa Rolniczego w Barzkowicach</t>
  </si>
  <si>
    <t>seminarium wyjazdowe</t>
  </si>
  <si>
    <t>Liczba uczestników konferencji</t>
  </si>
  <si>
    <t>partnerzy</t>
  </si>
  <si>
    <t>własne</t>
  </si>
  <si>
    <t>00-930 Warszawa, 
ul. Wspólna 30</t>
  </si>
  <si>
    <t>1,3,4</t>
  </si>
  <si>
    <t>liczba zorganizowanych spotkań</t>
  </si>
  <si>
    <t>MRiRW
Departament Strategii, Analiz i Rozwoju</t>
  </si>
  <si>
    <t>liczba uczestników spotkania</t>
  </si>
  <si>
    <t>liczba uczestników szkolenia</t>
  </si>
  <si>
    <t>Organizacja  seminariów dla kadry zarządzającej instytutów badawczych i jednostek doradztwa rolniczego</t>
  </si>
  <si>
    <t xml:space="preserve">1. Nawiązanie współpracy instytucji doradztwa rolniczego i instytutów badawczych w celu zapewnienia wdrażania innowacyjnych rozwiązań z nauki do praktyki rolniczej (cel 2 PROW)
2.  Przekazanie  informacji o najnowszych wynikach badań rolniczych i innowacjach, zalecanych do upowszechniania (cel 4 KSOW)
3. Zwiększenie zainteresowania instytucji  doradczych i instytutów badawczych wdrażaniem rozwiązań innowacyjnych na rzecz rozwoju obszarów wiejskich (cel 1 KSOW)  </t>
  </si>
  <si>
    <t>Organizacja seminariów</t>
  </si>
  <si>
    <t>liczba seminariów</t>
  </si>
  <si>
    <t xml:space="preserve">Kadra zarządzająca ośrodków doradztwa rolniczego CDR i instytutów badawczych   </t>
  </si>
  <si>
    <t>liczba uczestników seminariów</t>
  </si>
  <si>
    <t xml:space="preserve">Organizacja cyklu wizyt doradców rolniczych w instytutach naukowo-badawczych  </t>
  </si>
  <si>
    <t>Upowszechnianie wiedzy na temat innowacyjnych rozwiązań w sektorze rolno- spożywczym i na obszarach wiejskich , co bezpośrednio wpisuje się w Priorytet 1 jak też cel przekrojowy dotyczący innowacji PROW 2014-2020 oraz cel KSOW dotyczący wspierania innowacji w rolnictwie, produkcji żywności, leśnictwie i na obszarach wiejskich.</t>
  </si>
  <si>
    <t>Przedstawiciele ośrodków doradztwa rolniczego, przedstawiciele Centrum Doradztwa Rolniczego oraz przedstawiciele instytutów naukowo- badawczych, będących partnerami Sieci na rzecz innowacji w rolnictwie i na obszarach wiejskich (SIR)</t>
  </si>
  <si>
    <t>Zorganizowanie 5 dwudniowych wizyt/spotkań</t>
  </si>
  <si>
    <t xml:space="preserve">Organizacja spotkań informacyjnych dla kadry kierowniczej instytutów naukowo-badawczych podległych Ministrowi Rolnictwa i Rozwoju Wsi </t>
  </si>
  <si>
    <t xml:space="preserve">1.  Wymiana wiedzy oraz  doświadczeń na temat innowacyjnych rozwiązań w sektorze rolno- spożywczym  na obszarach wiejskich na rzecz praktyki rolniczej, co bezpośrednio wpisuje się w Priorytet 1 jak też cel przekrojowy dotyczący innowacji PROW 2014-2020 oraz cel KSOW dotyczący wspierania innowacji w rolnictwie, produkcji żywności, leśnictwie i na obszarach wiejskich.  
2. Zwiększenie poziomu wiedzy dotyczącej potrzeb obecnej i przyszłej WPR i możliwości wykorzystania potencjału instytutów w tym zakresie
3. Wzrost zainteresowania instytutów uczestnictwem w SIR i innych instrumentach PROW 2014 -2020 , </t>
  </si>
  <si>
    <t>Kadra zarządzająca, pracownicy naukowi instytutów naukowo- badawczych nadzorowanych przez Ministra Rolnictwa i Rozwoju Wsi oraz przedstawiciele innych podmiotów związanych z wdrażaniem innowacji w sektorze rolno-spożywczym i na obszarach wiejskich</t>
  </si>
  <si>
    <t>Zorganizowanie 1 spotkania w 2016 r. dla przedstawicieli kadry zarządzającej instytutów naukowo-badawczych.</t>
  </si>
  <si>
    <t xml:space="preserve">Opracowanie publikacji pt. „Informator o instytutach naukowo badawczych nadzorowanych przez Ministra Rolnictwa i Rozwoju Wsi” </t>
  </si>
  <si>
    <t>Upowszechnianie wiedzy na temat innowacyjnych rozwiązań w sektorze rolno- spożywczym i na obszarach wiejskich na rzecz praktyki rolniczej, co bezpośrednio wpisuje się w Priorytet 1 jak też cel przekrojowy dotyczący innowacji PROW 2014-2020 oraz cel KSOW dotyczący wspierania innowacji w rolnictwie, produkcji żywności, leśnictwie i na obszarach wiejskich.</t>
  </si>
  <si>
    <t>Opracowanie, druk i dystrybucja publikacji</t>
  </si>
  <si>
    <t>nakład publikacji</t>
  </si>
  <si>
    <t xml:space="preserve">Rolnicy, doradcy rolniczy, pracownicy instytutów badawczych,  MRiRW i innych instytucji zajmujących się wspieraniem rozwoju obszarów wiejskich, przedsiębiorcy  sektora rolno-spożywczego oraz  inne podmioty zainteresowane wdrażaniem innowacji w rolnictwie i na obszarach wiejskich. </t>
  </si>
  <si>
    <t>1,2,3,4</t>
  </si>
  <si>
    <t>Częstochowskie Stowarzyszenie Rozwoju Małej Przedsiębiorczości</t>
  </si>
  <si>
    <t>1,2,5</t>
  </si>
  <si>
    <t xml:space="preserve">wizyta studyjna </t>
  </si>
  <si>
    <t>ul. Pszczelińska 99, 05-840 Brwinów</t>
  </si>
  <si>
    <t>ul. Czereśniowa 98, 02-456 Warszawa</t>
  </si>
  <si>
    <t>wyjazd szkoleniowy</t>
  </si>
  <si>
    <t xml:space="preserve">wyjazd studyjny </t>
  </si>
  <si>
    <t>szkolenie, wyjazd studyjny</t>
  </si>
  <si>
    <t xml:space="preserve">szkolenie </t>
  </si>
  <si>
    <t>rolnicy i doradcy rolni</t>
  </si>
  <si>
    <t>Liczba uczestników operacji</t>
  </si>
  <si>
    <t>Liczba uczestników wyjazdu studyjnego</t>
  </si>
  <si>
    <t>Lubuski Ośrodek Doradztwa Rolniczego</t>
  </si>
  <si>
    <t>Liczba uczestników szkolenia</t>
  </si>
  <si>
    <t xml:space="preserve">IV </t>
  </si>
  <si>
    <t>Innowacje w rolnictwie - upowszechnianie badań naukowych i przykłady wdrożeń</t>
  </si>
  <si>
    <t xml:space="preserve">Celem operacji jest ułatwianie wymiany wiedzy oraz dobrych praktyk w zakresie wdrażania innowacji w rolnictwie i na obszarach wiejskich poprzez prezentację wyników badań jednostek naukowych oraz za-wiązywanie kontaktów między nauką  a praktyką. Zawiązanie bezpośredniej współpracy między podmiotami pozwoli na podniesienie jakości realizacji Programu Rozwoju Obszarów Wiejskich w zakresie technologii produkcji roślinnej i zwierzęcej oraz przyspieszy transfer wiedzy i innowacji na obszary wiejskie. </t>
  </si>
  <si>
    <t xml:space="preserve"> szkolenie z wyjazdem studyjnym (4)</t>
  </si>
  <si>
    <t>liczba uczestników operacji</t>
  </si>
  <si>
    <t>doradcy, grupy producentów rolnych, nauczyciele szkół rolniczych</t>
  </si>
  <si>
    <t>Centrum Doradztwa Rolniczego</t>
  </si>
  <si>
    <t>Konferencja „Innowacyjny rozwój energetyki prosumenckiej na obszarach wiejskich”</t>
  </si>
  <si>
    <t>Celem operacji jest podniesienie świadomości, ułatwienie transferu wiedzy z zakresu odnawialnych źródeł energii. Organizowana konferencja będzie okazją do przedstawienia aktualnej problematyki związanej z wykorzystaniem odnawialnych źródeł energii na obszarach wiejskich, energetyką prosumencką, nawiązania cennych relacji oraz promowanie innowacyjnych koncepcji z tego zakresu. Uczestnicy konferencji zostaną również poinformowani o źródłach finansowania inwestycji z przedmiotowego zakresu w programach pomocowych na lata 2014-2020.</t>
  </si>
  <si>
    <t xml:space="preserve">przedstawiciele Jednostek Badawczo-Rozwojowych, samorządów, Izb Rolniczych, jak również brokerzy innowacji, nauczyciele szkół rolniczych, przedsiębiorcy - zajmujący się tematyką odnawialnych źródeł energii w szczególności energią prosumencką i rozproszoną, doradcy publiczni i prywatni,  przedstawiciele  LGD, przedstawiciele instytucji zaangażowanych w rozwój rolnictwa, stowarzyszeń  </t>
  </si>
  <si>
    <t>Ulotka informacyjna Sieci na rzecz innowacji w rolnictwie i na obszarach wiejskich</t>
  </si>
  <si>
    <t>Celem operacji jest ułatwianie wymiany wiedzy oraz dobrych praktyk w zakresie wdrażania innowacji w rolnictwie i na obszarach wiejskich poprzez wydanie ulotki promującej Sieć na rzecz innowacji w rolnictwie i na obszarach wiejskich. Ulotki wykorzystywane będą podczas spotkań z potencjalnymi Partnerami SIR, potencjalnymi beneficjentami działania „Współpraca” w ramach PROW 2014-2020 i innym osobom zainteresowanym Siecią, dzięki czemu ułatwi się tworzenie oraz funkcjonowanie sieci kontaktów pomiędzy rolnikami, podmiotami doradczymi, jednostkami naukowymi, przedsiębiorcami sektora rolno-spożywczego oraz pozostałymi podmiotami zainteresowanymi wdrażaniem innowacji w rolnictwie i na obszarach wiejskich.</t>
  </si>
  <si>
    <t xml:space="preserve"> ulotka</t>
  </si>
  <si>
    <t xml:space="preserve">liczba  ulotek </t>
  </si>
  <si>
    <t>podmioty, które zajmują się transferem wiedzy i innowacji w rolnictwie i na obszarach wiejskich, czyli:  podmioty doradcze, jednostki naukowo-badawcze, rolnicy, przedsiębiorcy sektora rolno-spożywczego oraz 
 pozostałe podmioty zainteresowane wdrażaniem innowacji w rolnictwie i na obszarach wiejskich</t>
  </si>
  <si>
    <t>Wyniki badań naukowych umożliwiających wprowadzenie nowoczesnych rozwiązań w gospodarstwie ekologicznym.</t>
  </si>
  <si>
    <t>Konferencja pozwoli na identyfikację badań naukowych w zakresie rolnictwa ekologicznego prowadzonych przez jednostki naukowe (instytuty, uczelnie) w zakresie rolnictwa ekologicznego.
Uczestnicy Konferencji- doradcy, stowarzyszenia rolników będą mieli możliwość zapoznania się z aktualnymi kierunkami badań naukowych prowadzonych w Polsce w zakresie rolnictwa ekologicznego w tym przetwórstwa produktów ekologicznych oraz nawiązania kontaktów z realizatorami tych badań. Pozwoli to również na wymianę poglądów dotyczących przyszłych kierunków badań, na które istnieje zapotrzebowanie od tzw. „praktyki.” 
Ponadto Konferencja umożliwia nawiązanie kontaktów pomiędzy samymi jednostkami badawczymi, co może przyczynić się do wspólnego działania (proponowanie nowych rozwiązań w szerszym ujęciu).</t>
  </si>
  <si>
    <t xml:space="preserve"> konferencja </t>
  </si>
  <si>
    <t xml:space="preserve"> I dzień 74 , II dzień 54</t>
  </si>
  <si>
    <t xml:space="preserve"> doradcy rolniczy zajmujący się doradzaniem w zakresie rolnictwa ekologicznego, stowarzyszenia rolników ekologicznych, pracownicy naukowi z Instytutów oraz uczelni prowadzący badania lub zainteresowani wynikami tych badań</t>
  </si>
  <si>
    <t>Możliwości wymiany wiedzy na temat nowoczesnych rozwiązań organizacyjnych i technologicznych między doradcami i rolnikami z zakresu działań środowiskowych, stosowanych w wybranych krajach UE</t>
  </si>
  <si>
    <t xml:space="preserve">W ramach wizyty studyjnej zakłada się trzy główne cele: nawiązanie kontaktów z jednostkami doradczymi Niemiec, będącymi elementem sieci innowacji w rolnictwie,  zajmującymi się wdrażaniem rozwiązań innowacyjnych;  zapoznanie się z systemem przepływu informacji na temat rozwiązań innowacyjnych, oraz pozyskanie źródeł tychże informacji; zapoznanie się z metodami pracy na styku doradca- rolnik bezpośrednio w gospodarstwach wdrażających innowacje. Zapoznanie się z przykładami rozwiązań innowacyjnych
</t>
  </si>
  <si>
    <t>rolnicy i doradcy</t>
  </si>
  <si>
    <t>Wykorzystanie innowacji w gospodarstwie rolnym w zakresie ochrony środowiska</t>
  </si>
  <si>
    <t xml:space="preserve">Celem operacji jest współpraca doradców i rolników nowatorów na rzecz upowszechniania innowacyjnych rozwiązań w zakresie przeciwdziałania negatywnym skutkom niedoboru wody w glebie i stosowaniu dobrych praktyk w tym zakresie
</t>
  </si>
  <si>
    <t>szkolenie  z wyjazdem studyjnym(4)</t>
  </si>
  <si>
    <t xml:space="preserve">doradcy rolniczy WODR, doradcze podmioty prywatne, doradcy izb rolniczych, rolnicy,  inni odbiorcy operacji (grupy docelowe) którzy mają możliwości rozpowszechnienia pozyskanej wiedzy wśród rolników oraz osób działających na rzecz rolnictwa. </t>
  </si>
  <si>
    <t>Innowacje w rolnictwie – kluczowe dla wsparcia inwestycji i konkurencyjności</t>
  </si>
  <si>
    <t xml:space="preserve">Celem operacji jest: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zwiększenia zainteresowania rolników i ich zaangażowania we wdrażanie innowacji, w tym również współpracy z partnerami na rzecz wprowadzania innowacyjnych rozwiązań we własnych gospodarstwach
</t>
  </si>
  <si>
    <t xml:space="preserve"> konferencja</t>
  </si>
  <si>
    <t xml:space="preserve">
 rolnicy, doradcy rolniczy, kadra naukowa, firmy związane z branżą rolną</t>
  </si>
  <si>
    <t>liczba wolnych sluchaczy</t>
  </si>
  <si>
    <t>Przygotowanie doradców do wspierania działań innowacyjnych</t>
  </si>
  <si>
    <t>Celem operacji  jest przygotowanie doradców rolniczych, w szczególności doradców zajmujących się ekonomiką i organizacją gospodarstw, do udzielania rolnikom pomocy we wprowadzaniu innowacyjnych rozwiązań w zakresie technologii wytwarzania i organizacji gospodarstw co spowoduje poprawę konkurencyjności ich gospodarstw, w tym także poprzez wdrażanie innowacji technologicznych i organizacyjnych.</t>
  </si>
  <si>
    <t xml:space="preserve">szkolenie  </t>
  </si>
  <si>
    <t xml:space="preserve">doradcy rolniczy </t>
  </si>
  <si>
    <t>liczba wolnych słuchaczy</t>
  </si>
  <si>
    <t>2, 3, 4</t>
  </si>
  <si>
    <t>Współpraca podmiotów sfery B+R oraz publicznego doradztwa rolniczego na rzecz tworzenia i upowszechniania innowacji rolniczych</t>
  </si>
  <si>
    <t>Celem operacji jest zintensyfikowanie współpracy podmiotów sfery B+R i publicznego doradztwa rolniczego (WODR) na rzecz sprawnego tworzenia i upowszechniania innowacji rolniczych; przygotowanie uczestników do podejmowania wspólnych działań na rzecz usprawnienia procesu powstawania i upowszechniania innowacji rolniczych; usprawnienie realizacji etapu wdrażania nowości rolniczych, poprzez stosowanie odpowiednio przygotowanych przez autorów tych nowości instrukcji wdrożeniowych; udrożnienie bądź uruchomienie nowych, sprawnych kanałów przepływu informacji pomiędzy podmiotami sfery B+R a wojewódzkimi ośrodkami doradztwa rolniczego w przedmiocie tworzenia i upowszechniania innowacji rolniczych. Celem operacji jest także inicjowanie współdziałania pomiędzy potencjalnymi partnerami grup operacyjnych (uczestnikami i wykładowcami seminarium), promocja korzyści wynikających ze współpracy i tworzenia partnerstw oraz zapoznanie uczestników konferencji z możliwościami wsparcia w ramach działania "Współpraca" w ramach PROW 2014-2020.</t>
  </si>
  <si>
    <t xml:space="preserve"> seminarium </t>
  </si>
  <si>
    <t>pracownicy merytoryczni podmiotów sfery B+R, Centrum Doradztwa Rolniczego w Brwinowie oraz Wojewódzkich Ośrodków Doradztwa Rolniczego, jak również przedstawiciele Izb Rolniczych</t>
  </si>
  <si>
    <t>Od zaradności do przedsiębiorczości</t>
  </si>
  <si>
    <t>Celem operacji jest przekazanie wiedzy na temat: tworzenia oraz funkcjonowania sieci kontaktów pomiędzy podmiotami  działającymi na obszarach wiejskich (sieciowanie), SIR jego celach i priorytetach, dystrybucji informacji o podmiotach tworzących Sieć, polityki rozwoju obszarów wiejskich i o możliwościach finansowania oraz pokazanie dobrych przykładów - podmiotów wprowadzających innowacje w swojej działalności.</t>
  </si>
  <si>
    <t xml:space="preserve"> szkolenie z wyjazdem studyjnym</t>
  </si>
  <si>
    <t xml:space="preserve"> rolnicy, przedsiębiorcy z obszarów wiejskich, przedstawiciele LGD, Stowarzyszeń, samorządów lokalnych, doradcy</t>
  </si>
  <si>
    <t>I dzień 50, 
II dzień 48, 
III dzień 48</t>
  </si>
  <si>
    <t xml:space="preserve">Partnerstwo dla rozwoju </t>
  </si>
  <si>
    <t xml:space="preserve">Operacja ma na celu budowę sieci powiązań między sferą nauki i biznesu a rolnictwem oraz przyspieszenie transferu wiedzy i innowacji do praktyki gospodarczej. 
Proces tworzenia nowych rozwiązań dla gospodarski wymaga trwałego powiązania między różnymi podmiotami. Jedynie dobrze ugruntowane powiązania pozwalają na długofalową współpracę i skuteczne wdrażanie nowych rozwiązań do praktyki gospodarczej. Dostarczenie w ramach szkoleń wiedzy i umiejętności zawiązywania grup operacyjnych na rzecz innowacji pozwoli na ściślejszą współpracę między różnymi instytucjami i skuteczny transfer wiedzy i innowacji na obszary wiejskie. 
</t>
  </si>
  <si>
    <t xml:space="preserve">  szkolenie (2)</t>
  </si>
  <si>
    <t xml:space="preserve"> partnerzy SIR oraz instytucje zainteresowane tworzeniem partnerstwa na rzecz innowacji,
przedstawiciele:   Wojewódzkich Ośrodków Rolniczego, prywatnych podmiotów doradczych,  uczelni wyższych, firm produkcyjnych, instytutów badawczych
 Grup producentów rolnych i stowarzyszenia branżowe
</t>
  </si>
  <si>
    <t>I dzień - 101,
 II dień - 95, 
III dzień- 94</t>
  </si>
  <si>
    <t>Kreowanie partnerstwa w ramach SIR dla działania „Współpraca” PROW 2014-2020</t>
  </si>
  <si>
    <t>Celem operacji jest przygotowanie grupy doradców, pracowników sektora B+ R, rolników, przedsiębiorców do poszukiwania partnerów, powoływania grup operacyjnych i opracowywania planu operacyjnego grupy operacyjnej. Operacja przyczyni się do realizacji celów  horyzontalnych oraz priorytetu pierwszego PROW 2014 – 2020, będzie miała także wpływ na zwiększenie rentowności i  konkurencyjności gospodarstw oraz promowanie innowacyjnych technologii w gospodarstwach.</t>
  </si>
  <si>
    <t xml:space="preserve">szkolenie e-learning - 4 moduły, badania sondażowe, szkoleni4 (4) </t>
  </si>
  <si>
    <t>liczba uczestników szkolenia e-learningowego</t>
  </si>
  <si>
    <t>doradcy, rolnicy (reprezentanci grup producentów rolnych, klastrów, związków branżowych itp. współpracujących z doradcami WODR), przedsiębiorcy sektora rolno-spożywczego,  przedstawiciele nauki; instytutów lub uczelni,  partnerstwa sektora rolno – spożywczego w tym grup producenckich, przedstawiciele organizacji pozarządowych z obszarów wiejskich.</t>
  </si>
  <si>
    <t>Centrum Doradztwa
 Rolniczeg</t>
  </si>
  <si>
    <t>liczba wolnych słuchaczy na szkoleniu</t>
  </si>
  <si>
    <t>Liczba przeprowadzonych badań sondażowych</t>
  </si>
  <si>
    <t>Praktyczne wykorzystanie wyników badań naukowych we wdrażaniu innowacji w produkcji ogrodniczej</t>
  </si>
  <si>
    <t xml:space="preserve">Tworzenie sieci kontaktów i wymiana wiedzy fachowej pomiędzy doradcami i służbami wspierającymi wdrażanie nowych korzystnych rozwiązań na obszarach wiejskich, poprzez  transfer wiedzy i upowszechnianie innowacyjnych praktyk w zakresie ogrodnictwa oraz ich promowanie. Celem operacji jest także inicjowanie współdziałania pomiędzy potencjalnymi partnerami grup operacyjnych (uczestnikami i wykładowcami podczas konferencji), promocja korzyści wynikających ze współpracy i tworzenia partnerstw oraz zapoznanie uczestników konferencji z możliwościami wsparcia w ramach działania "Współpraca" w ramach PROW 2014-2020
Cele szczegółowe: 
1. Organizacja konferencji - Udzielenie wsparcia informacyjnego, szkoleniowego dla rolników, producentów rolnych i doradców zajmujących się tematyką warzywniczą i sadowniczą. 
2. Wymiana doświadczeń miedzy instytutami branżowymi a rolnikami, producentami rolnymi i doradcami, w zakresie nowości i innowacyjnych praktyk stosowanych w warzywnictwie i sadownictwie. </t>
  </si>
  <si>
    <t xml:space="preserve">liczba uczestników operacji </t>
  </si>
  <si>
    <t xml:space="preserve">I dzień 53, II dzień 55 </t>
  </si>
  <si>
    <t>Rolnicy, przedsiębiorcy rolni, doradcy rolniczy ze wszystkich wojewódzkich ośrodków doradztwa rolniczego oraz doradczych firm prywatnych około 50 osób. Będą to specjaliści do spraw produkcji warzywniczej i sadowniczej.</t>
  </si>
  <si>
    <t>Rolnicy, doradcy rolniczy ze wszystkich wojewódzkich ośrodków doradztwa rolniczego oraz doradczych firm prywatnych. Będą to specjaliści do spraw produkcji warzywniczej i sadowniczej. Instytucje zaangażowane w rozwój ogrodnictwa</t>
  </si>
  <si>
    <t>Wiedza i innowacje – XXII Międzynarodowe Targi Techniki Rolniczej AGROTECH</t>
  </si>
  <si>
    <t>Tworzenie sieci kontaktów i wymiany wiedzy fachowej pomiędzy przedstawicielami nauki, rolnikami, doradcami, LGD,  w zakresie wdrażania innowacji na obszarach wiejskich, poprzez  transfer wiedzy i zaznajomienie się z innowacyjnymi praktykami w zakresie rolnictwa oraz ich promowanie.</t>
  </si>
  <si>
    <t>Organizacja stoiska informacyjno-promocyjnego</t>
  </si>
  <si>
    <t>Liczba stoisk promocyjnych</t>
  </si>
  <si>
    <t>Doradcy, rolnicy, producenci maszyn i urządzeń rolniczych oraz środków do produkcji rolnej- uczestnicy targów</t>
  </si>
  <si>
    <t>Wiedza i innowacje -  XXIII Międzynarodowe Targi Techniki Rolniczej AGROTECH</t>
  </si>
  <si>
    <t>Innowacyjne rozwiązania w uprawach ekologicznych, w produkcji zwierzęcej oraz przetwórstwie produktów ekologicznych wdrażane w ekologicznych gospodarstwach demonstracyjnych województwa wielkopolskiego.</t>
  </si>
  <si>
    <t xml:space="preserve">Operacja ma na celu zapoznanie uczestników z  osiągnięciami oraz sposobem zarządzania i wprowadzania nowych technik i technologii gospodarstw ekologicznych będących laureatami Krajowych Konkursów na Najlepsze Gospodarstwo Ekologiczne. </t>
  </si>
  <si>
    <t>Odbiorcami projektu są bezpośrednio doradcy publiczni i prywatni zajmujący się doradzaniem w zakresie rolnictwa ekologicznego, instytucje zaangażowane w rozwój rolnictwa ekologicznego w tym ustanawianie prawa, rolnicy zajmujący się rolnictwem ekologicznym zainteresowanych wprowadzaniem nowych rozwiązań.</t>
  </si>
  <si>
    <t>Innowacyjne rozwiązania w uprawach ekologicznych oraz w produkcji zwierzęcej wdrażane w ekologicznych gospodarstwach demonstracyjnych.</t>
  </si>
  <si>
    <t>Operacja ma na celu zapoznanie uczestników z osiągnięciami oraz sposobem zarządzania i wprowadzania nowych technik i technologii gospodarstw ekologicznych będących laureatami Krajowych Konkursów na Najlepsze Gospodarstwo Ekologiczne.</t>
  </si>
  <si>
    <t>Odbiorcami projektu są bezpośrednio doradcy publiczni i prywatni zajmujący się doradzaniem w zakresie rolnictwa ekologicznego, instytucje zaangażowane w rozwój rolnictwa ekologicznego w tym ustanawianie prawa oraz rolnicy zajmujących się rolnictwem ekologicznym, zainteresowani wprowadzaniem nowych rozwiązań.</t>
  </si>
  <si>
    <t>Innowacyjne metody gospodarowania zasobami wody w rolnictwie</t>
  </si>
  <si>
    <t xml:space="preserve">Celem operacji jest ułatwianie wymiany wiedzy oraz dobrych praktyk w zakresie gospodarowania wodą na obszarach rolniczych oraz zawiązywanie współpracy między jednostkami naukowymi a doradztwem i związkami rolników.  Zawiązanie bezpośredniej współpracy między podmiotami pozwoli na podniesienie jakości realizacji Programu Rozwoju Obszarów Wiejskich w zakresie zarządzania infrastrukturą rolnicza, technologią produkcji roślinnej oraz przyspieszy transfer wiedzy i innowacji na obszarach wiejskich. </t>
  </si>
  <si>
    <t>Operacja jest skierowana do pomiotów z sektora rolnego, które w istotny sposób wpływają na gospodarowanie zasobami wodnymi kraju oraz tworzą sieć podmiotów mogących wdrażać nowe inicjatywy w zakresie gospodarowania zasobami na obszarach wiejskich.
W projekcie wezmą udział przedstawiciele: 
1)  Pracownicy doradztwa rolniczego (WODR, Izby Rolnicze, prywatne podmioty doradcze)
2)  Członkowie regionalnych zarządów gospodarki wodnej oraz spółek wodnych
3)  Pracownicy uczelni i instytutów badawczych
4)  Członkowie związków rolników i grup producentów rolnych.</t>
  </si>
  <si>
    <t>I dzień 220, 
II dzień 210</t>
  </si>
  <si>
    <t>Zachodnie przykłady działań w aspekcie gospodarski wodnej wzorem dla polskich potencjalnych członków grup operacyjnych - wyjazd studyjny do Niemiec, Danii i Szwecji</t>
  </si>
  <si>
    <t>Operacja ma na celu realizację następujących zadań:
- ułatwianie transferu wiedzy i innowacji w rolnictwie i leśnictwie oraz na obszarach wiejskich, poprzez wymianę dobrych praktyk nie tylko pomiędzy krajami w kwestii EPI, ale również pomiędzy partnerami SIR w Polsce, biorącymi udział w wyjeździe a aspekcie gospodarki wodnej, 
- zwiększenie rentowności gospodarstw i konkurencyjności wszystkich rodzajów rolnictwa we wszystkich regionach oraz promowanie innowacyjnych technologii w gospodarstwach w aspekcie infrastruktury wodnej, poprzez innowacyjność, która sama w sobie pociąga wzrost dochodowości w gospodarstwach, a przez to wzrost konkurencyjności na rynku rolno-spożywczym, 
- zwiększenie udziału zainteresowanych stron we wdrażaniu inicjatyw na rzecz rozwoju obszarów wiejskich, poprzez możliwie szeroki dobór partnerów oraz potencjalnych partnerów SIR,
- promowanie innowacji w rolnictwie, produkcji żywności i w leśnictwie, co jest głównym celem projektu, poprzez potencjalne do przeniesienia dobre praktyki z zachodnich krajów UE, w których EPI działa już od kilku lat,
- wyjazd studyjny ma również na celu wymianę bezpośrednią dobrych praktyk, ułatwianie wymiany wiedzy fachowej oraz dobrych praktyk w zakresie wdrażania innowacji w rolnictwie i na obszarach wiejskich.
Celem operacji jest także inicjowanie współdziałania pomiędzy potencjalnymi partnerami grup operacyjnych (uczestnikami wizyt studyjnej) oraz promocja korzyści wynikających ze współpracy i tworzenia partnerstw.</t>
  </si>
  <si>
    <t>Projekt skierowany docelowo jest dla 25 przedstawicieli będących partnerem SIR lub zainteresowanych przystąpieniem do SIR:
1)  Pracowników doradztwa rolniczego (CDR, WODR, Izby Rolnicze, prywatne podmioty doradcze)
2) Członkowie regionalnych zarządów gospodarki wodnej oraz spółek wodnych 
3) Pracownicy uczelni i instytutów badawczych
4) Członkowie związków rolników i grup producentów rolnych.</t>
  </si>
  <si>
    <t>Wykorzystanie innowacyjnych technologii w rolnictwie precyzyjnym</t>
  </si>
  <si>
    <t>Celem operacji  jest przygotowanie doradców rolniczych, pracowników izb rolniczych, rolników do po-dejmowania działań prowadzących do wdrażania innowacyjnych rozwiązań w zakresie rolnictwa precyzyjnego w gospodarstwach rolnych. Operacja poprzez swoje działania informacyjno-edukacyjne oraz tworzenie sieci kontaktów pozwoli na rozpoznanie nowoczesnych rozwiązań i możliwych do wykorzystania dobrych praktyk w zakresie inno-wacji w rolnictwie precyzyjnym do gospodarstw rolnych.</t>
  </si>
  <si>
    <t>szkolenie  (2)</t>
  </si>
  <si>
    <t xml:space="preserve">doradcy rolniczy , pracownicy izb rolniczych, rolnicy, mieszkańcy obszarów wiejskich </t>
  </si>
  <si>
    <t>Stosowanie nowych metod komunikacji we wdrażaniu innowacji na obszarach wiejskich</t>
  </si>
  <si>
    <t>Celem operacji jest zwiększenie innowacyjności w działalności rolniczej oraz w ramach działalności pozarolniczej mieszkańców wsi. Szczegółowym celem operacji jest osiągnięcie większej skuteczności (efektywności) działania instytucji i osób na rzecz wspierania innowacyjności w rolnictwie i na obszarach wiejskich, poprzez nabycie umiejętności informowania i promowania wiedzy o innowacyjnych metodach gospodarowania, co jest zbieżne z priorytetem I PROW.</t>
  </si>
  <si>
    <t>Pracownicy jednostek doradztwa rolniczego, pracownicy Izb Rolniczych, partnerzy SIR</t>
  </si>
  <si>
    <t>1,2,3</t>
  </si>
  <si>
    <t>Tłumaczenie materiałów promocyjnych związanych z EIP-AGRI i grupami operacyjnymi EPI.</t>
  </si>
  <si>
    <t xml:space="preserve">Celem Projektu jest ułatwianie wymiany wiedzy oraz dobrych praktyk w zakresie wdrażania innowacji w rolnictwie i na obszarach wiejskich poprzez tłumaczenie publikacji wydanych przez EIP-AGRI Service Point, zawierających informacje o Europejskim partnerstwie innowacyjnym na rzecz wydajnego i zrównoważonego rolnictwa (EIP-AGRI) oraz organizowanych przez nie wydarzeniach i wydawanych przez nie broszur i publikacji. Przetłumaczone teksty zostaną wykorzystane w celu promocji SIR, EIP-AGRI oraz możliwości finansowania grup operacyjnych EPI na stronie internetowej SIR oraz na stronie SIR na portalu Facebo-ok, dzięki czemu ułatwią wymianę wiedzy fachowej oraz dobrych praktyk w zakresie wdrażania innowacji w rolnictwie i na obszarach wiejskich oraz mogą wpłynąć na wsparcie tworzenia i organizacji grup operacyjnych na rzecz innowacji oraz opracowywania przez-nie projektów.  </t>
  </si>
  <si>
    <t>tłumaczenie artykułów</t>
  </si>
  <si>
    <t xml:space="preserve">
Liczba przetłumaczonych stron</t>
  </si>
  <si>
    <t xml:space="preserve">Odbiorcami projektu będą podmioty, które są zainteresowane innowacjami w rolnictwie i na obszarach wiejskich, a także utworzeniem grup operacyjnych oraz zajmują się transferem wiedzy i innowacji w rolnictwie i na obszarach wiejskich, czyli: podmioty doradcze,  jednostki naukowe, rolnicy, przedsiębiorcy sektora rolno-spożywczego, pozostałe podmioty zainteresowane wdrażaniem innowacji w rolnictwie i na obszarach wiejskich.
</t>
  </si>
  <si>
    <t>Liczba artykułów  na stronie internetowej SIR oraz na portalu Facebook</t>
  </si>
  <si>
    <t>liczba przetłumaczonych artukułów</t>
  </si>
  <si>
    <t>Promocja Sieci na rzecz innowacji w rolnictwie i na obszarach wiejskich jako części EIP-AGRI oraz innowacyjne metody transferu wiedzy- stoisko SIR na Centralnej Wystawie Rolniczej w Monachium.</t>
  </si>
  <si>
    <t xml:space="preserve">Pobyt na Wystawie Rolniczej w Monachium przyczyni się do poszerzenia bazy potencjalnych partnerów Sieci na rzecz innowacji w rolnictwie i na  obszarach wiejskich.
Drugim celem będzie zebranie informacji dotyczących innowacyjnych rozwiązań prezentowanych na Wystawie.
Trzecim celem będzie pokazywanie polskiej wsi i obszarów wiejskich poprzez pryzmat turystyki kulturowej. </t>
  </si>
  <si>
    <t>Stoisko promocyjno- wystawiennicze</t>
  </si>
  <si>
    <t>liczba zorganizowanych stoisk promocyjno- wystawienniczych</t>
  </si>
  <si>
    <t xml:space="preserve">Odbiorcy operacji stanowią 4 grupy docelowe. Pierwszą z nich są doradcy rolni z Polski, obsługujący stoisko SIR na Centralnej Wystawie Rolniczej w Monachium. 
Drugą grupę stanowią odwiedzający Centralną Wystawę Rolniczą  w Monachium ( ponad 300 tys. osób) a tym samym stoisko SIR.
Trzecią grupą docelową stanowić będą przedstawiciele CDR na otwarciu Wystawy i uczestnictwo w pierwszych 3 dniach jej trwania.
Czwartą grupę odbiorców stanowić będą polscy rolnicy i mieszkańcy obszarów wiejskich do których zo-stanie przekierowana wiedza o innowacjach i doświadczenie  zdobyte na Centralnej Wystawie Rolniczej w Monachium.
</t>
  </si>
  <si>
    <t>liczba rozdanych materiałów promocyjnych</t>
  </si>
  <si>
    <t xml:space="preserve"> ilość udzielonych informacji dla odwiedzających stoisko</t>
  </si>
  <si>
    <t>ilość wydanych ulotek informacyjnych w języku obcym</t>
  </si>
  <si>
    <t>ilość nawiązanych kontaktów</t>
  </si>
  <si>
    <t xml:space="preserve"> ilość przykładów dobrych praktyk w zakresie innowacji</t>
  </si>
  <si>
    <t>Nowoczesność w rolnictwie</t>
  </si>
  <si>
    <t>Celem operacji jest promocja dobrych praktyk i innowacyjnych rozwiązań w rolnictwie oraz rozpowszechnianie informacji na ich temat poprzez cykl programów telewizyjnych pt. „Nowoczesność w rolnictwie”  Celem szczegółowym operacji jest podniesienie ekonomiki gospodarstw rolnych poprzez przeniesienie w inne rejony sprawdzonych rozwiązań związanych z produkcją roślinną i zwierzęcą oraz podniesienie świadomości związanej  z ochroną środowiska i ochroną bioróżnorodności w rolnictwie poprzez prezentację dobrych praktyk w zakresie odnawialnych źródeł energii, właściwego gospodarowania zasobami wody czy też ochroną wód przed zanieczyszczeniami pochodzenia rolniczego. Poprzez przykłady istniejących już w naszym kraju gospodarstw wykorzystujących innowacje, korzystających z funduszy unijnych operacja ma na celu udowodnić, że promowanie transferu wiedzy i innowacji w rolnictwie zgodnie z założeniami WPR na lata 2014-2020 ma sens</t>
  </si>
  <si>
    <t>cykl 8 filmów</t>
  </si>
  <si>
    <t>Liczba wydanych płyt</t>
  </si>
  <si>
    <t>Doradcy, rolnicy, mieszkańcy obszarów wiejskich</t>
  </si>
  <si>
    <t>Liczba odbiorców całego cyklu</t>
  </si>
  <si>
    <t xml:space="preserve"> 1,5 miliona</t>
  </si>
  <si>
    <t>Nowe problemy identyfikowane przez rolników w rolnictwie i na obszarach wiejskich – diagnoza obszarów problemowych oraz możliwości podejmowania wspólnych działań na rzecz tworzenia innowacyjnych rozwiązań w ramach działania „Współpraca” PROW.</t>
  </si>
  <si>
    <t>Identyfikacja obszarów problemowych, w których rolnicy oczekują wsparcia ze strony przedstawicieli środowisk naukowych. Wytypowane zostaną płaszczyzny, na których celowe jest podejmowanie wspólnych działań na rzecz rozwiązywania nowych problemów występujących w rolnictwie i na obszarach wiejskich. Realizacja operacji pozwoli ponadto na identyfikację uwarunkowań sprzyjających tworzeniu oraz funkcjonowaniu sieci kontaktów pomiędzy rolnikami, podmiotami doradczymi i jednostkami naukowymi, które ułatwią transfer wiedzy i innowacji w rolnictwie i leśnictwie oraz na obszarach wiejskich.</t>
  </si>
  <si>
    <t>Badania, analizy, ekspertyzy</t>
  </si>
  <si>
    <t>Liczba rolników objętych badaniem techniką wywiadu kwestionariuszowego</t>
  </si>
  <si>
    <t>rolnicy, w tym zwłaszcza rolnicy zaintereoswani wdrażaniem innowacyjnych rozwiązań; pracownicy instytucji naukowych, praktycy z zakresu rozwou obszarów wiejskich</t>
  </si>
  <si>
    <t>Liczba raportów przygotowanych na podstawie wyników badań</t>
  </si>
  <si>
    <t>Gospodarstwa opiekuńcze – budowanie sieci współpracy</t>
  </si>
  <si>
    <t>Celem niniejszego projektu jest promocja, upowszechnianie i wsparcie rozwoju idei rolnictwa społecznego, w szczególności zakładania na obszarach wiejskich tzw. gospodarstw opiekuńczych, jako elementu różnicowania źródeł dochodu mieszkańców wsi oraz zrównoważonego rozwoju obszarów wiejskich i rolnictwa wielofunkcyjnego oraz aktywizacji mieszkańców obszarów wiejskich. Celem operacji jest upowszechnienie wiedzy w zakresie rozwoju gospodarstw opiekuńczych na obszarach wiejskich w Polsce wśród doradców rolnych oraz -  za ich pośrednictwem -  wśród zainteresowanych mieszkańców wsi, a także budowanie sieci współpracy na rzecz rozwoju gospodarstw opiekuńczych na obszarach wiejskich</t>
  </si>
  <si>
    <t>spotkania/szkolenia informacyjno-promocyjne</t>
  </si>
  <si>
    <t xml:space="preserve">Grupę docelową stanowią: 1)   Pracownicy państwowych jednostek doradztwa rolniczego – w wyniku realizacji zadania doradcy z Ośrodków Doradztwa Rolniczego oraz pracownicy CDR, zostaną wyposażeni w wiedzę i materiały dydaktyczne do przeprowadzenia szerokiej akcji informacyjnej wśród rolników i mieszkańców wsi w całej Polsce. Łączna liczba uczestników szkolenia 3-dniowego (I etap - 40 osób)  2) Osoby zainteresowane podjęciem działalności w zakresie prowadzenia gospodarstwa opiekuńczego – rolnicy lub członkowie rodzin rolniczych -  łączna liczba przeszkolonych rolników, członków rodzin rolniczych - 988 osób podczas 48 spotkań informacyjno promocyjnych odbywających się na terenie całego kraju (po 3 w każdym województwie) </t>
  </si>
  <si>
    <t>Liczba wolnych słuchaczy operacji</t>
  </si>
  <si>
    <t xml:space="preserve">Wdrażanie innowacyjnych działań rolniczych przez członków Ogólnopolskiej 
Sieci Zagród Edukacyjnych 
</t>
  </si>
  <si>
    <t xml:space="preserve">Głównym celem realizacji operacji jest:
Wsparcie tworzenia i organizacji grup operacyjnych na rzecz innowacji oraz zwiększe-nie zaangażowania w działania w ramach SIR poprzez wymianę wiedzy i doświadczeń  w zakresie realizacji innowacji rolniczych na obszarach wiejskich.
Ponadto celem operacji jest promowanie innowacyjnego podejścia do działalności rolniczej szczególnie realizowanej przez członków Ogólnopolskiej Sieci Zagród Edukacyjnych. 
 </t>
  </si>
  <si>
    <t xml:space="preserve"> konferencja (wykłady, warsztaty, wyjazd studyjny)</t>
  </si>
  <si>
    <t xml:space="preserve">rolnicy, w tym członkowie Ogórlnoposkiej Sieci Zagród Edukacyjnych, przedsiębiorcy z branży rolno-spożywczej, w tym członkowie OSZE, pracownicy naukowi zatrudnieni w jednostkach naukowych i/lub jednostkach badawczo-rozwojowych, przedstawiciele rolniczych firm doradczych, przedstawiciele podmiotów gospodarczych posiadających działy B+R, które zanotowały istotne osiągnięcia lub prowadzą istotne prace w tym zakresie, przedstawiciele instytucji pracujących na rzecz rolnictwa, stowarzyszeń, przedstawiciele doradztwa z WODR, CDR. </t>
  </si>
  <si>
    <t>Liczba wolnych słuchaczy konferencji</t>
  </si>
  <si>
    <t xml:space="preserve">I dzień 17, II dzień 12, III dzień 9 </t>
  </si>
  <si>
    <t>Liczba uczestników deklarujących udział w Grupach Operacyjnych</t>
  </si>
  <si>
    <t>nie mniej niż 10</t>
  </si>
  <si>
    <t>Liczba uczestników deklarujących podjęcie współpracy w ramach SIR</t>
  </si>
  <si>
    <t>przynajmniej 5</t>
  </si>
  <si>
    <t xml:space="preserve"> Liczba ankiet ewaluacyjnych oddanych realizatorowi projektu</t>
  </si>
  <si>
    <t>przynajmniej 150</t>
  </si>
  <si>
    <t>Wyspa innowacji – Centralne Targi Rolnicze w Nadarzynie</t>
  </si>
  <si>
    <t>Tworzenie sieci kontaktów i wymiany wiedzy fachowej pomiędzy przedstawicielami nauki, rolnikami, doradcami, LGD,  w zakresie wdrażania innowacji na obszarach wiejskich, poprzez  transfer wiedzy i zapoznanie  się z innowacyjnymi praktykami w zakresie rolnictwa oraz ich promowanie.</t>
  </si>
  <si>
    <t>Doradcy, naukowcy ,rolnicy, producenci maszyn i urządzeń rolniczych oraz środków do produkcji rolnej- uczestnicy targów</t>
  </si>
  <si>
    <t>Nauka dla praktyki - innowacyjne rozwiązania w ekologicznej produkcji rolnej</t>
  </si>
  <si>
    <t xml:space="preserve">Operacja ma na celu realizację następujących zadań: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t>
  </si>
  <si>
    <t xml:space="preserve">I dzień 89, II dzień  94 </t>
  </si>
  <si>
    <t xml:space="preserve">doradcy publiczni i prywatni zajmujący się doradzaniem w zakresie rolnictwa ekologicznego, naukowcy, instytucje zaangażowane w rozwój rolnictwa ekologicznego w tym ustanawianie prawa, rolnicy zajmujący się rolnictwem ekologicznym zainteresowanych wprowadzaniem nowych rozwiązań, będących laureatami Krajowych Konkursów na Najlepsze Gospodarstwo Ekologiczne </t>
  </si>
  <si>
    <t>Innowacje w produkcji mleka</t>
  </si>
  <si>
    <t xml:space="preserve">Operacja ma na celu zapoznanie specjalistów, doradców d.s. produkcji zwierzęcej reprezentujących wszystkie wojewódzkie ośrodki doradztwa , doradców prywatnych jednostek doradczych oraz rolników – hodowców bydła mlecznego z osiągnięciami oraz sposobem zarządzania i wprowadzania nowych technik i technologii w dużych gospodarstwach z bydłem mlecznym.  Bezpośrednie kontakty doradców, rolników i naukowców z całego kraju oraz  wizyty i spotkania we wzorcowych gospodarstwach pozwolą na szeroką wymianę informacji, nawiązanie bezpośrednich kontaktów zarówno pomiędzy doradcami z całego kraju jak również pomiędzy doradcami, rolnikami, naukowcami i przedsiębiorcami odpowiedzialnym za organizację i zarządzanie produkcją mleka.
Operacja pozwoli także na promowanie najlepszych rozwiązań w gospodarstwach całego kraju.
</t>
  </si>
  <si>
    <t>doradcy, specjaliści d.s produkcji zwierzęcej.  publiczni i prywatni zajmujący się doradzaniem w zakresie produkcji mleka, naukowcy,  instytucje zaangażowane w rozwój rolnictwa, rolnicy zajmujący się zwłaszcza hodowlą bydła  zainteresowanych wprowadzaniem nowych rozwiązań.</t>
  </si>
  <si>
    <t>Innowacyjne niskoemisyjne praktyki agrotechniczne w produkcji rolniczej</t>
  </si>
  <si>
    <t xml:space="preserve">Tworzenie sieci kontaktów i wymiany wiedzy fachowej pomiędzy doradcami, naukowcami i służbami wspierających wdrażanie nowych korzystnych rozwiązań na obszarach wiejskich, poprzez  transfer wiedzy i upowszechnianie innowacyjnych praktyk w rolnictwie oraz ich promowanie.
2. Wymiana doświadczeń miedzy instytutami branżowymi a doradcami, w zakresie nowości i innowacyjnych praktyk stosowanych w agrotechnice upraw rolniczych oraz zapoznanie się z nimi w ramach praktycznych pokazów polowych  </t>
  </si>
  <si>
    <t xml:space="preserve">Seminarium wyjazdowe </t>
  </si>
  <si>
    <t xml:space="preserve"> I dzień  38,  II dzień 37</t>
  </si>
  <si>
    <t>Doradcy rolniczy ze wszystkich wojewódzkich ośrodków doradztwa rolniczego, doradczych firm prywatnych oraz rolnicy.  Będą to specjaliści do spraw produkcji rolniczej oraz producenci rolni.</t>
  </si>
  <si>
    <t>Pierwsze doświadczenia w tworzeniu i funkcjonowaniu grup operacyjnych.</t>
  </si>
  <si>
    <t>Operacja ma celu zapoznanie się  z funkcjonowaniem sieci  innowacji na rzecz rolnictwa w Czechach i Austrii  a także z pierwszymi doświadczeniami z zakresu tworzenia grup operacyjnych jest działaniem na rzecz tworzenia międzynarodowej sieci kontaktów dla doradców i służb wspierających wdrażanie innowacji na obszarach wiejskich. Wyjazd studyjny umożliwi uczestnikom zapoznanie się z konkretnymi przykładami działania grup operacyjnych  SIR na terenie Czech i Austrii których wdrożenie może być możliwe w Polsce (działania KSOW 2 i 3) a także przyczyni się do poszerzenia bazy partnerów do współpracy.Realizacja operacji  przyczyni się do poszerzenia wiedzy i umożliwi  wymianę doświadczeń zainteresowanych stron. Rezultatem będzie  wdrażanie i promowanie  innowacyjnych praktyk stosowanych w produkcji rolniczej  na poziomie międzynarodowym i regionalnym i lokalnym.</t>
  </si>
  <si>
    <t>Wyjazd studyjny do Czech i Austrii</t>
  </si>
  <si>
    <t>rolnicy  prowadzący gospodarstwa demonstracyjne (sieć gospodarstw zlo-kalizowanych na terenie całej Polski  biorących udział w projekcie Baltic Deal) 
doradcy rolniczy z  16 Wojewódzkich Ośrodków Doradztwa Rolniczego  oraz przedstawiciele grup producentów a także przedstawiciele doradczych firm prywatnych, firm produkcyjnych ( nawozowe, nasienne) oraz naukowcy, brokerzy .</t>
  </si>
  <si>
    <t>Forum wiedzy i innowacji</t>
  </si>
  <si>
    <t>Celem operacji jest przekazanie wiedzy i informacji na temat nowoczesnych rozwiązań, innowacyjnych produktów oraz prowadzonych  badań uzyskanych od instytucji badawczo naukowych oraz uczelni rolniczych przy współudziale  przedsiębiorców działających na rzecz rolnictwa.  Informacje te przyczynią się do wzrostu rentowności gospodarstw oraz poprawy konkurencyjności sektora rolnego.Operacja ma za zadanie ułatwianie kontaktów między grupami odbiorców operacji w celu wspierania tworzenia i organizacji grup operacyjnych w ramach działania "Współpraca"</t>
  </si>
  <si>
    <t xml:space="preserve">przedstawiciele: ośrodków doradztwa rolniczego, jednostek badawczo-rozwojowych, uczelni rolniczych, brokerzy innowacji, przedsiębiorcy wytwarzający środki do produkcji, przedsiębiorcy sektorów działających na rzecz sektora rolnego oraz przedstawiciele branżowych związków rolniczych. </t>
  </si>
  <si>
    <t>II Forum wiedzy i innowacji</t>
  </si>
  <si>
    <t xml:space="preserve">Przedmiotem operacji jest zorganizowanie i przeprowadzenie konferencji. Operacja ma na celu dostarczenie wiedzy i informacji na temat działania "Współpraca" w ramach PROW na lata 2014-2020, zakładania grup operacyjnych oraz realizacji projektów przez te grupy, a także informacji na temat wdrożonych już innowacji w produkcji rolniczej. </t>
  </si>
  <si>
    <t>Doradcy rolniczy, brokerzy innowacji, rolnicy,  przedsiębiorcy sektora rolno-spożywczego, naukowcy, organizacje pozarządowe oraz przedstawieciele innych podmiotów zainteresowanch działaniem "Współpraca".</t>
  </si>
  <si>
    <t>EIP-AGRI - wymiana wiedzy i doświadczeń ma znaczenie</t>
  </si>
  <si>
    <t xml:space="preserve">Przedmiotem operacji jest tłumaczenie materiałów informacyjnych wydanych przez Europejskie partnerstwo innowacyjne na rzecz wydajnego i zrównoważonego rolnictwa (EIP-AGRI) z języka angielskiego na język polski. Operacja ma na celu ułatwianie wymiany wiedzy oraz dobrych praktyk w zakresie wdrażania innowacji w rolnictwie i na obszarach wiejskich ze szczególnym uwzględnieniem zagadnień dotyczących  grup operacyjnych działających w ramach działania "Współpraca" oraz ze szczególnym uwzględnieniem rekomendacji grup fokusowych działających  w ramach EIP-AGRI. </t>
  </si>
  <si>
    <t>tłumaczenie</t>
  </si>
  <si>
    <t>liczba przetłumczonych materiałów</t>
  </si>
  <si>
    <t>Doradcy rolniczy, rolnicy, przedsiębiorcy sektora rolno-spożywczego, naukowcy, przedstawiciele innych podmiotów zainteresowanych wdrażaniem innowacji w rolnictwie, leśnictwie, produkcji żywnoci i na obszarach wiejskich oraz podmiotów zainteresowanych działaniem "Współpraca".</t>
  </si>
  <si>
    <t>Razem możemy więcej - działanie "Współpraca" w ramach Programu Rozwoju Obszarów Wiejskich na lata 2014-2020</t>
  </si>
  <si>
    <t>Przedmiotem operacji jest opracowanie oraz wydanie broszury inforacyjnej na temat działania "Współpraca" w ramach Programu Rozwoju Obszarów Wiejskich na lata 2014-2020. Celem operacji jest promocja działania na terenie kraju oraz przekazanie zainteresowanym podmiotom  podstawowych informacji dotyczących tworzenia grup operacyjnych oraz realizowanych przez nie projektów.</t>
  </si>
  <si>
    <t>broszura</t>
  </si>
  <si>
    <t>liczba wydanych broszur</t>
  </si>
  <si>
    <t>Doradcy rolniczy, rolnicy, przedsiębiorcy sektora rolno-spożywczego, naukowcy, przedstawiciele innych podmiotów zainteresowanych działaniem "Współpraca".</t>
  </si>
  <si>
    <t>Innowacyjność obszarów wiejskich na terenach zurbanizowanych</t>
  </si>
  <si>
    <t>Przedmiotem operacji jest zorganizowanie i przeprowadzenie konferencji oraz wyjazdów studyjnych na temat  rolnictwa na wiejskich obszarach zurbanizowanych, tj. terenach podmiejskich lub wiejskich o miejskim charakterze zabudowy. Operacja będzie służyła identyfikacji i upowszechnianiu dobrych praktyk z zakresu  innowacji wprowadzanych w drobnych gospodarstw na wiejskich terenach zurbanizowanych, które dostosowały się do zmieniających się warunków na rynku rolno-spożywczym (m.in. rozwój przedsiębiorczości, sprzedaż bezpośrednia, odnawialne źródła energii).</t>
  </si>
  <si>
    <t>konferencja, wyjzd studyjny (2)</t>
  </si>
  <si>
    <t>Reprezentanci jednostek i instytucji zajmujących się rozwojem obszarów wiejskich: m.in. CDR, ARiMR, MRiRW, ARR, doradztwa rolniczego, samorządu rolniczego, samorządu terytorialnego, jednostek naukowych, stowarzyszeń, fundacji, lokalnych grup działania,  rolników – szczególnie tych gospodarujących na wiejskich obszarach zurbanizowanych i zajmujących się tematyką innowacji w rolnictwie.</t>
  </si>
  <si>
    <t>liczba uczestników wyjzdów studyjnych</t>
  </si>
  <si>
    <t>liczba wolnych słuchaczy konferencji</t>
  </si>
  <si>
    <t>Spotkania informacyjno-szkoleniowe dla pracowników Wojewódzkich Ośrodków Doradztwa Rolniczego wykonujących zadania na rzecz SIR</t>
  </si>
  <si>
    <t>Przedmiotem operacji jest zorganizowanie spotkań informacyjno-szkoleniowych dla pracowników WODR pełniących rolę wojewódzkich koordynatorów SIR oraz wojewódzkich brokerów innowacji. Celem operacji jest kontynuacja cyklicznych spotkań podczas których uczestnicy wymieniają się doświadczeniami oraz dobrymi praktykami z zakresu funkcjonowania SIR oraz wspierania tworzących sie grup operacyjnych EPI, uzyskują bieżące informacje dotyczące działania "Współpraca" w ramach PROW 2014-2020, a także doskonalą umiejętności miękkie.</t>
  </si>
  <si>
    <t>spotkanie informacyjno-szkoleniowe (2)</t>
  </si>
  <si>
    <t>Pracownicy WODR oraz CDR wykonujący zadania na rzecz SIR.</t>
  </si>
  <si>
    <t>Operacje zgłoszone w 2016</t>
  </si>
  <si>
    <t>Operacje zgłoszone w 2017</t>
  </si>
  <si>
    <t>Nauka-praktyce; praktyka-nauce</t>
  </si>
  <si>
    <t>Głównym celem operacji jest przeprowadzenie seminariów mających wypromować i wspomóc tworzenie sieci współpracy w sektorze rolno-spożywczym, ułatwienie nawiązywania kontaktów branżowych oraz przedstawienie narzędzi do nawiązywania współpracy.</t>
  </si>
  <si>
    <t xml:space="preserve"> seminarium (4)
wydanie broszury informacyjnej</t>
  </si>
  <si>
    <t>producenci rolni, przedsiębiorcy, pracownicy DODR, kadra naukowa Uniwersytetu Przyrodniczego we Wrocławiu</t>
  </si>
  <si>
    <t>ul. C. K. Norwida 25,
50-375 Wrocław</t>
  </si>
  <si>
    <t>Łączmy się w innowacjach</t>
  </si>
  <si>
    <t>Głównym zakładanym celem operacji będzie wymiana wiedzy fachowej oraz dobrych praktyk w zakresie wdrażania innowacji w rolnictwie i na obszarach wiejskich podczas trzydniowego wyjazdu studyjnego partnerów Sieci z województwa dolnośląskiego do Saksonii - regionu Niemiec. Operacja poprzez swoje działania informacyjno-edukacyjne oraz kontynuowanie kontaktów pozwoli na zapoznanie się z działalnością Saksońskiego Urzędu ds. Środowiska, Rolnictwa 
i Geologii, podpatrzenie nowych technologii stosowanych w rolnictwie i na obszarach wiejskich, wdrażanych innowacyjnych rozwiązań, identyfikację i analizę możliwych do przeniesienia dobrych praktyk w zakresie innowacji w rolnictwie i na obszarach wiejskich. Wyjazd pozwoli także na nawiązanie współpracy pomiędzy beneficjentami operacji a instytucją wdrażającą innowacje w Niemczech oraz na rozwój międzynarodowej i międzysektorowej współpracy w zakresie innowacji.</t>
  </si>
  <si>
    <t xml:space="preserve"> wyjazd studyjny</t>
  </si>
  <si>
    <t>rolnicy i mieszkańcy obszarów wiejskich, partnerzy Sieci na rzecz innowacji w rolnictwie i na obszarach wiejskich, pracownicy jednostek doradztwa rolniczego, przedsiębiorcy, przedstawiciele jednostek naukowo-badawczych, przedstawiciele Lokalnych Grup Działania</t>
  </si>
  <si>
    <t>Dolnośląski Ośrodek Doradztwa Rolniczego</t>
  </si>
  <si>
    <t>ul. Zwycięska 8,
53-033 Wrocław</t>
  </si>
  <si>
    <t>1, 4 i 5</t>
  </si>
  <si>
    <t>Wyjazd studyjny "Tworzenie i rozwój Sieci na rzecz innowacji w rolnictwie i na obszarach wiejskich Dolnego Śląska"</t>
  </si>
  <si>
    <t>Głównym celem realizowanej operacji będzie aktywizacja mieszkańców wsi i nawiązywanie współpracy do tworzenia grup operacyjnych podejmujących inicjatywy w zakresie obszarów wiejskich oraz ułatwienie funkcjonowania sieci kontaktów pomiędzy podmiotami zainteresowanymi wdrażaniem innowacji w rolnictwie i na obszarach wiejskich.
Rozpowszechnianie wiedzy i doświadczeń w realizacji projektów innowacyjnych poprzez zorganizowanie dwudniowego wyjazdu studyjnego na teren Dolnego Śląska, składającego się z części teoretycznej i praktycznej. W części teoretycznej uczestnicy zostaną zapoznani ze szczegółowymi informacjami dotyczącymi funkcjonowania i koncepcją Sieci, możliwościami uczestnictwa oraz finansowania realizowanych działań. Ta część będzie jednocześnie stanowiła platformę na której uczestnicy będą mogli nawiązać wstępną współpracę w ramach grup operacyjnych. W części praktycznej uczestnicy zapoznają się z trzema przykładami wykorzystania innowacyjnych rozwiązań poprzez wizyty u producentów produktów regionalnych, tradycyjnych i ekologicznych, spotkania z przedstawicielami stowarzyszeń, wsi tematycznych bądź Lokalnych Grup Działania. Działania informacyjno-edukacyjne pozwolą na poszerzenie wiedzy uczestników, transfer wiedzy fachowej, lepszą komunikację i nawiązanie kontaktów w zakresie współpracy. Zwiększenie udziału zainteresowanych stron ułatwi utworzenie i funkcjonowanie sieci kontaktów pomiędzy rolnikami, podmiotami doradczymi, jednostkami naukowymi, podmiotami doradczymi, jednostkami naukowymi, przedsiębiorcami sektora rolno-spożywczego oraz pozostałymi podmiotami zainteresowanymi wdrażaniem innowacji w rolnictwie i na obszarach wiejskich.</t>
  </si>
  <si>
    <t xml:space="preserve"> partnerzy Sieci na rzecz innowacji w rolnictwie i na obszarach wiejskich wspierający tworzenie i organizację grup operacyjnych, potencjalni partnerzy,  rolnicy, podmioty doradcze, przedstawiciele jednostek naukowych, przedsiębiorcy sektora rolno-spożywczego, inne podmioty zainteresowane wdrażaniem innowacji w rolnictwie i na obszarach wiejskich.</t>
  </si>
  <si>
    <t>Innowacje w celu różnicowania działalności na obszarach wiejskich i poprawy jakości życia na wsi</t>
  </si>
  <si>
    <t xml:space="preserve">Głównym celem planowanego wyjazdu studyjnego, składającego się z części teoretycznej i praktycznej jest aktywizacja mieszkańców obszarów wiejskich do podejmowania działań na rzecz rozwoju obszarów wiejskich, wymiana wiedzy fachowej oraz dobrych praktyk w zakresie innowacji w rolnictwie. Przygotowanie doradców Dolnośląskiego Ośrodka Doradztwa Rolniczego we Wrocławiu do promowania programu wśród potencjalnych uczestników Sieci oraz wspierania wdrażania innowacji na obszarach wiejskich.    </t>
  </si>
  <si>
    <t>rolnicy, przedsiębiorcy, przedstawiciele LGD, doradcy rolniczy</t>
  </si>
  <si>
    <t>Przez innowacyjność do profesjonalizacji 
produkcji i rynku ziemniaka</t>
  </si>
  <si>
    <t>Operacja ma na celu wprowadzenie do praktyki rolniczej innowacji w celu osiągnięcia profesjonalizmu w uprawie, przechowalnictwie i sprzedaży ziemniaka oraz podniesienie jakości uzyskiwanych zbiorów a w efekcie podniesienie rentowności w produkcji tego gatunku. Szkolenie (połączone z warsztatami) będzie miało charakter innowacyjno-edukacyjny. Zdobyta wiedza pozwoli na transfer wiedzy w zakresie dobrych praktyk wdrażania innowacji na obszarach wiejskich oraz promowania innowacyjnych technologii uprawy ziemniaka w województwie dolnośląskim</t>
  </si>
  <si>
    <t>szkolenie połączone z warsztatami</t>
  </si>
  <si>
    <t xml:space="preserve">rolnicy, firmy hodowlano nasienne, przedsiębiorstwa handlowe zajmujące się sprzedażą ziemniaka (dysponujące obiektami przechowalniczymi i liniami do konfekcjonowania), doradcy rolniczy, służby działające na rzecz producentów rolnych </t>
  </si>
  <si>
    <t>Autostradą do innowacji</t>
  </si>
  <si>
    <t>Głównym celem operacji będzie ułatwienie transferu wiedzy i innowacji oraz współpraca między podmiotami działającymi w branży rolniczej z terenu Polski i Holandii, w zakresie wdrażania innowacji w rolnictwie, podczas czterodniowego wyjazdu studyjnego do Holandii w dniach 05-08.12.2016 r. Planowany zakres działań operacji jest zróżnicowany, obejmuje zarówno innowacyjne podejście do produkcji roślinnej, jak i zwierzęcej. Wymiana wiedzy i doświadczeń, będzie miała wpływ na rozwój branży rolniczej, z jednoczesnym ograniczeniem negatywnego wpływu rolnictwa na środowisko. Działania koncentrują się na pokazaniu dobrych, innowacyjnych przykładów funkcjonujących i sprawdzających się w gospodarstwach holenderskich. Zniwelowanie dysproporcji między poziomem wiedzy wśród rolników oraz administracji zarówno po stronie polskiej, jak i holenderskiej, przyczyni się do wzmocnienia i utrwalenia współpracy promującej innowacyjność między instytucjami oraz gospodarstwami rolniczymi.</t>
  </si>
  <si>
    <t>rolnicy, przedstawiciele organizacji i instytucji rolniczych, naukowo-badawczych, admini-stracji, branży rolno-spożywczej, przedsiębiorcy oraz lokalne organizacje, mieszkańcy obszarów wiejskich, w tym partnerzy Sieci na rzecz innowacji w rolnictwie i na obszarach wiejskich</t>
  </si>
  <si>
    <t>Liczba osób biorących udział w działaniach szkoleniowych</t>
  </si>
  <si>
    <t>Liczba artykuł w miesięczniku branżowym „Twój Doradca Rolniczy Rynek”</t>
  </si>
  <si>
    <t xml:space="preserve">Promocja SIR w województwie dolnośląskim </t>
  </si>
  <si>
    <t xml:space="preserve">Celem operacji jest obsługa dwunastu stoisk informacyjno-promocyjnych dotyczących Sieci na rzecz innowacji w rolnictwie i na obszarach wiejskich, dzięki której mozliwe będzie oferowanie w jednym miejscu wszystkich niezbędnych informacji o działaniu. 
</t>
  </si>
  <si>
    <t xml:space="preserve">stoisko informacyjno-promocyjne </t>
  </si>
  <si>
    <t>Liczba stoisk informacyjno promocyjnych</t>
  </si>
  <si>
    <t>Rolnicy, przedstawiciele organizacji i instytucji rolniczych, naukowo-badawczych, administracji, branży rolno-spożywczej, doradcy,  przedsiębiorcy, lokalne organizacje oraz mieszkańcy obszarów wiejskich, w tym partnerzy Sieci na rzecz innowacji w rolnictwie i na obszarach wiejskich.</t>
  </si>
  <si>
    <t>Dolnośląski Ośrodek Doradztwa Rolniczego z siedzibą we Wrocławiu</t>
  </si>
  <si>
    <t>53-033 Wrocław, 
ul. Zwycięska 8</t>
  </si>
  <si>
    <t>Liczba dni</t>
  </si>
  <si>
    <t>Szacowana liczba materiałów informacyjno- promocyjnych</t>
  </si>
  <si>
    <t>Szacowana liczba odwiedzających</t>
  </si>
  <si>
    <t>Kampania informacyjno-promocyjna: Innowacyjny Dolny Śląsk</t>
  </si>
  <si>
    <t>Celem operacji jest zrealizowanie kampanii informacyjno-promocyjnej dotyczącej działań w zakresie Sieci na rzecz innowacji w rolnictwie i na obszarach wiejskich w województwie dolnośląskim, poprzez produkcję filmu popularyzującego trzy wydarzenia związane z SIR, realizowane przez Dolnośląski Ośrodek Doradztwa Rolniczego z siedzibą we Wrocławiu, w ramach Programu operacyjnego KSOW w latach 2016-2017.</t>
  </si>
  <si>
    <t>film informacyjno-promocyjny</t>
  </si>
  <si>
    <t>Poziom oglądalności na stronie www.dodr.pl (2018-2019)</t>
  </si>
  <si>
    <t xml:space="preserve">Rolnicy i grupy rolników, przedsiębiorcy z sektora rolnego lub spożywczego,  przedsiębiorcy działający na rzecz sektora rolnego 
i spożywczego, organizacje branżowe i międzybranżowe działające w obszarze łańcucha żywnościowego, podmioty doradcze, administracja, mieszkańcy obszarów wiejskich i inni zainteresowani beneficjenci. </t>
  </si>
  <si>
    <t>Liczba emisji 
(2018-2019)</t>
  </si>
  <si>
    <t>Działania informacyjno-aktywizujące prowadzone przez brokera inicjujące powstawanie grup operacyjnych w obszarze innowacji w województwie dolnośląskim</t>
  </si>
  <si>
    <t xml:space="preserve">Głównym celem operacji jest promowanie i wdrażanie innowacji w rolnictwie i na obszarach wiejskich województwa dolnośląskiego zgodnie z działaniem „Współpraca”, przez brokera zatrudnionego w Dolnośląskim Ośrodku Doradztwa Rolniczego z siedzibą we Wrocławiu. </t>
  </si>
  <si>
    <t xml:space="preserve">spotkania/konsultacje organizowane przez brokera
ulotka  </t>
  </si>
  <si>
    <t>Liczba spotkań</t>
  </si>
  <si>
    <t>Indywidualni rolnicy i grupy rolników, właściciele lasów, jednostki naukowo-badawcze, przedsiębiorcy, podmioty doradcze – potencjalni członkowie grup operacyjnych w ramach działania „Współpraca”. Grupa zgodna z zapisami Rozporządzenia Ministra Rolnictwa i Rozwoju Wsi z dnia 23 grudnia 2016 r.</t>
  </si>
  <si>
    <t>53-033 Wrocław, ul. Zwycięska 8</t>
  </si>
  <si>
    <t xml:space="preserve">Liczba powstałych grup operacyjnych
</t>
  </si>
  <si>
    <t>1-2</t>
  </si>
  <si>
    <t xml:space="preserve">Nakład (liczba egzemplarzy) </t>
  </si>
  <si>
    <t>Od innowacyjności do bioróżnorodności</t>
  </si>
  <si>
    <t xml:space="preserve">Głównym celem operacji jest ułatwienie transferu wiedzy i innowacji oraz współpraca pomiędzy rolnikami a organizacjami działającymi na rzecz, rolnictwa podczas dwudniowego szkolenia połączonego z zajęciami terenowymi. Dzięki wykorzystaniu istniejącego potencjału instytucji naukowych i dydaktycznych oraz doradztwa, wzmacniane będą powiązania pomiędzy nauką i praktyką w celu opracowania nowych, innowacyjnych rozwiązań w zakresie rolnictwa oraz wdrażania ich do praktyki rolniczej. W trakcie realizacji operacji szczególny nacisk zostanie położony na aspekt ochrony przyrody w rolnictwie i wynikające 
z niego nowe możliwości. </t>
  </si>
  <si>
    <t xml:space="preserve">dwudniowe szkolenie połączone z zajęciami terenowymi
</t>
  </si>
  <si>
    <t xml:space="preserve">Rolnicy, jednostki działające na rzecz rolników, w tym organizacje przyrodnicze które działają na rzecz ochrony przyrody, doradcy rolniczy z naciskiem na doradców rolnośrodowiskowych,  pracownicy jednostek naukowych. 
</t>
  </si>
  <si>
    <t>53-033 Wrocław,
ul. Zwycięska 8</t>
  </si>
  <si>
    <t>Zajęcia terenowe</t>
  </si>
  <si>
    <t>w tym doradcy</t>
  </si>
  <si>
    <t>Broszura (liczba egzemplarzy)</t>
  </si>
  <si>
    <t>Rolnictwo zaangażowane społecznie – innowacje w rolnictwie</t>
  </si>
  <si>
    <t xml:space="preserve">Celem operacji jest wyjazd szkoleniowy ukazujący możliwości i kierunki działania osobom zainteresowanym wzbogacaniem oferty gospodarstw rolnych o innowacyjne usługi społeczne, a także możliwościami współpracy sektora prywatnego z publicznym. </t>
  </si>
  <si>
    <t>Wyjazd szkoleniowy</t>
  </si>
  <si>
    <t>Rolnicy, przedsiębiorcy, przedstawiciele Lokalnych Grup Działania i organizacji, przedstawiciele lokalnych władz, mieszkańcy obszarów wiejskich Dolnego Śląska, doradcy.</t>
  </si>
  <si>
    <t>w tym liczba przedstawicieli LGD</t>
  </si>
  <si>
    <t>w tym liczba doradców</t>
  </si>
  <si>
    <t>wzrost poziomu wiedzy dot. rolnictwa zaangażowanego społecznie oraz Sieci na rzecz innowacji w rolnictwie i na obszarach wiejskich</t>
  </si>
  <si>
    <t>u 75% uczestników</t>
  </si>
  <si>
    <t>Tradycyjne przetwórstwo mięsa na poziomie gospodarstwa 
a możliwości wdrożenia nowych technik i technologii</t>
  </si>
  <si>
    <t>Operacja zakłada realizację dwudniowego szkolenia z częścią warsztatową przeprowadzoną w przetwórni produkującej wędliny naturalne. Ma na celu zainicjowanie innowacyjnego podejścia do prowadzenia małego gospodarstwa rolnego w oparciu o dywersyfikację działań i zmianę roli rolnika z dostawcy surowców na dostarczyciela przetworzonych produktów wysokiej jakości.</t>
  </si>
  <si>
    <t>dwudniowe szkolenie połączone z warsztatami</t>
  </si>
  <si>
    <t xml:space="preserve">Producenci rolni, doradcy rolniczy, pracownicy jednostek naukowo-badawczych których zainteresowania i działalność koncentrują się wokół tematów związanych z produkcją przetworów mięsnych w gospodarstwie na każdym etapie: od pozyskiwania właściwego surowca do uzyskania wysokiej jakości wyrobu. </t>
  </si>
  <si>
    <t>Warsztat</t>
  </si>
  <si>
    <t>Ulotka (liczba egzemplarzy)</t>
  </si>
  <si>
    <t>Przez innowacyjność do poprawy życia biologicznego gleby</t>
  </si>
  <si>
    <t>Głównym celem operacji jest ułatwienie transferu wiedzy na temat wpływu rolnictwa na kształtowanie dobrej struktury gleby oraz współpraca pomiędzy rolnikami a organizacjami działającymi na rzecz rolnictwa, podczas dwudniowego szkolenia połączonego z prezentacją gospodarstwa oraz  warsztatami polowymi (odkrywka profilu glebowego).</t>
  </si>
  <si>
    <t>dwudniowe szkolenie połączone z prezentacją gospodarstwa oraz warsztatami polowymi</t>
  </si>
  <si>
    <t xml:space="preserve">Szkolenie
</t>
  </si>
  <si>
    <t xml:space="preserve">Rolnicy, producenci rolni, doradcy rolniczy,  
służby działające na rzecz rolnictwa,
jednostki naukowo-badawcze.
</t>
  </si>
  <si>
    <t>Wzrost świadomości dotyczący sieci współpracy i innowacji</t>
  </si>
  <si>
    <t>u 70% uczestników</t>
  </si>
  <si>
    <t>Zwiększenie poziomu wiedzy nt. innowacyjnych rozwiązań w sektorze rolnym</t>
  </si>
  <si>
    <t>u 80% uczestników</t>
  </si>
  <si>
    <t>Zwiększenie poziomu wiedzy w zakresie innowacji</t>
  </si>
  <si>
    <t>Zwiększenie poziomu wiedzy w zakresie tworzenia grup operacyjnych</t>
  </si>
  <si>
    <t>u 40% uczestników</t>
  </si>
  <si>
    <t>Ulotka (nakład egzemplarzy)</t>
  </si>
  <si>
    <t>Upowszechnianie wiedzy na temat legalnej sprzedaży produktów lokalnych i tradycyjnych z branży rolno-spożywczej oraz tworzenie kanałów sprzedaży</t>
  </si>
  <si>
    <t>Celem realizacji operacji będzie: przygotowanie rolników, przedsiębiorców, mieszkańców wsi oraz podmiotów wspierających rozwój obszarów wiejskich do wchodzenia w dalsze fazy łańcucha żywnościowego; upowszechnianie informacji na temat możliwości różnicowania dochodów rodziny rolnika; skracanie łańcucha żywnościowego poprzez przygotowanie do sprzedaży produktów rolnych w kontekście wprowadzanych od 01.01.2016 r. zmian w przepisach prawnych; prezentacja innowacyjnych rozwiązań w zakresie sprzedaży i dystrybucji wysokiej jakości produktów rolnych; budowanie sieci kontaktów w zakresie wdrażania innowacji na obszarach wiejskich; transfer i upowszechnienie wiedzy na temat tworzenia i funkcjonowania innowacyjnego inkubatora kuchennego.</t>
  </si>
  <si>
    <t xml:space="preserve">  szkolenie obejmujące:  wykłady, zajęcia warsztatowe, wyjazd studyjny (2)</t>
  </si>
  <si>
    <t>rolnicy, przedsiębiorcy, mieszkańcy wsi, podmioty wspierające rozwój obszarów wiejskich</t>
  </si>
  <si>
    <t>Kujawsko-Pomorski Ośrodek Doradztwa Rolniczego</t>
  </si>
  <si>
    <t>Minikowo           89-122 Minikowo</t>
  </si>
  <si>
    <t>1 i 4</t>
  </si>
  <si>
    <t>Innowacyjne rozwiązania w organizacji chowu i przetwórstwie bydła mięsnego</t>
  </si>
  <si>
    <t>Celem realizacji operacji jest przedstawienie hodowcom żywca wołowego oraz doradcom rolniczym, innowacji technicznych i technologicznych w produkcji bydła mięsnego oraz  przetwórstwa jako jednego ze sposobów na podniesienie efektywności gospodarowania. Wyżej wymienione cele realizowane będą poprzez przekazanie od strony teoretycznej i praktycznej, wiedzy z zakresu organizacji produkcji bydła mięsnego na przykładzie gospodarstwa, w którym utrzymywanych jest sześć ras tego bydła. Zdobycie wiedzy o systemie chowu oraz organizacji uboju, zbytu mięsa wołowego. Motywowanie do wspólnego działania poprzez obserwację funkcjonującej spółdzielni produkcyjnej , której członkowie przejęli część łańcucha „od pola do stołu"</t>
  </si>
  <si>
    <t>wyjazd szkoleniowy, broszura</t>
  </si>
  <si>
    <t>rolnicy, doradcy i przedstawiciele nauki oraz praktyki</t>
  </si>
  <si>
    <t>liczba broszur</t>
  </si>
  <si>
    <t>1 i 2</t>
  </si>
  <si>
    <t>Innowacyjne rozwiązania w zarządzaniu stadem bydła mlecznego w zautomatyzowanej oborze</t>
  </si>
  <si>
    <t>Celem realizacji operacji jest:  ułatwienie transferu wiedzy w rolnictwie, szczególnie w gospodarstwach specjalizujących się w produkcji mleka; promowanie nowatorskich sposobów żywienia bydła w oparciu o automatyczne systemy zadawania pasz i doju; ulepszenie systemu zarządzania gospodarstwem i wydajnością mleka; zaprezentowanie innowacyjnych rozwiązań w rzeczywistej oborze na ok. 30 krów z wykorzystaniem robota udojowego; ekonomiczne i organizacyjne uzasadnienie stosowania innowacyjnych rozwiązań w zarządzaniu stadem; wykorzystanie informacji pozyskanych z komputera współpracującego z robotem udojowym do optymalnego zarządzania stadem krów i podejmowania decyzji krótko i długoterminowych: a) poprawa wydajności i opłacalności produkcji mleka, b) zmniejszenie pracochłonności doju i zadawania pasz, c)większa kontrola rozrodu i wydłużenie okresu użytkowania krów, d) kontrola prawidłowości żywienia i wydajności mlecznej, e) ograniczenie występowania zaburzeń metabolicznych.</t>
  </si>
  <si>
    <t>konferencja, szkolenie praktyczne</t>
  </si>
  <si>
    <t>hodowcy i producenci mleka o stadach powyżej 40 krów, organizacje i związki producentów mleka, służba weterynaryjna, uczniowie i studenci, nauczyciele zawodu, przedstawiciele nauki i doradcy</t>
  </si>
  <si>
    <t>Droga rozwoju dla innowacyjnych rolników i przedsiębiorców. Warsztaty informacyjno-motywacyjne</t>
  </si>
  <si>
    <t xml:space="preserve"> Celem planowanej operacji jest dostarczenie wiedzy o działaniu „Współpraca” potencjalnym beneficjentom - rolnikom i przedsiębiorcom oraz doradcom z powiatowych zespołów i specjalistom branżowym, którzy mają z nimi najczęściej kontakt.  Rolnicy, poza ogrodnikami, do tej pory rzadko korzystali ze wsparcia inwestycji jako grupy producentów, dlatego drugim celem jest zmotywowanie do działania poprzez pokazanie korzyści, które można uzyskać prowadząc wspólne działania w ramach grupy operacyjnej na rzecz wdrożenia innowacji. Aby osiągnąć ten cel planujemy zorganizować dwudniowe warsztaty, na których oprócz  wiedzy o działaniu „Współpraca” będą elementy motywacji do działania i informacji z zakresu prawa w celu zawiązania grupy operacyjnej. W trakcie warsztatów planowane jest przekazanie uczestnikom wiedzy dotyczącej: tworzenia i funkcjonowania Sieci na rzecz innowacji w rolnictwie i na obszarach wiejskich, porozumienia o współpracy, budowy planu operacyjnego dla województwa w zakresie projektów upowszechniania innowacji,
źródeł finansowania działań innowacyjnych, wymagań działania PROW „Współpraca”, inicjatyw zawiązywania grup operacyjnych. Budowane i rozwijane będą umiejętność społeczne niezbędne do tworzenia grup oraz motywowania jej członków do działania. </t>
  </si>
  <si>
    <t>dwudniowy warsztat informacyjno- motywacyjny</t>
  </si>
  <si>
    <t>rolnicy 45 osób, przedsiębiorcy lub ich przedstawiciele 15 osób, naukowcy i pracownicy jednostek wdrożeniowo-badawczych – 5 osób, doradcy 35 osób</t>
  </si>
  <si>
    <t>Innowacyjne systemy uprawy roślin polowych przy użyciu agregatów nowej generacji</t>
  </si>
  <si>
    <t>1. Ułatwienie transferu wiedzy z zakresu innowacyjnych technologii uprawy i siewu. 2. Zapoznanie się z ideą agregatów uprawowo-siewnych do uprawy uproszczonej. 3. porównanie efektów pracy różnych modeli maszyn. 4. Nabywanie praktycznych umiejętności przez uczestników szkolenia. 5. Zwiększenie udziału zainteresowanych rolników wdrożeniem nowoczesnych, bardziej efektywnych technologii uprawy. 6. Zwiększenie rentowności gospodarstw. Uprawa uproszczona gleby, a w szczególności uprawa pasowa, to najnowsze trendy, zyskujące coraz większą popularność wśród rolników. Jest to uprawa, która przy coraz większym  deficycie wody gwarantuje bardziej stabilne plony, obniża koszty zabiegów agrotechnicznych i nakładów pracy.</t>
  </si>
  <si>
    <t>rolnicy specjalizujący się w uprawach polowych, nauczyciele zawodu i uczniowie szkół rolniczych, doradcy</t>
  </si>
  <si>
    <t>Skracanie łańcucha żywnosciowego w ramach proekologicznej hodowli gęsi.</t>
  </si>
  <si>
    <t>• Upowszechnianie informacji na temat możliwości różnicowania dochodów rodziny rolnika.
• Prezentacja innowacyjnych rozwiązań w zakresie sprzedaży i dystrybucji wysokiej jakości produktów rolnych.
• Budowanie sieci kontaktów w zakresie wdrażania innowacji na obszarach wiej-skich.
• Transfer i upowszechnienie wiedzy dotyczącej innowacji i dobrych praktyk w cho-wie, przetwórstwie, sprzedaży bezpośredniej gęsiny, a także wykorzystaniu pro-duktów rolno-spożywczych z gęsiny w ofercie restauracyjnej.
Głównym celem operacji jest zachęcenie producentów i przetwórców gęsiny do zbu-dowania innowacyjnego systemu bezpośrednich dostaw poprzez stworzenie sieci kontaktów pomiędzy hodowcami, przetwórcami i handlowcami. Obecnie wielu re-stauratorów zaopatruje się w hipermarketach i hurtowniach w towar niewysokiej jakości, pochodzący z różnych, często odległych rejonów kraju i zagranicy, zamiast wspierać lokalnych hodowców i przedsiębiorców. Powodem takiego stanu rzeczy jest brak znajomości rynku lokalnego, a także niechęć i często niedostrzeganie korzyści płynących z nawiązania współpracy. Innowacyjność tego projektu polega na pokaza-niu tych korzyści, w tym również korzyści osiąganych przez konsumentów produktu finalnego.</t>
  </si>
  <si>
    <t>szkolenie, warsztaty,film promocyjny, impreza wystawienniczo-targowa</t>
  </si>
  <si>
    <t>hodowcy gęsi, rolnicy, pracownicy restauracji, przetwórcy, przedsiebiorcy, pracownicy naukowi, wystawcy i odwiedzający.</t>
  </si>
  <si>
    <t>Kujawsko-Pomorska Wieprzowina produkowana z wykorzystaniem polskiego białka pochodzenia roślinnego.</t>
  </si>
  <si>
    <t xml:space="preserve">Główne cele operacji:
1.  Tworzenie grupy operacyjnej łączącej w łańcuchu powiązań rolników, ich dostawców i przetwórców dla produkcji wieprzowiny z wykorzystaniem krajowych źródeł białka roślinnego.
2.  Stworzenie specjalizacji dla hodowców i producentów trzody chlewnej umożliwiającej poprawę opłacalności produkcji.
3. Opracowanie zasad współpracy dla poszczególnych uczestników łańcucha produkcyjnego od pola do stołu w produkcji wieprzowiny z krajowych źródeł białka. 
Głównym celem projektu jest stworzenie sieci wzajemnych powiązań rolników i innych zainteresowanych podmiotów w zakresie  promocji, dystrybucji, marketingu oraz technologii żywienia. Cel jest zgodny z priorytetami PROW i działaniami KSOW na lata 2014-2020, gdyż przyczynia się do tworzenia grupy operacyjnej umożliwiającej tworzenie i rozbudowywanie sieci kontaktów między rolnikami oraz innymi zainteresowanymi podmiotami w rezultacie wdrażając innowację na obszarach wiejskich.
Zgodnie z działaniami KSOW na lata 2016-2017 operacja zakłada poszukiwanie partnerów w grupie operacyjnej w celu wspierania rozwoju obszarów wiejskich.
Projekt realizuje również cele KSOW na lata 2014-2020 poprzez wspieranie innowacyjnych rozwiązań w produkcji żywności.
Realizacja projektu przewiduje ułatwienie tworzenia oraz funkcjonowania sieci kontaktów, ułatwianie wymiany wiedzy fachowej oraz dobrych praktyk pomiędzy rolni-kami, ośrodkiem doradczym, instytucją naukową oraz przedsiębiorstwami sektora rolno-spożywczego zainteresowanymi wdrażaniem innowacyjnych rozwiązań w hodowli, przetwarzaniu oraz dystrybucji wieprzowiny w ramach współpracy doprowa-dzając w przyszłości do tworzenia grupy operacyjnej co jest tożsame z celami SIR na lata 2014-2020. Zgodnie z priorytetami PROW na lata 2014-2020 realizacja projektu ułatwia transfer wiedzy i innowacji na obszarach wiejskich poprzez wymianę doświadczeń i informacji pomiędzy jednostkami naukowymi, lokalnymi producentami rolnymi oraz ośrodkami doradczymi. Działania założone w projekcie umożliwiają zwiększenie rentowności i konkurencyjności gospodarstw dzięki działaniom promocyjnym oraz poprzez tworzenie unikalnego produktu, prowadząc do zwiększenia przychodów gospodarstw. Jednym z założeń projektu jest wsparcie organizacji łańcucha żywnościowego po-przez ułatwienie współpracy na poziomie producent-przetwórca-dystrybutor oraz szkolenia technologiczne mające na celu zrównoważoną produkcję żywności. 
Podstawą polityki ekologicznej Unii Europejskiej jest program „Ku rolnictwu zrównoważonemu” który zmierza do powiązania rozwoju gospodarczego z ochroną zasobów naturalnych i globalną równowagą ekosystemów. Wszystkie Państwa członkowskie Unii Europejskiej mają obowiązek opracowania Kodeksu Dobrej Praktyki Rolniczej, którego istotą jest przede wszystkim racjonalne wykorzystywanie środków do pro-dukcji, gwarantujących otrzymanie optymalnego i dobrego pod względem jakości produktu, przy minimalnym skażeniu środowiska. Podstawowym zadaniem, które stoi przed naukami rolniczymi, jest opracowanie technologii zgodnej z zasadami Kodeksu Dobrej Praktyki Rolniczej, ograniczającej zanieczyszczenie środowiska i chroniących jego potencjał produkcyjny. W ramach rządowego Programu promocji polskich źródeł białka roślinnego pt.: „Możliwości wykorzystania roślin strączkowych w żywieniu zwierząt monogastrycznych” zostały przeprowadzone badania na temat zwiększenia wykorzystania rodzi-mych surowców białkowych dla zastąpienia a przynajmniej uzupełnienia importowanej śruty sojowej – genetycznie modyfikowanej. Polska rocznie dla zaspokojenia potrzeb paszowych, importuje około od 2-3 mln ton śruty sojowej czyli 1-1,5 mln ton czystego białka. Realizacja zapisu w art. 15 Ustawy o Paszach, którą ustanowiony został zakaz wprowadzania do obrotu na terytorium RP pasz pochodzących z roślin genetycznie zmodyfikowanych oraz organizmów genetycznie modyfikowanych, przeznaczonych do użytku paszowego. Zakaz ten będzie obowiązywał w niedalekiej przyszłości. Ustawa ta wymusza na rolnictwie znalezienie zastępczych wysokobiałkowych składników porównywalnych pod względem jakościowym i ekonomicznym z soją. Doskonałą alternatywą dla sprowadzanej soi z GMO są według przeprowadzonych badań nasiona krajowych roślin strączkowych. 
</t>
  </si>
  <si>
    <t>hodowcy trzody chlewnej, przetwórcy, restauratorzy, doradcy i konsumenci.</t>
  </si>
  <si>
    <t xml:space="preserve">Zrównoważone użytkowanie zasobów wodnych i glebowych w okresach posusznych - innowacyjne rozwiązania.
</t>
  </si>
  <si>
    <t xml:space="preserve">Główne cele operacji:
1.  Ułatwianie wymiany wiedzy fachowej oraz dobrych praktyk w zakresie wdra-żania innowacji w rolnictwie i na obszarach wiejskich.
2.  Promowanie innowacji w rolnictwie, produkcji żywności i w leśnictwie.
3.  Ułatwianie transferu wiedzy i innowacji w rolnictwie i leśnictwie oraz na ob-szarach wiejskich.
4.  Wsparcie tworzenia i organizacji grup operacyjnych na rzecz innowacji oraz opracowywania przez nie projektów.
Projekt skupiać będzie osoby ze świata nauki, między innymi z Instytutu Technolo-giczno-Przyrodniczego, Uniwersytetu Technologiczno-Przyrodniczego z katedr: Kate-dra Gleboznawstwa i Ochrony Gleb, Katedra Podstaw Produkcji Roślinnej i Doświad-czalnictwa, Katedra Melioracji i Agrometeorologii oraz Instytutu Uprawy Nawożenia i Gleboznawstwa w Puławach.
Przedstawiciele świata nauki podczas warsztatów mają zebrać wszelkie informacje niezbędne do zrównoważonego użytkowania zasobów wodnych i glebowych. Podczas spotkań mają wypracować model łagodzenia skutków niedoboru wody w regionie Kujaw  (zgodnie z działaniem KSOW na lata 2016-2017 w zakresie SIR, działanie 5).  Zgodnie z celem SIR  „wsparcie tworzenia i organizacji grup operacyjnych na rzecz innowacji oraz opracowywania przez nie projektów” zakładanym celem operacji bę-dzie utworzenie grupy operacyjnej, która wypracuje strategię oraz wyłoni przedsta-wicieli, którzy stworzą model informacyjny z zakresu innowacyjnych rozwiązań w systemach produkcji roślinnej. Warsztaty i konferencja mają na celu promowanie efektywnego gospodarowania zasobami wodnymi w różnych strukturach zasiewu roślin uprawnych i wpisują się w cel KSOW „promowanie innowacji w rolnictwie, produkcji żywności i w leśnictwie”. Wyłoniona grupa operacyjna pozwoli na próbę skutecznego przeciwdziałania wpływu niekorzystnych warunków atmosferycznych (posuchy rolniczej) w produkcji roślinnej. W dalszej perspektywie czasu, współpracu-jąca grupa specjalistów z świata nauki, doradztwa i praktyki pozwoli na wyelimino-wanie w produkcji roślinnej czynników wysokiego ryzyka jakim jest niedobór wody czy chociażby utrata materii organicznej. Organizacja konferencji dla rolników z te-renu województwa kujawsko-pomorskiego pozwoli na ułatwienie transferu wiedzy i innowacji w rolnictwie zgodnie z priorytetem PROW na lata 2014-2020 „ułatwianie transferu wiedzy i innowacji w rolnictwie i leśnictwie oraz na obszarach wiejskich” oraz celem SIR „ułatwianie wymiany wiedzy fachowej oraz dobrych praktyk w za-kresie wdrażania innowacji w rolnictwie i na obszarach wiejskich”. 
Operacja ma na celu również zapoznanie rolników oraz doradców rolnych z możli-wościami istniejących innowacyjnych rozwiązań między innymi z zakresu systemów wspomagania podejmowania decyzji o istniejące innowacyjne instrumenty, np. sta-cje meteorologiczne. Daje to możliwość stworzenia sieci kontaktów pomiędzy dorad-ca - rolnik, co pozwoli na uniknięcie strat w produkcji roślinnej. Poprzez długofalową współpracę pomiędzy, światem nauki, doradcą a rolnikiem oraz wzajemną wymianę kontaktów między nimi, pozwoli to na wspieranie innowacji technicznych jak i tech-nologicznych rozwiązań w celu uzyskania lepszych plonów.
</t>
  </si>
  <si>
    <t xml:space="preserve">liczba przeszkolonych osób </t>
  </si>
  <si>
    <t>producenci rolni, doradcy i naukowcy</t>
  </si>
  <si>
    <t>II Forum Hodowców i Producentów Trzody Chlewnej Kujaw i Pomorza.</t>
  </si>
  <si>
    <t>Celem realizacji operacji jest przedstawienie  100 hodowcom prosiąt  innowacji technicznych i techno-logicznych w produkcji, w ramach pozyskiwanych środków z PROW na ich realizację  oraz  poprawę opłacalności produkcji. Wyżej wymienione cele realizowane będą poprzez przedstawienie możliwości uzyskania wsparcia z działania PROW- modernizacja dla gospodarstw zajmujących się produkcją żyw-ca wieprzowego , zaproponowanie  innowacyjnych, przyjaznych dla zwierząt  systemów utrzymania i bioasekuracji loch i prosiąt . Nowoczesne i innowacyjne  metody prowadzenia stada loch i stosowanie  preparatów wspomagających rozród oraz  nowoczesne systemy żywienia świń przyczynią się do wzro-stu dochodowości gospodarstw rolnych co poprawi ich konkurencyjność na rynku wspólnotowym. 
I pozwoli na realizację celu SIR „ułatwianie wymiany wiedzy fachowej oraz dobrych praktyk w zakre-sie wdrażania innowacji w rolnictwie i na obszarach wiejskich</t>
  </si>
  <si>
    <t>forum (konferencja)</t>
  </si>
  <si>
    <t>rolnicy, doradcy</t>
  </si>
  <si>
    <t xml:space="preserve">Innowacyjne praktyki hodowlane prezentowane podczas 
Europejskich Targów Hodowlanych w Clermont-Ferrand.
</t>
  </si>
  <si>
    <t xml:space="preserve">• Ułatwianie transferu wiedzy i innowacji w rolnictwie i leśnictwie oraz na obsza-rach wiejskich.
• Promowanie innowacji w rolnictwie, produkcji żywności i w leśnictwie
• Ułatwianie tworzenia oraz funkcjonowania sieci kontaktów pomiędzy hodow-cami, podmiotami doradczymi, jednostkami naukowymi oraz pozostałymi podmiotami zainteresowanymi wdrażaniem innowacji w hodowli zwierząt go-spodarskich oraz dobrych praktyk.
• Ułatwianie wymiany fachowej wiedzy oraz dobrych praktyk w zakresie wdraża-nia innowacji w rolnictwie i na obszarach wiejskich.
Wyjazd studyjny umożliwi wymianę wiedzy i doświadczeń w zakresie dobrej praktyki hodowlanej zwierząt gospodarskich. Istotny w realizacji projektu jest dobór uczest-ników. Specjaliści i doradcy Kujawsko-Pomorskiego Ośrodka Doradztwa Rolniczego,  naukowcy z Uniwersytetu Technologiczno-Przyrodniczego w Bydgoszczy oraz hodow-cy stanowią grupę docelową, która gwarantuje możliwość transferu wiedzy z nauki do praktyki. Wyżej wymienione podmioty, poznają doświadczenia hodowców francu-skich w hodowli bydła mlecznego, mięsnego, owiec, kóz. Z uwagi na to, że targi te należą do największych międzynarodowych imprez sektora produkcji zwierzęcej, istnieje duża możliwość wymiany wiedzy i doświadczeń francuskich hodowców. 
Udział w tego rodzaju wydarzeniu pozwoli w przyszłości na efektywniejsze wdraża-nie innowacji w rolnictwie na terenie województwa kujawsko-pomorskiego. Po odby-tym wyjeździe studyjnym powstanie krótki film edukacyjny do wykorzystania na szkoleniach z hodowcami w kraju. 
Wspólny wyjazd studyjny będzie okazją do zacieśnienia współpracy i integracji osób zajmujących się tematyką hodowli zwierząt gospodarskich w województwie kujaw-sko-pomorskim. Wyjazd ułatwi zdobycie innowacyjnych rozwiązań francuskich.
</t>
  </si>
  <si>
    <t>doradcy, specjalisci KPODR, hodowcy, przedstawiciele naukowi UTP</t>
  </si>
  <si>
    <t>Wykorzystanie potencjału nowych odmian roślin uprawnych w rolnictwie zrównoważonym</t>
  </si>
  <si>
    <t xml:space="preserve">Nadrzędnym celem operacji jest wsparcie transferu wiedzy i innowacji w rolnictwie, leśnictwie i na obszarach wiejskich(Priorytet 1) nastąpi to poprzez wymianę wiedzy i doświadczeń pracowników naukowych z zakresu hodowli roślin a rolnikami oraz doradcami. Projekt zakłada również działanie na rzecz tworzenia sieci kontaktów dla doradców i służb wspierających wdrożenie innowacji na obszarach wiejskich w ramach Działania KSOW na lata 2014-2020 (Działanie 2). </t>
  </si>
  <si>
    <t>Rolnicy z województwa kujawsko-pomorskiego, doradcy rolni KPODR Minikowo</t>
  </si>
  <si>
    <t xml:space="preserve">Kujawsko-Pomorski Ośrodek Doradztwa Rolniczego </t>
  </si>
  <si>
    <t xml:space="preserve">Minikowo,              89-122 Minikowo             </t>
  </si>
  <si>
    <t xml:space="preserve">Wyjazd studyjny do  Hodowli Roślin Strzelce, Instytutu Hodowli i Aklimatyzacji Roślin w Radzikowie oraz Instytutu Technologiczno-Przyrodniczego w Falentach </t>
  </si>
  <si>
    <t>„Innowacyjne wykorzystanie kwiatowego pyłku pszczelego w stymulacji wiosennej rodzin pszczelich”</t>
  </si>
  <si>
    <t xml:space="preserve">Celem operacji jest poinformowanie oraz przekazanie pszczelarzom z województwa kujawsko-pomorskiego umiejetności zastosowania nowatorskiej metody stymulacji wiosennej rodzin pszczelich przy użyciu naturalnych składników takich jak miód, pyłek i woda, które spowodują poprawę dynamiki rozwoju rodzin pszczelich już późną zimą i bardzo wczesną wiosną. Jednocześnie wprowadzamy do ula produkty z niego odebrane w poprzednim sezonie, a więc będące dla pszczół naturalne i bezpieczne. Poddanie stymulacyjne naturalnego ciasta znacznie poprawi niewykorzystanie przez wolno rozwijające się rodziny pszczele wczesnego pożytku towarowego jakim jest rzepak ozimy.   Brak dostępu do zróżnicowanego pokarmu białkowego jakim dla pszczół jest pyłek kwiatowy, a nawet okresowe jego niedobory osłabiły naturalną witalność pszczół i mają negatywny wpływ na rozwój rodzin pszczelich. Ważny wpływ mają  również zmiany klimatu, które spowodowały przyśpieszenie i skrócenie okresu kwitnienia ważnych dla pszczelarstwa upraw, będących podstawowym źródłem odbieranego miodu. Środowisko otaczające pszczoły w ciągu ostatnich kilkudziesięciu lat znacznie zmieniło swoją charakterystykę.  Pszczoła miodna nie jest w stanie w tak krótkim tempie nadążyć za tymi zmianami. Jednak obserwacja rodzin pszczelich pozwala zauważyć naturalną skłonność pszczół do dynamicznego rozwoju wiosennego. Niezbędnym w tym okresie do intensywnego znoszenia jajeczek przez matkę pszczelą jest dostęp rodziny pszczelej do kwiatowego pyłku pszczelego, nektaru kwiatowego i wody. W naturalnym środowisku pszczoły nie są w stanie zebrać o tak wczesnej porze roku wystarczających ilości tych produktów, jednocześnie wymaga to lotów w warunkach skrajnie niesprzyjających takich jak niska temperatura powietrza, silny wiatr i krótki okres wystarczającego nasłonecznienia. Dodatkowo ilość pyłku występującego naturalnie jest silnie ograniczona przez kwitnienie tylko nielicznych gatunków roślin głównie wiatropylnych. Innowacyjnym sposobem jest dostarczenie niezbędnych do rozwoju rodziny pszczelej w/w naturalnych produktów, pozytywnie wpływającym na rozwój wiosenny roju. Bezpośrednie poddanie ciasta miodowo-pyłkowego do rodziny pszczelej ogranicza straty w pszczołach, które nie muszą narażać się na warunki atmosferyczne. Upowszechnienie wśród pszczelarzy metody wiosennej stymulacji rodziny pszczelej daje szanse na odbudowę i rozwój pasiek w kujawsko-pomorskim. 
</t>
  </si>
  <si>
    <t xml:space="preserve">                                                                                                                 Warsztaty I</t>
  </si>
  <si>
    <t>Rolnicy i pszczelarze zajmujący się prowadzeniem pasiek</t>
  </si>
  <si>
    <t>Minikowo                          89-122 Minikowo</t>
  </si>
  <si>
    <t>Konferncja</t>
  </si>
  <si>
    <t>Warsztaty II</t>
  </si>
  <si>
    <t>Wykorzystanie innowacyjnych systemów monitorowania agrofagów w uprawach rolniczych.</t>
  </si>
  <si>
    <t xml:space="preserve">Celem operacji jest przygotowanie producentów rolnych do stosowania  wymogów integrowanej ochrony, która zobowiązuje do monitorowania organizmów szkodliwych na plantacjach, określania faktycznego zagrożenia, które w efekcie wpływa na racjonalne wykonywanie zabiegów ochrony roślin. Aby ułatwić rolnikom realizację tego obowiązku istnieje pilna potrzeba edukacji rolników oraz doradców rolniczych w zakresie zastosowania innowacyjnych rozwiązań w ochronie roślin. Wprowadzanie do praktyki rolniczej nowych rozwiązań w zakresie systemów wspomagania podejmowania decyzji w ochronie roślin służą temu celowi. Aby wdrażać i upowszechniać takie przedsięwzięcia należy przeszkolić grupę rolników a także wspierających ich doradców w zakresie monitorowania agrofagów. </t>
  </si>
  <si>
    <t>warsztat 1</t>
  </si>
  <si>
    <t>Rolnicy, sadownicy, doradcy rolni</t>
  </si>
  <si>
    <t>Minikowo               89-122 Minikowo</t>
  </si>
  <si>
    <t>warsztat 2</t>
  </si>
  <si>
    <t>warsztat 3</t>
  </si>
  <si>
    <t>warsztat 4</t>
  </si>
  <si>
    <t>szkolenie 1</t>
  </si>
  <si>
    <t>szkolenie 2</t>
  </si>
  <si>
    <t>stoisko iformacyjno-konsultacyjne</t>
  </si>
  <si>
    <t>Organizacja spotkań informacyjno-szkoleniowych dotyczących promocji i podniesienia wiedzy w zakresie sieci na rzecz innowacji w rolnictwie</t>
  </si>
  <si>
    <t>Celem operacji jest organizacja spotkań informacyjno-szkoleniowych dla potencjalnych przedstawicieli grup operacyjnych (rolników, doradców rolniczych, przedsiębiorców) dotyczących promocji i upowszechniania informacji na temat sieci na rzecz innowacji w rolnictwie oraz organizacji i współpracy grup operacyjnych</t>
  </si>
  <si>
    <t>spotkania informacyjno-szkoleniowe (35)</t>
  </si>
  <si>
    <t>producenci rolni (rolnicy), przedsiębiorcy rolniczy, przedsiębiorcy, doradcy rolniczy</t>
  </si>
  <si>
    <t>Lubelska Izba Rolnicza</t>
  </si>
  <si>
    <t>Lublin, ul. Pogodna 50A/2 20-337 Lublin</t>
  </si>
  <si>
    <t>Cykl spotkań informacyjno-aktywizujących promujących Sieć na rzecz innowacji w rolnictwie i na obszarach wiejskich (SIR) w województwie lubelskim</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</si>
  <si>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</si>
  <si>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spotkania informacyjno-aktywizujące (5)</t>
  </si>
  <si>
    <t>rolnicy, grupy rolników, organizacje rolników, doradcy rolniczy, przedstawiciele nauki, instytucji naukowo-badawczych, przedsiębiorcy sektora rolno-spożywczego</t>
  </si>
  <si>
    <t>Lubelski Ośrodek Doradztwa Rolniczego w Końskowoli</t>
  </si>
  <si>
    <t>Końskowola, ul. Pożowska 8  24-130 Końskowola</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</si>
  <si>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</si>
  <si>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Nowoczesne technologie uprawy roli jako innowacyjne wyzwania dla rozwijających się gospodarstw</t>
  </si>
  <si>
    <t>Celem operacji jest 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roślinną</t>
  </si>
  <si>
    <t>seminarium połączone z wyjazdem studyjnym</t>
  </si>
  <si>
    <t xml:space="preserve"> liczba uczestników operacji</t>
  </si>
  <si>
    <t>rolnicy, grupy rolników, organizacje rolników, doradcy rolniczy, przedstawiciele nauki, instytucji naukowo-badawczych, przedsiębiorcy sektora rolnego</t>
  </si>
  <si>
    <t>Innowacyjne technologie w uprawie roślin sadowniczych</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</si>
  <si>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</si>
  <si>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2-dniowe seminarium połączone z wyjazdem studyjnym</t>
  </si>
  <si>
    <t>liczba uczestników seminarium</t>
  </si>
  <si>
    <t>Tworzenie i organizacja grup operacyjnych na rzecz innowacji w rolnictwie i na obszarach wiejskich</t>
  </si>
  <si>
    <t>konferencja (2)</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</si>
  <si>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</si>
  <si>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zapoznanie uczestników konferencji z zasadami tworzenia i funkcjonowania grup operacyjnych, możliwościami poszukiwania partnerów do współpracy oraz zasadami aplikowania o środki finansowe w ramach działania "Współpraca" PROW 2014-2022</t>
  </si>
  <si>
    <t xml:space="preserve">Grupa producencka potenciałem na grupę opercyjna </t>
  </si>
  <si>
    <t xml:space="preserve">promowanie profesjonalnej współpracy i realizacji przez rolników wspólnych inwestycji poprzez tworzenie się grup operacyjnych, zrzeszanie się producentów rolnych w grupy producenckie, tworzenie wspólnych struktur handlowych czy powiązań organizacyjnych lub innych form współpracy, promocja wspólnego wdrażania innowacyjnych rozwiązań poprzez tworzenie się grup operacyjnych realizujących projekty w ramach działania "Współpraca" bądź partnerstw na rzecz innowacji. </t>
  </si>
  <si>
    <t>konferencja (3)</t>
  </si>
  <si>
    <t>rolnicy, grupy rolników, organizacje rolników, doradcy rolniczy, przedstawiciele nauki, pracownicy instytucji działających na rzecz rozwoju obszarów wiejskich, przedsiębiorcy sektora rolno-spożywczego, przedstawiciele szkół rolniczych</t>
  </si>
  <si>
    <t>Program Rozwoju Obszarów Wiejskich na lata 2014-2020 - drogą do innowacji i sukcesu.</t>
  </si>
  <si>
    <t xml:space="preserve">przekazanie wiedzy na temat: tworzenia oraz funkcjonowania sieci kontaktów pomiędzy podmiotami działającymi na obszarach wiejskich, koncepcji Sieci na rzecz innowacji w rolnictwie i na obszarach wiejskich, mozliwość finansowania innowacji oraz pokazanie dobrych przykładów - gospodarstw rolnych i podmiotów gospodarczych, wprowadzających innowacje w swojej działalności </t>
  </si>
  <si>
    <t>wyjazd szkoleniowo-studyjny (1)</t>
  </si>
  <si>
    <t>liczba uczestników wyjazdu szkoleniowo-studyjnego</t>
  </si>
  <si>
    <t>rolnicy, grupy rolników, organizacje rolników, doradcy rolniczy, przedstawiciele nauki, instytucji naukowo-badawczych, przedsiębiorcy</t>
  </si>
  <si>
    <t>Działanie "Współpraca" - narzędziem wspierania innowacyjności oraz grup operacyjnych</t>
  </si>
  <si>
    <t xml:space="preserve">promocja i pomoc w tworzeniu grup operacyjnych, poszukiwanie potencjalnych partnerów do współpracy na rzecz innowacji w rolnictwie i na obszarach wiejskich, promocja możliwości finansowania innowacyjnych projektów wdrażanych w rolnictwie i na obszarach wiejskich. </t>
  </si>
  <si>
    <t>szkolenie (15)</t>
  </si>
  <si>
    <t>rolnicy, grupy rolników, posiadacze lasów, przedstawiciele instytutów naukowych/uczelni wyższych (naukowców), przedsiębiorcy sektora rolnego i spożywczego oraz sektorów działających na rzecz sektora rolnego i spożywczego, doradcy rolniczy</t>
  </si>
  <si>
    <t>Innowacyjne technologie precyzyjnego nawożenia upraw rolniczych</t>
  </si>
  <si>
    <t>Głównym celem operacji jest dostarczenie wiedzy na temat innowacyjnych rozwiązań w procesie zrównoważonego nawożenia, uwzględniającego ochronę środowiska naturalnego w procesie uprawy i hodowli roślin</t>
  </si>
  <si>
    <t>konferencja + wyjazd studyjny</t>
  </si>
  <si>
    <t>rolnicy, doradcy rolniczych, przedstawiciele nauki</t>
  </si>
  <si>
    <t>Kalsk 91 
66-100 Sulechów</t>
  </si>
  <si>
    <t>Przetwórstwo na poziomie gospodarstwa jako innowacyjny kierunek w gospodarstwach ekologicznych</t>
  </si>
  <si>
    <t>Głównym celem niniejszej operacji dostarczenie wiedzy na temat przetwórstwa żywności na poziomie gospodarstwa jako innowacyjnego kierunku w gospodarstwach ekologicznych</t>
  </si>
  <si>
    <t>przedsiębiorcy sektora rolno-spożywczego oraz działających na rzecz rolnictwa, rolnicy, doradcy rolniczych, przedstawiciele nauki</t>
  </si>
  <si>
    <t>3.4</t>
  </si>
  <si>
    <t>Stoiska informacyjne nośnikiem informacji o innowacjach</t>
  </si>
  <si>
    <t>Głównym celem działań przedstawionych w niniejszej operacji jest podniesienie świadomości o szeroko rozumianych innowacjach w rolnictwie i na obszarach wiejskich wśród uczestników targów rolniczych, dożynek wojewódzkich oraz forum gospodarczego</t>
  </si>
  <si>
    <t>stoisko informacyjno-aktywizujące (6)</t>
  </si>
  <si>
    <t xml:space="preserve">Liczba stoisk informacyjno-aktywizacyjnych </t>
  </si>
  <si>
    <t>uczestnicy targów rolniczych dożynek oraz forum gospodarczego a w szczególności: rolnicy, przedsiębiorcy przetwórstwa rolno-spożywczego, doradcy rolniczy, przedstawiciele samorządów lokalnych, przedstawiciele świata nauki oraz mieszkańcy obszarów wiejskich</t>
  </si>
  <si>
    <t>Tworzenie systemów wspomagania decyzji w integrowanej ochronie roślin</t>
  </si>
  <si>
    <t>Głównym celem operacji jest dostarczenie rolnikom i doradcom LODR  informacji i wiedzy wykorzystywanej przy podejmowaniu decyzji w ochronie roślin. Zakłada się przeszkolenie 40 osób - użytkowników stacji meteo, doradców nadzorujących stacje meteo, przedstawicieli instytutów naukowych oraz osoby bezpośrednio odpowiedzialne za tworzenie innowacyjnego systemu wspomagania decyzji na terenie województwa lubuskiego</t>
  </si>
  <si>
    <t>doradcy rolniczych oraz przedstawiciele instytutów naukowych</t>
  </si>
  <si>
    <t>Uprawa bezorkowa  propozycją na innowacje w rolnictwie</t>
  </si>
  <si>
    <t>Głównym celem operacji jest podniesienie poziomu wiedzy na temat stosowania uprawy bezorkowej jako propozycji na innowacje w rolnictwie</t>
  </si>
  <si>
    <t>doradcy rolniczych, przedstawiciele instytutów naukowych, przedsiębiorcy</t>
  </si>
  <si>
    <t>Brokering w innowacjach nową formą wsparcia dla rolnictwa</t>
  </si>
  <si>
    <t>Głównym celem działań przedstawionych w niniejszej operacji jest podniesienie świadomości uczestników działań nt. poszukiwanie partnerów KSOW do współpracy w ramach działania „Współpraca”, o którym mowa w art. 3 ust. 1 pkt. 13 ustawy o wspieraniu rozwoju obszarów wiejskich z udziałem środków EFFROW w ramach PROW na lata 2014-2020 oraz ułatwianie tej współpracy</t>
  </si>
  <si>
    <t>Innowacje w procesie pozyskiwania mleka</t>
  </si>
  <si>
    <t>Głównym celem operacji jest dostarczenie informacji o możliwości tworzenia sieci kontaktów dla  doradców i służb wspierających wdrażanie innowacji na obszarach wiejskich oraz dostarczenie wiedzy na temat innowacji w procesie pozyskiwania mleka dla rolników, doradców rolniczych oraz przedstawicieli świata nauki w liczbie 40 osób w okresie 3 miesięcy.</t>
  </si>
  <si>
    <t>konferencja  + wyjazd studyjny</t>
  </si>
  <si>
    <t>rolnicy (producenci mleka), doradcy rolni, przedstawiciele nauki</t>
  </si>
  <si>
    <t xml:space="preserve">Zabiegi i preparaty poprawiające potencjał biologiczny gleb uprawnych jako przykład innowacyjnego kierunku w produkcji rolniczej </t>
  </si>
  <si>
    <t>Głównym celem jest przekazanie informacji nt. możliwości tworzenia sieci kontaktów dla doradców i służb wspierających wdrażanie informacji na obszarach wiejskich oraz podniesienie poziomu wiedzy w zakresie stosowania preparatów mikrobiologicznych  (użyźniaczy glebowych itp.) oraz biopreparatów w rolnictwie, jako innowacyjnej metody uprawy wśród 70 uczestników (w tym rolników i doradców) poprzez zorganizowanie szkolenia z zakresu użyźniaczy glebowych (dla 50 osób) oraz wyjazdu studyjnego (dla 20 osób) w okresie 6 miesięcy.</t>
  </si>
  <si>
    <t xml:space="preserve">liczba uczestników szkolenia                  </t>
  </si>
  <si>
    <t>rolnicy, doradcy rolni</t>
  </si>
  <si>
    <t>Precyzyjne rolnictwo na przykladzie holendersicch doświadczeń</t>
  </si>
  <si>
    <t>Głównym celem operacji jest dostarczenie wiedzy na temat precyzyjnego rolnictwa, uwzględniającego zrównoważony rozwój oraz ochronę środowiska naturalnego na przykładzie innowacyjnych rozwiązań holenderskich, dla rolników, doradców rolniczych oraz przedstawicieli świata nauki w liczbie 35 osób w okresie trzech miesięcy</t>
  </si>
  <si>
    <t>rolnicy, doradcy rolni, przedstawiciele nauki</t>
  </si>
  <si>
    <t>Uprawa bezpłużna – innowacje i praktyka</t>
  </si>
  <si>
    <t>Głównym celem operacji jest podniesienie poziomu wiedzy na temat stosowania uprawy bezpłużnej jako propozycji na innowacje w rolnictwie, wśród rolników, doradców, przedsiębiorców i przedstawicieli insty-tucji naukowych o liczbie 40 osób, poprzez przeprowadzenie szkolenia w okresie 3 miesięcy</t>
  </si>
  <si>
    <t xml:space="preserve">rolnicy, doradcy rolni, przedsiębiorcy, przedstawiciele instytucji naukowych
</t>
  </si>
  <si>
    <t>System rolnictwa precyzyjnego – teoria i praktyka</t>
  </si>
  <si>
    <t>Głównym celem operacji jest dostarczenie wiedzy na temat innowacyjnych rozwiązań w zakresie precy-zyjnego rolnictwa, dla rolników, doradców rolniczych oraz przedstawicieli świata nauki w liczbie 40 osób w okresie trzech miesięcy</t>
  </si>
  <si>
    <t xml:space="preserve">rolnicy,  doradcy rolni, przedstawiciele nauki
</t>
  </si>
  <si>
    <t>Innowacje w odchowie cieląt</t>
  </si>
  <si>
    <t>Celem głównym operacji jest odniesienie poziomu wiedzy i informacji o innowacjach w odchowie cieląt wśród rolników, doradców, przedsiębiorców z terenu województwa lubuskiego o liczbie 40 osób poprzez przeprowadzenie szkolenia z tego zakresu w okresie 3 miesięcy</t>
  </si>
  <si>
    <t xml:space="preserve">rolnicy – hodowcy bydła, doradcy rolni, przedsiębiorcy branży rolniczej, przedstawiciele świata nauki </t>
  </si>
  <si>
    <t>Innowacje w chowie i hodowli bydła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</si>
  <si>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w okresie 3 miesięcy</t>
  </si>
  <si>
    <t>rolnicy, hodowcy bydła mięsnego, doradcy rolni, przedsiębiorcy, przedstawiciele instytucji naukowych</t>
  </si>
  <si>
    <t>Wyjazd studyjny do Czech - przykłady i doświadczenia w tworzeniu grup operacyjnych</t>
  </si>
  <si>
    <t>Celem głównym operacji jest podniesienie wiedzy oraz nabycie doświadczenia w zakresie organizacji i funkcjonowania grup operacyjnych wśród rolników, doradców, przedsiębiorców z terenu województwa lubuskiego o liczbie 35 osób poprzez organizację wyjazdu studyjnego do Czech w okresie 4 miesięcy.</t>
  </si>
  <si>
    <t>rolnicy, doradcy rolniczy, predsiębiorcy,  przedstawiciele sektora rolno-spożywczego, przedstawiciele świata nauki</t>
  </si>
  <si>
    <t>Innowacje w produkcji pasz objętościowych dla bydła mlecznego</t>
  </si>
  <si>
    <t>Głównym celem operacji jest dostarczenie wiedzy na temat innowacyjnych rozwiązań w procesie tworzenia pasz objętościowych, z wykorzystaniem różnych technologii oraz doboru i typu materiału, w postaci szkolenia dla rolników, doradców rolnych, przedsiębiorców oraz przedstawicieli świata nauki w liczbie 40 osób w okresie trzech miesięcy</t>
  </si>
  <si>
    <t>rolnicy, doradców rolniczych, przedsiębiorcy, przedstawicieli nauki</t>
  </si>
  <si>
    <t>Konferencja winiarska od innowacyjności do praktyki</t>
  </si>
  <si>
    <t xml:space="preserve">Celem operacji jest podniesienie świadomości w zakresie innowacyjnej uprawy winorośli oraz znaczenie winiarstwa woj. lubuskiego (Strategia Rozwoju Województwa Lubuskiego 2020) we współczesnym świecie, jego wpływu na wiele aspektów życia, wśród 60 uczestników konferencji u okresie 3 miesięcy, 2017 roku. </t>
  </si>
  <si>
    <t>przedsiębiorcy, rolnicy, osoby branży rolniczej - winiarze, doradcy rolni, przedstawiciele świata nauki</t>
  </si>
  <si>
    <t>Wpływ siarki, magnezu, wapnia i mikroelementów na wykorzystanie azotu przez rośliny jako innowacyjne podejście do nawożenia roślin rolniczych.</t>
  </si>
  <si>
    <t>Celem głównym niniejszej operacji jest poszerzenie wiedzy i przekazanie informacji o innowacjach w nawożeniu siarką, magnezem, wapniem i mikroelementami oraz wpływ tego nawożenia na wykorzystanie azotu przez rośliny uprawne przez 45 uczestników przeprowadzonego szkolenia (rolnicy i doradcy rolniczy) w okresie 3 miesięcy.</t>
  </si>
  <si>
    <t>Uprawa pszenicy w systemie strip till</t>
  </si>
  <si>
    <t>Głównym celem operacji jest podniesienie poziomu wiedzy na temat stosowania siewu pasowego (strip till) jako propozycji na innowacje w uprawie pszenicy ozimej w  dobie problemów z dostępnością wody dla roślin uprawnych, wśród rolników, doradców, przedsiębiorców i przedstawicieli instytucji naukowych o liczbie 40 osób, poprzez przeprowadzenie szkolenia w okresie 3 miesięcy.</t>
  </si>
  <si>
    <t>przedsiębiorcy, rolnicy, doradcy rolni, przedstawiciele świata nauki</t>
  </si>
  <si>
    <t>Innowacje w przetwórstwie szansą na rozwój obszarów wiejskich</t>
  </si>
  <si>
    <t>Celem operacji jest podniesienie wiedzy nt. tworzenia i funkcjonowania grup operacyjnych w ramach działania "Współpraca" oraz transfer wiedzy i nabycie praktycznych umiejętności związanych z przetwórstwem żywności.</t>
  </si>
  <si>
    <t>szkolenie, warsztaty (4), konferencja</t>
  </si>
  <si>
    <t>rolnicy, domownicy, grupy rolników, posiadacze lasów, przedsiębiorcy sektora rolnego i spożywczego oraz sektorów działających na rzecz sektora rolnego i spożywczego, osoby zatrudnione w sektorze rolno-spożywczym pracujące na obszarach wiejskich, pracownicy podmiotów doradczych</t>
  </si>
  <si>
    <t>Kalsk 91
66-100 Sulechów</t>
  </si>
  <si>
    <t>Budżet brutto operacji
 (w zł)Budżet brutto operacji
 (w zł)</t>
  </si>
  <si>
    <t>Koszty kwalifikowalne operacji
 (w zł)Koszty kwalifikowalne operacji
 (w zł)</t>
  </si>
  <si>
    <t>Innowacyjność w rolnictwie – szansą na rozwój</t>
  </si>
  <si>
    <t xml:space="preserve"> Celem operacji jest zapoznanie uczestników z ideą innowacji, źródłami finansowania, nawiązaniu współpracy między uczestnikami i ewentualnym związaniem grup współpracy</t>
  </si>
  <si>
    <t>rolnicy, pracownicy naukowi, przedsiębiorcy, doradcy rolni, przedstawiciele jednostek samorządu terytorialnego oraz organizacji pozarządowych</t>
  </si>
  <si>
    <t>Łódzki Ośrodek Doradztwa Rolniczego</t>
  </si>
  <si>
    <t>Łódzki Ośrodek Doradztwa Rolniczego z siedzibą w Bratoszewicach ul. Nowości 32 95-011 Bratoszewice</t>
  </si>
  <si>
    <t>Owady zapylające – szansą na przetrwanie rolnictwa część I</t>
  </si>
  <si>
    <t>Cykl seminariów „Owady zapylające – szansą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ich pielęgnacji. Projekt ma na celu zachowanie bioróżnorodności w ekosystemie. Zwiększenie współpracy między przedstawicielami jednostek naukowych, doradcami i rolnikami, którzy zainteresowani są ochroną owadów zapylających. Zapoznanie uczestników operacji z ideą grup operacyjnych.</t>
  </si>
  <si>
    <t>seminarium (2) + wyjazd szkoleniowy</t>
  </si>
  <si>
    <t>rolnicy, mieszkańcy obszarów wiejskich, pszczelarze, pracownicy naukowi, doradcy rolni</t>
  </si>
  <si>
    <t>Owady zapylające – szansą na przetrwanie rolnictwa – część II</t>
  </si>
  <si>
    <t>Seminarium „Owady zapylające – szansa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pielęgnacji roślin. Projekt ma na celu zachowanie bioróżnorodności w ekosystemie. Zwiększenie współpracy między przedstawicielami jednostek naukowych, doradcami i rolnikami, którzy zainteresowani są ochroną owadów zapylających. Zapoznanie uczestników operacji z ideą grup operacyjnych.</t>
  </si>
  <si>
    <t>seminarium + wyjazd szkoleniowy</t>
  </si>
  <si>
    <t>liczba uczestników  operacji</t>
  </si>
  <si>
    <t>Postęp biologiczny w hodowli ziemniaka</t>
  </si>
  <si>
    <t>Szkolenie „Postęp biologiczny w hodowli ziemniaka” ma na celu przybliżenie innowacyjnych, nowoczesnych i propagowanie innowacji w hodowli i ziemniaka oraz jego ochrony chorobami zakaźnymi i paso-żytami. Szkolenie przyczyni się do wymiany doświadczeń i wiedzy na temat ziemniaka pomiędzy środowiskiem naukowym, doradcami i producentami trzody. Dzięki spotkaniu nawiązane zostaną kontakty pomiędzy tymi grupami, które w przyszłości będą płaszczyzną wymiany wiedzy w tym zakresie.</t>
  </si>
  <si>
    <t>hodowcy, producenci ziemniaka, doradcy rolni</t>
  </si>
  <si>
    <t>Stoisko informacyjne „Przykłady  i promocja  Sieci na rzecz innowacji w rolnictwie i na obszarach wiejskich” w latach 2016-2017</t>
  </si>
  <si>
    <t>Głównym celem operacji jest informacja o idei, funkcjach i możliwościach jakie daje działalność Sieci na rzecz innowacji w rolnictwie i na obszarach wiejskich. Przyczyni się to do ułatwiania transferu wiedzy i innowacji w rolnictwie i leśnictwie oraz na obszarach wiejskich  oraz  wymiany wiedzy fachowej oraz dobrych praktyk w zakresie wdrażania innowacji w rolnictwie i na obszarach wiejskich</t>
  </si>
  <si>
    <t>stoisko informacyjne (8)</t>
  </si>
  <si>
    <t>liczba zorganizowanych stoisk</t>
  </si>
  <si>
    <t>Osoby odwiedzające imprezy promocyjno-wystawienniczo-handlowe, których głównym organizatorem lub współorganizatorem jest Łódzki Ośrodek Doradztwa Rolniczego z siedzibą w Bratoszewicach</t>
  </si>
  <si>
    <t>Innowacyjny system utrzymania klimatu w budynkach inwentarskich</t>
  </si>
  <si>
    <t>Głównym celem szkolenia jest przybliżenie innowacyjnych, nowoczesnych urządzeń służących utrzymaniu klimatu w budynkach inwentarskich. Spotkanie umożliwi nawiązanie kontaktów między grupami, które w przyszłości będą płaszczyzną wymiany wiedzy w tym zakresie.</t>
  </si>
  <si>
    <t>hodowcy, doradcy rolni, producenci urządzeń klimatycznych do budynków inwentarskich</t>
  </si>
  <si>
    <t>Innowacyjne technologie w przetwórstwie owocowo-warzywnym</t>
  </si>
  <si>
    <t>Szkolenie ma na celu przybliżenie innowacyjnych, nowoczesnych rozwiązań w zakresie przetwórstwa owocowo-warzywnego. Uczestnikiem szkolenia będą pracownicy naukowi Instytutu Ogrodnictwa w Skierniewicach, prezentujący innowacyjne rozwiązanie, tj. produkcja tzw. smoothie owocowych i warzywnych. Szkolenie zintegruje środowisko naukowe, przedstawicieli rolników oraz potencjalnych producentów maszyn i urządzeń służących w/w produkcji. Dzięki spotkaniu nawiązane zostaną kontakty pomiędzy tymi grupami, które w przyszłości będą płaszczyzną wymiany wiedzy w tym zakresie.</t>
  </si>
  <si>
    <t>producenci owoców i warzyw, doradcy rolni, przetwórcy….</t>
  </si>
  <si>
    <t>Nowości w produkcji trzody chlewnej</t>
  </si>
  <si>
    <t>Seminarium ma na celu przybliżenie innowacyjnych, nowoczesnych rozwiązań w hodowli i produkcji trzody chlewnej oraz ochrony stad przed chorobami zakaźnymi. Seminarium przyczyni się do wymiany doświadczeń i wiedzy na temat hodowli i produkcji trzody chlewnej pomiędzy środowiskiem naukowym, doradcami i producentami trzody. Dzięki spotkaniu nawiązane zostaną kontakty pomiędzy tymi grupami, które w przyszłości będą płaszczyzną wymiany wiedzy w tym zakresie.</t>
  </si>
  <si>
    <t>weterynarze, inseminatorzy, producenci trzody chlewnej oraz doradcy</t>
  </si>
  <si>
    <t>Innowacyjne sposoby ochrony roślin sadowniczych</t>
  </si>
  <si>
    <t>Seminarium (1 dzień), wyjazd studyjny (1 dzień)</t>
  </si>
  <si>
    <t>rolnicy, sadownicy, przetwórcy owoców, pracownicy naukowi, doradcy rolni</t>
  </si>
  <si>
    <t>Innowacyjne sposoby ochrony roślin warzywnych</t>
  </si>
  <si>
    <t xml:space="preserve"> Celem operacji jest zapoznanie uczestników z innowacyjnymi metodami ochrony roślin warzywnych oraz przedstawienie najnowszych wyników badań naukowych w tej dziedzinie. Seminarium przyczyni się do wymiany doświadczeń i wiedzy na temat uprawy roślin warzywnych pomiędzy środowiskiem naukowym, doradcami, rolnikami uprawiającymi warzywa czy też przetwórcami. Dzięki spotkaniu nawiązane zostaną kontakty pomiędzy tymi grupami, które w przyszłości będą płaszczyzną wymiany wiedzy w tym zakresie.</t>
  </si>
  <si>
    <t>rolnicy, przetwórcy warzyw, pracownicy naukowi, doradcy rolni</t>
  </si>
  <si>
    <t>Innowacyjne rozwiązania w uprawach ekologicznych, hodowli zwierząt, produkcji biopaliw wdrażane na terenach województwa podlaskiego</t>
  </si>
  <si>
    <t xml:space="preserve"> wyjazd studyjny     </t>
  </si>
  <si>
    <t>rolnicy, hodowcy, doradcy rolni, przedsiębiorcy</t>
  </si>
  <si>
    <t>Działanie informacyjno- aktywizujące brokera innowacji formą identyfikacji problemów w rolnictwie, mogących stanowić podstawę do powstania innowacyjnych grup operacyjnych</t>
  </si>
  <si>
    <t>spotkania innowacyjno-aktywizujące</t>
  </si>
  <si>
    <t>nieokreślona</t>
  </si>
  <si>
    <t>rolnicy, hodowcy, doradcy rolni, jednostki samorządu terytorialnego, organizacje pozarządowe, izby rolnicze, stowarzyszenia, związki, przedsiębiorcy, pracownicy naukowi – wszystkie podmioty działające w rolnictwie i leśnictwie oraz na rzecz rolnictwa zainteresowane rozwojem i innowacyjnością.</t>
  </si>
  <si>
    <t xml:space="preserve">Wyjazd studyjny pn. „Poszukiwanie i przygotowanie potencjalnych członków grup operacyjnych w województwie łódzkim – na przykładzie dobry praktyk z województwa opolskiego”. </t>
  </si>
  <si>
    <t xml:space="preserve">Wyjazd studyjny ma na celu pogłębienie wiedzy na temat działania Współpraca, a także zapoznania uczestników wyjazdu z dobrymi praktykami w tworzeniu i funkcjonowaniu grup operacyjnych na terenie województwa opolskiego. Współpraca partnerów KSOW i SIR, rolników, hodowców, doradców rolnych, przetwórców, przedsiębiorców, przedstawicieli jednostek samorządu terytorialnego, organizacji pozarządowych oraz jednostek naukowych z województwa łódzkiego jest niezbędna do powołania efektywnej grupy na rzecz innowacji EPI w województwie łódzkim. Wyjazd studyjny ma również zachęcić do działania i pokazać osobom zainteresowanym wstąpieniem lub założeniem potencjalnej grupy operacyjnej dobrych praktyk, a także umożliwić wymianę wiedzy z ekspertami  i brokerami z województwa opolskiego. </t>
  </si>
  <si>
    <t>Wyjazd studyjny (2-dniowy)</t>
  </si>
  <si>
    <t>30 osób</t>
  </si>
  <si>
    <t>partnerzy KSOW i SIR z woj. łódzkiego, rolnicy, hodowcy, doradcy rolni, przetwórcy, przedsiębiorcy, przedstawiciele jednostek samorządu terytorialnego i organizacji pozarządowych oraz jednostek naukowych, czyli potencjalni członkowie grup operacyjnych</t>
  </si>
  <si>
    <t>Łódzki Ośrodek Doradztwa Rolniczego z siedzibą w Bratoszewicach</t>
  </si>
  <si>
    <t>Łódzki Ośrodek Doradztwa Rolniczego z siedzibą w Bratoszewicach ul. Nowości 32     95-011 Bratoszewice</t>
  </si>
  <si>
    <t xml:space="preserve">Wyjazd studyjny pn. „Innowacyjne i ekologiczne metody przetwórstwa produktów rolnych szansą na przetrwanie małych gospodarstw rolnych na ziemi łódzkiej” </t>
  </si>
  <si>
    <t>Wyjazd studyjny pn. „Innowacyjne i ekologiczne metody przetwórstwa produktów rolnych szansą na przetrwanie małych gospodarstw rolnych na ziemi łódzkiej”  ma na celu przybliżenie i propagowanie innowacyjnych, nowoczesnych form prowadzenia działalności rolniczej. Wizyty w poszczególnych gospodarstwach, czy też firmach mają pozwolić uczestnikom na poszerzenie wiedzy na temat innowacyjnych upraw lub hodowli, możliwych do zaadoptowania w swojej działalności. Poznanie nowych pomysłów na uprawę lub hodowlę może być szansą na przekwalifikowanie dotychczasowej działalności na nową, bardziej dochodową. Dzięki operacji uczestnicy będą mogli nawiązać kontakty między sobą, a także odwiedzanymi hodowcami, rolnikami, firmami i przedsiębiorcami, które będą płaszczyzną wymiany wiedzy w tym zakresie i mogą zaowocować dalszą współpracą, która przyczynić się do rozwoju i wprowadzenia innowacyjnych rozwiązań w gospodarstwach na terenie woj. łódzkiego.</t>
  </si>
  <si>
    <t>Wyjazd studyjny (3-dniowy)</t>
  </si>
  <si>
    <t>rolnicy, hodowcy, doradcy rolni, przetwórcy, przedsiębiorcy</t>
  </si>
  <si>
    <t>Poszukiwanie i przygotowanie potencjalnych członków grup operacyjnych w województwie łódzkim</t>
  </si>
  <si>
    <t>Identyfikacja i przygotowanie podmiotów województwa łódzkiego do powołania grupy na rzecz innowacji EPI w zakresie produkcji, przetwarzania, standaryzacji, promocji i efektywnego dostarczania do klientów/konsumentów żywności najwyższej jakości. Rozpoznanie i przygotowanie podmiotów odbędzie sie podczas warsztatów  aby  przygotować przedstawicieli podmiotów z sektora publicznego i prywatnego w zakresie innowacji i współpracy na rzecz produkcji żywności wysokiej jakości w województwie łódzkim, natomiast zacieśnienie spółpracy nastąpi podczas wyjazdu studyjnego.</t>
  </si>
  <si>
    <t>warsztaty (4), wyjazd studyjny</t>
  </si>
  <si>
    <t>przedstawiciele sektora publicznego, w tym jednostek samorządu terytorialnego, sektora prytatnego: rolnicy indywiduwalni i prowadzący gospodarstwa rolne oraz firmy przetwórcze i logistyczne, sektora nauki: politechniki, uniwersytety, szkoły wyższe oraz instytuty badawcze, organizacje pozarządowe województwa łódzkiego działające na rzecz rolnictwa i rozwoju wsi</t>
  </si>
  <si>
    <t>Piotr Korwin Kochanowski</t>
  </si>
  <si>
    <t>Jordanów 45, 95-060 Jordanów</t>
  </si>
  <si>
    <t>Dziedzictwo kulinarne powiatu gorlickiego i nowosądeckiego jako element innowacyjności gospodarstw agroturystycznych</t>
  </si>
  <si>
    <t xml:space="preserve">Celem operacji jest popularyzacja dziedzictwa kulinarnego jako elementu wspierającego wielofunkcyjność i innowacyjność gospodarstw agroturystycznych.  </t>
  </si>
  <si>
    <t>wyjazd studyjny, broszura</t>
  </si>
  <si>
    <t xml:space="preserve"> rolnicy prowadzących gospodarstwa agroturystyczne i  zagrody edukacyjne, producenci produktów tradycyjnych i regionalnych, doradcy rolniczy, studenci Uniwersytetu Ekonomicznego w Krakowie oraz Uniwersytetu Rolniczego w Krakowie  oraz inni przedstawiciele świata nauki</t>
  </si>
  <si>
    <t xml:space="preserve"> ul. Osiedlowa 9, 32-082 Karniowice</t>
  </si>
  <si>
    <t>Partnerstwo na rzecz produkcji ekologicznej szansą rozwoju małopolskich gospodarstw</t>
  </si>
  <si>
    <t xml:space="preserve">Celem operacji jest przedstawienie i popularyzacja innowacyjnych rozwiązań organizacyjnych w zakresie produkcji ekologicznej.  
</t>
  </si>
  <si>
    <t xml:space="preserve"> rolnicy z terenu małopolski,  przetwórcy, przedstawiciele doradztwa rolniczego oraz  innych instytucji działających w otoczeniu rolnictwa</t>
  </si>
  <si>
    <t>ul. Osiedlowa 9, 32-082 Karniowice</t>
  </si>
  <si>
    <t>Kaskadowe szkolenie informacyjne w zakresie wdrażania innowacji w rolnictwie i na obszarach wiejskich oraz działania „Współpraca”</t>
  </si>
  <si>
    <t xml:space="preserve">Celem operacji jest aktywizowanie uczestników oraz przekazywanie wiedzy na temat działania "Współpraca".    
</t>
  </si>
  <si>
    <t>szkolenie (18)</t>
  </si>
  <si>
    <t>liczba uczestników operacji (wliczając trenerów)</t>
  </si>
  <si>
    <t xml:space="preserve"> potencjalni uczestnicy grup operacyjnych w tym w szczególności rolnicy, przedsiębiorcy,  przedstawiciele świata nauki a także doradcy, przedstawiciele organizacji branżowych, konsumenckich i samorządu terytorialnego</t>
  </si>
  <si>
    <t>1, 6</t>
  </si>
  <si>
    <t>Innowacje organizacyjne w usługach agroturystycznych</t>
  </si>
  <si>
    <t>Celem jest popularyzacja innowacyjnych rozwiązań organizacyjnych w zakresie aktywnego poszerzenia oferty o świadczenie usług edukacyjnych i organizacji szkoleń w gospodarstwach agroturystycznych . Operacja poprzez rozpowszechnianie dobrych praktyk i aktywizowanie różnych grup społecznych na rzecz rozpowszechniania nowych rozwiązań wpisuje się w priorytet PROW 2014-2020 dotyczący ułatwiania transferu wiedzy i innowacji w rolnictwie oraz na obszarach wiejskich a także rozwoju gospodarczego na obszarach wiejskich. Realizuje również cel KSOW w zakresie ułatwienia tworzenia oraz funkcjonowania sieci kontaktów pomiędzy rolnikami, podmiotami rolniczymi, jednostkami naukowymi, przedsiębiorcami sektora rolno-spożywczego oraz pozostałymi podmiotami zainteresowanymi wdrażaniem innowacji w rolnictwie i na obszarach wiejskich poprzez aktywizowanie podmiotów działających w branży agroturystycznej.</t>
  </si>
  <si>
    <t>właściciele gospodarstw agroturystycznych, doradcy rolni oraz przedstawiciele: LGD, Stowarzyszeń Agroturystycznych, samorządu powiatowego, gmin oraz  delegaci Małopolskiej Izby Rolniczej</t>
  </si>
  <si>
    <t>Budowa materii organicznej w glebie w oparciu o innowacyjne metody agrotechniczne  – zalecenia dla praktyki rolniczej.</t>
  </si>
  <si>
    <t>Celem operacji jest popularyzacja innowacyjnych rozwiązań w zakresie stosowania nawozów wapniowych. Wapnowanie gleb jest kluczowym elementem prawidłowej agrotechniki.  W wyniku realizacji operacji zaproponowany zostanie kompletny schemat organizacyjny obejmujący dystrybucję i racjonalne stosowanie nawozów wapniowych.  Poprzez uczestnictwo osób należących do różnych grup zawodowych działających w obszarze rolnictwa realizacja operacji sprzyjać będzie aktywizacji uczestników   oraz  tworzeniu sieci kontaktów pomiędzy osobami wspierającymi wdrażanie innowacji w rolnictwie.</t>
  </si>
  <si>
    <t>rolnicy z gospodarstw towarowych, doradcy rolniczy, studenci i wykładowcy Uniwersytetu Rolniczego w Krakowie, przedsiębiorcy</t>
  </si>
  <si>
    <t>Nowoczesne technologie w produkcji serowarskiej  -  warsztaty serowarskie i marketing produktów mleczarskich</t>
  </si>
  <si>
    <t>Celem projektu jest ułatwienie transferu wiedzy w rolnictwie, w szczególności w gospodarstwach produkujących mleko w województwie małopolskim, poprzez praktyczne przeszkolenie osób zainteresowanych innowacyjnymi technologiami w produkcji różnych gatunków serów.                                                                
 Promowanie małego przetwórstwa w  przyczyni się do skrócenia łańcucha żywnościowego, co z punktu widzenia małopolskiego rolnictwa przynieść może pozytywne skutki  w postaci poprawy rentowności gospodarstw.  Dodatkowo jest to cenna inicjatywa w odniesieniu do możliwości promocji żywności wyprodukowanej z surowców pochodzących od rodzimej rasy bydła mlecznego z zastosowaniem nowoczesnych i innowacyjnych metod, co w przyszłości może przyczynić się do zwiększenia zainteresowania hodowlą bydła polskiego czerwonego.</t>
  </si>
  <si>
    <t xml:space="preserve"> liczba osób biorących udział w działaniach szkoleniowych</t>
  </si>
  <si>
    <t>1)  Rolnicy – małopolscy hodowcy bydła mlecznego i producenci mleka, którzy w przyszłości będą zajmować się przetwórstwem mleka w ramach działalności MLO, funkcjonować będą w oparciu o oparciu o małą spółdzielczość i/lub grupę producentów.                                   
2)  Doradcy rolniczy.</t>
  </si>
  <si>
    <t>Ekologiczna uprawa roślin ogrodniczych szansą rozwoju małopolskich gospodarstw.</t>
  </si>
  <si>
    <t xml:space="preserve">Operacja  ma na celu popularyzowanie innowacyjnych i ograniczających nakłady pracy rozwiązań w ekologicznej produkcji ogrodniczej.  Dodatkowo  efektem realizacji operacji będzie  poszerzenie wiedzy rolników w zakresie korzyści płynących ze stosowania zasad produkcji ekologicznej oraz zachęcenie indywidualnych producentów, przetwórców i grup producentów do przestawiania się na ekologiczne metody produkcji.
W ramach operacji zorganizowana zostanie konferencja dla 100 osób z terenu Małopolski poruszająca tematykę  nowoczesnych metod w produkcji ekologicznej. Ponadto planowane jest wydanie i dystrybucja 500 egzemplarzy broszury pod tytułem „Innowacje w ekologicznej uprawie roślin ogrodniczych”.
</t>
  </si>
  <si>
    <t>konferencja,  broszura</t>
  </si>
  <si>
    <t>rolnicy, przedstawiciele doradztwa rolniczego,  przedstawiciele instytucji działających w otoczeniu rolnictwa</t>
  </si>
  <si>
    <t>Liczba wydanych broszur</t>
  </si>
  <si>
    <t>Współpraca przy rozwoju plantacji winorośli i upraw alternatywnych</t>
  </si>
  <si>
    <t>Informowanie i aktywizowanie podmiotów mogących tworzyć grupy operacyjne w ramach działania "Współpraca". Popularyzacja zakładania plantacji winorośli i innych alternetywnych upraw na terenie Małopolski oraz wprowadzania innowacyjnych rozwiązań w plantacjach juz istniejących, zwłaszcza na terenech podgórskich co pozwoli na rozwój zaniedbanych gospodarczo terenów województwa.</t>
  </si>
  <si>
    <t>wyjazd studyjny, konferencja, publikacja</t>
  </si>
  <si>
    <t>rolnicy, przedsiębiory rolni, przedstawiciele podmiotów świadczących usługi doradcze, przedstawiciele nauki, samorządów, organizacji pozarządowych</t>
  </si>
  <si>
    <t>Małopolskie Stowarzyszenie Doradztwa Rolniczego w Krakowie</t>
  </si>
  <si>
    <t>ul. Czysta 21, 31-121 Kraków</t>
  </si>
  <si>
    <t>liczba wydanych egzemplarzy publikacji</t>
  </si>
  <si>
    <t>Nauka praktyce w obszarze innowacyjnych technologii rolniczych w kształtowaniu i ochronie środowiska</t>
  </si>
  <si>
    <t xml:space="preserve"> konferencja (3)</t>
  </si>
  <si>
    <t>producenci rolni zajmujący się produkcją zwierzęcą, przedsiębiorcy działający w branży rolniczej w zakresie biogazowni, użytkownicy TUZ</t>
  </si>
  <si>
    <t>Mazowiecki Ośrodek Doradztwa Rolniczego</t>
  </si>
  <si>
    <t>Utworzenie Mazowieckiego Parku Naukowo Technologicznego Poświętne w Płońsku</t>
  </si>
  <si>
    <t xml:space="preserve">Cele operacji: poinformowanie szerokiego grona odbiorców odnośnie idei Mazowieckiego Parku Naukowo Technologicznego i możliwości współpracy w zakresie jego funkcjonowania. Stworzenie platformy do inicjowania partnerstw realizujących projekty w relacji nauka, praktyka i doradztwo oraz stworzenie platformy do wymiany wiedzy i doświadczeń związanych z innowacyjnymi rozwiązaniami stosowanymi w rolnictwie. </t>
  </si>
  <si>
    <t>2-dniowe spotkanie inicjujące</t>
  </si>
  <si>
    <t>przyszli partnerzy biorący udział w utworzeniu i funkcjonowaniu MPNT, rolnicy, producenci rolni</t>
  </si>
  <si>
    <t>Doradca innowacji</t>
  </si>
  <si>
    <t>Cele operacji: stworzenie struktury współpracy wewnątrz Ośrodka, aby umożliwić prawidłową realizację zadań SIR w województwie mazowieckim. Dotarcie z informacją o Sieci na rzecz innowacji w rolnictwie i na obszarach wiejskich poprzez doradców do rolników, producentów rolnych, przetwórców i mieszkańców terenów wiejskich. W przyszłości operacja ma zaowocować tworzeniem się grup operacyjnych oraz innowacyjnymi rozwiązaniami w rolnictwie.</t>
  </si>
  <si>
    <t>3-jednodniowe szkolenia dla doradców MODR</t>
  </si>
  <si>
    <t xml:space="preserve">doradcy rolniczy,rolnicy, producenci rolni, przetwórcy i inni mieszkańcy terenów wiejskich. </t>
  </si>
  <si>
    <t>Wspieranie rozwoju innowacyjnych form pozarolniczej działalności na obszarach Mazowsza</t>
  </si>
  <si>
    <t xml:space="preserve">Cele operacji: kompleksowe wsparcie działań w zakresie innowacyjnych form pozarolniczej działalności rolników, przedsiębiorców i mieszkańców obszarów wiejskich, działań w zakresie współpracy regionalnej w celu rozwoju gospodarczego i społecznego obszarów wiejskich Mazowsza.  </t>
  </si>
  <si>
    <t>3-dniowy wyjazd studyjny dla 50 osób do dwóch województw: świętokrzyskiego i lubelskiego</t>
  </si>
  <si>
    <t>liczba uczestników  wyjazdu studyjnego</t>
  </si>
  <si>
    <t>mieszkańcy obszarów wiejskich: rolnicy, właściciele gospodarstw agroturystycznych i obiektów turystyki wiejskiej, właściciele zagród edukacyjnych, przedstawiciele stowarzyszeń i innych organizacji wspierających rozwój turystyki, doradcy rolniczy</t>
  </si>
  <si>
    <t>Perspektywy kreowania korytarzy ekologicznych w skali lokalnej z korzyścią dla przyrody i rolnika</t>
  </si>
  <si>
    <t>Cele operacji: tworzenie grup operacyjnych w zakresie działania na rzecz idei  korytarzy ekologicznych na terenie Polski. Zwiększenie udziału mieszkańców obszarów wiejskich w podejmowaniu inicjatyw na rzecz rozwoju obszarów wiejskich.</t>
  </si>
  <si>
    <t>2 szkolenia  dla 60 osób każde,    1 spotkanie potencjalnych uczestników grupy operacyjnej dla 50  osób</t>
  </si>
  <si>
    <t>rolnicy, doradcy MODR, przedstawiciele samorządów</t>
  </si>
  <si>
    <t>Możliwości utylizacji odpadów organicznych, poprawy plonowania i właściwości gleb przez zastosowanie biowęgla</t>
  </si>
  <si>
    <t xml:space="preserve">Cele operacji: przekazanie praktycznej wiedzy na temat biowęgla, jego zastosowania w rolnictwie oraz demonstracja sposobu jego wytwarzania. </t>
  </si>
  <si>
    <t>2 szkolenia dla 60 osób każde,                           1 konferencja dla 50 osób</t>
  </si>
  <si>
    <t>rolnicy- jako potencjalni użytkownicy biowęgla w rolnictwie, doradcy MODR</t>
  </si>
  <si>
    <t>Z SIRem do innowacji</t>
  </si>
  <si>
    <t>Publikacja/materiał drukowany</t>
  </si>
  <si>
    <t>ulotka</t>
  </si>
  <si>
    <t>30 000 szt.</t>
  </si>
  <si>
    <t>rolnicy, przedsiębiorcy, mieszkańcy obszarów wiejskich, doradcy, przedstawiciele jednostek naukowo badawczych</t>
  </si>
  <si>
    <t>Mazowiecki Ośrodek Doradztwa Rolniczego z siedzibą w Warszawie</t>
  </si>
  <si>
    <t>02-456 Warszawa, ul. Czereśniowa 98</t>
  </si>
  <si>
    <t>5 000 szt.</t>
  </si>
  <si>
    <t>Promocja wielopodmiotowego podejścia do tematu innowacyjności w rolnictwie tj. skupianie nauki, praktyki i doradztwa czego przykładem jest działanie „Współpraca” w ramach którego będą tworzone grupy operacyjne łączące naukowców, rolników, przedsiębiorców Celem operacji jest zaprojektowanie i wydruk ulotki i broszury, które pomogą nie tylko promować SIR i działanie „Współpraca”, ale także przyczynią się również do wzrostu wiedzy i świadomości na temat budowania sieci współpracy partnerskiej. Będą skutkować także pozyskiwaniem kolejnych partnerów zarejestrowanych w bazie partnerów SIR.</t>
  </si>
  <si>
    <t>02-456 Warszawa, ul. Czereśniowa 99</t>
  </si>
  <si>
    <t>Dobre praktyki w obszarze innowacji i wdrażaniu działania "Wspólpraca" w rolnictwie Węgier i Austrii</t>
  </si>
  <si>
    <t xml:space="preserve">  </t>
  </si>
  <si>
    <t>Przetwórstwo owocowo-warzywne na poziomie gospodarstwa, obszarem partnerstwa do współpracy w ramach PROW na lata 2014-2020</t>
  </si>
  <si>
    <t xml:space="preserve">Konferencja umożliwi zainicjowanie grupy operacyjnej ukierunkowanej na przetwórstwo owocowo-warzywne na poziomie gospodarstwa, będącej beneficjentem działania "Współpraca", dzięki wymianie wiedzy i umiejętności, pomiędzy producentami owoców i warzyw, przedstawicielami jednostek naukowych, przetwórcami żywności, doradcami, również konsumentami. Ułatwi nawiązanie partnerskiej współpracy skupiającej naukowców, rolników, przedsiębiorców i doradców. Ważnym aspektem będzie przekazanie wiedzy na temat nowych technologii i innowacyjnych rozwiązań w zakresie przetwórstwa owoców i warzyw. Uczestnicy konferencji będą stanowić grupę potencjalnych beneficjentów działania Współpraca. Poprzez udział w operacji zostanie podniesiona świadomość w zakresie możliwości zwiększenia dochodu gospodarstwa oraz aktywizacja ich do dywersyfikacji dochodu, co stanowi szansę na poprawę jakości ich życia oraz promocję wsi jako miejsca do godnego życia i rozwoju zawodowego, a także zainicjować współpracę w grupach operacyjnych. </t>
  </si>
  <si>
    <t>rolnicy, przedsiębiorcy, przedstawiciele jednostek naukowo badawczych, doradcy</t>
  </si>
  <si>
    <t>Poprawa bazy paszowej dla bydła z zastosowaniem innowacyjnych rozwiązań w przygotowaniu i zadawaniu pasz.</t>
  </si>
  <si>
    <t>rolnicy, przedsiębiorcy, doradcy, przedstawiciele jednostek naukowo badawczych</t>
  </si>
  <si>
    <t>Wydłużenie okresu produkcji warzyw pod osłonami poprzez wprowadzenie nowoczesnych konstrukcji tuneli foliowych z podwójną folią i pompowanych powietrzem</t>
  </si>
  <si>
    <t>Gospodarstwa specjalizujące się w uprawach pod osłonami boryka się z problemami związanymi z rentownością i opłacalnością produkcji. Odpowiedzią na te problemy jest możliwość korzystania z najnowszych technologii i osiągnięć nauki, we współpracy z przedstawicielami jednostek naukowo-badawczych., dodatkowo korzystając ze wsparcia finansowego ze środków unijnych, które oferuje działanie „Współpraca”. Realizacja operacji ma przyczynić się do wskazania możliwości wydłużenia okresu produkcji pod osłonami dzięki zastosowaniu nowatorskich rozwiązań w postaci tuneli pompowanych powietrzem z podwójną folią wszystkie te założone cele mogą być zrealizowane</t>
  </si>
  <si>
    <t>rolnicy, mieszkańcy obszarów wiejskich, doradcy, przedsiębiorcy</t>
  </si>
  <si>
    <t>Konferencja promująca innowacyjność i dobre praktyki w gospodarstwach rolnych, przedsiębiorstwach przetwórstwa rolno-spożywczego i usług rolniczych biorących udział w konkursie AgroLiga 2016</t>
  </si>
  <si>
    <t>Celem operacji jest: popularyzacja doświadczeń z zakresu nowoczesnych technologii i procesu technologicznego, innowacyjnych metod zarządzania w indywidualnych gospodarstwach rolnych i przedsiębiorstwach przetwórstwa rolno-spożywczego i usług rolniczych; pokazanie dobrych praktyk w zakresie innowacyjnych metod zarządzania; nawiązanie współpracy wśród uczestników konferencji</t>
  </si>
  <si>
    <t>konferencja, publikacja-katalog</t>
  </si>
  <si>
    <t>rolnicy, przedsiębiorstwa przetwórstwa rolno-spożywczego i usług rolniczych działające na terenie woj.opolskiego, osoby zainteresowane tematem innowacyjności w produkcji rolnej i usługach rolniczych</t>
  </si>
  <si>
    <t>ul. Główna 1,     49-330 Łosiów</t>
  </si>
  <si>
    <t>nakład katalogu</t>
  </si>
  <si>
    <t>Konferencja i spotkania informacyjno-szkoleniowe pt.: "Sieć na rzecz innowacji w rolnictwie i na obszarach wiejskich dla województwa opolskiego"</t>
  </si>
  <si>
    <t>Celem operacji jest: realizacja celów przekrojowych polityki rozwoju obszarów wiejskich, ze szczególnym uwzględnieniem innowacyjności; kompleksowe przekazanie informacji o celach operacyjnych, które będą realizowane poprzez tworzony w woj.opolskim SIR; przekazanie informacji o możliwości tworzenia i funkcjonowania grup operacyjnych na rzecz innowacji; przekazanie informacji w jaki sposób można zostać partnerem regionalnym KSOW (SIR); podniesienie świadomości i wzmocnienie działań na rzecz zrównoważonego rozwoju obszarów wiejskich w dziedzinie innowacyjności</t>
  </si>
  <si>
    <t>konferencja, spotkania informacyjno-szkoleniowe (6)</t>
  </si>
  <si>
    <t>przedsiębiorcy z branży rolno-spożywczej, rolnicy, przedsiębiorcy sektorów działających na rzecz sektora rolnego i spożywczego, organizacje branżowe i międzynarodowe z obszaru łańcucha żywnościowego, posiadacze lasów, organizacje społeczne, pracownicy sam</t>
  </si>
  <si>
    <t>ul. Główna 1,    49-330 Łosiów</t>
  </si>
  <si>
    <t>Organizacja zadania pt.: "W przyjaźni z naturą", obejmującego konferencję, konkursy i warsztaty, promującego innowacyjne rozwiązania w gospodarstwach rolnych</t>
  </si>
  <si>
    <t>Cele operacji: realizacja celów przekrojowych polityki rozwoju obszarów wiejskich; organizacja konkursów: "Gospodarstwo rolne przyjazne środowisku" oraz "Najlepsze gospodarstwo ekologiczne";  realizacja warsztatów pn.: "Innowacyjne działania w rolnictwie i na obszarach wiejskich" w wybranych gospodarstwach; organizacja konferencji podsumowującej zadanie; wydanie publikacji "W przyjaźni z naturą" promującej gospodarstwa przyjazne środowisku; przekazanie informacji o możliwości tworzenia i funkcjonowania gospodarstw rolnych na rzecz innowacji;</t>
  </si>
  <si>
    <t>Konferencja, warsztaty (11), publikacja</t>
  </si>
  <si>
    <t>rolnicy indywidualni oraz przedsiębiorcy rolni z terenu woj.opolskiego</t>
  </si>
  <si>
    <t>liczba uczetsników warsztatów</t>
  </si>
  <si>
    <t>Forum Agro Inwestor OZE - dobre przykłady wdrażania innowacji. Gospodarka niskoemisyjna w rolnictwie</t>
  </si>
  <si>
    <t>Celem operacji jest: promocja innowacyjności energetycznej w rolnictwie i na obszarach wiejskich; transfer technologii innowacyjnych ukierunkowanych na dywersyfikację dostaw energii dla gospodarstw rolnych oraz do przedsiębiorstw przetwórstwa rolno-spożywczego; kreowanie innowacyjności na obszarach wiejskich poprzez sprzężenie zwrotne-transfer wiedzy z praktyki (obszaru rolnictwa) do rynku dostawców producentów urządzeń wykorzystujących OZE</t>
  </si>
  <si>
    <t>rolnicy, przedsiębiorstwa przetwórstwa rolno-spożywczego, przedsiębiorstwa działające na rzecz sektora rolnego i spożywczego, mieszkańcy obszarów wiejskich, studenci</t>
  </si>
  <si>
    <t>Wydanie publikacji pt.: "Zrozumieć innowacje w rolnictwie" - tytuł roboczy</t>
  </si>
  <si>
    <t>1. Ułatwianie transferu wiedzy i innowacji w rolnictwie i leśnictwie oraz na obszarach wiejskich oraz promowanie efektywnego gospodarowania zasobami i wspieranie przechodzenia w sektorze rolnym, spożywczym i leśnym na gospodarkę niskoemisyjną i odporną na zmianę klimatu; 2. Transfer wiedzy z nauki do sektora gospodarki-obszar: rolnictwo (pomost między nauką a praktyką);3. Kreowanie innowacyjności na obszarach wiejskich poprzez sprzężenie zwrotne-transfer wiedzy z praktyki (obszaru rolnictwa) do nauki;</t>
  </si>
  <si>
    <t>Przedsiębiorcy z branży rolno-spożywczej, rolnicy, przedsiębiorcy sektorów działających na rzecz sektora rolnego i spożywczego, organizacje branżowe i międzynarodowe z obszaru łańcucha żywnościowego, posiadacze lasów, organizacje społeczne, pracownicy samorządu terytorialnego, środowisko naukowe</t>
  </si>
  <si>
    <t>Zrozumieć innowacje w rolnictwie i na obszarach wiejskich – ponadregionalna wymiana doświadczeń w zakresie funkcjonowania SIR na przykładzie działań tworzenia sieci kontaktów i wdrażania innowacji na obszarach wiejskich</t>
  </si>
  <si>
    <t>Celem operacji jest: ułatwienie transferu wiedzy i innowacji w rolnictwie oraz na obszarach wiejskich, poprzez wymianę dobrych praktyk pomiędzy uczestnikami biorącymi udział w seminarium;budowę sieci powiązań między sferą nauki, doradztwa,  a rolnikiem  zainteresowanych wspieraniem działań innowacyjnych na rzecz rolnictwa i rozwoju obszarów wiejskich;promowanie innowacji w rolnictwie, poprzez wymianę doświadczeń pomiędzy podmiotami wspierającymi działania innowacyjne w rolnictwie i na obszarach wiejskich (nauka – rolnictwo – doradztwo);ułatwianie wymiany wiedzy fachowej oraz dobrych praktyk w Polsce i w świecie w zakresie wdrażania innowacji w rolnictwie i na obszarach wiejskich</t>
  </si>
  <si>
    <t>spotkanie szkoleniowo-warsztatowe</t>
  </si>
  <si>
    <t>Projekt skierowany docelowo do przedstawicieli Centrum Doradztwa Rolniczego, przedstawicieli WODR, przedstawicieli środowiska naukowego, przedstawicieli środowiska branżowego zainteresowanych wdrażaniem innowacji w rolnictwie i na obszarach wiejskich</t>
  </si>
  <si>
    <t>liczba zajęć warsztatowych</t>
  </si>
  <si>
    <t>zasięg geograficzny</t>
  </si>
  <si>
    <t>lokalny/regionalny</t>
  </si>
  <si>
    <t>Szkolenie w formie warsztatów pt.: „Przedsiębiorczość na obszarach wiejskich – innowacyjność organizacyjna i marketingowa”</t>
  </si>
  <si>
    <t xml:space="preserve">Cele operacji: upowszechnienie aktualnej wiedzy przydatnej w prowadzeniu działalności gospodarczej na obszarach wiejskich wśród 35 osób z województwa opolskiego prowadzących lub planujących rozpoczęcie działalności gospodarczej na obszarach wiejskich oraz wspierających jej prowadzenie;zwiększanie udziału zainteresowanych stron we wdrażaniu inicjatyw na rzecz rozwoju obszarów wiejskich,poprzez zwiększenie świadomości beneficjentów w zakresie różnorodnych inicjatyw rozwojowych dla obszarów wiejskich;promowanie innowacji w rolnictwie, produkcji żywności i w leśnictwie,poprzez zapoznanie beneficjentów z przykładami innowacji marketingowych, organizacyjnych oraz produktowych wdrażanych w łańcuchu produkcji żywności;ułatwianie transferu wiedzy i innowacji w rolnictwie i leśnictwie oraz na obszarach wiejskich,poprzez zbudowanie sieci relacji między beneficjentami, a szkolącymi i ich jednostkami macierzystymi (instytucje szkolnictwa wyższego);zwiększenie rentowności gospodarstw i konkurencyjności wszystkich rodzajów rolnictwa,poprzez dostarczenie narzędzi ułatwiających planowanie i ocenę efektywności prowadzonej działalności gospodarczej na obszarach wiejskich
</t>
  </si>
  <si>
    <t>szkolenie w formie warsztatów</t>
  </si>
  <si>
    <t>Odbiorcami operacji będą osoby mieszkający lub związani zawodowo z obszarami wiejskimi:doradcy rolni,osoby zamieszkałe na obszarach wiejskich prowadzące działalność rolniczą i pozarolniczą oraz osoby zamieszkałe na obszarach wiejskich, które zamierzają uruchomić działalność gospodarczą na obszarach wiejskich</t>
  </si>
  <si>
    <t>ul. Główna 1,49-330 Łosiów</t>
  </si>
  <si>
    <t>Rolnictwo precyzyjne drogą do zwiększenia innowacyjności rolnictwa</t>
  </si>
  <si>
    <t>Upowszechnienie wiedzy w zakresie innowacyjnych rozwiązań w rolnictwie, produkcji żywności, leśnictwie i na obszarach wiejskich</t>
  </si>
  <si>
    <t>rolnicy, producenci rolni, przedsiębiorcy z branży rolniczej, doradcy rolni</t>
  </si>
  <si>
    <t>Opolski Ośrodek Doradztwa Rolniczego z siedzibą w Łosiowie</t>
  </si>
  <si>
    <t>49-330 Łosiów, ul. Główna 1</t>
  </si>
  <si>
    <t>Wyjazd studyjny pn.: "Innowacyjne formy współdziałania producentów rolnych"</t>
  </si>
  <si>
    <t>Wspieranie rozwoju przedsiębiorczości na obszarach wiejskich oraz tworzenia sieci współpracy partnerskiej dotyczącej rolnictwa i obszarów wiejskich, przez podnoszenie poziomu wiedzy i umiejętności w tych zakresach</t>
  </si>
  <si>
    <t>Innowacyjność w przetwórstwie mleka i produkcji serów  w małym gospodarstwie</t>
  </si>
  <si>
    <t>Celem operacji jest organizacja  konferencji  dzięki której będzie możliwość zapoznania uczestników z zagadnieniami związanymi z zastosowaniem innowacyjnych rozwiązań w rolnictwie w szczególności  w przetwórstwie mleka i produkcji serów w małym gospodarstwie</t>
  </si>
  <si>
    <t>konferencja, publikacja</t>
  </si>
  <si>
    <t xml:space="preserve"> liczba  uczestników operacji</t>
  </si>
  <si>
    <t>mieszkańcy województwa podkarpackiego w tym: rolnicy, przetwórcy, przedsiębiorcy branży spożywczej,  doradcy, pracownicy instytucji naukowych</t>
  </si>
  <si>
    <t>Podkarpacki Ośrodek Doradztwa Rolniczego</t>
  </si>
  <si>
    <t xml:space="preserve"> 
36-040 Boguchwała  
ul. Suszyckich 9</t>
  </si>
  <si>
    <t>Innowacyjność w przetwórstwie mięsa  w małym gospodarstwie</t>
  </si>
  <si>
    <t>celem operacji jest organizacja konferencji, dzięki której uczestnicy będą mieli możliwość  zapoznania się  z zagadnieniami związanymi z zastosowaniem innowacyjnych rozwiązań w rolnictwie a szczególnie   w przetwórstwie mięsa w  małym gospodarstwie</t>
  </si>
  <si>
    <t xml:space="preserve">
 liczba  uczestników operacji</t>
  </si>
  <si>
    <t xml:space="preserve">
36-040 Boguchwała  
ul. Suszyckich 9</t>
  </si>
  <si>
    <t>Innowacyjność w produkcji, przetwórstwie owoców i warzyw w małym gospodarstwie</t>
  </si>
  <si>
    <t>celem operacji jest organizacja konferencji, dzięki której uczestnicy będą mieli możliwość  zapoznania się  z zagadnieniami związanymi z zastosowaniem innowacyjnych rozwiązań w rolnictwie a szczególnie   w przetwórstwie owoców i warzyw w  małym gospodarstwie</t>
  </si>
  <si>
    <t xml:space="preserve">liczba  uczestników operacji </t>
  </si>
  <si>
    <t>Organizacja konferencji nt. ,,Innowacyjność w praktycznym zastosowaniu przy budowaniu łańcuchów powiązań członków grup operacyjnych działających w ramach SIR w kontekście korzystania ze wsparcia w ramach działania ,,Współpraca’’ wdrażanego przez PROW 2014-2020’’</t>
  </si>
  <si>
    <t>Celem operacji jest zapoznanie uczestników z zasadami tworzenia i funkcjonowania grup operacyjnych, możliwościami poszukiwania partnerów do współpracy oraz zasadami aplikowania o środki finansowe w ramach działania "Współpraca" PROW 2014-2020.</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</si>
  <si>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</si>
  <si>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Odnawialne źródła energii  jako alternatywne rozwiązania stosowane w rolnictwie, leśnictwie i przetwórstwie poprzez  organizację spotkań informacyjnych, konferencji oraz wyjazdu studyjnego w celu poszukiwanie partnerów KSOW do współpracy w ramach działania „Współpraca”</t>
  </si>
  <si>
    <t>Celem operacji będzie zorganizowanie 21 spotkń informacyjnych, konferencji oraz wyjazdu studyjnego dla 2  grup dla wyłonienia  potrzeby stosowania rozwiązań innowacyjnych branży odnawialnych źródeł energii oraz poszukiwanie partnerów KSOW do współpracy w ramach działania „Współpraca”</t>
  </si>
  <si>
    <t xml:space="preserve">spotkania informacyjne, konferencja,  wyjazd studyjny dla 2  grup </t>
  </si>
  <si>
    <t xml:space="preserve">rolnicy, przetwórcy, przedsiębiorcy w tym branży spożywczej, doradcy, pracownicy instytucji naukowych, instytucji okołorolniczych. </t>
  </si>
  <si>
    <t>liczba uczestników spotkań</t>
  </si>
  <si>
    <t>liczba uczestników wyjazdów</t>
  </si>
  <si>
    <t xml:space="preserve">Wyjazd studyjny  do Niemiec jako działanie na rzecz tworzenia sieci kontaktów  dla osób wdrażających innowacje na obszarach wiejskich </t>
  </si>
  <si>
    <t xml:space="preserve">Celem operacji  będzie zorganizowanie 6 dniowego  wyjazdu studyjnego do Bawarii  dla 35 osób będącymi mieszkańcami województwa </t>
  </si>
  <si>
    <t>liczba osób biorących udział w wyjeździe studyjnym</t>
  </si>
  <si>
    <t>80 osób</t>
  </si>
  <si>
    <t xml:space="preserve">36-040 Boguchwała  
ul. Suszyckich 9  </t>
  </si>
  <si>
    <t xml:space="preserve">Konferencja pn. Innowacyjne metody w chowie bydła mlecznego i mięsnego zmierzające do produkcji wysokiej jakości markowego mleka i mięsa  </t>
  </si>
  <si>
    <t>II -  IV</t>
  </si>
  <si>
    <t>36-040 Boguchwała 
ul. Suszyckich 9</t>
  </si>
  <si>
    <t>Wyjazd studyjny  do Austrii jako działanie na rzecz tworzenia sieci kontaktów  dla osób wdrażających innowacje na obszarach wiejskich.</t>
  </si>
  <si>
    <t>35 osób</t>
  </si>
  <si>
    <t>III  - IV</t>
  </si>
  <si>
    <t xml:space="preserve">Wyjazd studyjny do Czech – „Pierwsze doświadczenia w tworzeniu i funkcjonowaniu grup operacyjnych.”
</t>
  </si>
  <si>
    <t>40 osób</t>
  </si>
  <si>
    <t>Grupą docelową, do której skierowane będą zaproszenia to: partnerzy KSOW i SIR z woj. podkarpackiego, rolnicy, doradcy rolni, przetwórcy, przedsiębiorcy, przedstawiciele jednostek samorządu terytorialnego, oraz jednostek naukowych. Wyjazd studyjny skierowany jest do potencjalnych członków grupy operacyjnej, osób zainteresowanych założeniem takiej grupy, bądź udziałem w takiej grupie.  W operacji uczestniczyć będzie 40 osób.</t>
  </si>
  <si>
    <t>36-040 Boguchwała  
ul. Suszyckich 9</t>
  </si>
  <si>
    <t>1,2,3,4,6</t>
  </si>
  <si>
    <t>1,2,4,5</t>
  </si>
  <si>
    <t>Innowacyjne rozwiązania w uprawie, przerobie i wykorzystaniu lnu oleistego i konopi uprawianych na nasiona w gospodarstwach ekologicznych</t>
  </si>
  <si>
    <t>Celem operacji jest promocja niszowych kierunków produkcji rolniczej w obszarze upraw małoobszarowych, wdrażanie innowacyjnych rozwiązań w uprawach lnu i konopi oraz promocja bioproduktów otrzymanych z plonów wymienionych roślin, działania informacyjne, szkoleniowe i aktywizujące dla potencjalnych członków grup operacyjnych w branży bioproduktów na bazie ekologicznego siemienia lnianego i konopnego.</t>
  </si>
  <si>
    <t>szkolenie (3), publikacja (3)</t>
  </si>
  <si>
    <t>producenci środków produkcji dla rolnictwa, rolnicy ekologiczni, przedstawiciele przemysłu przetwórczego, przedstawiciele rynku przemysłu rolno-spożywczego</t>
  </si>
  <si>
    <t>Instytut Włókien Naturalnych i Roślin Zielarskich</t>
  </si>
  <si>
    <t>ul. Wojska Polskiego 71 B, 
60-630 Poznań</t>
  </si>
  <si>
    <t>nakład poradnika</t>
  </si>
  <si>
    <t>nakład ulotki</t>
  </si>
  <si>
    <t>nakład folderu</t>
  </si>
  <si>
    <t>Seminarium nt. „Innowacyjne formy współdziałania producentów rolnych – grupy producenckie</t>
  </si>
  <si>
    <t>Aktywizacja osób i podmiotów potencjalnie zainteresowanych innowacjami w obszarze rolnictwa i gospodarki żywnościowej w regionie w celu aktywnego ich uczestnictwa w inicjowaniu partnerstwa, wymianie wiedzy na temat innowacji, w szczególności w ramach PROW na lata 2014-2020.</t>
  </si>
  <si>
    <t xml:space="preserve"> rolnicy zainteresowani tworzeniem grup producenckich z tzw. Grup inicjatywnych oraz doradcy rolni </t>
  </si>
  <si>
    <t>Podlaski Ośrodek Doradztwa Rolniczego</t>
  </si>
  <si>
    <t>Szepietowo Wawrzyńce 64, 18-210 Szepietowo</t>
  </si>
  <si>
    <t>Technologia uprawy soi w rejonach północno-wschodniej Polski</t>
  </si>
  <si>
    <t>Dotarcie z informacją do rolników poprzez transfer wiedzy do praktyki rolniczej, które docelowo mogą być wdrażane w szerszej skali w regionie.</t>
  </si>
  <si>
    <t xml:space="preserve"> doradcy rolni i rolnicy</t>
  </si>
  <si>
    <t>Pokaz innowacyjnych metod zwalczania omacnicy prosowianki w kukurydzy i zapoznanie się z zaleceniami ochrony roślin w wersji internetowej.</t>
  </si>
  <si>
    <t>Podniesienie wiedzy rolników z zakresu innowacyjnych metod zwalczania omacnicy prosowianki.</t>
  </si>
  <si>
    <t>pokaz</t>
  </si>
  <si>
    <t>rolnicy z województwa podlaskiego uprawiający kukurydzę na masę zieloną i na ziarno oraz doradcy rolniczy</t>
  </si>
  <si>
    <t>porady</t>
  </si>
  <si>
    <t xml:space="preserve">liczba odbiorców </t>
  </si>
  <si>
    <t xml:space="preserve">rolnicy z województwa podlaskiego </t>
  </si>
  <si>
    <t>Wyjazd studyjny - Przez innowacyjność do profesjonalizacji produkcji i rynku ziemniaka.</t>
  </si>
  <si>
    <t>Podniesienie wiedzy rolników z zakresu innowacyjnych metod w uprawie i przechowalnictwie ziemniaka.</t>
  </si>
  <si>
    <t xml:space="preserve"> rolnicy z województwa podlaskiego uprawiający ziemniaka oraz doradcy rolniczy</t>
  </si>
  <si>
    <t>1,2,3,5</t>
  </si>
  <si>
    <t>Praktyczne wykorzystanie wyników badań naukowych we wdrażaniu innowacji w ekologicznej produkcji.</t>
  </si>
  <si>
    <t>Celem operacji jest wymiana dobrych praktyk, transfer wiedzy i innowacji w zakresie ekologicznej produkcji, wdrażanie dobrych rozwiązań w ekologicznych  gospodarstwach rolnych oraz zawężenie współpracy pomiędzy naukowcami, doradcami i producentami żywności ekologicznej.</t>
  </si>
  <si>
    <t>warsztaty (3)</t>
  </si>
  <si>
    <t xml:space="preserve"> rolnicy prowadzący gospodarstwa metodami ekologicznymi oraz osoby zainteresowane ekologiczną produkcją, doradcy rolniczy</t>
  </si>
  <si>
    <t xml:space="preserve">Wyjazd studyjny-standaryzacja jakości produkcji wołowiny i innowacyjne formy sprzedaży mięsa wołowego najwyższej jakości na przykładzie doświadczeń z Francji, Belgii i Luksemburga. </t>
  </si>
  <si>
    <t>Ułatwienie transferu wiedzy i innowacji w rolnictwie na obszarach wiejskich. Realizacja naszego celu umożliwi uczestnikom lepszą wymianę wiedzy i zapoznanie się modelowymi rozwiązaniami innowacyjnymi, które docelowo mogą być wdrażane w naszym kraju.</t>
  </si>
  <si>
    <t>naukowcy, przedsiębiorcy, rolnicy, członkowie Polskiego Związku Hodowców i Producentów Bydła Mięsnego, przedstawiciele instytucji wspierających wielofunkcyjny rozwój obszarów wiejskich doradcy rolni</t>
  </si>
  <si>
    <t>1,5,6</t>
  </si>
  <si>
    <t>1,3,4,5</t>
  </si>
  <si>
    <t xml:space="preserve">Uprawa lnu i  konopi jako alternatywa produkcji na obszarach objętych ASF - wyjazd studyjny dla doradców, rolników i przedsiębiorców </t>
  </si>
  <si>
    <t>Operacja ma za zadanie zaktywizować osoby i podmioty potencjalnie zainteresowane innowacjami w obszarze rolnictwa i gospodarki żywnościowej w regionie w celu aktywnego ich uczestnictwa w inicjowaniu partnerstw, wymianie wiedzy na temat innowacji, w szczególności w ramach PROW na lata 2014-2020.</t>
  </si>
  <si>
    <t>producenci rolni, doradcy rolni, przedsiębiorcy sektora rolnego lub spożywczego (w tym gastronomii) przedsiębiorcy z branży działania na rzecz sektora rolnego i spożywczego, funkcjonariusze służb mundurowych.</t>
  </si>
  <si>
    <t>Jaki pisać o innowacjach w rolnictwie? Warsztaty dziennikarskie doskonalące umiejętności zdobywania i przekazywania wiedzy nt. wdrażania innowacji rolniczych w woj. podlaskim</t>
  </si>
  <si>
    <t>Efektywne informowanie i aktywizacja osób oraz podmiotów potencjalnie zainteresowanych innowacjami w obszarze rolnictwa i gospodarki żywnościowej w regionie w celu aktywnego transferu wiedzy na temat innowacji, szczególnie w ramach PROW na lata 2014-2020.</t>
  </si>
  <si>
    <t>mieszkańcy obszarów wiejskich, rolnicy, doradcy rolni</t>
  </si>
  <si>
    <t>Innowacyjne rozwiązania w przygotowywaniu, przetwarzaniu i przechowywaniu zdrowej żywności.</t>
  </si>
  <si>
    <t>Ułatwienie transferu wiedzy dla przetwórców, osób prowadzących agroturystykę z wyżywieniem, doradcy, którzy są zainteresowani poszerzaniem swojej wiedzy na temat innowacyjnych rozwiązań w dziedzinie przetwórstwa.</t>
  </si>
  <si>
    <t xml:space="preserve">liczba uczestników operacji:
1 publikacja (2000 szt.) </t>
  </si>
  <si>
    <t>przedsiębiorcy z sektora rolno-spożywczego i gastronomii , właściciele gosp. agroturystycznych prowadzących żywienie gości, producenci rolni</t>
  </si>
  <si>
    <t>Wyjazd studyjny nt. Alternatywne źródła dochodu z gospodarstwa rolnego – innowacyjna hodowla ślimaka jadalnego</t>
  </si>
  <si>
    <t>Wdrożenie innowacyjnych hodowli zwierząt w gospodarstwach województwa podlaskiego, w tym hodowli ślimaków, ma na celu wzbogacenie ekosystemów rolnych. Jednocześnie promowanie i upowszechnianie wiedzy organizacyjnej i hodowlanej obejmuje szereg działań uwzględnionych w PROW na lata 2014-2020.</t>
  </si>
  <si>
    <t xml:space="preserve">wyjazd studyjny, </t>
  </si>
  <si>
    <t>liczba uczestników operacji:</t>
  </si>
  <si>
    <t>doradcy rolni, producenci rolni</t>
  </si>
  <si>
    <t>Konsolidacja osób i podmiotów zainteresowanych wdrażaniem innowacyjnych technologii w dziedzinie przechowalnictwa rolno-spożywczego</t>
  </si>
  <si>
    <t>Przygotowanie wspólnych produktów o charakterze innowacyjnym i wprowadzenie ich na rynek</t>
  </si>
  <si>
    <t>szkolenie 
wyjazd studyjny</t>
  </si>
  <si>
    <t>przedsiębiorcy, rolnicy, doradcy rolni, przedstawiciele in stytucji wspieracjących wielofunkcyjny rozwój obszarów wiejskich</t>
  </si>
  <si>
    <t>Nowe technologie w uprawie roli i zastosowanie rolnictwa precyzyjnego w kontekście zmian klimatycznych</t>
  </si>
  <si>
    <t>Identyfikacja obszarów problemowych wymagajacych inowacyjnych rozwiązań w rolnictwie i na obszarach wiejskich  z zastosowaniem energooszczędnych i precyzyjnych technik uprawy roli  wpisująca się w koncepcję rozwoju rolnictwa zrównoważonego.</t>
  </si>
  <si>
    <t xml:space="preserve">rolnicy, doradcy rolni, </t>
  </si>
  <si>
    <t>Przeprowadzenie cyklu warsztatów tematycznych dotyczących promowania innnowacyjnych metod zapobiegających znoszeniu środków ochrony roślin</t>
  </si>
  <si>
    <t>Uświadomienie rolnikom stosującym pestycydy negatywnych skutków znoszenia środków ochrony roślin oraz przedstawienie praktyczne sposobów walki ze znoszeniem.</t>
  </si>
  <si>
    <t xml:space="preserve">rolnicy, </t>
  </si>
  <si>
    <t>1,4,6</t>
  </si>
  <si>
    <t>Organizacja seminarium wyjazdowego dla pszczelarzy woj. podlaskiego</t>
  </si>
  <si>
    <t>Uzyskanie wiedzy z zakresu pszczelarstwa, wymiana doświadczeń, poznanie najlepszych praktyk z zakresu prowadzenia pasieki, zapobieganie chorobom pszczół.</t>
  </si>
  <si>
    <t>pszczelarze, osoby zainteresowane hodowla pszczół, członkowie organizacji, doradcy rolni</t>
  </si>
  <si>
    <t>Przedsiębiorczość na obszarach wiejskich województwa podlaskiego - przykłady innowacyjnych przedsięwzięć</t>
  </si>
  <si>
    <t>Promocja pozarolniczej działalności gospodarczej oraz upowszechnianie informacji o ciekawych innowacyjnych pozarolniczych przedsięwzięciach gospodarczych na wsi</t>
  </si>
  <si>
    <t>liczba wywiadów</t>
  </si>
  <si>
    <t>mieszckańcy obszarów wiejskich , rolnicy</t>
  </si>
  <si>
    <t>1,3,4,5,6</t>
  </si>
  <si>
    <t>Innowacyjne rozwiązania w energetyce odnawialnej w woj. podlaskim</t>
  </si>
  <si>
    <t>Wymiana wiedzy, doświadczeń i zapoznanie się z innnowacyjymi rozwiązaniami w regionie woj. podlaskiego z zakresu odnawialnych zrodek energii.</t>
  </si>
  <si>
    <t>rolnicy, doradcy mieszkańcy obszarów wiejskich</t>
  </si>
  <si>
    <t>Innowacyjne podejście w urynkowieniu żywności wysokiej jakości</t>
  </si>
  <si>
    <t>Uzyskanie wiedzy na temat rejestracji  produktów na Liście Produktów Tradycyjnych oraz zasad ubiegania się o oznaczenia unijne: Chroniona Nazwa Pochodzenia, Chronione Oznaczenie Geograficzne, Gwarantowana Tradycyjna Specjalność.</t>
  </si>
  <si>
    <t>szkolenie, ulotka</t>
  </si>
  <si>
    <t>przetwórcy i właściciele gospodarstw, wytwarzający podlaski produkt regionalny, uczestnicy podlaskiego kulinarnego szlaku, uczestnicy konkursu Nazse Kulinarne Dziedzictwo, doradcy rolni</t>
  </si>
  <si>
    <t>Ogrodoterapia- innowacyjne wykorzystanie roslin ozdobnych</t>
  </si>
  <si>
    <t>Zaznajomienie doradców rolnych, rolników/mieszkańców obszarów wiejskich  zajmujących się agroturystyką tematem ogrodoterapii.</t>
  </si>
  <si>
    <t>doradcy rolni, rolnicy, mieszkańcy obszarów wiejskich zajmujacych się agroturystyką</t>
  </si>
  <si>
    <t>Wyjzad studyjny na Litwę pn. wymiana doswiadczeń w zakresie konsolidacji producentów mleka</t>
  </si>
  <si>
    <t>Celem operacji jest poszerzenie wiedzy i wymiana doswiadczeń w zakresie działań grupowych i  innowacyjnych w rolnictwie, produkcji żywności na obszarach wiejskich. Wyjazd studujny dla producentów mleka gdzie zostaną przedstawione szanse i wyzwania w zakresie stosowania innowacji, szczególnie pod kątem działań konsolidacyjnych (m.in. grupy operacyjne)</t>
  </si>
  <si>
    <t>uczestników</t>
  </si>
  <si>
    <t>rolnicy, doradcy rolniczy i in. podmioty zaangażowane w działania grupowe producentów i we wdrazanie innowacji w sektorz mleczarskim (naukowcy, przedsiębiorcy) z terenu woj. podlaskiego.</t>
  </si>
  <si>
    <t>Podlaski Ośrodek Doradzywa Rolniczego w Szepietowie</t>
  </si>
  <si>
    <t>Partnerstwo szansą na rozwój lokalnego produktu tradycyjnego</t>
  </si>
  <si>
    <t xml:space="preserve">Celem operacji jest stworzenie sieci współpracy partnerskiej przez lokalnych producentów tradycyjnych wyrobów spożywczych, podmioty prowadzące małą gastronomię w oparciu o lokalne, tradycyjne produkty, włascicieli gospodarstw agroturystycznych żywiących gości, doradców rolniczych i organizacje wspierajace rozwój produktów lokalnych. Przybliżenie producentom zagadnień: Wspólna marka – metody tworzenia wspólnej marki oraz promocja i marketing, szlak kulinarny jako narzędzie promocyjne i marketingowe, wspólne działania zmierzające do rozwoju obszarów wiejskich.
</t>
  </si>
  <si>
    <t>szkolenie
wyjazd studyjny
konferencja</t>
  </si>
  <si>
    <t>lokalni producenci wyrobów spożywczych oraz podmiotów prowadzacych mała gastronomię w oparciu o lokalne produkty z wykorzystaniem podlaskiej tradycji, właścicieli gospodarstw agroturystycznych zywiacych gosci, doradców rolniczych oraz przedstawicieli organizacji wspierających rozwój produktu regionalnego.</t>
  </si>
  <si>
    <t>Konsolidacja producentów wołowiny z wykorzystaniem dobrych praktyk - seminarium, wyjazd studyjny</t>
  </si>
  <si>
    <t>Ułatwienie transferu wiedzy i innowacji w rolnictwie i na obszarach wiejskich.  Przedmiotem operacji będzie zapoznanie się z organizacją przedsiębiorstwa produkującego wołowinę sezonowaną na terenie woj. śląskiego.</t>
  </si>
  <si>
    <t xml:space="preserve">Szkolenie
wyjazd studyjny
</t>
  </si>
  <si>
    <t>rolnicy, producenci wołowiny, przedsiębiorcy, doradcy rolniczy i przedstawiciele świata nauki zainteresowani utworzeniem grupy operacyjnej z terenu woj. podlaskiego</t>
  </si>
  <si>
    <t>Seminaria dotyczące łaczenia producentów rolnych i innych podmiotów mogacych skorzystać z działania Współpraca w ramach PROW 2014-202</t>
  </si>
  <si>
    <t>Celem operacji jest umozliwienie transferu wiedzy i innowacji, przedstawienie dobrych praktyk nt. innowacyjnych rozwiązan w rolnictwie (technologia rol.-owies ozimy, przetwórstwo na poziomie gospodarstwa, ekologiczna produkcja roślinna i zwierzęca. Przybliżenie gospodarstwom najnowszych wymagań, uwarunkowań, przepisów, agrotechniki przez specjalistów z jednostek naukowy i innych podmiotów.</t>
  </si>
  <si>
    <t>rolnicy, doradcy rolniczy, przedstawiciele przedsiębiorców, producenci żywności, naukowcy</t>
  </si>
  <si>
    <t>Innowacyjna Wieś Pomorska – kampania informacyjno-promocyjna.</t>
  </si>
  <si>
    <t>Celem operacji jest rozpowszechnienie i podniesienie wiedzy wśród beneficjentów o Sieci innowacji w rolnictwie i na obszarach wiejskich, przykładach ciekawych rozwiązań innowacyjnych w produkcji i usługach sektora rolno-spożywczego w województwie pomorskim.
Kampania informacyjno-promocyjna na temat Sieci innowacji w rolnictwie i na obszarach wiejskich podniesie wiedzę zainteresowanych osób w zakresie tworzenia sieci kontaktów dla doradców i służb wspierających wdrażanie innowacji na obszarach wiejskich, pozwoli zrozumieć zasady działania SIR, jej cel i zadania. Wskaże definicję i rodzaje innowacyjności. Poruszy tematykę związaną z rolą innowacji w rozwoju gospodarczym a zwłaszcza w zakresie konkurencyjności gospodarki. Przytoczy przykłady ciekawych rozwiązań innowacyjnych w produkcji i usługach sektora rolno-spożywczego w województwie pomorskim, ze szczególnym uwzględnieniem rybołówstwa i przetwórstwa rybnego. Podkreśli potrzebę tworzenia wiejskich klastrów branżowych i instytucji otoczenia biznesu w celu ułatwienia transferu innowacji do rolnictwa i przetwórstwa. Wskaże możliwości dofinansowania innowacji w rolnictwie, leśnictwie i na obszarach wiejskich oraz pokaże perspektywy rozwoju innowacyjności na pomorskiej wsi. Informacja o możliwości finansowania zaktywizuje mieszkańców obszarów wiejskich do podjęcia działań związanych z rozwojem terenów wiejskich, umożliwi stworzenie miejsc pracy i podniesie konkurencyjność gospodarstw.</t>
  </si>
  <si>
    <t>ulotka, broszura, film promocyjny</t>
  </si>
  <si>
    <t>rolnicy i grupy rolników, przedsiębiorcy sektora rolnego lub spożywczego, przedsiębiorcy sektorów działających na rzecz sektora rolnego i spożywczego, organizacje branżowe i międzybranżowe działające na obszarze łańcucha żywnościowego, podmioty doradcze, administracja,  mieszkańcy obszarów wiejskich oraz pozostali zainteresowani.</t>
  </si>
  <si>
    <t>Pomorski Ośrodek Doradztwa Rolniczego</t>
  </si>
  <si>
    <t>Lubań, ul. Tadeusza Maderskiego 3, 83-422 Nowy Barkoczyn</t>
  </si>
  <si>
    <t>nakład broszury</t>
  </si>
  <si>
    <t xml:space="preserve"> film informacyjno-promocyjny</t>
  </si>
  <si>
    <t>1,2,4</t>
  </si>
  <si>
    <t>Współpraca dla innowacji w ochronie roślin</t>
  </si>
  <si>
    <t>Cele operacji: nawiązanie kontaktów i zachęcenie odbiorców projektu do współpracy we wdrażaniu innowacji w ochronie roślin  na obszarze województwa pomorskiego, przedstawienie możliwości praktycznego wykorzystania najnowszych wyników badań i osiągnięć 
  techniki w zakresie wspomagania decyzji w ochronie roślin.</t>
  </si>
  <si>
    <t xml:space="preserve"> rolnicy,  przedsiębiorcy zajmujący się dystrybucją środków ochrony roślin oraz urządzeń technicznych 
  wykorzystywanych w ochronie roślin (stacje meteo, sprzęt do stosowania śor), uczniowie i nauczyciele szkół rolniczych, pracownicy WIORiN w Gdańsku,
pracownicy stacji hodowli roślin,
 pracownicy stacji oceny odmian,
 doradcy rolniczy
</t>
  </si>
  <si>
    <t>„BIOFACH – Zielone Innowacje”. Wyjazd na targi BIOFACH do Norymbergii.</t>
  </si>
  <si>
    <t xml:space="preserve">Zakładane cele:
1. Ułatwianie transferu wiedzy i innowacji w rolnictwie oraz na obszarach wiejskich.
2. Zwiększenie udziału zainteresowanych stron we wdrażaniu inicjatyw na rzecz rozwoju obszarów wiejskich.
3. Promowanie innowacji w rolnictwie, produkcji żywności.
4. Ułatwianie tworzenia oraz funkcjonowania sieci kontaktów pomiędzy rolnikami, podmiotami doradczymi, jednostkami naukowymi, przedsiębiorcami sektora rolno-spożywczego oraz pozostałymi podmiotami zainteresowanymi wdrażaniem innowacji w rolnictwie i na obszarach wiejskich.
5. Ułatwianie wymiany wiedzy fachowej oraz dobrych praktyk w zakresie wdrażania innowacji w rolnictwie i na obszarach wiejskich
</t>
  </si>
  <si>
    <t>wyjazd studyjny na targi do Norymbergii.</t>
  </si>
  <si>
    <t>Rolnicy ekologiczni, przedsiębiorcy ekologiczni, doradcy rolni, przedstawiciele jednostek naukowo-badawczych zw. z tematyką innowacji w rolnictwie ekologicznym.</t>
  </si>
  <si>
    <t>Promocja innowacji w technice rolniczej i przetwórstwie.</t>
  </si>
  <si>
    <t xml:space="preserve">Operacja ma na celu zapoznanie uczestników wyjazdu z innowacjami technologicznymi w zakresie mechanizacji rolnictwa.  Rolnicy coraz chętniej otwierają się na nowe trendy. Nowoczesność w rolnictwie, to nie tylko traktory, ale także koparki, ładowarki i inny sprzęt rolniczy usprawniający pracę na gospodarstwie. Udział w Targach pozwoli na nawiązanie nowych kontaktów z firmami dystrybuującymi nowe maszyny i urządzenia w rolnictwie.
Realizacja operacji ułatwi transfer wiedzy i innowacji w rolnictwie oraz na obszarach wiejskich, a także przyczyni się do promocji innowacji w rolnictwie i produkcji żywności. Odwiedzenie linii produkcyjnej wskaże możliwości przygotowania produktu do sprzedaży bezpośredniej i zwiększenia konkurencyjności gospodarstwa. 
Doradcy oraz specjaliści PODR w Gdańsku będą mieli możliwość pogłębienia wiedzy z zakresu innowacji w rolnictwie, wiedzy którą będą mogli przekazać pozostałym współpracownikom oraz producentom rolnym zachęcając ich do unowocześnienia swoich gospodarstw poprzez zakup maszyn i urządzeń, które pozwolą na szybszą i sprawniejszą pracę w gospodarstwie. 
</t>
  </si>
  <si>
    <t>wyjazd studyjny do CDR Radom</t>
  </si>
  <si>
    <t>rolnicy, doradcy i specjaliści PODR w Gdańsku – przedstawiciele obszarów wiejskich oraz podmiotów doradczych</t>
  </si>
  <si>
    <t>Innowacyjna Wieś - Pomorskie spotkanie z nauką rolniczą</t>
  </si>
  <si>
    <t xml:space="preserve">Celem operacji jest podniesienie poziomu wiedzy uczestników na temat innowacji poprzez zapoznanie ich z aktualnymi propozycjami wdrożeniowymi instytucji naukowo-badawczych w zakresie rolnictwa i przetwórstwa rolno-spożywczego. Spotkanie ułatwi transfer wiedzy w zakresie innowacji, ukarze korzyści płynące z ich wdrażania, zwiększy udział zainteresowanych stron we wdrażaniu inicjatyw na rzecz rozwoju obszarów wiejskich, zaktywizuje mieszkańców. 
Operacja pozwoli również na zbadanie i określenie potrzeb w zakresie innowacji. 
Działanie  „Współpraca” jest przedsięwzięciem nowym, nieznanym. Realizacja operacji pozwoli uczestnikom zrozumieć jego cel, ułatwi nawiązanie kontaktów pomiędzy rolnikami, przedsiębiorstwami  a instytucjami naukowymi - badawczymi, zainicjuje współdziałanie pomiędzy potencjalnymi partnerami grup operacyjnych, ukarze korzyści wynikające ze współpracy.  
</t>
  </si>
  <si>
    <t>konferencja z wyjazdem studyjnym</t>
  </si>
  <si>
    <t xml:space="preserve">
rolnicy lub grupy rolników, 
naukowcy,  instytuty lub jednostki naukowe, przedstawiciele uczelni, 
przedsiębiorcy (sektor rolny lub spożywczy), przedstawicieli kategorii B mogącymi stać się członkami grup operacyjnych.
</t>
  </si>
  <si>
    <t>Konferencja podsumowująca realizację 17 spotkań w zakresie działania Współpraca PROW 2014-2020 na terenie województwa śląskiego</t>
  </si>
  <si>
    <t>Celem operacji jest promocja i pomoc w tworzeniu grup operacyjnych, poszukiwanie potencjalnych partnerów na rzecz innowacji w rolnictwie i na obszarach wiejskich, promocja możliwości finansowania innowacyjnych projektów wdrażanych w rolnictwie i na obszarach wiejskich</t>
  </si>
  <si>
    <t>rolnicy, grupy rolników, posiadacze lasów, przedstawiciele instytutów naukowych/uczelni wyższych, przedsiębiorcy sektora rolnego i spożywczego</t>
  </si>
  <si>
    <t>42-200 Częstochowa, ul.Wyszyńskiego 70/126</t>
  </si>
  <si>
    <t>Spotkania operacyjno-szkoleniowe nt. 
Działanie Współpraca (PROW 2014-2020)oraz zyski z możliwości tworzenia partnerstw na rzecz innowacji</t>
  </si>
  <si>
    <t>szkolenie (17)</t>
  </si>
  <si>
    <t xml:space="preserve"> rolnicy (lub grupy rolników) posiadacze lasów , przedstawiciele instytutów naukowych/ uczelni wyższych, przedsiębiorcy sektora rolnego i spożywczego</t>
  </si>
  <si>
    <t>Śląski Ośrodek Doradztwa Rolniczego</t>
  </si>
  <si>
    <t>1,3,6</t>
  </si>
  <si>
    <t>Inkubator kuchenny  jako innowacyjne 
wsparcie małego przetwórstwa – wyjazd 
Studyjny</t>
  </si>
  <si>
    <t>Głównym celem operacji jest podniesienie wiedzy uczestników, wymiana doświadczeń i fachowej wiedzy  między uczestnikami operacji a ekspertami oraz pokazanie dobrej praktyki w zakresie wdrażania innowacyjnego rozwiązania dla producentów lokalnych produktów rolno-spożywczych, jakim jest założenie inkubatora kuchennego na obszarach wiejskich</t>
  </si>
  <si>
    <t>wyjazd studyjny z warsztatami</t>
  </si>
  <si>
    <t>rolnicy, lokalni przetwórcy, przedstawiciele LGD i doradcy rolniczy</t>
  </si>
  <si>
    <t>Propagowanie nowoczesnych  technologii w chowie 
bydła mlecznego – roboty udojowe</t>
  </si>
  <si>
    <t>Celem operacji jest przekazanie wiedzy i propagowanie innowacyjnych rozwiązań technologicznych stosowanych w hodowli bydła mlecznego- robotów udojowych</t>
  </si>
  <si>
    <t>konferencja, wyjazd studyjny</t>
  </si>
  <si>
    <t>producenci mleka z powiatu lublinieckiego i ościennych oraz doradcy rolni</t>
  </si>
  <si>
    <t>Przez innowacyjność do profesjonalizacji 
produkcji i rynku Ziemniaka</t>
  </si>
  <si>
    <t>Poprawa wizerunku polskiego ziemniaka. Lepsze wykorzystanie osiągnięć postępu biologicznego w produkcji ziemniaka jadalnego. Zapoznanie z nowoczesną zrównoważoną agrotechniką ziemniaka.</t>
  </si>
  <si>
    <t>konferencja (2), wyjazd studyjny</t>
  </si>
  <si>
    <t>producenci ziemniaka jadalnego w woj. Śląskim i doradcy</t>
  </si>
  <si>
    <t>Innowacyjność w chowie i hodowli świń. 
Nowoczesna i kompleksowa produkcja prosiąt</t>
  </si>
  <si>
    <t xml:space="preserve">Celem operacji jest transfer wiedzy oraz możliwości zastosowania innowacyjnych rozwiązań w produkcji trzody chlewnej. </t>
  </si>
  <si>
    <t>Konferencja (2)</t>
  </si>
  <si>
    <t>Hodowcy i producenci trzody chlewnej,  doradcy</t>
  </si>
  <si>
    <t>Zapoznanie z dobrymi praktykami współpracy na przykładzie grup 
producenckich  – wyjazd studyjny</t>
  </si>
  <si>
    <t>Głównym celem operacji jest promocja i pomoc w tworzeniu grup operacyjnych, poszukiwanie potencjalnych partnerów do grupy EPI na rzecz innowacji w rolnictwie i na obszarach wiejskich, operacja wskazuje korzyści płynące z zrzeszania się w grupy operacyjne poprzez pokazanie przykładów dobrych praktyk. Operacja umożliwi wymianę doświadczeń i fachowej wiedzy między uczestnikami projektu a osobami zrzeszonymi w grupie w zakresie wdrażania innowacji w rolnictwie i na obszarach wiejskich.</t>
  </si>
  <si>
    <t>Wyjazd studyjny.</t>
  </si>
  <si>
    <t>Operacja jest skierowana do rolników, grup rolników, lokalnych przetwórców przedstawicieli LGD, samorządów gminnych i doradców rolniczych.</t>
  </si>
  <si>
    <t>Poprawa bilansu białka i zrównoważony rozwój 
gospodarstwa poprzez zwiększenie udziału
roślin strączkowych w strukturze zasiewów, między innymi wprowadzenie do uprawy  soi na terenie powiatu kłobuckiego</t>
  </si>
  <si>
    <t>Celem operacji jest poszerzenie wiedzy rolników i doradców nt. Uprawy roślin strączkowych w tym soi, wpływu upraw na glebę, środowisko oraz efekt ekonomiczny gospodarstw. W wyniku operacji nastąpi wzrost świadomości rolników w zakresie rozszerzenia doboru roślin w płodozmianie o rośliny strączkowe oraz zwiększenie powierzchni uprawy soi w powiecie kłobuckim.</t>
  </si>
  <si>
    <t>Szkolenie, wyjazd studyjny</t>
  </si>
  <si>
    <t>Grupą docelową są rolnicy potencjalni producenci uprawy soi i doradcy z powiatu kłobuckiego.</t>
  </si>
  <si>
    <t>1,2,3,6</t>
  </si>
  <si>
    <t>Innowacyjny model uprawy roślin w 
systemie rynnowym- w tym nowoczesna uprawa truskawki (system daszkowy)</t>
  </si>
  <si>
    <t>Aktywizacja producentów truskawek w poszukiwaniu alternatywnych technologii upraw, poprzez rozpowszechnienie dobrych praktyk oraz fachowej wiedzy z zakresu zakładania i zarządzania nowoczesnymi plantacjami, mający bezpośredni wpływ na wymierny rozwój gospodarczy obszarów wiejskich. Zwiększenie dochodowości i konkurencyjność gospodarstw rolnych. Wypracowanie dobrych praktyk, modelu postępowania w prowadzeniu nowoczesnej uprawy oraz w stosunku do nawiązania i kształtowania lokalnych grup producenckich zrzeszających rolników oraz innych uczestników łańcucha żywnościowego</t>
  </si>
  <si>
    <t>Szkolenia (2)</t>
  </si>
  <si>
    <t>Rolnicy, lokalne grupy działania, podmioty wspierające produkcje rolną, podmioty działające na rzecz rozwoju obszarów wiejskich</t>
  </si>
  <si>
    <t>Innowacyjność w chowie i hodowli
królików – wyjazd studyjny</t>
  </si>
  <si>
    <t>Duży potencjał zasobów do produkcji mięsa króliczego bez zagrożenia dla środowiska, korzystne położenie geograficzne oraz nowoczesny park maszynowy w zakładach mięsnych stwarza realne szanse  efektywnego rozwoju produkcji mięsa króliczego. Zastosowanie innowacyjnych metod rozrodu, nowoczesnej produkcji mięsa króliczego. Zastosowanie innowacyjnych metod rozrodu, nowoczesnej produkcji pozwala zwiększyć efektywność, a tym samym opłacalność chowu i hodowli królików w woj. śląskim. Potrzeba organizacji szkoleń i bieżący transfer wiedzy z nauki do praktyki jest w pełni uzasadniony.</t>
  </si>
  <si>
    <t>Seminarium (2), wyjazd studyjny</t>
  </si>
  <si>
    <t xml:space="preserve">liczba uczestników seminarium  </t>
  </si>
  <si>
    <t>Grupę docelową stanowić będą potencjalni i przyszli hodowcy i producenci królików woj. Śląskim i doradcy rolniczy.</t>
  </si>
  <si>
    <t>Śląska platforma innowacji – stoisko informacyjne SIR na XXV KWR</t>
  </si>
  <si>
    <t>promocja Sieci na rzecz innowacji w rolnictwie i na obszarach wiejskich a tym samym promocja innowacji w  rolnictwie, leśnictwie i produkcji żywności.</t>
  </si>
  <si>
    <t>liczba zorganizowanych stoisk dotyczących SIR</t>
  </si>
  <si>
    <t xml:space="preserve">osoby zwiedzające i zainteresowane XXV Krajową Wystawą Rolniczą w większości rolnicy, przetwórcy sektora rolno-spożywczego, przedsiębiorcy rolni, działacze społeczni, grupy działaczy związanych z terenami wiejskimi województwa śląskiego </t>
  </si>
  <si>
    <t>Innowacje w PROW 2014-2020- szansą na rozwój polskiego rolnictwa.- konferencja podczas XXV Krajowej Wystawy Rolniczej w Częstochowie</t>
  </si>
  <si>
    <t>zachęcanie  podmiotów zainteresowanych rozwojem polskiego ( śląskiego) rolnictwa i obszarów wiejskich do przekonania, że innowacje są szansą na wzrost dochodowości sektora rolnego i obszarów wiejskich zapoznanie z zagadnieniem innowacji w rolnictwie w perspektywie PROW 2014-2020, zachęcanie podmiotów zainteresowanych rozwojem polskiego rolnictwa i obszarów wiejskich do przekonania, że innowacje są szansą na wzrost dochodowości sektora rolnego i obszarów wiejskich</t>
  </si>
  <si>
    <t xml:space="preserve">zorganizowane konferencje </t>
  </si>
  <si>
    <t>rolnicy, przedsiębiorcy rolni, doradcy, przedstawiciele jednostek naukowych, przedstawiciele instytucji związanych z rolnictwem i instytucji okołorolniczych m. in. MRiRW, ARiMR, ARR, ANR,KRUS</t>
  </si>
  <si>
    <t xml:space="preserve"> liczba uczestników konferencji</t>
  </si>
  <si>
    <t xml:space="preserve">Rola innowacji w rolnictwie na przykładzie Holandii, działanie sieci innowacji w Holandii i wizyta w EPI-AGRI w Brukseli - Wyjazd studyjny </t>
  </si>
  <si>
    <t>wsparcie tworzenia i organizacji grup operacyjnych, umożliwienie uczestnikom lepszej wymiany wiedzy i zapoznanie się z modelowymi rozwiązaniami innowacyjnymi, które docelowo mogą być wdrażane w naszym kraju, aktywizacja potencjalnych partnerów grupy operacyjnej na rzecz innowacji w celu osiągnięcia celów SIR</t>
  </si>
  <si>
    <t xml:space="preserve">doradcy rolni, rolnicy, przedsiębiorcy działający na obszarach wiejskich, naukowcy </t>
  </si>
  <si>
    <t>"Innowacyjne aspekty rynku produktów pszczelich" - XXII Krajowa Konferencja Pszczelarska w Częstochowie</t>
  </si>
  <si>
    <t>promocja produktów pszczelich wytwarzanych przez rolnika, wdrażanie w życie wszelkich nowinek, które poprawią pracę w pasiekach, wykorzystanie produktów pszczelich w kosmetykach oraz dla poprawy i ochrony zdrowia</t>
  </si>
  <si>
    <t>pszczelarze z całej Polski oraz osoby zainteresowane tematyką pszczelarstwa</t>
  </si>
  <si>
    <t>Wzmocnienie mechanizmów transferu wiedzy i innowacji dla podmiotów z sektora rolnego w powiecie bielskim - wyjazd studyjno – konsultacyjny do producenta wysokojakościowych miodów pitnych</t>
  </si>
  <si>
    <t>transfer wiedzy pomiędzy  różnymi podmiotami, ułatwia tworzenie oraz funkcjonowanie sieci kontaktów pomiędzy rolnikami, podmiotami doradczymi, jednostkami naukowymi, przedsiębiorcami sektora rolno-spożywczego oraz pozostałymi podmiotami zainteresowanymi wdrażaniem innowacji w rolnictwie i na obszarach wiejskich</t>
  </si>
  <si>
    <t>wyjazd studyjno - konsultacyjny</t>
  </si>
  <si>
    <t>przedstawiciele gospodarstw rolnych, doradcy rolni, przedsiębiorcy rolno- spożywczy z powiatu bielskiego</t>
  </si>
  <si>
    <t>Zapoznanie z innowacyjnymi rozwiązaniami w hodowli odmian zbóż i rzepaku. Wyjazd studyjny do  SDOO Pawłowice</t>
  </si>
  <si>
    <t>rolnicy uprawiający zboża i rzepak, doradcy, oraz przedstawiciele instytucji działających na rzecz pol-skiego rolnictwa z województwa śląskiego</t>
  </si>
  <si>
    <t>Wyjazd studyjny na doświadczalną fermę Czaple /woj. kujawsko-pomorskie/ "Innowacyjność w chowie i hodowli świń"</t>
  </si>
  <si>
    <t>Poprawa trudnej sytuacji hodowców i producentów świń, lepsze wykorzystanie potencjału genetycznego krajowych ras świń, zapoznanie z nowoczesną immunoprofilaktyką w chowie świń, nowe tendencje i programy żywienia świń w aspekcie efektywności i jakości wieprzowiny, praktyczne wdrażanie i stosowanie bioasekuracji i jej znaczenie w ochronie zdrowia świń i efektywności dla całego procesu chowu i hodowli świń, innowacyjne rozwiązania w produkcji trzody chlewnej, bieżący transfer wiedzy pomiędzy jednostkami badawczymi a hodowcami i producentami świń oraz doradcami w ramach bezpośrednich kontaktów ,,Nauka-praktyce"</t>
  </si>
  <si>
    <t>hodowcy i producenci trzody chlewnej w woj. śląskim i doradcy</t>
  </si>
  <si>
    <t>"Ziemniak – integrowana uprawa, jakość i spożycie, promowanie innowacji w rolnictwie i produkcji żywności"</t>
  </si>
  <si>
    <t>promowanie innowacji w zakresie postępu biologicznego wprowadzania do uprawy nowych odmian ziemniaka oraz nowych rozwiązań technologicznych, ułatwienie tworzenia i funkcjonowania sieci kontaktów pomiędzy rolnikami, podmiotami doradczymi oraz jednostkami naukowymi (Państwowy Instytut Badawczy w Radzikowie, Zakład Nasiennictwa i Ochrony Ziemniaka w  Boninie, Stowarzyszenie Polski Ziemniak)</t>
  </si>
  <si>
    <t>mieszkańcy obszarów wiejskich powiatu częstochowskiego m. in. rolnicy, przetwórcy rolno - spożywczy, doradcy rolni</t>
  </si>
  <si>
    <t>Nowoczesna  uprawa winogron w warunkach podgórskich, innowacje w produkcji wina ,soków  oraz esencji z resveratrolem</t>
  </si>
  <si>
    <t>ułatwianie transferu wiedzy i innowacji w rolnictwie oraz na obszarach wiejskich, promowanie innowacji w rolnictwie, produkcji żywności, zapoznanie beneficjentów z innowacyjną technologią uprawy rodzimych winogron, przetwarzaniem-produkcją win różnych gatunków i soków z winogron ze szczególnym uwzględnieniem nowoczesnej produkcji esencji z czerwonych winogron z resveratrolem (antyoksydantem) czyli substancją zwalczającą wolne rodniki</t>
  </si>
  <si>
    <t xml:space="preserve">Rolnicy, doradcy, przetwórcy rolno-spożywczy z terenów Podbeskidzia </t>
  </si>
  <si>
    <t xml:space="preserve">Zapoznanie z projektami badawczymi ochrony pszczół w Republice Czeskiej szansą wprowadzenia innowacji w polskim pszczelarstwie. </t>
  </si>
  <si>
    <t xml:space="preserve">Celem operacji  jest ułatwienie tworzenia oraz funkcjonowania sieci kontaktów pomiędzy pszczelarzami z Polski oraz naukowcami i pszczelarzami z Czech,zapoznanie się z innowacjami wprowadzanymi przez Instytut Pszczelarstwa w Dol,wymiana fachowej wiedzy naukowej przekazanej przez instytut naukowy, przeniesienie przykładów dobrych praktyk z terenu Czech na teren południowej Polski -województwa śląskiego </t>
  </si>
  <si>
    <t>pszczelarze z województwa śląskiego, doradcy oraz osoby zainteresowane tematyką pszczelarstwa</t>
  </si>
  <si>
    <t>Uprawa ziół, ich innowacyjne wykorzystanie szansą rozwoju obszarów wiejskich powiatu kłobuckiego</t>
  </si>
  <si>
    <t>Celem operacji jest pokazanie dobrych praktyk i innowacji w zakresie produkcji ziół, ich wykorzystania jako źródła dochodu w gospodarstwach rolnych i wpływu na rozwój obszarów wiejskich powiatu kłobuckiego</t>
  </si>
  <si>
    <t xml:space="preserve">rolnicy, doradcy, przedstawiciele LGD </t>
  </si>
  <si>
    <t xml:space="preserve">
Innowacyjne metody zarządzania gospodarstwem rolnym z wykorzystaniem ICT
</t>
  </si>
  <si>
    <t>Celem operacji jest poznanie nowości-innowacji w aplikacjach komputerowych dla gospodarstw rolnych</t>
  </si>
  <si>
    <t>rolnicy, doradcy rolniczy</t>
  </si>
  <si>
    <t>Innowacyjne sposoby ograniczania niskiej emisji gazów cieplarnianych na obszarach wiejskich</t>
  </si>
  <si>
    <t xml:space="preserve">Celem operacji jest przedstawienie  rolnikom, przedsiębiorcom rolnym oraz doradcom innowacyjnych rozwiązań stosowanych w rolnictwie  mających doprowadzić do ograniczenia niskiej emisji gazów cieplarnianych w celu  przeciwdziałania dalszemu ocieplaniu się atmosfery. Operacja  zmierza do interaktywnego powiązania dużego potencjału naukowo – badawczego instytutu branżowego z  praktyką rolniczą przy współudziale doradztwa rolniczego w zakresie innowacyjnych niskoemisyjnych praktyk rolniczych. . </t>
  </si>
  <si>
    <t>rolnicy, przedsiębiorcy rolni oraz doradcy rolni</t>
  </si>
  <si>
    <t xml:space="preserve">
Innowacyjne rozwiązania w hodowli i organizacji chowu bydła mięsnego.
</t>
  </si>
  <si>
    <t xml:space="preserve">Celem realizacji operacji jest przedstawienie hodowcom bydła opasowego, rolnikom , przedsiębiorcom oraz doradcom rolniczym, innowacji technicznych i technologicznych w  hodowli i organizacji chowu bydła mięsnego. </t>
  </si>
  <si>
    <t xml:space="preserve">rolnicy, doradcy, </t>
  </si>
  <si>
    <t>Innowacyjne technologie uprawy owoców i warzyw przeciwdziałające pogarszaniu się właściwości i spadkowi wartości gleb (obniżaniu ich żyzności) w nauce i praktyce z wykorzystaniem finansowania w ramach Programu Rozwoju Obszarów Wiejskich na lata 2014 – 2020.</t>
  </si>
  <si>
    <t>Cele planowanej operacji to: wymiana wiedzy fachowej i dobrych praktyk w zakresie technologii upraw owoców i warzyw przeciwdziałających obniżaniu żyzności gleb; nawiązanie partnerskiej współpracy pomiędzy różnymi instytucjami i podmiotami sfery naukowej, doradczej, a producentami owoców i warzyw; promowanie innowacyjnych rozwiązań w zakresie technologii upraw owoców i warzyw przeciwdziałających obniżaniu żyzności gleb; informowanie o aktualnych możliwościach finansowania gospodarstw ogrodniczych w ramach Programu Rozwoju Obszarów Wiejskich na lata 2014 - 2020;  poprawa rentowności gospodarstw i grup producentów poprzez poprawę i ustabilizowanie jakości produktu ogrodniczego na rynku</t>
  </si>
  <si>
    <t>rolnicy indywidualni, grupy producentów i ich zrzeszenie, przedstawiciele jednostek doradczych i szkół rolniczych, przedsiębiorcy działający na rzecz sektora rolnego i spożywczego</t>
  </si>
  <si>
    <t>Świętokrzyski Ośrodek Doradztwa Rolniczego</t>
  </si>
  <si>
    <t>Modliszewice, ul. Piotrkowska 30, 26-200 Końskie</t>
  </si>
  <si>
    <t>Innowacyjne technologie przetwórstwa owoców i warzyw w nauce i praktyce z wykorzystaniem finansowania przetwarzania produktu ogrodniczego i wprowadzania go do obrotu w ramach Programu Rozwoju Obszarów Wiejskich na lata 2014 – 2020.</t>
  </si>
  <si>
    <t>Cele planowanej operacji to: wymiana wiedzy fachowej i dobrych praktyk w zakresie przetwórstwa owoców i warzyw;  nawiązanie partnerskiej współpracy pomiędzy różnymi instytucjami i podmiotami sfery naukowej, doradczej i produkcyjnej obejmującej wytwórców surowców czyli producentów owoców i warzyw oraz sferę przetwórstwa;  promowanie innowacyjnych rozwiązań w zakresie przetwórstwa; informowanie o aktualnych możliwościach finansowania przetwarzania produktu ogrodniczego i wprowadzania go do obrotu w ramach Programu Rozwoju Obszarów Wiejskich na lata 2014 - 2020; poprawa rentowności gospodarstw i grup producentów poprzez wzmocnienie konkurencyjności produktu ogrodniczego na rynku</t>
  </si>
  <si>
    <t>konferencja, szkolenie wyjazdowe</t>
  </si>
  <si>
    <t>Rolnicy indywidualni, grupy producentów i ich zrzeszenie, przedstawiciele jednostek doradczych i szkół rolniczych, przedsiębiorcy działający na rzecz sektora rolnego i spożywczego</t>
  </si>
  <si>
    <t>2, 3, 6</t>
  </si>
  <si>
    <t>Stymulowanie rozwoju rynku produktów regionalnych poprzez markę Świętokrzyska Kuźnia Smaków</t>
  </si>
  <si>
    <t>Celami operacji jest:  przedstawienie innowacyjnych form wykreowania i urynkowienia wybranych produktów tradycyjnych poprzez sieć ciekawostek kulinarnych regionu; zwiększenie wiedzy wśród  mieszkańców wsi  na temat  roli produktów lokalnych
i tradycyjnych w rozwoju obszarów wiejskich, nowatorskie podejście w budowaniu marki Świętokrzyska Kuźnia Smaków, przedstawienie innowacyjnych sposoby wspierania przetwórstwa tradycyjnego żywności na poziomie gospodarstwa i jej form sprzedaży</t>
  </si>
  <si>
    <t xml:space="preserve">
szkolenie (4), seminarium wyjazdowe, certyfikacja podmiotów, strona internetowa
</t>
  </si>
  <si>
    <t xml:space="preserve"> rolnicy, w tym prowadzący działalność agroturystyczną i  przetwórczą oraz  przedsiębiorcy i wytwórcy produktu tradycyjnego</t>
  </si>
  <si>
    <t>certyfikacja</t>
  </si>
  <si>
    <t>25 podmiotów</t>
  </si>
  <si>
    <t>Innowacyjność w żywieniu, systemach utrzymania bydła mięsnego kluczem do konkurencyjności sektora wołowiny</t>
  </si>
  <si>
    <t>Cele operacji: zwiększenie innowacyjności i konkurencyjności produkcji wołowiny, podniesienie jakości produktów żywnościowych w oparciu o zastosowanie w żywieniu zwierząt zbilansowanych dawek pokarmowych, promocja na rzecz zwiększenia konsumpcji mięsa wołowego, optymalny dobór ras do krzyżowania towarowego oraz prawidłowy sposób żywienia zwierząt</t>
  </si>
  <si>
    <t>1-dniowe szkolenie z wyjazdem studyjnym</t>
  </si>
  <si>
    <t xml:space="preserve">rolnicy, podmioty doradcze, producenci pasz, maszyn i urządzeń rolniczych, przetwórcy rolno-spożywczy, </t>
  </si>
  <si>
    <t>Technologia przetwórstwa płodów ogrodniczych w gospodarstwach czeskich i austriackich jako przykład dla wdrażania innowacyjnych działań w ogrodnictwie świętokrzyskim</t>
  </si>
  <si>
    <t>Cele operacji: wymiana wiedzy fachowej i dobrych praktyk w zakresie przetwórstwa owoców i warzyw pomiędzy krajami UE, promowanie innowacyjnych rozwiązań w zakresie przetwórstwa,  poznanie profesjonalnych partnerów do współpracy i oferowanych przez nich usług, poszukiwanie i kontynuacja partnerskiej współpracy pomiędzy różnymi instytucjami i podmiotami sfery naukowej, doradczej i produkcyjnej obejmującej wytwórców surowców czyli producentów owoców i warzyw oraz sferę przetwórstwa, utworzenie grupy operacyjnej z zakresu zastosowań innowacyjnych w przetwórstwie płodów ogrodniczych</t>
  </si>
  <si>
    <t>przedstawiciele grup producentów owoców i warzyw z województwa świętokrzyskiego, przedstawiciele jednostek naukowych, doradczych i samorządowych, przedsiębiorcy działający na rzecz sektora rolnego i spożywczego</t>
  </si>
  <si>
    <t>Instalacje OZE i nowe technologie produkcji w ekologicznych gospodarstwach rolnych.</t>
  </si>
  <si>
    <t xml:space="preserve">Celem operacji będzie: 
• transfer wiedzy na płaszczyźnie nauka-praktyka 
• informowanie uczestników i potencjalnych beneficjentów o polityce rozwoju obszarów wiejskich i o możliwościach finansowania 
• umożliwienie spotkania potencjalnych inwestorów w zakresie OZE z instalatorami urządzeń, 
• prezentacja rolnikom jednego ze sposobów podniesienie rentowności produkcji poprzez produkcję energii z OZE oraz najnowszych rozwiązań technicznych i technologicznych z zakresu OZE i rolnictwa ekologicznego
• promowanie oszczędnego gospodarowania zasobami energetycznymi gospodarstwa i gospodarki rolnej opartej na maksymalnym wykorzystaniu energii z OZE
• promowanie nowoczesnej produkcji ekologicznej opartej o wykorzystanie najnowszych osiągnięć naukowo-technicznych 
• prezentacja najnowszych środków produkcji dla rolnictwa ekologicznego </t>
  </si>
  <si>
    <t>szkolenie z wyjazdem studyjnym</t>
  </si>
  <si>
    <t>Rolnicy ekologiczni zainteresowani produkcją energii dla potrzeb swojego gospodarstwa , naukowcy pracujący nad nowymi rozwiązaniami z zakresu OZE, doradcy pracujący na rzecz upowszechnienia zasad ochrony środowiska i programów wspierających działania na rzecz ochrony śro-dowiska.</t>
  </si>
  <si>
    <t xml:space="preserve">
„Innowacyjne postrzeganie hodowli kóz w Polsce południowo-wschodniej wzorem innych krajów Europejskich.”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</si>
  <si>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informowanie społeczeństwa i potencjalnych beneficjentów o polityce rozwoju obszarów wiejskich i wsparciu finansowym,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t>
  </si>
  <si>
    <t xml:space="preserve">Konferencja,  wyjazd studyjny </t>
  </si>
  <si>
    <t xml:space="preserve">Hodowcy kóz z województw świętokrzyskiego i małopolskiego wykazujących chęć działania w zakresie wdrażania inicjatyw na rzecz rozwoju hodowli kóz mlecznych w Polsce (rolników, jednostek i instytucji naukowych, przedsiębiorstw, producentów pasz, maszyn i urządzeń rolniczych, przetwórni rolno-spożywczy, itp.). </t>
  </si>
  <si>
    <t>Nakład broszury</t>
  </si>
  <si>
    <t xml:space="preserve">Innowacyjne działania możliwe do zastosowania w celu poprawy dobrostanu krów mlecznych oraz sytuacji ekonomicznej osób związanych z branżą produkcji mleka w województwie świętokrzyskim.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</si>
  <si>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Ułatwianie tworzenia oraz funkcjonowania sieci kontaktów pomiędzy rolnikami, podmiotami doradczymi, jednostkami naukowymi, przedsiębiorcami sektora rolno-spożywczego oraz pozostałymi podmiotami zainteresowanymi wdrażaniem innowacji w rolnictwie i na obszarach wiejskich.</t>
  </si>
  <si>
    <t>Konferencja, wyjazd studyjny (jeden zagraniczny, dwa krajowe), dwa szkolenia</t>
  </si>
  <si>
    <t xml:space="preserve">Rolnicy, doradcy, przedsiębiorcy, pracownicy i działacze samorządowi, dyrektorzy szkół i nauczyciele kształcących w kierunkach o profilu rolniczym, naukowcy 
Grupę podstawowych odbiorców będą stanowić hodowcy bydła mlecznego (80%).  
</t>
  </si>
  <si>
    <t>Budowanie partnerstwa w zakresie innowacyjnych rozwiązań efektywnego wykorzystania energii  w produkcji rolniczej</t>
  </si>
  <si>
    <t>Przekazanie wiedzy beneficjentom na temat zasad funkcjonowania SIR, tworzenia sieci kontaktów pomiędzy rolnikami, podmiotami doradczymi, jednostkami naukowymi, przedsiębiorcami. Wymiana wiedzy i przedstawienie dobrych praktyk przykładów innowacyjnych rozwiązań w zakresie efektywności energetycznej gospodarstw rolnych.</t>
  </si>
  <si>
    <t>Grupę docelową stanowić będzie 22 uczestników, którzy chcą w swoich gospodarstwach wdrażać innowacyjne metody poprawy efektywności energetycznej. Ponadto uczestnikami wyjazdu będą przedsiębiorcy z branży przetwórstwa rolno-spożywczego, doradcy, przedstawiciele jednostek badawczo-naukowych.</t>
  </si>
  <si>
    <t>Warmińsko-Mazurski Ośrodek Doradztwa Rolniczego</t>
  </si>
  <si>
    <t xml:space="preserve">Dobre praktyki i innowacyjne rozwiązania w gospodarstwach ogrodniczych na terenie województwa warmińsko-mazurskiego </t>
  </si>
  <si>
    <t xml:space="preserve">Celem operacji jest stworzenie sieci kontaktów pomiędzy rolnikami, doradcami rolniczymi, jednostkami naukowymi i przedsiębiorcami sektora rolno-spożywczego w ramach SIR. Ponadto operacja ma na celu przekazanie wiedzy nt. innowacji w ogrodnictwie. </t>
  </si>
  <si>
    <t>seminarium połączone w wyjazdem studyjnym</t>
  </si>
  <si>
    <t>Docelową grupą odbiorców operacji będą rolnicy, doradcy oraz przedstawiciele świata nauki.</t>
  </si>
  <si>
    <t>Certyfikacja produktu tradycyjnego jako innowacyjne podejście do produkcji żywności wysokiej jakości</t>
  </si>
  <si>
    <t>Priorytetowym celem operacji jest podniesie poziomu wiedzy rolników z woj. warmińsko-mazurskiego w zakresie funkcjonowania SIR oraz w zakresie innowacyjnych metod wytwarzania i wprowadzania do obrotu żywności wysokiej jakości oraz tradycyjnej, pochodzącej z indywidualnych gospodarstw.</t>
  </si>
  <si>
    <t>Grupę docelową stanowią rolnicy prowadzący działalność polegającą na wytwarzaniu i wprowadzaniu do obrotu żywności tradycyjnej pochodzącej z własnych gospodarstw, jak również mieszkańcy obszarów wiejskich, przedsiębiorcy i przedstawiciele nauki oraz organizacji zajmujących się wdrażaniem innowacji we wprowadzaniu żywności na rynek.</t>
  </si>
  <si>
    <t>wydruk broszur</t>
  </si>
  <si>
    <t>Działania informacyjne w zakresie SIR</t>
  </si>
  <si>
    <t>Operacja ma na celu przekazanie wiedzy w zakresie funkcjonowania Sieci na rzecz innowacji w rolnictwie i na obszarach wiejskich jak największej liczbie osób oraz promowanie stosowania innowacji w rolnictwie oraz produkcji żywnościowej. Ponadto operacja ma na celu transfer wiedzy w zakresie innowacji w rolnictwie i stworzenie sieci kontaktów w ramach SIR</t>
  </si>
  <si>
    <t>udział w targach i wystawach, publikacja artykułów w gazecie, publikacja broszur, druk ulotek, emisja spotów radiowych</t>
  </si>
  <si>
    <t>liczba mieszkańców województwa warmińsko-mazurskiego do których dotrze informacja o SIR</t>
  </si>
  <si>
    <t>ok. 10 tys.</t>
  </si>
  <si>
    <t>Grupę docelową operacji będą stanowili rolnicy oraz mieszkańcy obszarów wiejskich z woj. warmińsko-mazurskiego, jak również przedsiębiorcy z branży rolno-spożywczej</t>
  </si>
  <si>
    <t>Stymulowanie zrównoważonych środowiskowo innowacji w rolnictwie w woj. warmińsko-mazurskim w wyniku transferu wiedzy nt. innowacyjnych technologii i rozwiązań dla rolnictwa osiągniętego poprzez udział w międzynarodowej imprezie targowej promującej innowac</t>
  </si>
  <si>
    <t>Głównym celem operacji jest umożliwienie transferu wiedzy nt. innowacyjnych rozwiązań w rolnictwie (technologia rolnicza, gospodarka niskoemisyjna), co może przyczynić się do wzrostu rentowności gospodarstw oraz ułatwienia poszukiwań partnerów do współpra</t>
  </si>
  <si>
    <t>wyjazd studyjny,
seminarium,
broszura</t>
  </si>
  <si>
    <t>Liczba uczestników seminarium</t>
  </si>
  <si>
    <t>liczba artykułów</t>
  </si>
  <si>
    <t>1 (3 500 odbiorców)</t>
  </si>
  <si>
    <t>Wykorzystanie technik brokerskich w pracy doradczej przy budowaniu sieci kontaktów w celu wyłonienia partnerów do współpracy w ramach Działania „Współpraca” z terenu województwa warmińsko-mazurskiego.</t>
  </si>
  <si>
    <t>Celem operacji jest przekazanie wiedzy jej uczestnikom na temat zasad funkcjonowania Sieci na rzecz innowacji w rolnictwie i na obszarach wiejskich, tworzenia sieci kontaktów pomiędzy podmiotami zaangażowanymi we wdrażanie innowacji jak również ułatwienie</t>
  </si>
  <si>
    <t>spotkanie informacyjno - szkoleniowe,
warsztaty,
terenowe spotkania informacyjno-szkoleniowe,
ankietyzacja,
broszura,
spotkanie podsumowujące operację</t>
  </si>
  <si>
    <t xml:space="preserve">liczba uczestników spotkania informacyjno-szkolenowego i warsztatów
</t>
  </si>
  <si>
    <t xml:space="preserve">uczestnikami projektu będą doradcy rolniczy i specjaliści W-MODR w Olsztynie, przedstawiciele instytucji badawczo-naukowych oraz jednostek działających na rzecz wspierania przedsiębiorczości (60 osób) oraz transferu innowacji w województwie
oraz podmioty </t>
  </si>
  <si>
    <t>liczba ankiet</t>
  </si>
  <si>
    <t>liczba uczestników szkoleń terenowych</t>
  </si>
  <si>
    <t>Upowszechnianie innowacyjnych rozwiązań rolnictwa precyzyjnego w gospodarstwach rolnych</t>
  </si>
  <si>
    <t>Upowszechnienie wiedzy nt. innowacji w rolnictwie precyzyjnym, wymiana doświadczeń  i informacji między specjalistami oraz rolnikami, nawiązanie kontaków pomiędzy rolnikami a doradcami. Zamierzeniem operacji jest przedstawienie korzyści płynących z rolnictwa prezycyzyjnego jako przykładu na na zastosowanie innowacji w rolnictwie. Temat operacji: 2 i 10</t>
  </si>
  <si>
    <t>Wyjazd studyjny, publikacja (broszura), prasa (artykuł)</t>
  </si>
  <si>
    <t>Ankieta ex-ante i ex-post</t>
  </si>
  <si>
    <t>94 ankiety</t>
  </si>
  <si>
    <t>rolnicy, doradcy rolni - liczba osób 47</t>
  </si>
  <si>
    <t>Kreatywna wieś - gospodarstwo opiekuńcze jako innowacyjny kierunek działalności pozarolniczej</t>
  </si>
  <si>
    <t>Upowszechnienie wiedzy nt. prowadzenia gospodarstwa opiekuńczego jako innowacyjnego kierunku działalności pozarolniczej, aktywizacja mieszkańców obszarów wiejskich w celu tworzenia gospodarstw opiekuńczych. Temat opieracji: 1, 2, 8, 9</t>
  </si>
  <si>
    <t>Ankieta ex-ante i ex- post</t>
  </si>
  <si>
    <t>50 ankiet</t>
  </si>
  <si>
    <t>rolnicy, domownicy rolników, przedstawiwiciele ekonomii społecznej, doradcy - liczba osób 25</t>
  </si>
  <si>
    <t>II - III kwartał</t>
  </si>
  <si>
    <t>Warmińsko-Mazurskie Forum Innowacji w rolnictwie i na obszarach wiejskich</t>
  </si>
  <si>
    <t xml:space="preserve">Stworzenie otwartej platformy umożliwiającej transfer wiedzy i przedstawienie dobrych praktyk nt. innowacyjnych rozwiązań w rolnictwie i na obszarach wiejskich. Ułatwienie poszukiwania partnerów do tworzenia i organizacji grup operacyjnych, które mogłyby zostać beneficjentami działania "Współpraca". </t>
  </si>
  <si>
    <t>seminarium, publikacja, cykl artykułów</t>
  </si>
  <si>
    <t xml:space="preserve">rolnicy, doradcy rolniczy, przedstawiciele świata nauki, przedstawiciele przedsiębiorców </t>
  </si>
  <si>
    <t>ul. Lubelska 43 A, 10-410 Olsztyn</t>
  </si>
  <si>
    <t>Nowoczesne rolnictwo w Wielkopolsce</t>
  </si>
  <si>
    <t xml:space="preserve"> Celem operacji jest upowszechnienie wiedzy oraz zapoznanie odbiorców z doświadczeniami na temat wdrażania innowacji w rolnictwie w województwie wielkopolskim, promowanie wprowadzania innowacji w rolnictwie w województwie wielkopolskim oraz nowoczesnych metod technologicznych w produkcji roślinnej i zwierzęcej, przekazywanie informacji potencjalnym beneficjentom o polityce rozwoju obszarów wiejskich i wsparciu finansowym</t>
  </si>
  <si>
    <t xml:space="preserve"> pracownicy naukowi, producenci rolni, mieszkańcy obszarów wiejskich, przedstawiciele instytucji państwowych i organizacji okołorolniczych oraz doradcy rolniczy</t>
  </si>
  <si>
    <t>Wielkopolski Ośrodek Doradztwa Rolniczego</t>
  </si>
  <si>
    <t>60-163 Poznań, ul.Sieradzka 29</t>
  </si>
  <si>
    <t>1,3, 4</t>
  </si>
  <si>
    <t>Tworzenie grup operacyjnych w ramach działania „Współpraca”</t>
  </si>
  <si>
    <t>Celem operacji jest ułatwienie nawiązania współpracy pomiędzy potencjalnymi partnerami procesu innowacyjnego w celu utworzenia grup operacyjnych na rzecz innowacji oraz opracowywania projektów oraz zacieśnienie współpracy między jednostkami naukowo-badawczymi w celu ułatwienia transferu wiedzy i innowacji, informowanie o polityce rozwoju obszarów wiejskich i wsparciu finansowym</t>
  </si>
  <si>
    <t>producenci rolni, przedstawiciele instytucji naukowych i państwowych oraz doradcy rolniczy</t>
  </si>
  <si>
    <t>Środowiskowe zarządzanie produkcją rolniczą innowacyjnym kierunkiem poprawy jakości środowiskowej produktów</t>
  </si>
  <si>
    <t>Celem operacji jest promowanie ograniczania oddziaływania środowiskowego procesów produkcji w rolnictwie, promowanie wprowadzania innowacji w rolnictwie i na obszarach wiejskich, ułatwianie transferu wiedzy i innowacji w rolnictwie i na obszarach wiejskich, szczególnie w zakresie jakości środowiskowej produktów, informowanie o źródłach finansowania innowacji w rolnictwie i na obszarach wiejskich, tworzenie sieci kontaktów dla tworzenia grup operacyjnych</t>
  </si>
  <si>
    <t>producenci rolni, mieszkańcy obszarów wiejskich, przedstawiciele instytucji naukowych oraz doradcy rolni</t>
  </si>
  <si>
    <t>Program Rozwoju Obszarów Wiejskich na lata 2014-2020 narzędziem wspierania innowacyjności</t>
  </si>
  <si>
    <t>Celem operacji jest ułatwienie nawiązania współpracy pomiędzy potencjalnymi i obecnymi partnerami procesu innowacyjnego w celu utworzenia grup operacyjnych i omówienie wypracowanych innowacyjnych rozwiązań, informować będzie potencjalnych beneficjentów PROW na lata 2014-2020 o wsparciu finansowym w obszarze innowacyjności w rolnictwie.</t>
  </si>
  <si>
    <t>szkolenie (2)</t>
  </si>
  <si>
    <t>uczestnicy rynku rolno-spożywczego, producenci rolni, przedstawiciele instytucji naukowych i państwowych oraz doradcy rolniczy</t>
  </si>
  <si>
    <t>Innowacyjność na rzecz ochrony bioróżnorodności na obszarach wiejskich</t>
  </si>
  <si>
    <t>Celem operacji jest promowanie innowacyjności w kierunku ochrony bioróżnorodności na obszarach wiejskich, informowanie o źródłach finansowania innowacji w rolnictwie i na obszarach wiejskich, przekazanie i wymiana wiedzy fachowej oraz dobrych praktyk w zakresie wdrażania innowacji w rolnictwie i na obszarach wiejskich</t>
  </si>
  <si>
    <t>pracownicy naukowi, producenci rolni, mieszkańcy obszarów wiejskich, przedstawiciele instytucji państwowych i organizacji okołorolniczych oraz doradcy rolniczy</t>
  </si>
  <si>
    <t>Obsługa stoisk informacyjno – promocyjnych Krajowej Sieci na rzecz innowacji w rolnictwie i na obszarach wiejskich</t>
  </si>
  <si>
    <t>Celem operacji jest: aktywizacja mieszkańców obszarów wiejskich do współpracy na rzecz innowacji, upowszechnienie wiedzy na temat innowacyjnych rozwiązań w rolnictwie</t>
  </si>
  <si>
    <t>stoisko informacyjno-promocyjne</t>
  </si>
  <si>
    <t>liczba stoisk informacyjno-promocyjnych</t>
  </si>
  <si>
    <t>producenci rolni, rolnicy i mieszkańcy obszarów wiejskich, przedstawiciele instytucji naukowych oraz doradcy rolniczy</t>
  </si>
  <si>
    <t>Innowacyjne metody ograniczania populacji agrofagów a bioróżnorodność krajobrazu rolniczego</t>
  </si>
  <si>
    <t>Celem operacji jest: wzrost zainteresowania wdrażaniem innowacji w rolnictwie i na obszarach wiejskich o charakterze technologicznym oraz identyfikacja oraz popularyzacja innowacyjnych rozwiązań w rolnictwie, a także dobrych praktyk w tym zakresie, zwłaszcza w produkcji roślinnej.</t>
  </si>
  <si>
    <t>konferencja i publikacja internetowa</t>
  </si>
  <si>
    <t>producenci rolni zajmujący się produkcją roślinną, wybrani przedstawiciele instytucji naukowych oraz doradcy rolni i rolnośrodowiskowi</t>
  </si>
  <si>
    <t>liczba publikacji internetowych</t>
  </si>
  <si>
    <t>Innowacyjne rozwiązania w gospodarce pasiecznej</t>
  </si>
  <si>
    <t>Celem realizacji operacji jest organizacja szkolenia połączonego z wyjazdem studyjnym na temat innowacyjnych rozwiązań w gospodarce pasiecznej. Realizacja operacji ma na celu zapoznanie grupy osób interesujących się pszczelarstwem z innowacyjnymi systemami prowadzenia gospodarki pasiecznej i korzyściami jakie dają pszczoły w rolnictwie. Operacja pozwoli na realizację priorytetu PROW na lata 2014-2020: Ułatwianie transferu wiedzy i innowacji w rolnictwie i leśnictwie oraz na obszarach wiejskich, poprzez promowanie najnowszych rozwiązań stosowanych w hodowli pszczół.</t>
  </si>
  <si>
    <t xml:space="preserve"> pracownicy naukowi, producenci rolni, rolnicy oraz doradcy rolni</t>
  </si>
  <si>
    <t>Skuteczność innowacyjnych systemów wspomagania decyzji w ochronie warzyw psiankowych przed zarazą ziemniaka w aspekcie założeń integrowanej ochrony roślin</t>
  </si>
  <si>
    <t xml:space="preserve">Głównym celem operacji jest organizacja konferencji połączonej z warsztatami, która ułatwi  wymianę wiedzy fachowej oraz dobrych praktyk w zakresie innowacji w rolnictwie. Operacja odbędzie się w Centrum Edukacyjnym Integrowanej Ochrony Roślin w Marszewie. CEIOR wyposażony jest w nowoczesne narzędzia umożliwiające prawidłową diagnostykę agrofagów.
Zaplanowane warsztaty umożliwią praktyczne przełożenie teoretycznych wiadomości.
</t>
  </si>
  <si>
    <t>rolnicy i producenci rolni, przedstawiciele instytucji naukowych oraz doradcy rolni</t>
  </si>
  <si>
    <t>Innowacyjna agrotechnika kukurydzy na kiszonkę</t>
  </si>
  <si>
    <t>Celem realizacji operacji jest przeprowadzenie warsztatów promujących innowacyjną agrotechnikę uprawy kukurydzy na kiszonkę. Realizacja warsztatów  umożliwi wymianę doświadczeń, wiedzy fachowej oraz dobrych praktyk w zakresie stosowania innowacyjnych rozwiązań w rolnictwie z uwzględnieniem uprawy kukurydzy na kiszonkę nowoczesnymi metodami. Uczestnictwo w warsztatach przyczyni się do podniesienia wiedzy na temat podejmowania nowych inicjatyw, które mogą ułatwić transfer wiedzy i innowacji, zwiększyć konkurencyjność i rentowność gospodarstwa, czy zachęcić do wdrażania inicjatyw na rzecz rozwoju obszarów wiejskich.</t>
  </si>
  <si>
    <t>producenci rolni, przedstawiciele instytucji naukowych, rolnicy oraz doradcy rolni</t>
  </si>
  <si>
    <t>Innowacyjne kierunki w produkcji nasiennej – doświadczenia przedsiębiorcy sektora rolnego</t>
  </si>
  <si>
    <t>Celem realizacji operacji jest rozpowszechnienie wiedzy i doświadczeń w realizacji działań innowacyjnych w rolnictwie i na obszarach wiejskich. Doradcy i rolnicy uzyskają niezbędną wiedzę i nabiorą przekonania do częstszej wymiany materiału siewnego, co wiąże się z korzystaniem z nowych odmian roślin uprawnych o lepszych parametrach jakości plonu i przydatności do zrejonizowanej uprawy, a także nowymi technologiami przygotowania materiału siewnego.</t>
  </si>
  <si>
    <t>Innowacyjne technologie prowadzenia sadów</t>
  </si>
  <si>
    <t>Głównym zakładanym celem operacji będzie pozyskanie wiedzy fachowej oraz dobrych praktyk w zakresie wdrażania innowacji w rolnictwie i na obszarach wiejskich podczas wyjazdu studyjnego organizowanego dla doradców oraz producentów owoców w Gospodarstwie Demonstracyjnym WODR w Poznaniu będącym Rolniczym Zakładem Doświadczalnym Uniwersytetu Przyrodniczego w Poznaniu</t>
  </si>
  <si>
    <t>producenci rolni, mieszkańcy obszarów wiejskich, przedstawiciele instytucji państwowych oraz doradcy</t>
  </si>
  <si>
    <t>Innowacyjne rozwiązania w zakresie odnawialnych źródeł energii</t>
  </si>
  <si>
    <t>Celem operacji jest podniesienie świadomości i ułatwienie transferu wiedzy z zakresu odnawialnych źródeł energii. Organizowany wyjazd studyjny i warsztaty będą okazją do przedstawienia aktualnej problematyki związanej z wykorzystaniem odnawialnych źródeł energii na obszarach wiejskich, energetyką prosumencką, nawiązania cennych relacji oraz promowanie innowacyjnych rozwiązań z tego zakresu. Uczestnicy zostaną również poinformowani o źródłach finansowania inwestycji z przedmiotowego zakresu w programach pomocowych na lata 2014-2020.</t>
  </si>
  <si>
    <t>wyjazd studyjny połączony z warsztatami</t>
  </si>
  <si>
    <t>Wykorzystanie innowacji w gospodarstwach ekologicznych i agroturystycznych</t>
  </si>
  <si>
    <t>Celem operacji  jest przygotowanie doradców rolniczych, w szczególności doradców zajmujących się doradztwem w zakresie ekologii, przedsiębiorczości i agroturystyki, rolników, przedstawicieli jednostek obsługujących rolnictwo, do podejmowania działań zmierzających do wprowadzania innowacyjnych rozwiązań technologicznych i organizacyjnych w gospodarstwach, co spowoduje poprawę konkurencyjności gospodarstw.</t>
  </si>
  <si>
    <t>Wielkopolskie innowacje – warsztaty na temat nowoczesnych rozwiązań organizacyjnych i technologicznych w rolnictwie</t>
  </si>
  <si>
    <t>Głównym zakładanym celem operacji będzie organizacja warsztatów, które przyczynią się do wymiany wiedzy fachowej oraz dobrych praktyk w zakresie wdrażania innowacji w rolnictwie. Warsztaty są skierowane dla doradców i rolników oraz właścicieli Gospodarstw Demon-stracyjnych. Warsztaty będą realizowane w Gospodarstwach Demonstracyjnych Wielkopolskiego Ośrodka Doradztwa Rolniczego w Poznaniu, prowadzących produkcję roślinną i zwierzęcą.</t>
  </si>
  <si>
    <t>Współpraca wsparciem dla innowacyjnych działań w hodowli buraka cukrowego</t>
  </si>
  <si>
    <t>Celem operacji jest ułatwienie nawiązania współpracy pomiędzy potencjalnymi partnerami w celu utworzenia grup operacyjnych. Tematyka operacji dotyczy działania "Współpraca" oraz zagadnień związanych z hodowlą buraka cukrowego</t>
  </si>
  <si>
    <t>wyjazd studyjny (2)</t>
  </si>
  <si>
    <t>Postęp genetyczny produkcji zwierzęcej w harmonijnej relacji ze środowiskiem</t>
  </si>
  <si>
    <t>Celem operacji jest ułatwienie nawiązania współpracy pomiędzy potencjalnymi partnerami w celu utworzenia grup operacyjnych. Tematyka operacji dotyczy działania "Współpraca", zagadnień związanych z postępem genetycznym produkcji zwierzęcej oraz zachowaniem różnorodności genetycznej</t>
  </si>
  <si>
    <t>seminarium połączone z warsztatami</t>
  </si>
  <si>
    <t>hodowcy, rolnicy indywidualni, pracownicy produkcji zwierzęcej, przedstawiciele instytucji naukowo-badawczych, uczniowie szkół rolniczych i studenci kierunków rolniczych, doradcy rolni</t>
  </si>
  <si>
    <t>Uproszczenia i innowacje w technologiach produkcji rolnej – realizacja 2016</t>
  </si>
  <si>
    <t>Głównym celem jest wprowadzenie na szerszą skalę technologii uproszczonej uprawy roli, zwłaszcza w gospodarstwach wielkoobszarowych. Technologia ta, w porównaniu z technologią tradycyjną, zawiera aspekt innowacyjności w podejściu do produkcji rolnej.</t>
  </si>
  <si>
    <t>konferencja oraz wyjazd studyjny</t>
  </si>
  <si>
    <t xml:space="preserve"> właściciele wielkoobszarowych gospodarstw, rolnicy, dzierżawcy, mieszkańcy obszarów wiejskich, a także doradcy rolni</t>
  </si>
  <si>
    <t>Zachodniopomorski Ośrodek Doradztwa Rolniczego</t>
  </si>
  <si>
    <t>Barzkowice                                    73-134 Barzkowice</t>
  </si>
  <si>
    <t>Trendy w agrobiznesie - innowacje w rynkach rolnych</t>
  </si>
  <si>
    <t>Celem realizacji operacji jest zapoznanie uczestników konferencji z zagadnieniem innowacji w rolnictwie oraz możliwościami praktycznego zastosowania przedstawianych rozwiązań, nawiązanie kontaktów i współpracy pomiędzy potencjalnymi uczestnikami rynków rolnych.</t>
  </si>
  <si>
    <t>rolnicy oraz mieszkańcy obszarów wiejskich i doradcy rolniczy</t>
  </si>
  <si>
    <t>Barzkowice                                     73-134 Barzkowice</t>
  </si>
  <si>
    <t>Rynki rolne, trendy i innowacyjność w agrobiznesie  - realizacja 2017</t>
  </si>
  <si>
    <t>Celem realizacji operacji jest zapoznanie uczestników konferencji z zagadnieniem innowacji w rolnictwie oraz możliwościami praktycznego zastosowania przedstawionych rozwiązań, nawiązanie kontaktów i współpracy pomiędzy potencjalnymi uczestnikami rynków rolnych. Konferencja zapoczątkuje proces tworzenia nowych oraz ułatwi funkcjonowanie dotychczasowych sieci kontaktów pomiędzy rolnikami, podmiotami doradczymi, jednostkami naukowymi, przedsiębiorcami sektora rolno-spożywczego oraz pozostałymi podmiotami zainteresowanymi wdrażaniem innowacji w rolnictwie i na obszarach wiejskich.</t>
  </si>
  <si>
    <t>rolnicy oraz mieszkańcy obszarów wiejskich z woj. warmińsko-mazurskiego, jak również przedsiębiorcy z branży rolno-spożywczej</t>
  </si>
  <si>
    <t>Barzkowice                                      73-134 Barzkowice</t>
  </si>
  <si>
    <t>Polowe pokazy pracy maszyn rolniczych</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</si>
  <si>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</si>
  <si>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 xml:space="preserve">pokazy polowe </t>
  </si>
  <si>
    <t>drukowane materiały informacyjne i promocyjne</t>
  </si>
  <si>
    <t>rolnicy, dzierżawcy, przedstawiciele grup producenckich, jednostki naukowo-badawcze oraz producenci nawozów i środków ochrony roślin, którzy współpracują z producentami maszyn rolniczych w zakresie efektywnego nawożenia i racjonalnej ochrony chemicznej</t>
  </si>
  <si>
    <t>Barzkowice                                        73-134 Barzkowice</t>
  </si>
  <si>
    <t>nie znana</t>
  </si>
  <si>
    <t>drukowane materiały informacyjne</t>
  </si>
  <si>
    <t xml:space="preserve">rolnicy, dzierżawcy, przedstawiciele grup producenckich, jednostki naukowo-badawcze oraz producenci nawozów i środków ochrony roślin, którzy współpracują z producentami maszyn rolniczych w zakresie efektywnego nawożenia i racjonalnej ochrony chemicznej </t>
  </si>
  <si>
    <t>Panele fotowoltaiczne w gospodarstwach rolnych województwa zachodniopomorskiego</t>
  </si>
  <si>
    <t xml:space="preserve">Głównym celem jest przeszkolenie uczestników operacji  na temat regulacji prawnych w zakresie OZE, programów wspierających instalacje OZE, a także szczegółów technicznych instalacji. </t>
  </si>
  <si>
    <t>szkolenie oraz wyjazd studyjny</t>
  </si>
  <si>
    <t>rolnicy, dzierżawcy, doradcy, mieszkańcy obszarów wiejskich województwa zachodniopomorskiego, pracownicy naukowi, przedstawiciele sektora OZE oraz osoby zainteresowane wdrażaniem fotowoltaiki</t>
  </si>
  <si>
    <t>Barzkowice                                       73-134 Barzkowice</t>
  </si>
  <si>
    <t>Wykorzystanie krajowych źródeł białka roślinnego w produkcji, obrocie i przeznaczeniu na cele paszowe</t>
  </si>
  <si>
    <t>Celem realizacji jest zapoznanie uczestników konferencji z zagadnieniami innowacyjności w rolnictwie oraz możliowściami praktycznego zastostowsowania przedstawioych rozwiązań, nawiązanie kontaktów i współpracy pomiędzy obecnymi i potencjalnymi uczesnikami rynków rolnych.</t>
  </si>
  <si>
    <t>plantatorzy roślin wysokobiałkowych, hodowcy trzody chlewnej, hodowcy drobiu, pracownicy naukowi, doradcy rolni oraz osoby zainteresowane ww. tematyką konferencji.</t>
  </si>
  <si>
    <t>Innowacyjne metody uprawy roślin - rolnictwo precyzyjne</t>
  </si>
  <si>
    <t xml:space="preserve"> grupa rolników zaliczanych do średniej i dużej wielkości obszarowej, doradców rolnych z województwa zachodniopomorskiego oraz dla osób zainteresowanych ww. tematyką pochodzące z województwa zachodniopomorskiego</t>
  </si>
  <si>
    <t>Barzkowice                                          73-134 Barzkowice</t>
  </si>
  <si>
    <t>Wdrażanie inicjatyw na rzecz rozwoju obszarów wiejskich oraz aktywizacja mieszkańców wsi na rzecz podejmowania inicjatyw w zakresie rozwoju obszarów wiejskich, w tym kreowanie procesu tworzenia miejsc pracy na terenach wiejskich</t>
  </si>
  <si>
    <t xml:space="preserve">Głównym celem realizacji operacji jest aktywizacja mieszkańców wsi na rzecz podejmowania inicjatyw w zakresie rozwoju obszarów wiejskich, w tym kreowania miejsc pracy na terenach wiejskich. </t>
  </si>
  <si>
    <t>seminarium oraz wyjazd studyjny</t>
  </si>
  <si>
    <t>rolnicy, przedsiębiorcy, doradcy rolni z terenu Województwa Zachodniopomorskiego, a również doradcy z sąsiedniego Województwa Lubuskiego, i Centrum Doradztwa Rolniczego w Brwinowie i Centrum Doradztwa Rolniczego /O Kraków</t>
  </si>
  <si>
    <t>Towarowe gospodarstwa ekologiczne – przykładem innowacyjnych rozwiązań technologicznych</t>
  </si>
  <si>
    <t>Celem realizacji operacji jest transfer a zarazem popularyzacja wiedzy w zakresie produkcji ekologicznej na skalę towarową pośród uczestników projektu a także informacji o możliwości wsparcia finansowego poprzez działanie  Rolnictwo Ekologiczne oraz działanie Współpraca w ramach PROW 2014-2020. Ponadto celem jest wskazanie możliwości zwiększenia rentowności gospodarstw i ich konkurencyjności poprzez promowanie innowacyjnych technologii upraw w rolnictwie ekologicznym : produkcji warzywniczej, produkcji nasiennej zbóż i produkcji sadowniczej.  Wskazywanie obszarów niszowych dla rolnictwa ekologicznego. Wymiana wiedzy fachowej oraz dobrych praktyk pomiędzy uczestnikami projektu. Tematyka obejmuje:Upowszechnianie wiedzy w zakresie innowacyjnych rozwiązań w rolnictwie, produkcji żywności, leśnictwie i na obszarach wiejskich.</t>
  </si>
  <si>
    <t>rolnicy, przedstawiciele grup producenckich, jednostki naukowo-badawcze oraz producenci nawozów i środków ochrony roślin dopuszczonych do produkcji ekologicznej, a także producenci maszyn rolniczych</t>
  </si>
  <si>
    <t xml:space="preserve">Barzkowice                               73-134 Barzkowice </t>
  </si>
  <si>
    <t>Celem jest popularyzacja innowacyjnych rozwiązań marketingowych i organizacyjnych dotyczących tworzenia profesjonalnej oferty agroturystycznej w zakresie edukacji w tych gospodarstwach oraz tworzenia sieci współpracy między usługodawcami.  Operacja poprzez rozpowszechnianie dobrych praktyk i aktywizowanie różnych grup społecznych na rzecz propagowania nowych rozwiązań wpisuje się w priorytet PROW 2014-2020 dotyczący wspierania transferu wiedzy i innowacji w rolnictwie oraz na obszarach wiejskich. Realizuje również cel KSOW w zakresie aktywizacji mieszkańców wsi na rzecz podejmowania inicjatyw w zakresie rozwoju obszarów wiejskich, w tym kreowania miejsc pracy na terenach wiejskich poprzez działania aktywizujące i konsolidujące podmioty działające w branży agroturystycznej.</t>
  </si>
  <si>
    <t>właściciele gospodarstw agroturystycznych, doradcy rolni, przedstawiciele Lokalnych Grup Działania i Stowarzyszeń Agroturystycznych – łącznie 40 osób</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</si>
  <si>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</si>
  <si>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</si>
  <si>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</si>
  <si>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Możliwości rozwoju gospodarstw ekologicznych</t>
  </si>
  <si>
    <t>partnerzy SIR, rolnicy ekologiczni, doradcy rolni, przedstawiciele instytucji wspierających rolnictwo, osoby zainteresowane ww. tematyką - z terenu województwa zachodniopomorskiego</t>
  </si>
  <si>
    <t>Nowe spojrzenie na gospodarkę pasieczną</t>
  </si>
  <si>
    <t>2 konferencje</t>
  </si>
  <si>
    <t>grupą docelową projektu będą pszczelarze, a także osoby zawodowo i hobbystycznie zajmujące się prowadzeniem pasiek o różnej skali produkcji z terenu województwa zachodniopomorskiego, osoby zainteresowane ww. tematyką pochodzące zwojewództwa zachodniopomorskiego, związki, stowarzyszenia, zrzeszenia oraz grupy producenckie pszczelarzy, przedstawiciele jednostek naukowych oraz doradcy</t>
  </si>
  <si>
    <t>Transfer najnowszych wyników doświadczeń w chowie i hodowli królików do gospodarstw rodzinnych</t>
  </si>
  <si>
    <t>Niewielki odsetek hodowców w województwie zachodniopomorskim zrzeszonych jest w różnych organizacjach np. Szczecińskim Związku Hodowców Gołębi Rasowych, Drobiu Ozdobnego i Królików, Środkowopomorskim Związku Hodowców Gołębi Rasowych i Drobnego Inwentarza w Koszalinie, Stargardzkie Stowarzyszenie Hodowców Gołębi i Drobnego Inwentarza czy też Okręgowym Związku Hodowców Zwierząt Futerkowych w Nowogardzie. Rozdrobnienie oraz samodzielne funkcjonowanie gospodarstw nie daje możliwości eksperymentowania oraz wprowadzania nowych rozwiązań w zakresie technologii produkcji, żywienia, reprodukcji czy warunków utrzymania zwierząt. Organizacja seminarium pozwoli na przedstawienie danej grupie możliwości tworzenia sieci współpracy partnerskiej, zasad tworzenia grup roboczych oraz możliwości pozyskiwania funduszy na opracowywanie, wdrażanie nowych lub znacznie udoskonalonych praktyk, procesów, technologii chowu i hodowli królików. Utworzenie grupy docelowej składającej się z naukowców, doradców mających bezpośredni kontakt z hodowcami oraz samych hodowców pozwoli na stworzenie partnerstw działających na rzecz realizacji innowacyjnych projektów.</t>
  </si>
  <si>
    <t>seminarium, wyjazd studyjny</t>
  </si>
  <si>
    <t xml:space="preserve">Grupa docelowa operacji składająca się z trzech kategorii podmiotów: przedstawicieli sektora naukowego, doradców i hodowców </t>
  </si>
  <si>
    <t>Instytucja Zarządzająca i Jednostka Centralna</t>
  </si>
  <si>
    <t>Kwota</t>
  </si>
  <si>
    <t>Liczba</t>
  </si>
  <si>
    <t>Celem operacji jest:  poszukiwanie partnerów do współpracy w ramach transferu osiągnięć nauki do praktyki; zaprezentowanie potencjalnym odbiorcom (partnerom) najnowszych rozwiązań technologicznych, zachęcenie ich do podjęcia współpracy poprzez wskazanie korzyści jakie będą wynikały z wdrożenia innowacji; wspieranie wymiany wiedzy na temat innowacyjnych rozwiązań dostarczanych przez instytuty naukowe oraz ośrodki naukowe z przeznaczeniem dla sektora rolniczego; rozwijanie świadomości na temat wpływu innowacyjności na działania w gospodarstwie; promowanie innowacji w rolnictwie poprzez prezentacje i pokazy innowacyjnych rozwiązań; podniesienie wiedzy na temat korzyści wynikających ze współpracy w zakresie wdrażania innowacji; wsparcie tworzenia i organizacji grup operacyjnych na rzecz innowacji; popularyzacja wiedzy na temat innowacyjnych rozwiązań technologicznych w produkcji rolniczej polecanych do praktyki przez ośrodki naukowe</t>
  </si>
  <si>
    <t>Celem operacji jest zorganizowanie wyjazdu studyjnego do Austrii i Węgier, podczas którego przedstawione zostaną gospodarstwa rolne, które skorzystały z dofinansowania unijnego na swoją działalność, wdrożyły innowacyjne rozwiązania w swoich gospodarstwach lub działały w projektach partnerskich. Podczas wizyty studyjnej mogą się spotkać specjaliści z rożnych krajów europejskich, na co dzień pracujący w podobnych obszarach i wymienić się doświadczeniami. Temat wdrażania innowacji w realiach mazowieckiej wsi jest nowością, niezbędnym wydaje się korzystanie z doświadczeń innych krajów i przygotowanie zarówno doradców, jak i rolników do działania „Współpraca” i współdziałania w grupach operacyjnych, przy wykorzystaniu środków unijnych.
Węgry, podobnie jak Polska oczekują na uruchomienie naboru do działania „Współpraca”, czyli są w fazie przygotowania i inicjowania wspólnych kooperacji. Wizyta w Austrii pozwoli poznać pierwsze doświadczenia z funkcjonowania grup operacyjnych, a także sposobu organizacji Sieci</t>
  </si>
  <si>
    <t>Uczestnicy konferencji zapoznają się z innowacjami dotyczącymi osiągnięć naukowych, wiedzy i techniki w zarządzaniu zasobami użytków zielonych, prawidłowym ich nawożeniem i pozyskaniem dobrych pasz objętościowych, prawidłowym bilansowaniu dawek pokarmowych, przygotowaniu i zadawaniu pasz z zastosowaniem innowacyjnych rozwiązań techniki. Konferencja ma na celu przekazanie wiedzy naukowej  z praktycznym pokazem przygotowania paszy i jej prawidłowego zadawania, aby w rolnicy mogli zastosować zdobytą wiedzę w swoich gospodarstwach i wyeliminować popełniane błędy. 
W tym zagadnieniu  konieczne jest poszukiwanie i promowanie innowacyjnych rozwiązań nauki i techniki w branży produkcja mleka, a szczególnie obniżenia kosztów. 
Realizowana Operacja przyczyni się do tworzenia grup operacyjnych mających za zadanie wdrażanie najnowszych osiągnięć nauki.
Konferencja połączona z pokazem praktycznym wydaje się najbardziej zasadną formą realizacji operacji i osiągnięcia zamierzonych celów.</t>
  </si>
  <si>
    <t>Konferencja pn. –  Innowacyjne metody chowu i hodowli królików</t>
  </si>
  <si>
    <t xml:space="preserve">
Celem głównym operacji jest podniesienie poziomu wiedzy i informacji o innowacjach w chowie i hodowli królików wśród zainteresowanych rolników, doradców, przedsiębiorców z terenu województwa podkarpackiego i innych regionów Polski o liczbie 80 osób poprzez przeprowadzenie konferencji, wsparcie działania na rzecz tworzenia sieci kontaktów dla doradców i służb wspierających wdrażanie innowacji na obszarach wiejskich w zakresie podniesienia wiedzy na temat  innowacji w chowie i hodowli królików.
Celem operacji jest  informowanie społeczeństwa i potencjalnych beneficjentów o polityce rozwoju obszarów wiejskich i wsparciu finansowym w ramach PROW, wspieranie tworzenia sieci współpracy partnerskiej dotyczącej rolnictwa i obszarów wiejskich przez podnoszenie poziomu wiedzy w tym zakresie.
</t>
  </si>
  <si>
    <t xml:space="preserve">Grupę docelową niniejszej operacji stanowią rolnicy – hodowcy bydła, doradcy rolniczy, przedsiębiorcy branży rolniczej, przedstawiciele świata nauki w liczbie 80 osób zainteresowanych wdrażaniem innowacji w zakresie chowu i hodowli bydła. 
Realizując powyższą operację przyczyniamy się do rozwiązania problemu głównego, a jednocześnie do realizacji celu głównego jakim jest dostarczenie wiedzy na temat innowacji w chowie i hodowli bydła poprzez organizację konferencji dla 80 uczestników.
</t>
  </si>
  <si>
    <t xml:space="preserve">Grupę docelową niniejszej operacji stanowią rolnicy, doradcy rolniczy, przedsiębiorcy branży rolniczej, przedstawiciele świata nauki w liczbie 35 osób zainteresowanych wdrażaniem innowacji w zakresie chowie i hodowli bydła o użytkowości mlecznej i mięsnej.
Realizując powyższą operację przyczyniamy się do rozwiązania problemu głównego, a jednocześnie do realizacji celu głównego jakim jest dostarczenie wiedzy na temat innowacji w hodowli bydła poprzez organizację wyjazdu studyjnego dla 35 uczestników.
</t>
  </si>
  <si>
    <t>liczba spotkań informacyjnych</t>
  </si>
  <si>
    <t>Grupę docelową niniejszej operacji stanowią rolnicy – hodowcy królików, doradcy rolniczy, przedsiębiorcy branży rolniczej, przedstawiciele świata nauki w liczbie 80 osób zainteresowanych wdrażaniem innowacji w zakresie chowu i hodowli królików. 
Realizując powyższą operację przyczyniamy się do rozwiązania problemu głównego, a jednocześnie do realizacji celu głównego jakim jest dostarczenie wiedzy na temat innowacji w chowie i hodowli królików poprzez organizację konferencji dla 80 uczestników.</t>
  </si>
  <si>
    <t xml:space="preserve">
Operacja zakłada organizację  konferencji dla rolników, przedsiębiorców w tym sektora rolno-spożywczego i przedstawicieli różnych instytucji  z branży rolniczej i około rolniczej  z województwa podkarpackiego oraz innych województw.  Planowana operacją   pozwoli na wymianę doświadczeń i identyfikację potrzeb w zakresie zastosowania nowych, dobrych praktyk i innowacyjnych rozwiązań w produkcji rolnej, w sektorze rolno-spożywczym . Zapozna jej uczestników z osiągnięciami nauki w dziedzinie chowu i hodowli bydła,  w zakresie dotyczącym zachowania różnorodności genetycznej  zwierząt. Jej uczestnicy zostaną zapoznani  o polityce rozwoju obszarów wiejskich i wsparciu finansowym w ramach PROW na lata 2014-2020.
Celem operacji jest wsparcie działania na rzecz tworzenia sieci kontaktów dla doradców i służb wspierających wdrażanie innowacji na obszarach wiejskich w zakresie podniesienia wiedzy na temat  innowacji w chowie i hodowli bydła, informowanie społeczeństwa i potencjalnych beneficjentów o polityce rozwoju obszarów wiejskich i wsparciu finansowym w ramach PROW na lata 2014-2020, wspieranie tworzenia sieci współpracy partnerskiej dotyczącej rolnictwa i obszarów wiejskich przez podnoszenie poziomu wiedzy w tym zakresie.</t>
  </si>
  <si>
    <t xml:space="preserve">
Realizacja operacji wpisuje się w założenia  PROW w latach 2014-2020 i jest zgodna z   priorytetem 1 tj.  ułatwianiem transferu wiedzy i innowacji w rolnictwie, leśnictwie i na obszarach wiejskich. Sieć na rzecz innowacji w rolnictwie działa dopiero od połowy 2015 roku i zasadnym jest wymiana doświadczeń i dobrych praktyk w prowadzeniu takiej sieci przez doświadczonych rolników z Austrii. Ponadto w Austrii będzie można podpatrzeć innowacyjne rozwiązania, które mogą zainspirować uczestników wyjazdu do zastosowania nowości również w swoich gospodarstwach Zapoznanie się  z funkcjonowaniem sieci  innowacji na rzecz rolnictwa w Austrii, a także z doświadczeniami z nowatorskimi metodami pracy hodowlanej wśród bydła ,działaniami na rzecz tworzenia międzynarodowej sieci kontaktów dla doradców , rolników i służb wspierających wdrażanie innowacji na obszarach wiejskich. Zwiększy zainteresowanie rolników hodowlą bydła simentalskiego, w przyszłości przyczyni się do  zahamowanie spadkowych tendencji w rejonach górskich i podgórskich. W przyszłości dzięki takim kontaktom będzie możliwe  włączenie polskiej bazy genomowej dotyczącej bydła rasy simentalskiej do bazy międzynarodowej (Austria, Niemcy, Czechy)</t>
  </si>
  <si>
    <t xml:space="preserve"> Wyjazd studyjny ma na celu pogłębienie wiedzy na temat działania Współpraca, a także zapoznania uczestników wyjazdu z dobrymi praktykami w tworzeniu i funkcjonowaniu grup operacyjnych na terenie Czech. Ma na celu zachęcenie do działania i pokazanie osobom zainteresowanym wstąpieniem lub założeniem potencjalnej grupy operacyjnej poprzez pokazanie dobrych praktyk i wymianę wiedzy z ekspertami i brokerami z Czech. Zainteresowane osoby będą miały możliwości bliższej współpracy w ramach grupy operacyjne na rzecz innowacji – EPI, dzięki której na terenie województwa podkarpackiego zostanie wprowadzony nowy produkt, nowa lub ulepszona usługa, nowy lub ulepszony proces produkcji, hodowli itp. co przyczyni się do rozwoju gospodarczego województwa podkarpackiego i przekazaniu dobrych praktyk do gospodarstw . To nowe narzędzie w programach operacyjnych na lata 2014-2020 daje unikalną możliwość budowy szerokiego partnerstwa umożliwiającego efektywną współprace rolników, hodowców, mieszkańców obszarów wiejskich z jednostkami naukowo-badawczymi na rzecz innowacji. Efektem działania będzie przygotowanie podmiotów do powołania grupy operacyjnej na rzecz innowacji - EPI.</t>
  </si>
  <si>
    <t>Poprawa trudnej sytuacji producentów zbóż i rzepaku, lepsze wykorzystanie potencjału genetycznego odmian, zapoznanie z nowoczesną uprawą w produkcji zbóż i rzepaku, nowe tendencje w uprawie zbóż i rzepaku, praktyczne wdrażanie i stosowanie nowych odmian, Innowacyjne rozwiązania w produkcji zbóż i rzepaku, bieżący transfer wiedzy pomiędzy jednostkami badawczymi a producentami zbóż i rzepaku oraz doradcami w ramach bezpośrednich kontaktów ,,Nauka-praktyce”, wskazanie kierunków i  nowych tendencji w produkcji zbóż i rzepaku, bieżący transfer wiedzy i możliwości zastosowania z zakresu innowacyjnych rozwiązań w produkcji zbóż i rzepaku</t>
  </si>
  <si>
    <t>Grupa docelowa będzie liczyła 40 osób – uczestników wyjazdu oraz 80 uczestników seminarium (40 uczestników wyjazdu i 40 uczestników seminarium z województwa partnerskiego) w tym:
• rolnicy – 25 osób (producenci zbóż i rzepaku, owoców i warzyw, traw i kukurydzy</t>
  </si>
  <si>
    <t>Koszty kwalifikowalne operacji  (w zł)</t>
  </si>
  <si>
    <t>Celem operacji jest inicjowanie współdziałania pomiędzy potencjalnymi członkami grup operacyjnych (uczestnikami wyjazdu studyjnego), promocja korzyści wynikających ze współpracy i tworzenia partnerstw oraz zapoznanie uczestników szkolenia z możliwościami wsparcia w ramach działania "Współpraca" w ramach PROW 2014-2020. Cele szczegółowe realizacji priorytetu PROW i celów KSOW to:
1. Zapoznanie uczestników z koncepcją tworzenia grup operacyjnych i możliwościami wsparcia w ramach działania "Współpraca" PROW 2014-2020 - szkolenie.
2. Wizyta studyjna w biodynamicznym gospodarstwie ekologicznym o wielokierunkowym profilu.
3. Powstanie sieci kontaktów i transfer wiedzy fachowej pomiędzy uczestnikami w zakresie nowych kierunków rozwoju i innowacyjnych praktyk stosowanych w rolnictwie ekologicznym.</t>
  </si>
  <si>
    <t>Operacja ma posłużyć jako wsparcie pszczelarzy.  Pszczelarz innowator powinien orientować się w korzyściach płynących z programów wsparcia kierowanych do pszczelarzy. Celem organizacji konferencji jest wzmocnienie branży pszczelarskiej, odbudowa i powiększenie ilości rodzin pszczelich w naszym województwie  a także zwiększenie ilości zapylaczy mających kluczowe znaczenie w poziomie plonowania roślin uprawnych. Niezbędna jest identyfikacja problemów współczesnej gospodarki pasiecznej oraz produkcji miodu, a także próba  znalezienia innowacyjnych rozwiązań które mogłyby te problemy rozwiązać.
Najważniejszym aspektem będzie poinformowanie uczestników o możliwości tworzenia i funkcjonowania grup operacyjnych na rzecz innowacji oraz realizacji przez te grupy projektów, których  celem jest wyzwalanie innowacyjności i podwyższanie jakości, które sprosta aktualnym wymaganiom, a także będzie czynnikiem pozwalającym na osiąganie wyższych dochodów z gospodarstwa pasiecznego.</t>
  </si>
  <si>
    <t>Zrównoważony rozwój z wykorzystaniem odnawialnych źródeł energii</t>
  </si>
  <si>
    <t>Celem operacji jest promowanie zrównoważonego rozwoju z wykorzystaniem odnawialnych źródeł energii, promowanie ścieżki edukacyjnej dotyczącej odnawialnych źródeł energii, promowanie wprowadzania innowacji w rolnictwie i na obszarach wiejskich, informowanie o źródłach finansowania innowacji w rolnictwie i na obszarach wiejskich, przekazanie i wymiana wiedzy fachowej oraz dobrych praktyk w zakresie wdrażania innowacji w rolnictwie i na obszarach wiejskich</t>
  </si>
  <si>
    <t>producenci rolni zajmujący się produkcją roślinną, doradcy rolni, przedstawiciele przedsiębiorstwa działającego na rynku rolnym</t>
  </si>
  <si>
    <t xml:space="preserve">UZASADNIENIE WPROWADZENIA ZMIANY: Na seminarium zgłosiła się większa niż zakładano, liczba uczestników. Fakt ten nie wpłynął na zwiększenie budżutu operacji. </t>
  </si>
  <si>
    <r>
      <rPr>
        <b/>
        <sz val="11"/>
        <rFont val="Calibri"/>
        <family val="2"/>
        <charset val="238"/>
        <scheme val="minor"/>
      </rPr>
      <t xml:space="preserve">UZASADNIENIE WPROWADZENIA ZMIANY: </t>
    </r>
    <r>
      <rPr>
        <sz val="11"/>
        <rFont val="Calibri"/>
        <family val="2"/>
        <charset val="238"/>
        <scheme val="minor"/>
      </rPr>
      <t>Na konferencję zgłosiło się 200 osób, przy czym fizycznie uczestniczyło 186. Osoby, które nie dotarły, nie zgłosiły swojej absencji przed rozpoczęciem operacji.</t>
    </r>
  </si>
  <si>
    <t xml:space="preserve">Operacja została zrealizowana, za mniejszą kwotę, oszczędności powstały w wyniku przeprowdzenia procedury zapytań ofertowych na zakup materiałów szkoleniowych, usługi zakwaterowania i wyżywienia. Część wykładów została wykonana nieodpłatnie. </t>
  </si>
  <si>
    <t>zapoznanie uczestników konferencji z zasadami tworzenia i funkcjonowania grup operacyjnych, możliwościami poszukiwania partnerów do współpracy oraz zasadami aplikowania o środki finansowe w ramach działania "Współpraca" PROW 2014-2023</t>
  </si>
  <si>
    <t>Operacja została zrealizowana, za mniejszą kwotę, oszczędności powstały w wyniku przeprowdzenia procedury zapytań ofertowych na zakup materiałów szkoleniowych, wynajmu sali i wyżywienia. Wykłady zostały wykonane nieodpłatnie oraz w ramach obowiązków służbowych pracowników SIR.</t>
  </si>
  <si>
    <t>Harmonogram
/ termin realizacjiHarmonogram
/ termin realizacji</t>
  </si>
  <si>
    <t>Zmiana kosztów operacji powstała w wyniku wyboru Wykonawcy na realizację operacji trybem  przetargu nieograniczonego. Kwota ustalona w trybie przetargu nieograniczonego jest jak najbardziej racjonalna, korzystna i najniższa cenowo.</t>
  </si>
  <si>
    <r>
      <t xml:space="preserve"> Celem operacji jest zapoznanie uczestników</t>
    </r>
    <r>
      <rPr>
        <sz val="10"/>
        <rFont val="Tahoma1"/>
        <charset val="238"/>
      </rPr>
      <t xml:space="preserve"> </t>
    </r>
    <r>
      <rPr>
        <sz val="10"/>
        <rFont val="Calibri"/>
        <family val="2"/>
        <charset val="238"/>
      </rPr>
      <t>z innowacyjnymi metodami ochrony roślin sadowniczych oraz przedstawienie najnowszych wyników badań naukowych w tej dziedzinie. Seminarium przyczyni się do wymiany doświadczeń i wiedzy na temat uprawy roślin sadowniczych pomiędzy środowiskiem naukowym, doradcami, rolnikami uprawiającymi owoce czy też przetwórcami. Dzięki spotkaniu nawiązane zostaną kontakty pomiędzy tymi grupami, które w przyszłości będą płaszczyzną wymiany wiedzy w tym zakresie.
 Celem operacji jest zapoznanie uczestników</t>
    </r>
    <r>
      <rPr>
        <sz val="10"/>
        <rFont val="Tahoma1"/>
        <charset val="238"/>
      </rPr>
      <t xml:space="preserve"> </t>
    </r>
    <r>
      <rPr>
        <sz val="10"/>
        <rFont val="Calibri"/>
        <family val="2"/>
        <charset val="238"/>
      </rPr>
      <t xml:space="preserve">z innowacyjnymi metodami ochrony roślin sadowniczych oraz przedstawienie najnowszych wyników badań naukowych w tej dziedzinie. Seminarium przyczyni się do wymiany doświadczeń i wiedzy na temat uprawy roślin sadowniczych pomiędzy środowiskiem naukowym, doradcami, rolnikami uprawiającymi owoce czy też przetwórcami. Dzięki spotkaniu nawiązane zostaną kontakty pomiędzy tymi grupami, które w przyszłości będą płaszczyzną wymiany wiedzy w tym zakresie.
</t>
    </r>
  </si>
  <si>
    <r>
      <t>Wyjazd studyjny „</t>
    </r>
    <r>
      <rPr>
        <i/>
        <sz val="10"/>
        <rFont val="Calibri"/>
        <family val="2"/>
        <charset val="238"/>
      </rPr>
      <t>Innowacyjne rozwiązania w uprawach ekologicznych, hodowli zwierząt oraz produkcji biopaliw wdrażane na terenach województwa podlaskiego</t>
    </r>
    <r>
      <rPr>
        <sz val="10"/>
        <rFont val="Calibri"/>
        <family val="2"/>
        <charset val="238"/>
      </rPr>
      <t>”</t>
    </r>
    <r>
      <rPr>
        <i/>
        <sz val="10"/>
        <rFont val="Calibri"/>
        <family val="2"/>
        <charset val="238"/>
      </rPr>
      <t xml:space="preserve"> </t>
    </r>
    <r>
      <rPr>
        <sz val="10"/>
        <rFont val="Calibri"/>
        <family val="2"/>
        <charset val="238"/>
      </rPr>
      <t>ma na celu przybliżenie i propagowanie innowacyjnych, nowoczesnych form prowadzenia działalności rolniczej. Wizyty w poszczególnych gospodarstwach, czy też firmach mają pozwolić uczestnikom na poszerzenie wiedzy na temat innowacyjnych upraw lub hodowli, możliwych do zaadoptowania w swojej działalności. Poznanie nowych pomysłów na uprawę lub hodowlę może być szansą na przekwalifikowanie dotychczasowej działalności na nową , bardziej dochodową. Dzięki operacji uczestnicy będą mogli nawiązać kontakty między sobą, a także odwiedzanymi hodowcami, rolnikami, firmami i przedsiębiorcami, które będą płaszczyzną wymiany wiedzy w tym zakresie i mogą zaowocować dalszą współpracą, która przyczynić się do rozwoju i wprowadzenia innowacyjnych rozwiązań w gospodarstwach na terenie woj. łódzkiego.</t>
    </r>
  </si>
  <si>
    <r>
      <t>Działanie informacyjno- aktywizujące brokera innowacji formą identyfikacji problemów w rolnictwie, mogących stanowić podstawę do powstania innowacyjnych grup operacyjnych</t>
    </r>
    <r>
      <rPr>
        <sz val="10"/>
        <rFont val="Calibri"/>
        <family val="2"/>
        <charset val="238"/>
      </rPr>
      <t xml:space="preserve"> głownymi celami operacji realizowanymi przez brokera będzie promowanie wdrażanie innowacji w rolnictwie i na obszarach wiejskich, ułatwianie wymiany wiedzy oraz dobrych praktyk pomiędzy przedstawicielami nauki oraz praktyki, co docelowo powinno pozwolić wypracować projekty, wokół których zostaną zawiązane grupy operacyjne. Broker spotykając się z przedstawicielami praktyki, a więc rolnikami, hodowcami itp. Będzie miał okazję poznać obecną sytuację, charakterystykę, problemy związane z prowadzeniem działalności rolniczej na terenach województwa łódzkiego. Celem znalezienia rozwiązania tych problemów oraz ulepszenia już działających rozwiązań Broker będzie przeprowadzał szereg spotkań i rozmów z podmiotami działającymi w rolnictwie. Będą organizowane spotkania z pracownikami uczelni i instytutów badawczych podczas których broker będzie przekazywał zdiagnozowane problemy celem ewentualnego podjęcia nad nimi nowych badań lub zastosowania środków zaradczych już opracowanych. Spotkania z przedstawicielami nauki powinny również pozwolić na zwrotne uzyskanie wiedzy o najnowszych dokonaniach badawczych i przekazanie jej bezpośrednio do rolników. W tym celu broker będzie organizował spotkania, krótkie wyjazdy studyjne, w których będą brali udział i naukowcy i rolnicy. Aktywny i dyspozycyjny broker, który swoim działaniem pozwoli na stworzenie pewnego rodzaju platformy wymiany doświadczeń ale również będzie podmiotem, do którego rolnik będzie mógł się zwrócić z problemem, czy też innowacyjnym pomysłem, stanowi szanse na dopływ innowacji do rolnictwa. Stanowi również szanse na nadanie impetu dla rolników i przedsiębiorców rolnych mających nowe, ciekawe pomysły, a którym brakuję wsparcia np. finansowego lub badawczego w ich realizacji. Podczas wielu spotkań realizujących operację broker będzie miał szansę wyszukać takich rolników i podjąć próbę połączenia ich z innymi podmiotami na rynku, również zainteresowanymi innowację w danej dziedzinie. Organizacja takich spotkań pozwoli na dokładne zdiagnozowanie tematu a w następstwie stworzenie grupy operacyjnej, pracującej nad wprowadzeniem projektu w życie. Dzięki operacji będzie możliwość koordynowania przez brokera procesu zakładania takiej grupy tj. organizowanie spotkań pomiędzy potencjalnymi uczestnikami, przekazywanie uczestnikom najnowszych informacji i aktualności. Realizacja operacji powinna być dużym wsparciem dla członków potencjalnej grupy.   </t>
    </r>
  </si>
  <si>
    <r>
      <t>producenci środków produkcji dla rolnictwa, rolnicy ekologiczni, przedstawiciele przemysłu przetwórczego, przedstawiciele rynku przemysłu rolno-spożywczego,</t>
    </r>
    <r>
      <rPr>
        <sz val="11"/>
        <color rgb="FFFF0000"/>
        <rFont val="Calibri"/>
        <family val="2"/>
        <charset val="238"/>
        <scheme val="minor"/>
      </rPr>
      <t xml:space="preserve"> doradcy rolniczy</t>
    </r>
  </si>
  <si>
    <t xml:space="preserve">Zmaiana dotyczy zwiększenia nakładu ulotki ( w ramach zakładanego budżety, ze względu na duże zainteresowanie temtyką wydrukowano większą ilość ulotek) oraz zmieniła się liczba uczestników operacji. </t>
  </si>
  <si>
    <t>wyjazd studyjny                                             broszura</t>
  </si>
  <si>
    <t xml:space="preserve">Zmiana dotyczy powstania nowej formy operacji jaką jest powstała w ramach kosztów broszura związana z tematyką operacji. </t>
  </si>
  <si>
    <t>Zmiana dotyczy zmiany liczby uczestników w związku z dużym zainteresowaniem tematem producentów wołowiny z województwa podlaskiego. Zwiększenie liczby uczestników nie wpłynęło na przekroczenie zakładej kwoty oeracji.</t>
  </si>
  <si>
    <t>szkolenie (3)</t>
  </si>
  <si>
    <t>Zmiana dotyczy określenia dokładnej liczby seminariów oraz  zmiany liczby uczestników w związku z dużym zainteresowaniem tematem</t>
  </si>
  <si>
    <t>Uzasadnienie zmiany kwoty operacji: 
Wyłonienie wykonawców, w postaci ofertowań, na poszczególne usługi składające się na realizację operacji, przy jednoczesnym wyborze ofert najtanszych, nie pozwoliły na zmieszczenie się w założonym budżecie, w związku z czym, aby możliwe było wykonanie wszystkich założonych celów operacji, konieczne jest zwiększenie jej budżetu o niezbędną kwotę.</t>
  </si>
  <si>
    <t>Załącznik nr 1 do Uchwały nr 7: Zmiany Planu operacyjnego na lata 2016-2017 dla działania 2 i 5</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</si>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</sst>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zł&quot;"/>
    <numFmt numFmtId="165" formatCode="#,##0.00\ _z_ł"/>
    <numFmt numFmtId="166" formatCode="#,##0.00_ ;[Red]\-#,##0.00\ "/>
    <numFmt numFmtId="167" formatCode="[$-415]General"/>
    <numFmt numFmtId="168" formatCode="#,##0.00&quot;     &quot;"/>
    <numFmt numFmtId="169" formatCode="[$-415]#,##0.00"/>
  </numFmts>
  <fonts count="3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0"/>
      <name val="Calibri"/>
      <family val="2"/>
      <charset val="238"/>
    </font>
    <font>
      <sz val="11"/>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font>
    <font>
      <sz val="10"/>
      <name val="Arial CE"/>
      <family val="2"/>
      <charset val="238"/>
    </font>
    <font>
      <sz val="10"/>
      <color indexed="8"/>
      <name val="Calibri"/>
      <family val="2"/>
      <charset val="238"/>
    </font>
    <font>
      <sz val="10"/>
      <color theme="1"/>
      <name val="Calibri"/>
      <family val="2"/>
      <charset val="238"/>
      <scheme val="minor"/>
    </font>
    <font>
      <sz val="12"/>
      <color indexed="8"/>
      <name val="Calibri"/>
      <family val="2"/>
      <charset val="238"/>
    </font>
    <font>
      <sz val="11"/>
      <color rgb="FF000000"/>
      <name val="Calibri"/>
      <family val="2"/>
      <charset val="238"/>
    </font>
    <font>
      <sz val="10"/>
      <color rgb="FF000000"/>
      <name val="Calibri"/>
      <family val="2"/>
      <charset val="238"/>
    </font>
    <font>
      <sz val="10"/>
      <color rgb="FF000000"/>
      <name val="Arial CE"/>
      <charset val="238"/>
    </font>
    <font>
      <sz val="11"/>
      <color indexed="8"/>
      <name val="Calibri"/>
      <family val="2"/>
      <charset val="238"/>
      <scheme val="minor"/>
    </font>
    <font>
      <sz val="16"/>
      <color theme="1"/>
      <name val="Calibri"/>
      <family val="2"/>
      <charset val="238"/>
      <scheme val="minor"/>
    </font>
    <font>
      <sz val="16"/>
      <name val="Calibri"/>
      <family val="2"/>
      <charset val="238"/>
      <scheme val="minor"/>
    </font>
    <font>
      <sz val="11"/>
      <color theme="1"/>
      <name val="Calibri"/>
      <family val="2"/>
      <charset val="238"/>
    </font>
    <font>
      <sz val="11"/>
      <color theme="1"/>
      <name val="Calibri"/>
      <family val="2"/>
      <scheme val="minor"/>
    </font>
    <font>
      <b/>
      <sz val="11"/>
      <color rgb="FFFF0000"/>
      <name val="Calibri"/>
      <family val="2"/>
      <charset val="238"/>
      <scheme val="minor"/>
    </font>
    <font>
      <b/>
      <sz val="12"/>
      <color rgb="FF000000"/>
      <name val="Calibri"/>
      <family val="2"/>
      <charset val="238"/>
    </font>
    <font>
      <sz val="10"/>
      <color rgb="FFFF0000"/>
      <name val="Calibri"/>
      <family val="2"/>
      <charset val="238"/>
    </font>
    <font>
      <sz val="10"/>
      <name val="Tahoma1"/>
      <charset val="238"/>
    </font>
    <font>
      <i/>
      <sz val="10"/>
      <name val="Calibri"/>
      <family val="2"/>
      <charset val="238"/>
    </font>
    <font>
      <sz val="12"/>
      <name val="Calibri"/>
      <family val="2"/>
      <charset val="238"/>
      <scheme val="minor"/>
    </font>
    <font>
      <sz val="12"/>
      <color rgb="FFFF0000"/>
      <name val="Calibri"/>
      <family val="2"/>
      <charset val="238"/>
      <scheme val="minor"/>
    </font>
    <font>
      <sz val="12"/>
      <color theme="1"/>
      <name val="Calibri"/>
      <family val="2"/>
      <charset val="238"/>
      <scheme val="minor"/>
    </font>
    <font>
      <b/>
      <sz val="14"/>
      <color theme="1"/>
      <name val="Calibri"/>
      <family val="2"/>
      <charset val="238"/>
      <scheme val="minor"/>
    </font>
  </fonts>
  <fills count="9">
    <fill>
      <patternFill patternType="none"/>
    </fill>
    <fill>
      <patternFill patternType="gray125"/>
    </fill>
    <fill>
      <patternFill patternType="solid">
        <fgColor indexed="50"/>
        <bgColor indexed="64"/>
      </patternFill>
    </fill>
    <fill>
      <patternFill patternType="solid">
        <fgColor rgb="FFC4EEC4"/>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99CC00"/>
        <bgColor rgb="FF99CC00"/>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s>
  <cellStyleXfs count="7">
    <xf numFmtId="0" fontId="0" fillId="0" borderId="0"/>
    <xf numFmtId="0" fontId="4" fillId="0" borderId="0"/>
    <xf numFmtId="0" fontId="10" fillId="0" borderId="0"/>
    <xf numFmtId="167" fontId="14" fillId="0" borderId="0" applyBorder="0" applyProtection="0"/>
    <xf numFmtId="167" fontId="14" fillId="0" borderId="0"/>
    <xf numFmtId="0" fontId="7" fillId="0" borderId="0"/>
    <xf numFmtId="0" fontId="21" fillId="0" borderId="0"/>
  </cellStyleXfs>
  <cellXfs count="514">
    <xf numFmtId="0" fontId="0" fillId="0" borderId="0" xfId="0"/>
    <xf numFmtId="0" fontId="2" fillId="0" borderId="0" xfId="0" applyFont="1"/>
    <xf numFmtId="4" fontId="0" fillId="0" borderId="2" xfId="0" applyNumberFormat="1" applyBorder="1"/>
    <xf numFmtId="0" fontId="4" fillId="0" borderId="0" xfId="0" applyFont="1"/>
    <xf numFmtId="0" fontId="6" fillId="0" borderId="0" xfId="0" applyFont="1" applyFill="1"/>
    <xf numFmtId="0" fontId="0" fillId="3" borderId="1" xfId="0" applyFill="1" applyBorder="1" applyAlignment="1">
      <alignment horizontal="center"/>
    </xf>
    <xf numFmtId="0" fontId="0" fillId="0" borderId="2" xfId="0" applyBorder="1"/>
    <xf numFmtId="0" fontId="6" fillId="0" borderId="2" xfId="0" applyFont="1" applyFill="1" applyBorder="1" applyAlignment="1">
      <alignment vertical="center" wrapText="1"/>
    </xf>
    <xf numFmtId="0" fontId="7" fillId="0" borderId="0" xfId="0" applyFont="1"/>
    <xf numFmtId="4" fontId="6" fillId="0" borderId="0" xfId="0" applyNumberFormat="1" applyFont="1" applyFill="1"/>
    <xf numFmtId="0" fontId="6" fillId="0" borderId="0" xfId="0" applyFont="1" applyFill="1" applyBorder="1" applyAlignment="1">
      <alignment horizontal="center" vertical="center"/>
    </xf>
    <xf numFmtId="0" fontId="0" fillId="0" borderId="0" xfId="0" applyBorder="1"/>
    <xf numFmtId="0" fontId="6" fillId="5" borderId="0" xfId="0" applyFont="1" applyFill="1"/>
    <xf numFmtId="0" fontId="0" fillId="0" borderId="0" xfId="0" applyAlignment="1">
      <alignment horizontal="center"/>
    </xf>
    <xf numFmtId="0" fontId="6" fillId="0" borderId="2" xfId="0" applyFont="1" applyFill="1" applyBorder="1" applyAlignment="1">
      <alignment vertical="center"/>
    </xf>
    <xf numFmtId="3" fontId="6" fillId="0" borderId="2" xfId="0" applyNumberFormat="1" applyFont="1" applyFill="1" applyBorder="1" applyAlignment="1">
      <alignment horizontal="center" vertical="center" wrapText="1"/>
    </xf>
    <xf numFmtId="0" fontId="0" fillId="0" borderId="0" xfId="0" applyBorder="1" applyAlignment="1">
      <alignment horizontal="center"/>
    </xf>
    <xf numFmtId="0" fontId="12" fillId="0" borderId="0" xfId="0" applyFont="1"/>
    <xf numFmtId="0" fontId="12" fillId="0" borderId="0" xfId="0" applyFont="1" applyAlignment="1">
      <alignment horizont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7" xfId="0" applyFont="1" applyFill="1" applyBorder="1" applyAlignment="1">
      <alignment horizontal="center" vertical="center" wrapText="1"/>
    </xf>
    <xf numFmtId="0" fontId="0" fillId="0" borderId="2" xfId="0" applyBorder="1" applyAlignment="1">
      <alignment horizontal="center"/>
    </xf>
    <xf numFmtId="0" fontId="11" fillId="2"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0" fillId="0" borderId="2" xfId="0" applyNumberFormat="1" applyBorder="1" applyAlignment="1">
      <alignment horizontal="center"/>
    </xf>
    <xf numFmtId="0" fontId="7" fillId="0" borderId="0" xfId="0" applyFont="1" applyAlignment="1">
      <alignment horizontal="center"/>
    </xf>
    <xf numFmtId="0" fontId="6" fillId="0" borderId="2" xfId="0" applyFont="1" applyBorder="1"/>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7" xfId="0" applyFont="1" applyFill="1" applyBorder="1" applyAlignment="1">
      <alignment horizontal="center" vertical="center"/>
    </xf>
    <xf numFmtId="0" fontId="6" fillId="0" borderId="0" xfId="0" applyFont="1" applyFill="1" applyAlignment="1">
      <alignment horizontal="center"/>
    </xf>
    <xf numFmtId="4" fontId="0" fillId="0" borderId="2" xfId="0" applyNumberFormat="1" applyBorder="1" applyAlignment="1">
      <alignment horizontal="right"/>
    </xf>
    <xf numFmtId="0" fontId="6" fillId="0" borderId="0" xfId="0" applyFont="1" applyFill="1" applyAlignment="1">
      <alignment wrapText="1"/>
    </xf>
    <xf numFmtId="167" fontId="16" fillId="0" borderId="0" xfId="3" applyFont="1"/>
    <xf numFmtId="167" fontId="14" fillId="7" borderId="18" xfId="3" applyFont="1" applyFill="1" applyBorder="1" applyAlignment="1">
      <alignment horizontal="center" vertical="center" wrapText="1"/>
    </xf>
    <xf numFmtId="167" fontId="14" fillId="7" borderId="18" xfId="3" applyFont="1" applyFill="1" applyBorder="1" applyAlignment="1">
      <alignment horizontal="center" vertical="center"/>
    </xf>
    <xf numFmtId="167" fontId="14" fillId="0" borderId="0" xfId="3"/>
    <xf numFmtId="167" fontId="14" fillId="0" borderId="0" xfId="3" applyAlignment="1">
      <alignment horizontal="center"/>
    </xf>
    <xf numFmtId="167" fontId="15" fillId="0" borderId="0" xfId="3" applyFont="1" applyAlignment="1">
      <alignment horizontal="center" vertical="center"/>
    </xf>
    <xf numFmtId="0" fontId="6" fillId="0" borderId="0" xfId="5" applyFont="1" applyFill="1"/>
    <xf numFmtId="0" fontId="7" fillId="0" borderId="0" xfId="5"/>
    <xf numFmtId="0" fontId="7" fillId="0" borderId="0" xfId="5" applyAlignment="1">
      <alignment horizontal="center"/>
    </xf>
    <xf numFmtId="0" fontId="9" fillId="2" borderId="7" xfId="0" applyFont="1" applyFill="1" applyBorder="1" applyAlignment="1">
      <alignment horizontal="center" vertical="center" wrapText="1"/>
    </xf>
    <xf numFmtId="0" fontId="6" fillId="0" borderId="0" xfId="0" applyFont="1"/>
    <xf numFmtId="0" fontId="6" fillId="0" borderId="2" xfId="0" applyFont="1" applyFill="1" applyBorder="1" applyAlignment="1">
      <alignment horizontal="center" wrapText="1"/>
    </xf>
    <xf numFmtId="0" fontId="0" fillId="0" borderId="0" xfId="0" applyAlignment="1">
      <alignment horizont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5" borderId="0" xfId="0" applyFill="1"/>
    <xf numFmtId="0" fontId="0" fillId="5" borderId="0" xfId="0" applyFill="1" applyAlignment="1">
      <alignment horizontal="center"/>
    </xf>
    <xf numFmtId="0" fontId="0" fillId="5" borderId="0" xfId="0" applyFill="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7" xfId="0" applyNumberFormat="1" applyFont="1" applyFill="1" applyBorder="1" applyAlignment="1" applyProtection="1">
      <alignment horizontal="center" vertical="center" wrapText="1"/>
      <protection locked="0"/>
    </xf>
    <xf numFmtId="0" fontId="3" fillId="2" borderId="7" xfId="0" applyFont="1" applyFill="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7" xfId="0" applyFont="1" applyFill="1" applyBorder="1" applyAlignment="1">
      <alignment horizontal="center" vertical="center"/>
    </xf>
    <xf numFmtId="165" fontId="6" fillId="0" borderId="2" xfId="0" applyNumberFormat="1" applyFont="1" applyFill="1" applyBorder="1" applyAlignment="1">
      <alignment horizontal="center" vertical="center"/>
    </xf>
    <xf numFmtId="0" fontId="6" fillId="0" borderId="2" xfId="1" applyFont="1" applyFill="1" applyBorder="1" applyAlignment="1">
      <alignment horizontal="center" vertical="center" wrapText="1"/>
    </xf>
    <xf numFmtId="0" fontId="18" fillId="0" borderId="0" xfId="0" applyFont="1"/>
    <xf numFmtId="0" fontId="9" fillId="0" borderId="8" xfId="0" applyFont="1" applyFill="1" applyBorder="1" applyAlignment="1">
      <alignment horizontal="center" vertical="center"/>
    </xf>
    <xf numFmtId="0" fontId="19" fillId="0" borderId="0" xfId="0" applyFont="1" applyFill="1"/>
    <xf numFmtId="0" fontId="6" fillId="0" borderId="0" xfId="0"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0" fontId="18" fillId="0" borderId="0" xfId="0" applyFont="1" applyAlignment="1">
      <alignment vertical="center"/>
    </xf>
    <xf numFmtId="0" fontId="18" fillId="0" borderId="2" xfId="0" applyFont="1" applyBorder="1"/>
    <xf numFmtId="164" fontId="18" fillId="0" borderId="2" xfId="0" applyNumberFormat="1" applyFont="1" applyBorder="1"/>
    <xf numFmtId="0" fontId="18" fillId="0" borderId="2" xfId="0" applyFont="1" applyBorder="1" applyAlignment="1">
      <alignment vertical="center"/>
    </xf>
    <xf numFmtId="164" fontId="18" fillId="0" borderId="0" xfId="0" applyNumberFormat="1" applyFont="1"/>
    <xf numFmtId="0" fontId="0" fillId="0" borderId="0" xfId="0" applyFont="1"/>
    <xf numFmtId="0" fontId="0" fillId="3" borderId="1" xfId="0" applyFont="1" applyFill="1" applyBorder="1" applyAlignment="1">
      <alignment horizontal="center"/>
    </xf>
    <xf numFmtId="0" fontId="0" fillId="0" borderId="2" xfId="0" applyFont="1" applyBorder="1"/>
    <xf numFmtId="0" fontId="0" fillId="0" borderId="2" xfId="0" applyFont="1" applyBorder="1" applyAlignment="1">
      <alignment horizontal="center"/>
    </xf>
    <xf numFmtId="4" fontId="0" fillId="0" borderId="2" xfId="0" applyNumberFormat="1" applyFont="1" applyBorder="1"/>
    <xf numFmtId="0" fontId="6" fillId="0" borderId="2" xfId="0" applyFont="1" applyFill="1" applyBorder="1" applyAlignment="1" applyProtection="1">
      <alignment horizontal="center" vertical="center"/>
      <protection locked="0"/>
    </xf>
    <xf numFmtId="0" fontId="0" fillId="0" borderId="0" xfId="0" applyFont="1" applyAlignment="1">
      <alignment vertical="center"/>
    </xf>
    <xf numFmtId="1" fontId="6" fillId="0" borderId="2" xfId="0" applyNumberFormat="1" applyFont="1" applyFill="1" applyBorder="1" applyAlignment="1">
      <alignment horizontal="center" vertical="center" wrapText="1"/>
    </xf>
    <xf numFmtId="0" fontId="0" fillId="0" borderId="0" xfId="0" applyFont="1" applyAlignment="1">
      <alignment horizont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64" fontId="6" fillId="0" borderId="2"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2" fontId="6" fillId="0" borderId="2" xfId="0" applyNumberFormat="1" applyFont="1" applyFill="1" applyBorder="1" applyAlignment="1">
      <alignment horizontal="center" vertical="center"/>
    </xf>
    <xf numFmtId="0" fontId="6" fillId="0" borderId="0" xfId="0" applyFont="1" applyFill="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Font="1" applyFill="1" applyBorder="1" applyAlignment="1">
      <alignment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165" fontId="6" fillId="0" borderId="1" xfId="0" applyNumberFormat="1" applyFont="1" applyFill="1" applyBorder="1" applyAlignment="1">
      <alignment horizontal="center" vertical="center"/>
    </xf>
    <xf numFmtId="0" fontId="17" fillId="2" borderId="7" xfId="0" applyFont="1" applyFill="1" applyBorder="1" applyAlignment="1">
      <alignment horizontal="center" vertical="center"/>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165"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4" fontId="0" fillId="0" borderId="2" xfId="0" applyNumberFormat="1" applyFont="1" applyBorder="1" applyAlignment="1">
      <alignment horizontal="center"/>
    </xf>
    <xf numFmtId="3" fontId="0" fillId="0" borderId="2" xfId="0" applyNumberFormat="1" applyFont="1" applyBorder="1" applyAlignment="1">
      <alignment horizontal="center"/>
    </xf>
    <xf numFmtId="4" fontId="6" fillId="0" borderId="3" xfId="0" applyNumberFormat="1" applyFont="1" applyFill="1" applyBorder="1" applyAlignment="1">
      <alignment horizontal="center" vertical="center"/>
    </xf>
    <xf numFmtId="4" fontId="6" fillId="0" borderId="2"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6" fillId="0" borderId="0" xfId="0" applyFont="1" applyFill="1" applyAlignment="1">
      <alignment horizontal="right" vertical="center"/>
    </xf>
    <xf numFmtId="4" fontId="6" fillId="0" borderId="0" xfId="0" applyNumberFormat="1" applyFont="1" applyFill="1" applyAlignment="1">
      <alignment horizontal="right" vertical="center"/>
    </xf>
    <xf numFmtId="0" fontId="6" fillId="0" borderId="2" xfId="1" applyFont="1" applyFill="1" applyBorder="1" applyAlignment="1">
      <alignment horizontal="center" vertical="center"/>
    </xf>
    <xf numFmtId="4" fontId="6" fillId="0" borderId="2" xfId="1" applyNumberFormat="1" applyFont="1" applyFill="1" applyBorder="1" applyAlignment="1">
      <alignment horizontal="center" vertical="center"/>
    </xf>
    <xf numFmtId="4" fontId="6" fillId="0" borderId="0" xfId="0" applyNumberFormat="1" applyFont="1"/>
    <xf numFmtId="4" fontId="6" fillId="0" borderId="0" xfId="0" applyNumberFormat="1" applyFont="1" applyFill="1" applyAlignment="1">
      <alignment vertical="center"/>
    </xf>
    <xf numFmtId="4" fontId="7" fillId="0" borderId="0" xfId="0" applyNumberFormat="1" applyFont="1"/>
    <xf numFmtId="0" fontId="7" fillId="0" borderId="0" xfId="0" applyFont="1" applyAlignment="1">
      <alignment horizontal="right" vertical="center"/>
    </xf>
    <xf numFmtId="4" fontId="6" fillId="4" borderId="2" xfId="0" applyNumberFormat="1" applyFont="1" applyFill="1" applyBorder="1" applyAlignment="1">
      <alignment vertical="center"/>
    </xf>
    <xf numFmtId="4" fontId="6" fillId="6" borderId="2" xfId="0" applyNumberFormat="1" applyFont="1" applyFill="1" applyBorder="1"/>
    <xf numFmtId="0" fontId="6" fillId="0" borderId="0" xfId="0" applyFont="1" applyAlignment="1">
      <alignment horizontal="right" vertical="center"/>
    </xf>
    <xf numFmtId="166" fontId="0" fillId="0" borderId="2" xfId="0" applyNumberFormat="1" applyFont="1" applyBorder="1"/>
    <xf numFmtId="4" fontId="0" fillId="0" borderId="2" xfId="0" applyNumberFormat="1" applyFont="1" applyBorder="1" applyAlignment="1"/>
    <xf numFmtId="0" fontId="8" fillId="0" borderId="2" xfId="0" applyFont="1" applyFill="1" applyBorder="1" applyAlignment="1">
      <alignment horizontal="center" vertical="center"/>
    </xf>
    <xf numFmtId="165" fontId="6" fillId="0" borderId="2"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xf>
    <xf numFmtId="166" fontId="6" fillId="0" borderId="7" xfId="0" applyNumberFormat="1" applyFont="1" applyFill="1" applyBorder="1" applyAlignment="1">
      <alignment horizontal="center" vertical="center" wrapText="1"/>
    </xf>
    <xf numFmtId="0" fontId="9" fillId="0" borderId="0" xfId="0" applyFont="1" applyFill="1"/>
    <xf numFmtId="3"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20" fillId="0" borderId="0" xfId="0" applyFont="1"/>
    <xf numFmtId="0" fontId="20" fillId="0" borderId="0" xfId="0" applyFont="1" applyAlignment="1">
      <alignment horizontal="center"/>
    </xf>
    <xf numFmtId="0" fontId="20" fillId="3" borderId="1" xfId="0" applyFont="1" applyFill="1" applyBorder="1" applyAlignment="1">
      <alignment horizontal="center"/>
    </xf>
    <xf numFmtId="0" fontId="20" fillId="0" borderId="2" xfId="0" applyFont="1" applyBorder="1"/>
    <xf numFmtId="0" fontId="20" fillId="0" borderId="2" xfId="0" applyFont="1" applyBorder="1" applyAlignment="1">
      <alignment horizontal="center"/>
    </xf>
    <xf numFmtId="4" fontId="20" fillId="0" borderId="2" xfId="0" applyNumberFormat="1" applyFont="1" applyBorder="1"/>
    <xf numFmtId="4" fontId="20" fillId="0" borderId="2" xfId="0" applyNumberFormat="1" applyFont="1" applyBorder="1" applyAlignment="1">
      <alignment horizontal="center"/>
    </xf>
    <xf numFmtId="4" fontId="0" fillId="0" borderId="2" xfId="0" applyNumberFormat="1" applyFont="1" applyBorder="1" applyAlignment="1">
      <alignment horizontal="right"/>
    </xf>
    <xf numFmtId="0" fontId="9" fillId="0" borderId="0" xfId="0" applyFont="1" applyFill="1" applyBorder="1"/>
    <xf numFmtId="0" fontId="9" fillId="0" borderId="2" xfId="0" applyFont="1" applyBorder="1"/>
    <xf numFmtId="3" fontId="20" fillId="0" borderId="2" xfId="0" applyNumberFormat="1" applyFont="1" applyBorder="1" applyAlignment="1">
      <alignment horizontal="center"/>
    </xf>
    <xf numFmtId="4" fontId="20" fillId="0" borderId="2" xfId="0" applyNumberFormat="1" applyFont="1" applyBorder="1" applyAlignment="1">
      <alignment horizontal="right"/>
    </xf>
    <xf numFmtId="0" fontId="9" fillId="0" borderId="4" xfId="0" applyFont="1" applyFill="1" applyBorder="1" applyAlignment="1">
      <alignment horizontal="center" vertical="center"/>
    </xf>
    <xf numFmtId="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top" wrapText="1"/>
    </xf>
    <xf numFmtId="165" fontId="0" fillId="0" borderId="0" xfId="0" applyNumberFormat="1" applyFont="1" applyAlignment="1">
      <alignment horizontal="center"/>
    </xf>
    <xf numFmtId="0" fontId="0" fillId="0" borderId="2" xfId="0" applyFont="1" applyBorder="1" applyAlignment="1">
      <alignment horizontal="right"/>
    </xf>
    <xf numFmtId="0" fontId="0" fillId="0" borderId="2" xfId="0" applyFont="1" applyBorder="1" applyAlignment="1">
      <alignment vertical="center"/>
    </xf>
    <xf numFmtId="0" fontId="6" fillId="0" borderId="0" xfId="5" applyFont="1"/>
    <xf numFmtId="0" fontId="17" fillId="2" borderId="7" xfId="5" applyFont="1" applyFill="1" applyBorder="1" applyAlignment="1">
      <alignment horizontal="center" vertical="center" wrapText="1"/>
    </xf>
    <xf numFmtId="0" fontId="17" fillId="2" borderId="2" xfId="5" applyFont="1" applyFill="1" applyBorder="1" applyAlignment="1">
      <alignment horizontal="center" vertical="center" wrapText="1"/>
    </xf>
    <xf numFmtId="0" fontId="17" fillId="2" borderId="7" xfId="5" applyFont="1" applyFill="1" applyBorder="1" applyAlignment="1">
      <alignment horizontal="center" vertical="center"/>
    </xf>
    <xf numFmtId="0" fontId="6" fillId="0" borderId="2" xfId="5" applyFont="1" applyFill="1" applyBorder="1" applyAlignment="1">
      <alignment horizontal="center" vertical="center" wrapText="1"/>
    </xf>
    <xf numFmtId="165" fontId="6" fillId="0" borderId="2" xfId="5" applyNumberFormat="1" applyFont="1" applyFill="1" applyBorder="1" applyAlignment="1">
      <alignment horizontal="center" vertical="center" wrapText="1"/>
    </xf>
    <xf numFmtId="165" fontId="6" fillId="0" borderId="2" xfId="5" applyNumberFormat="1" applyFont="1" applyFill="1" applyBorder="1" applyAlignment="1">
      <alignment horizontal="center" vertical="center"/>
    </xf>
    <xf numFmtId="0" fontId="6" fillId="0" borderId="2" xfId="5"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6" fillId="0" borderId="2" xfId="0" applyFont="1" applyFill="1" applyBorder="1" applyAlignment="1">
      <alignment horizontal="left" vertical="center" wrapText="1" indent="2"/>
    </xf>
    <xf numFmtId="0" fontId="6" fillId="0" borderId="2" xfId="0" applyFont="1" applyFill="1" applyBorder="1" applyAlignment="1">
      <alignment horizontal="justify" vertical="center"/>
    </xf>
    <xf numFmtId="0" fontId="0" fillId="0" borderId="0" xfId="0" applyFont="1" applyAlignment="1">
      <alignment horizontal="center" wrapText="1"/>
    </xf>
    <xf numFmtId="165" fontId="6" fillId="0" borderId="4" xfId="0" applyNumberFormat="1" applyFont="1" applyFill="1" applyBorder="1" applyAlignment="1">
      <alignment horizontal="center" vertical="center"/>
    </xf>
    <xf numFmtId="0" fontId="0" fillId="0" borderId="2" xfId="0" applyFont="1" applyBorder="1" applyAlignment="1">
      <alignment horizontal="center" vertical="center" wrapText="1"/>
    </xf>
    <xf numFmtId="0" fontId="6" fillId="0" borderId="0" xfId="5" applyFont="1" applyFill="1" applyAlignment="1">
      <alignment vertical="center" wrapText="1"/>
    </xf>
    <xf numFmtId="0" fontId="6" fillId="0" borderId="1" xfId="5" applyFont="1" applyFill="1" applyBorder="1" applyAlignment="1">
      <alignment horizontal="left" vertical="center" wrapText="1"/>
    </xf>
    <xf numFmtId="0" fontId="6" fillId="0" borderId="0" xfId="5" applyFont="1" applyFill="1" applyAlignment="1">
      <alignment horizontal="center" vertical="center" wrapText="1"/>
    </xf>
    <xf numFmtId="0" fontId="6" fillId="0" borderId="1" xfId="5" applyFont="1" applyFill="1" applyBorder="1" applyAlignment="1">
      <alignment horizontal="center" vertical="center" wrapText="1"/>
    </xf>
    <xf numFmtId="0" fontId="6" fillId="0" borderId="2" xfId="5" applyFont="1" applyFill="1" applyBorder="1" applyAlignment="1">
      <alignment vertical="center" wrapText="1"/>
    </xf>
    <xf numFmtId="0" fontId="6" fillId="0" borderId="2" xfId="5" applyFont="1" applyFill="1" applyBorder="1" applyAlignment="1">
      <alignment horizontal="left" vertical="center" wrapText="1"/>
    </xf>
    <xf numFmtId="0" fontId="6" fillId="0" borderId="1" xfId="0" applyFont="1" applyFill="1" applyBorder="1" applyAlignment="1" applyProtection="1">
      <alignment horizontal="center" vertical="center"/>
      <protection locked="0"/>
    </xf>
    <xf numFmtId="4"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protection locked="0"/>
    </xf>
    <xf numFmtId="0" fontId="6" fillId="0" borderId="0" xfId="0" applyFont="1" applyFill="1"/>
    <xf numFmtId="0" fontId="6" fillId="0" borderId="2" xfId="0" applyFont="1" applyFill="1" applyBorder="1" applyAlignment="1">
      <alignment horizontal="left"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wrapText="1"/>
    </xf>
    <xf numFmtId="0"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165" fontId="6"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6" fillId="0" borderId="1" xfId="5" applyFont="1" applyFill="1" applyBorder="1" applyAlignment="1">
      <alignment horizontal="center" vertical="center" wrapText="1"/>
    </xf>
    <xf numFmtId="0" fontId="6" fillId="0" borderId="7" xfId="5"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2" xfId="0" applyFont="1" applyFill="1" applyBorder="1" applyAlignment="1">
      <alignment wrapText="1"/>
    </xf>
    <xf numFmtId="0" fontId="3" fillId="2" borderId="2" xfId="0" applyFont="1" applyFill="1" applyBorder="1" applyAlignment="1">
      <alignment horizontal="center" vertical="center"/>
    </xf>
    <xf numFmtId="0" fontId="0" fillId="0" borderId="2" xfId="0" applyBorder="1" applyAlignment="1">
      <alignment horizontal="center"/>
    </xf>
    <xf numFmtId="0" fontId="6" fillId="0" borderId="8" xfId="1" applyFont="1" applyFill="1" applyBorder="1" applyAlignment="1">
      <alignment horizontal="center" vertical="center" wrapText="1"/>
    </xf>
    <xf numFmtId="165" fontId="6" fillId="0" borderId="2" xfId="0" applyNumberFormat="1" applyFont="1" applyFill="1" applyBorder="1" applyAlignment="1">
      <alignment horizontal="center" vertical="center"/>
    </xf>
    <xf numFmtId="167" fontId="14" fillId="7" borderId="16" xfId="3" applyFont="1" applyFill="1" applyBorder="1" applyAlignment="1">
      <alignment horizontal="center" vertical="center" wrapText="1"/>
    </xf>
    <xf numFmtId="167" fontId="14" fillId="7" borderId="17" xfId="3"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xf>
    <xf numFmtId="0" fontId="6" fillId="0" borderId="2" xfId="1" applyFont="1" applyFill="1" applyBorder="1" applyAlignment="1">
      <alignment horizontal="center" vertical="center" wrapText="1"/>
    </xf>
    <xf numFmtId="4" fontId="0" fillId="0" borderId="2" xfId="0" applyNumberFormat="1" applyFill="1" applyBorder="1" applyAlignment="1">
      <alignment horizont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2" xfId="0" applyBorder="1" applyAlignment="1">
      <alignment horizontal="center"/>
    </xf>
    <xf numFmtId="165" fontId="6" fillId="0" borderId="2" xfId="0" applyNumberFormat="1" applyFont="1" applyFill="1" applyBorder="1" applyAlignment="1">
      <alignment horizontal="center" vertical="center"/>
    </xf>
    <xf numFmtId="0" fontId="6" fillId="8" borderId="2" xfId="0" applyFont="1" applyFill="1" applyBorder="1" applyAlignment="1">
      <alignment horizontal="center" vertical="center" wrapText="1"/>
    </xf>
    <xf numFmtId="0" fontId="6" fillId="8" borderId="2" xfId="0" applyFont="1" applyFill="1" applyBorder="1" applyAlignment="1">
      <alignment horizontal="center" vertical="center"/>
    </xf>
    <xf numFmtId="0" fontId="1" fillId="8" borderId="2" xfId="0" applyFont="1" applyFill="1" applyBorder="1" applyAlignment="1">
      <alignment horizontal="center" vertical="center" wrapText="1"/>
    </xf>
    <xf numFmtId="4" fontId="6" fillId="8" borderId="2" xfId="0" applyNumberFormat="1" applyFont="1" applyFill="1" applyBorder="1" applyAlignment="1">
      <alignment horizontal="center" vertical="center"/>
    </xf>
    <xf numFmtId="0" fontId="6" fillId="8" borderId="9" xfId="0" applyFont="1" applyFill="1" applyBorder="1" applyAlignment="1">
      <alignment horizontal="center" vertical="center" wrapText="1"/>
    </xf>
    <xf numFmtId="0" fontId="0" fillId="0" borderId="2" xfId="0" applyFill="1" applyBorder="1" applyAlignment="1">
      <alignment horizontal="center"/>
    </xf>
    <xf numFmtId="4" fontId="1" fillId="8" borderId="2" xfId="0" applyNumberFormat="1" applyFont="1" applyFill="1" applyBorder="1" applyAlignment="1">
      <alignment horizontal="center" vertical="center" wrapText="1"/>
    </xf>
    <xf numFmtId="0" fontId="6" fillId="8" borderId="2" xfId="0" applyFont="1" applyFill="1" applyBorder="1" applyAlignment="1">
      <alignment horizontal="left" vertical="center" wrapText="1"/>
    </xf>
    <xf numFmtId="0" fontId="6" fillId="5" borderId="2" xfId="0" applyFont="1" applyFill="1" applyBorder="1" applyAlignment="1">
      <alignment horizontal="center" vertical="center" wrapText="1"/>
    </xf>
    <xf numFmtId="4" fontId="7" fillId="0" borderId="2" xfId="0" applyNumberFormat="1" applyFont="1" applyBorder="1"/>
    <xf numFmtId="0" fontId="7" fillId="0" borderId="2" xfId="0" applyFont="1" applyBorder="1" applyAlignment="1">
      <alignment horizontal="center"/>
    </xf>
    <xf numFmtId="0" fontId="22" fillId="8" borderId="2" xfId="0" applyFont="1" applyFill="1" applyBorder="1" applyAlignment="1">
      <alignment horizontal="center" vertical="center" wrapText="1"/>
    </xf>
    <xf numFmtId="165" fontId="6" fillId="8" borderId="2" xfId="0" applyNumberFormat="1" applyFont="1" applyFill="1" applyBorder="1" applyAlignment="1">
      <alignment horizontal="center" vertical="center"/>
    </xf>
    <xf numFmtId="165" fontId="1" fillId="8" borderId="2" xfId="0" applyNumberFormat="1" applyFont="1" applyFill="1" applyBorder="1" applyAlignment="1">
      <alignment horizontal="center" vertical="center"/>
    </xf>
    <xf numFmtId="4" fontId="6" fillId="5" borderId="2" xfId="0" applyNumberFormat="1" applyFont="1" applyFill="1" applyBorder="1" applyAlignment="1">
      <alignment horizontal="center" vertical="center" wrapText="1"/>
    </xf>
    <xf numFmtId="165" fontId="6" fillId="8" borderId="3" xfId="0" applyNumberFormat="1" applyFont="1" applyFill="1" applyBorder="1" applyAlignment="1">
      <alignment horizontal="center" vertical="center"/>
    </xf>
    <xf numFmtId="165" fontId="6" fillId="8" borderId="4" xfId="0" applyNumberFormat="1" applyFont="1" applyFill="1" applyBorder="1" applyAlignment="1">
      <alignment horizontal="center" vertical="center"/>
    </xf>
    <xf numFmtId="167" fontId="14" fillId="0" borderId="0" xfId="3" applyAlignment="1">
      <alignment horizontal="left"/>
    </xf>
    <xf numFmtId="167" fontId="23" fillId="0" borderId="0" xfId="3" applyFont="1" applyAlignment="1">
      <alignment horizontal="left"/>
    </xf>
    <xf numFmtId="167" fontId="14" fillId="7" borderId="21" xfId="3" applyFont="1" applyFill="1" applyBorder="1" applyAlignment="1">
      <alignment horizontal="center" vertical="center" wrapText="1"/>
    </xf>
    <xf numFmtId="167" fontId="14" fillId="7" borderId="21" xfId="3" applyFont="1" applyFill="1" applyBorder="1" applyAlignment="1">
      <alignment horizontal="center" vertical="center"/>
    </xf>
    <xf numFmtId="167" fontId="15" fillId="7" borderId="21" xfId="3" applyFont="1" applyFill="1" applyBorder="1" applyAlignment="1">
      <alignment horizontal="center" vertical="center" wrapText="1"/>
    </xf>
    <xf numFmtId="167" fontId="5" fillId="0" borderId="19" xfId="3" applyFont="1" applyFill="1" applyBorder="1" applyAlignment="1">
      <alignment horizontal="center" vertical="center" wrapText="1"/>
    </xf>
    <xf numFmtId="167" fontId="5" fillId="0" borderId="2" xfId="3" applyFont="1" applyFill="1" applyBorder="1" applyAlignment="1">
      <alignment horizontal="center" vertical="center" wrapText="1"/>
    </xf>
    <xf numFmtId="168" fontId="5" fillId="0" borderId="2" xfId="3" applyNumberFormat="1" applyFont="1" applyFill="1" applyBorder="1" applyAlignment="1">
      <alignment horizontal="center" vertical="center" wrapText="1"/>
    </xf>
    <xf numFmtId="167" fontId="5" fillId="8" borderId="19" xfId="3" applyFont="1" applyFill="1" applyBorder="1" applyAlignment="1">
      <alignment horizontal="center" vertical="center" wrapText="1"/>
    </xf>
    <xf numFmtId="167" fontId="5" fillId="8" borderId="2" xfId="3" applyFont="1" applyFill="1" applyBorder="1" applyAlignment="1">
      <alignment horizontal="center" vertical="center" wrapText="1"/>
    </xf>
    <xf numFmtId="168" fontId="5" fillId="8" borderId="2" xfId="3" applyNumberFormat="1" applyFont="1" applyFill="1" applyBorder="1" applyAlignment="1">
      <alignment horizontal="center" vertical="center" wrapText="1"/>
    </xf>
    <xf numFmtId="168" fontId="24" fillId="8" borderId="2" xfId="3" applyNumberFormat="1" applyFont="1" applyFill="1" applyBorder="1" applyAlignment="1">
      <alignment horizontal="center" vertical="center" wrapText="1"/>
    </xf>
    <xf numFmtId="167" fontId="5" fillId="8" borderId="20" xfId="3" applyFont="1" applyFill="1" applyBorder="1" applyAlignment="1">
      <alignment horizontal="center" vertical="center" wrapText="1"/>
    </xf>
    <xf numFmtId="167" fontId="5" fillId="0" borderId="20" xfId="3" applyFont="1" applyFill="1" applyBorder="1" applyAlignment="1">
      <alignment horizontal="center" vertical="center" wrapText="1"/>
    </xf>
    <xf numFmtId="167" fontId="5" fillId="8" borderId="3" xfId="3" applyFont="1" applyFill="1" applyBorder="1" applyAlignment="1">
      <alignment horizontal="center" vertical="center" wrapText="1"/>
    </xf>
    <xf numFmtId="167" fontId="5" fillId="8" borderId="22" xfId="3" applyFont="1" applyFill="1" applyBorder="1" applyAlignment="1">
      <alignment horizontal="center" vertical="center" wrapText="1"/>
    </xf>
    <xf numFmtId="167" fontId="5" fillId="0" borderId="3" xfId="3" applyFont="1" applyFill="1" applyBorder="1" applyAlignment="1">
      <alignment horizontal="center" vertical="center" wrapText="1"/>
    </xf>
    <xf numFmtId="167" fontId="5" fillId="0" borderId="2" xfId="3" applyFont="1" applyFill="1" applyBorder="1" applyAlignment="1">
      <alignment horizontal="center" vertical="top" wrapText="1"/>
    </xf>
    <xf numFmtId="0" fontId="5" fillId="0" borderId="2" xfId="2" applyFont="1" applyFill="1" applyBorder="1" applyAlignment="1">
      <alignment horizontal="center" vertical="center" wrapText="1"/>
    </xf>
    <xf numFmtId="167" fontId="5" fillId="8" borderId="2" xfId="3" applyFont="1" applyFill="1" applyBorder="1" applyAlignment="1">
      <alignment horizontal="center" vertical="top" wrapText="1"/>
    </xf>
    <xf numFmtId="0" fontId="5" fillId="8" borderId="2" xfId="2" applyFont="1" applyFill="1" applyBorder="1" applyAlignment="1">
      <alignment horizontal="center" vertical="center" wrapText="1"/>
    </xf>
    <xf numFmtId="167" fontId="26" fillId="0" borderId="2" xfId="3" applyFont="1" applyFill="1" applyBorder="1" applyAlignment="1">
      <alignment horizontal="center" vertical="center" wrapText="1"/>
    </xf>
    <xf numFmtId="169" fontId="5" fillId="0" borderId="2" xfId="3" applyNumberFormat="1"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167" fontId="27" fillId="0" borderId="2" xfId="3" applyFont="1" applyFill="1" applyBorder="1" applyAlignment="1">
      <alignment horizontal="center" vertical="center" wrapText="1"/>
    </xf>
    <xf numFmtId="0" fontId="27" fillId="0" borderId="2" xfId="0" applyFont="1" applyFill="1" applyBorder="1" applyAlignment="1">
      <alignment wrapText="1"/>
    </xf>
    <xf numFmtId="167" fontId="9" fillId="0" borderId="0" xfId="3" applyFont="1" applyFill="1"/>
    <xf numFmtId="0" fontId="27" fillId="8" borderId="3" xfId="0" applyFont="1" applyFill="1" applyBorder="1" applyAlignment="1">
      <alignment horizontal="center" vertical="center" wrapText="1"/>
    </xf>
    <xf numFmtId="0" fontId="27" fillId="8" borderId="2" xfId="0" applyFont="1" applyFill="1" applyBorder="1" applyAlignment="1">
      <alignment horizontal="center" vertical="center" wrapText="1"/>
    </xf>
    <xf numFmtId="167" fontId="27" fillId="8" borderId="2" xfId="3" applyFont="1" applyFill="1" applyBorder="1" applyAlignment="1">
      <alignment horizontal="center" vertical="center" wrapText="1"/>
    </xf>
    <xf numFmtId="0" fontId="27" fillId="8" borderId="2" xfId="0" applyFont="1" applyFill="1" applyBorder="1" applyAlignment="1">
      <alignment wrapText="1"/>
    </xf>
    <xf numFmtId="0" fontId="28" fillId="8" borderId="2" xfId="0" applyFont="1" applyFill="1" applyBorder="1" applyAlignment="1">
      <alignment horizontal="center" vertical="center" wrapText="1"/>
    </xf>
    <xf numFmtId="0" fontId="27" fillId="8" borderId="5" xfId="0" applyFont="1" applyFill="1" applyBorder="1" applyAlignment="1">
      <alignment horizontal="center" vertical="center" wrapText="1"/>
    </xf>
    <xf numFmtId="0" fontId="27" fillId="0" borderId="0" xfId="0" applyFont="1" applyFill="1"/>
    <xf numFmtId="0" fontId="6" fillId="0" borderId="2" xfId="0" applyFont="1" applyFill="1" applyBorder="1" applyAlignment="1">
      <alignment horizontal="left" vertical="center" wrapText="1"/>
    </xf>
    <xf numFmtId="0" fontId="6" fillId="0" borderId="2" xfId="0" applyFont="1" applyFill="1" applyBorder="1" applyAlignment="1">
      <alignment horizontal="right" vertical="center" wrapText="1"/>
    </xf>
    <xf numFmtId="0" fontId="6" fillId="0" borderId="0" xfId="0" applyFont="1" applyFill="1" applyBorder="1" applyAlignment="1">
      <alignment vertical="center" wrapText="1"/>
    </xf>
    <xf numFmtId="0" fontId="6" fillId="0" borderId="2" xfId="0" applyFont="1" applyFill="1" applyBorder="1"/>
    <xf numFmtId="0" fontId="6" fillId="8" borderId="2" xfId="0" applyFont="1" applyFill="1" applyBorder="1" applyAlignment="1">
      <alignment horizontal="center" wrapText="1"/>
    </xf>
    <xf numFmtId="0" fontId="29" fillId="0" borderId="0" xfId="0" applyFont="1" applyFill="1" applyBorder="1" applyAlignment="1">
      <alignment vertical="center" wrapText="1"/>
    </xf>
    <xf numFmtId="0" fontId="5" fillId="8" borderId="2" xfId="0" applyFont="1" applyFill="1" applyBorder="1" applyAlignment="1">
      <alignment horizontal="center" vertical="center" wrapText="1"/>
    </xf>
    <xf numFmtId="0" fontId="5" fillId="8" borderId="1" xfId="0" applyFont="1" applyFill="1" applyBorder="1" applyAlignment="1">
      <alignment horizontal="center" vertical="center" wrapText="1"/>
    </xf>
    <xf numFmtId="165" fontId="5" fillId="8" borderId="2" xfId="0" applyNumberFormat="1" applyFont="1" applyFill="1" applyBorder="1" applyAlignment="1">
      <alignment horizontal="center" vertical="center"/>
    </xf>
    <xf numFmtId="165" fontId="24" fillId="8" borderId="2"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5" fillId="0" borderId="0" xfId="0" applyFont="1" applyFill="1" applyBorder="1" applyAlignment="1">
      <alignment horizontal="center" vertical="center" wrapText="1"/>
    </xf>
    <xf numFmtId="0" fontId="30" fillId="0" borderId="0" xfId="0" applyFont="1"/>
    <xf numFmtId="0" fontId="17" fillId="2" borderId="1"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2" xfId="0" applyBorder="1" applyAlignment="1">
      <alignment horizontal="center"/>
    </xf>
    <xf numFmtId="0" fontId="6" fillId="0" borderId="1"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7" xfId="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4" fontId="6" fillId="0" borderId="7" xfId="1" applyNumberFormat="1" applyFont="1" applyFill="1" applyBorder="1" applyAlignment="1">
      <alignment horizontal="center" vertical="center" wrapText="1"/>
    </xf>
    <xf numFmtId="4" fontId="6" fillId="0" borderId="1" xfId="1" applyNumberFormat="1" applyFont="1" applyFill="1" applyBorder="1" applyAlignment="1">
      <alignment horizontal="center" vertical="center"/>
    </xf>
    <xf numFmtId="4" fontId="6" fillId="0" borderId="7" xfId="1"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4" fontId="6" fillId="0" borderId="8" xfId="0" applyNumberFormat="1" applyFont="1" applyFill="1" applyBorder="1" applyAlignment="1">
      <alignment horizontal="center" vertical="center"/>
    </xf>
    <xf numFmtId="4" fontId="6" fillId="0" borderId="7"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3" borderId="2" xfId="0" applyFont="1" applyFill="1" applyBorder="1" applyAlignment="1">
      <alignment horizontal="center"/>
    </xf>
    <xf numFmtId="0" fontId="0" fillId="3" borderId="3" xfId="0" applyFont="1" applyFill="1" applyBorder="1" applyAlignment="1">
      <alignment horizontal="center"/>
    </xf>
    <xf numFmtId="0" fontId="0" fillId="3" borderId="9" xfId="0" applyFont="1" applyFill="1" applyBorder="1" applyAlignment="1">
      <alignment horizontal="center"/>
    </xf>
    <xf numFmtId="0" fontId="0" fillId="3" borderId="4" xfId="0" applyFont="1" applyFill="1" applyBorder="1" applyAlignment="1">
      <alignment horizont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8" borderId="3"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4"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7" xfId="0" applyFont="1" applyFill="1" applyBorder="1" applyAlignment="1">
      <alignment horizontal="left" vertical="center" wrapText="1"/>
    </xf>
    <xf numFmtId="4" fontId="6" fillId="0" borderId="8" xfId="1"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6" fillId="0" borderId="8" xfId="0" applyNumberFormat="1" applyFont="1" applyFill="1" applyBorder="1" applyAlignment="1">
      <alignment horizontal="center" vertical="center"/>
    </xf>
    <xf numFmtId="165" fontId="6" fillId="0" borderId="7"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8" borderId="3"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4" xfId="0" applyFont="1" applyFill="1" applyBorder="1" applyAlignment="1">
      <alignment horizontal="center" vertical="center"/>
    </xf>
    <xf numFmtId="165" fontId="6" fillId="0" borderId="2" xfId="0" applyNumberFormat="1" applyFont="1" applyFill="1" applyBorder="1" applyAlignment="1">
      <alignment horizontal="center" vertical="center"/>
    </xf>
    <xf numFmtId="0" fontId="6" fillId="0" borderId="2" xfId="1" applyFont="1" applyFill="1" applyBorder="1" applyAlignment="1">
      <alignment horizontal="center" vertical="center"/>
    </xf>
    <xf numFmtId="0" fontId="6" fillId="0" borderId="8" xfId="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165" fontId="9" fillId="0" borderId="1" xfId="0" applyNumberFormat="1" applyFont="1" applyFill="1" applyBorder="1" applyAlignment="1">
      <alignment horizontal="center" vertical="center"/>
    </xf>
    <xf numFmtId="165" fontId="9" fillId="0" borderId="8" xfId="0" applyNumberFormat="1" applyFont="1" applyFill="1" applyBorder="1" applyAlignment="1">
      <alignment horizontal="center" vertical="center"/>
    </xf>
    <xf numFmtId="165" fontId="9" fillId="0" borderId="7"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0" fontId="20" fillId="3" borderId="2" xfId="0" applyFont="1" applyFill="1" applyBorder="1" applyAlignment="1">
      <alignment horizontal="center"/>
    </xf>
    <xf numFmtId="0" fontId="9" fillId="0" borderId="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top" wrapText="1"/>
    </xf>
    <xf numFmtId="0" fontId="9" fillId="0" borderId="7" xfId="0" applyFont="1" applyFill="1" applyBorder="1" applyAlignment="1">
      <alignment horizontal="center" vertical="top" wrapText="1"/>
    </xf>
    <xf numFmtId="165" fontId="9" fillId="0" borderId="1" xfId="0" applyNumberFormat="1"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0" fontId="9" fillId="0" borderId="1" xfId="0" applyFont="1" applyFill="1" applyBorder="1" applyAlignment="1">
      <alignment wrapText="1"/>
    </xf>
    <xf numFmtId="0" fontId="9" fillId="0" borderId="8" xfId="0" applyFont="1" applyFill="1" applyBorder="1" applyAlignment="1">
      <alignment wrapText="1"/>
    </xf>
    <xf numFmtId="0" fontId="9" fillId="0" borderId="7" xfId="0" applyFont="1" applyFill="1" applyBorder="1" applyAlignment="1">
      <alignment wrapText="1"/>
    </xf>
    <xf numFmtId="0" fontId="9" fillId="0" borderId="1" xfId="0" applyFont="1" applyFill="1" applyBorder="1" applyAlignment="1"/>
    <xf numFmtId="0" fontId="9" fillId="0" borderId="8" xfId="0" applyFont="1" applyFill="1" applyBorder="1" applyAlignment="1"/>
    <xf numFmtId="0" fontId="9" fillId="0" borderId="7" xfId="0" applyFont="1" applyFill="1" applyBorder="1" applyAlignment="1"/>
    <xf numFmtId="0" fontId="9" fillId="0" borderId="1" xfId="0" applyFont="1" applyFill="1" applyBorder="1" applyAlignment="1">
      <alignment horizontal="center" wrapText="1"/>
    </xf>
    <xf numFmtId="0" fontId="9" fillId="0" borderId="8" xfId="0" applyFont="1" applyFill="1" applyBorder="1" applyAlignment="1">
      <alignment horizontal="center" wrapText="1"/>
    </xf>
    <xf numFmtId="0" fontId="9" fillId="0" borderId="7" xfId="0" applyFont="1" applyFill="1" applyBorder="1" applyAlignment="1">
      <alignment horizontal="center" wrapText="1"/>
    </xf>
    <xf numFmtId="0" fontId="9" fillId="0" borderId="2" xfId="0" applyFont="1" applyFill="1" applyBorder="1" applyAlignment="1">
      <alignment horizontal="center" vertical="center" wrapText="1"/>
    </xf>
    <xf numFmtId="0" fontId="20" fillId="3" borderId="3" xfId="0" applyFont="1" applyFill="1" applyBorder="1" applyAlignment="1">
      <alignment horizontal="center"/>
    </xf>
    <xf numFmtId="0" fontId="20" fillId="3" borderId="9" xfId="0" applyFont="1" applyFill="1" applyBorder="1" applyAlignment="1">
      <alignment horizontal="center"/>
    </xf>
    <xf numFmtId="0" fontId="20" fillId="3" borderId="4" xfId="0" applyFont="1" applyFill="1" applyBorder="1" applyAlignment="1">
      <alignment horizontal="center"/>
    </xf>
    <xf numFmtId="0" fontId="6" fillId="8" borderId="1"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14" xfId="0" applyFont="1" applyFill="1" applyBorder="1" applyAlignment="1">
      <alignment horizontal="left" vertical="center"/>
    </xf>
    <xf numFmtId="0" fontId="6" fillId="8" borderId="0" xfId="0" applyFont="1" applyFill="1" applyBorder="1" applyAlignment="1">
      <alignment horizontal="left" vertical="center"/>
    </xf>
    <xf numFmtId="0" fontId="6" fillId="8" borderId="13" xfId="0" applyFont="1" applyFill="1" applyBorder="1" applyAlignment="1">
      <alignment horizontal="left" vertical="center"/>
    </xf>
    <xf numFmtId="0" fontId="13" fillId="2" borderId="1"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0" fillId="3" borderId="2" xfId="0" applyFill="1" applyBorder="1" applyAlignment="1">
      <alignment horizont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6" fillId="0" borderId="1" xfId="0" applyFont="1" applyFill="1" applyBorder="1" applyAlignment="1">
      <alignment horizontal="center"/>
    </xf>
    <xf numFmtId="0" fontId="6" fillId="0" borderId="7" xfId="0" applyFont="1" applyFill="1" applyBorder="1" applyAlignment="1">
      <alignment horizontal="center"/>
    </xf>
    <xf numFmtId="0" fontId="27" fillId="8" borderId="2" xfId="0" applyFont="1" applyFill="1" applyBorder="1" applyAlignment="1">
      <alignment horizontal="center" vertical="center" wrapText="1"/>
    </xf>
    <xf numFmtId="0" fontId="27" fillId="0" borderId="5"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 xfId="0" applyFont="1" applyFill="1" applyBorder="1" applyAlignment="1">
      <alignment horizontal="center" vertical="center" wrapText="1"/>
    </xf>
    <xf numFmtId="4" fontId="27"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167" fontId="5" fillId="8" borderId="2" xfId="3" applyFont="1" applyFill="1" applyBorder="1" applyAlignment="1">
      <alignment horizontal="center" vertical="center" wrapText="1"/>
    </xf>
    <xf numFmtId="167" fontId="14" fillId="7" borderId="17" xfId="3" applyFont="1" applyFill="1" applyBorder="1" applyAlignment="1">
      <alignment horizontal="center" vertical="center" wrapText="1"/>
    </xf>
    <xf numFmtId="167" fontId="14" fillId="7" borderId="16" xfId="3" applyFont="1" applyFill="1" applyBorder="1" applyAlignment="1">
      <alignment horizontal="center" vertical="center"/>
    </xf>
    <xf numFmtId="167" fontId="15" fillId="7" borderId="16" xfId="3" applyFont="1" applyFill="1" applyBorder="1" applyAlignment="1">
      <alignment horizontal="center" vertical="center" wrapText="1"/>
    </xf>
    <xf numFmtId="167" fontId="14" fillId="7" borderId="16" xfId="3" applyFont="1" applyFill="1" applyBorder="1" applyAlignment="1">
      <alignment horizontal="center" vertical="center" wrapText="1"/>
    </xf>
    <xf numFmtId="0" fontId="17" fillId="2" borderId="1" xfId="5" applyFont="1" applyFill="1" applyBorder="1" applyAlignment="1">
      <alignment horizontal="center" vertical="center"/>
    </xf>
    <xf numFmtId="0" fontId="17" fillId="2" borderId="7" xfId="5" applyFont="1" applyFill="1" applyBorder="1" applyAlignment="1">
      <alignment horizontal="center" vertical="center"/>
    </xf>
    <xf numFmtId="0" fontId="17" fillId="2" borderId="1" xfId="5" applyFont="1" applyFill="1" applyBorder="1" applyAlignment="1">
      <alignment horizontal="center" vertical="center" wrapText="1"/>
    </xf>
    <xf numFmtId="0" fontId="17" fillId="2" borderId="7" xfId="5" applyFont="1" applyFill="1" applyBorder="1" applyAlignment="1">
      <alignment horizontal="center" vertical="center" wrapText="1"/>
    </xf>
    <xf numFmtId="0" fontId="17" fillId="2" borderId="2" xfId="5" applyFont="1" applyFill="1" applyBorder="1" applyAlignment="1">
      <alignment horizontal="center" vertical="center" wrapText="1"/>
    </xf>
    <xf numFmtId="0" fontId="17" fillId="2" borderId="5" xfId="5" applyFont="1" applyFill="1" applyBorder="1" applyAlignment="1">
      <alignment horizontal="center" vertical="center" wrapText="1"/>
    </xf>
    <xf numFmtId="0" fontId="17" fillId="2" borderId="6" xfId="5" applyFont="1" applyFill="1" applyBorder="1" applyAlignment="1">
      <alignment horizontal="center" vertical="center" wrapText="1"/>
    </xf>
    <xf numFmtId="0" fontId="6" fillId="0" borderId="1" xfId="5" applyFont="1" applyFill="1" applyBorder="1" applyAlignment="1">
      <alignment horizontal="center" vertical="center" wrapText="1"/>
    </xf>
    <xf numFmtId="0" fontId="6" fillId="0" borderId="8" xfId="5" applyFont="1" applyFill="1" applyBorder="1" applyAlignment="1">
      <alignment horizontal="center" vertical="center" wrapText="1"/>
    </xf>
    <xf numFmtId="165" fontId="6" fillId="0" borderId="1" xfId="5" applyNumberFormat="1" applyFont="1" applyFill="1" applyBorder="1" applyAlignment="1">
      <alignment horizontal="center" vertical="center"/>
    </xf>
    <xf numFmtId="165" fontId="6" fillId="0" borderId="7" xfId="5" applyNumberFormat="1" applyFont="1" applyFill="1" applyBorder="1" applyAlignment="1">
      <alignment horizontal="center" vertical="center"/>
    </xf>
    <xf numFmtId="0" fontId="6" fillId="0" borderId="7" xfId="5" applyFont="1" applyFill="1" applyBorder="1" applyAlignment="1">
      <alignment horizontal="center" vertical="center" wrapText="1"/>
    </xf>
    <xf numFmtId="165" fontId="6" fillId="0" borderId="1" xfId="5" applyNumberFormat="1" applyFont="1" applyFill="1" applyBorder="1" applyAlignment="1">
      <alignment horizontal="center" vertical="center" wrapText="1"/>
    </xf>
    <xf numFmtId="165" fontId="6" fillId="0" borderId="7" xfId="5" applyNumberFormat="1" applyFont="1" applyFill="1" applyBorder="1" applyAlignment="1">
      <alignment horizontal="center" vertical="center" wrapText="1"/>
    </xf>
    <xf numFmtId="0" fontId="6" fillId="0" borderId="7" xfId="5" applyFont="1" applyFill="1" applyBorder="1" applyAlignment="1">
      <alignment horizontal="center"/>
    </xf>
    <xf numFmtId="0" fontId="6" fillId="0" borderId="1" xfId="5" applyFont="1" applyFill="1" applyBorder="1" applyAlignment="1">
      <alignment horizontal="center"/>
    </xf>
    <xf numFmtId="0" fontId="6" fillId="0" borderId="8" xfId="5" applyFont="1" applyFill="1" applyBorder="1" applyAlignment="1">
      <alignment horizontal="center" vertical="center"/>
    </xf>
    <xf numFmtId="0" fontId="6" fillId="0" borderId="7" xfId="5" applyFont="1" applyFill="1" applyBorder="1" applyAlignment="1">
      <alignment horizontal="center" vertical="center"/>
    </xf>
    <xf numFmtId="0" fontId="6" fillId="0" borderId="1" xfId="5" applyFont="1" applyFill="1" applyBorder="1" applyAlignment="1">
      <alignment horizontal="center" vertical="center"/>
    </xf>
    <xf numFmtId="4" fontId="6" fillId="0" borderId="1" xfId="5" applyNumberFormat="1" applyFont="1" applyFill="1" applyBorder="1" applyAlignment="1">
      <alignment horizontal="center" vertical="center"/>
    </xf>
    <xf numFmtId="4" fontId="6" fillId="0" borderId="8" xfId="5" applyNumberFormat="1" applyFont="1" applyFill="1" applyBorder="1" applyAlignment="1">
      <alignment horizontal="center" vertical="center"/>
    </xf>
    <xf numFmtId="4" fontId="6" fillId="0" borderId="7" xfId="5"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165" fontId="6" fillId="0" borderId="8"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7" xfId="0" applyNumberFormat="1" applyFont="1" applyFill="1" applyBorder="1" applyAlignment="1">
      <alignment horizontal="center" vertical="center"/>
    </xf>
    <xf numFmtId="0" fontId="0" fillId="0" borderId="0" xfId="0" applyBorder="1" applyAlignment="1">
      <alignment horizont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8" borderId="2" xfId="0" applyFont="1" applyFill="1" applyBorder="1" applyAlignment="1">
      <alignment horizontal="left" vertical="center" wrapText="1"/>
    </xf>
    <xf numFmtId="0" fontId="29" fillId="8" borderId="2" xfId="0" applyFont="1" applyFill="1" applyBorder="1" applyAlignment="1">
      <alignment horizontal="left" vertical="center" wrapText="1"/>
    </xf>
    <xf numFmtId="4" fontId="6" fillId="0" borderId="2"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0" fontId="6" fillId="8" borderId="2" xfId="0" applyFont="1" applyFill="1" applyBorder="1" applyAlignment="1">
      <alignment horizontal="center" vertical="center" wrapText="1"/>
    </xf>
    <xf numFmtId="0" fontId="6" fillId="8" borderId="2" xfId="0" applyFont="1" applyFill="1" applyBorder="1" applyAlignment="1">
      <alignment horizontal="left" vertical="center"/>
    </xf>
    <xf numFmtId="0" fontId="6" fillId="8" borderId="2" xfId="0" applyFont="1" applyFill="1" applyBorder="1" applyAlignment="1">
      <alignment horizontal="center" vertical="center"/>
    </xf>
    <xf numFmtId="165" fontId="6" fillId="8"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2" xfId="0" applyFont="1" applyFill="1" applyBorder="1" applyAlignment="1">
      <alignment horizontal="center"/>
    </xf>
    <xf numFmtId="4" fontId="6" fillId="0" borderId="2" xfId="0" applyNumberFormat="1" applyFont="1" applyFill="1" applyBorder="1" applyAlignment="1">
      <alignment horizontal="center"/>
    </xf>
    <xf numFmtId="49" fontId="0" fillId="0" borderId="1" xfId="0" applyNumberFormat="1" applyFont="1" applyBorder="1" applyAlignment="1">
      <alignment horizontal="center" vertical="top" wrapText="1"/>
    </xf>
    <xf numFmtId="49" fontId="0" fillId="0" borderId="8" xfId="0" applyNumberFormat="1" applyFont="1" applyBorder="1" applyAlignment="1">
      <alignment horizontal="center" vertical="top" wrapText="1"/>
    </xf>
    <xf numFmtId="49" fontId="0" fillId="0" borderId="7" xfId="0" applyNumberFormat="1" applyFont="1" applyBorder="1" applyAlignment="1">
      <alignment horizontal="center" vertical="top" wrapText="1"/>
    </xf>
    <xf numFmtId="0" fontId="5" fillId="8" borderId="3" xfId="0" applyFont="1" applyFill="1" applyBorder="1" applyAlignment="1">
      <alignment horizontal="left" vertical="center" wrapText="1"/>
    </xf>
    <xf numFmtId="0" fontId="5" fillId="8" borderId="9" xfId="0" applyFont="1" applyFill="1" applyBorder="1" applyAlignment="1">
      <alignment horizontal="left" vertical="center" wrapText="1"/>
    </xf>
    <xf numFmtId="0" fontId="5" fillId="8" borderId="4"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7" xfId="0" applyFont="1" applyFill="1" applyBorder="1" applyAlignment="1">
      <alignment vertical="center" wrapText="1"/>
    </xf>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NumberFormat="1" applyFont="1" applyFill="1" applyBorder="1" applyAlignment="1">
      <alignment horizontal="center" vertical="center" wrapText="1"/>
    </xf>
    <xf numFmtId="0" fontId="6" fillId="0" borderId="8" xfId="0" applyFont="1" applyFill="1" applyBorder="1" applyAlignment="1">
      <alignment vertical="center" wrapText="1"/>
    </xf>
    <xf numFmtId="0" fontId="6" fillId="0" borderId="2"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cellXfs>
  <cellStyles count="7">
    <cellStyle name="Excel Built-in Normal" xfId="3"/>
    <cellStyle name="Excel Built-in Normal 2" xfId="4"/>
    <cellStyle name="Normalny" xfId="0" builtinId="0"/>
    <cellStyle name="Normalny 2" xfId="5"/>
    <cellStyle name="Normalny 3" xfId="1"/>
    <cellStyle name="Normalny 4" xfId="2"/>
    <cellStyle name="Normalny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Z23"/>
  <sheetViews>
    <sheetView zoomScale="75" zoomScaleNormal="75" workbookViewId="0"/>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7109375" customWidth="1"/>
    <col min="10" max="10" width="29.7109375" customWidth="1"/>
    <col min="11" max="11" width="10.7109375" customWidth="1"/>
    <col min="12" max="12" width="14.140625" customWidth="1"/>
    <col min="13" max="16" width="14.7109375" customWidth="1"/>
    <col min="17" max="17" width="16.7109375" customWidth="1"/>
    <col min="18" max="18" width="15.7109375" customWidth="1"/>
    <col min="19" max="34" width="0" hidden="1" customWidth="1"/>
    <col min="217" max="217" width="4.7109375" bestFit="1" customWidth="1"/>
    <col min="218" max="218" width="9.7109375" bestFit="1" customWidth="1"/>
    <col min="219" max="219" width="10" bestFit="1" customWidth="1"/>
    <col min="220" max="220" width="8.85546875" bestFit="1" customWidth="1"/>
    <col min="221" max="221" width="22.85546875" customWidth="1"/>
    <col min="222" max="222" width="59.7109375" bestFit="1" customWidth="1"/>
    <col min="223" max="223" width="57.85546875" bestFit="1" customWidth="1"/>
    <col min="224" max="224" width="35.28515625" bestFit="1" customWidth="1"/>
    <col min="225" max="225" width="28.140625" bestFit="1" customWidth="1"/>
    <col min="226" max="226" width="33.140625" bestFit="1" customWidth="1"/>
    <col min="227" max="227" width="26" bestFit="1" customWidth="1"/>
    <col min="228" max="228" width="19.140625" bestFit="1" customWidth="1"/>
    <col min="229" max="229" width="10.42578125" customWidth="1"/>
    <col min="230" max="230" width="11.85546875" customWidth="1"/>
    <col min="231" max="231" width="14.7109375" customWidth="1"/>
    <col min="232" max="232" width="9" bestFit="1" customWidth="1"/>
    <col min="473" max="473" width="4.7109375" bestFit="1" customWidth="1"/>
    <col min="474" max="474" width="9.7109375" bestFit="1" customWidth="1"/>
    <col min="475" max="475" width="10" bestFit="1" customWidth="1"/>
    <col min="476" max="476" width="8.85546875" bestFit="1" customWidth="1"/>
    <col min="477" max="477" width="22.85546875" customWidth="1"/>
    <col min="478" max="478" width="59.7109375" bestFit="1" customWidth="1"/>
    <col min="479" max="479" width="57.85546875" bestFit="1" customWidth="1"/>
    <col min="480" max="480" width="35.28515625" bestFit="1" customWidth="1"/>
    <col min="481" max="481" width="28.140625" bestFit="1" customWidth="1"/>
    <col min="482" max="482" width="33.140625" bestFit="1" customWidth="1"/>
    <col min="483" max="483" width="26" bestFit="1" customWidth="1"/>
    <col min="484" max="484" width="19.140625" bestFit="1" customWidth="1"/>
    <col min="485" max="485" width="10.42578125" customWidth="1"/>
    <col min="486" max="486" width="11.85546875" customWidth="1"/>
    <col min="487" max="487" width="14.7109375" customWidth="1"/>
    <col min="488" max="488" width="9" bestFit="1" customWidth="1"/>
    <col min="729" max="729" width="4.7109375" bestFit="1" customWidth="1"/>
    <col min="730" max="730" width="9.7109375" bestFit="1" customWidth="1"/>
    <col min="731" max="731" width="10" bestFit="1" customWidth="1"/>
    <col min="732" max="732" width="8.85546875" bestFit="1" customWidth="1"/>
    <col min="733" max="733" width="22.85546875" customWidth="1"/>
    <col min="734" max="734" width="59.7109375" bestFit="1" customWidth="1"/>
    <col min="735" max="735" width="57.85546875" bestFit="1" customWidth="1"/>
    <col min="736" max="736" width="35.28515625" bestFit="1" customWidth="1"/>
    <col min="737" max="737" width="28.140625" bestFit="1" customWidth="1"/>
    <col min="738" max="738" width="33.140625" bestFit="1" customWidth="1"/>
    <col min="739" max="739" width="26" bestFit="1" customWidth="1"/>
    <col min="740" max="740" width="19.140625" bestFit="1" customWidth="1"/>
    <col min="741" max="741" width="10.42578125" customWidth="1"/>
    <col min="742" max="742" width="11.85546875" customWidth="1"/>
    <col min="743" max="743" width="14.7109375" customWidth="1"/>
    <col min="744" max="744" width="9" bestFit="1" customWidth="1"/>
    <col min="985" max="985" width="4.7109375" bestFit="1" customWidth="1"/>
    <col min="986" max="986" width="9.7109375" bestFit="1" customWidth="1"/>
    <col min="987" max="987" width="10" bestFit="1" customWidth="1"/>
    <col min="988" max="988" width="8.85546875" bestFit="1" customWidth="1"/>
    <col min="989" max="989" width="22.85546875" customWidth="1"/>
    <col min="990" max="990" width="59.7109375" bestFit="1" customWidth="1"/>
    <col min="991" max="991" width="57.85546875" bestFit="1" customWidth="1"/>
    <col min="992" max="992" width="35.28515625" bestFit="1" customWidth="1"/>
    <col min="993" max="993" width="28.140625" bestFit="1" customWidth="1"/>
    <col min="994" max="994" width="33.140625" bestFit="1" customWidth="1"/>
    <col min="995" max="995" width="26" bestFit="1" customWidth="1"/>
    <col min="996" max="996" width="19.140625" bestFit="1" customWidth="1"/>
    <col min="997" max="997" width="10.42578125" customWidth="1"/>
    <col min="998" max="998" width="11.85546875" customWidth="1"/>
    <col min="999" max="999" width="14.7109375" customWidth="1"/>
    <col min="1000" max="1000" width="9" bestFit="1" customWidth="1"/>
    <col min="1241" max="1241" width="4.7109375" bestFit="1" customWidth="1"/>
    <col min="1242" max="1242" width="9.7109375" bestFit="1" customWidth="1"/>
    <col min="1243" max="1243" width="10" bestFit="1" customWidth="1"/>
    <col min="1244" max="1244" width="8.85546875" bestFit="1" customWidth="1"/>
    <col min="1245" max="1245" width="22.85546875" customWidth="1"/>
    <col min="1246" max="1246" width="59.7109375" bestFit="1" customWidth="1"/>
    <col min="1247" max="1247" width="57.85546875" bestFit="1" customWidth="1"/>
    <col min="1248" max="1248" width="35.28515625" bestFit="1" customWidth="1"/>
    <col min="1249" max="1249" width="28.140625" bestFit="1" customWidth="1"/>
    <col min="1250" max="1250" width="33.140625" bestFit="1" customWidth="1"/>
    <col min="1251" max="1251" width="26" bestFit="1" customWidth="1"/>
    <col min="1252" max="1252" width="19.140625" bestFit="1" customWidth="1"/>
    <col min="1253" max="1253" width="10.42578125" customWidth="1"/>
    <col min="1254" max="1254" width="11.85546875" customWidth="1"/>
    <col min="1255" max="1255" width="14.7109375" customWidth="1"/>
    <col min="1256" max="1256" width="9" bestFit="1" customWidth="1"/>
    <col min="1497" max="1497" width="4.7109375" bestFit="1" customWidth="1"/>
    <col min="1498" max="1498" width="9.7109375" bestFit="1" customWidth="1"/>
    <col min="1499" max="1499" width="10" bestFit="1" customWidth="1"/>
    <col min="1500" max="1500" width="8.85546875" bestFit="1" customWidth="1"/>
    <col min="1501" max="1501" width="22.85546875" customWidth="1"/>
    <col min="1502" max="1502" width="59.7109375" bestFit="1" customWidth="1"/>
    <col min="1503" max="1503" width="57.85546875" bestFit="1" customWidth="1"/>
    <col min="1504" max="1504" width="35.28515625" bestFit="1" customWidth="1"/>
    <col min="1505" max="1505" width="28.140625" bestFit="1" customWidth="1"/>
    <col min="1506" max="1506" width="33.140625" bestFit="1" customWidth="1"/>
    <col min="1507" max="1507" width="26" bestFit="1" customWidth="1"/>
    <col min="1508" max="1508" width="19.140625" bestFit="1" customWidth="1"/>
    <col min="1509" max="1509" width="10.42578125" customWidth="1"/>
    <col min="1510" max="1510" width="11.85546875" customWidth="1"/>
    <col min="1511" max="1511" width="14.7109375" customWidth="1"/>
    <col min="1512" max="1512" width="9" bestFit="1" customWidth="1"/>
    <col min="1753" max="1753" width="4.7109375" bestFit="1" customWidth="1"/>
    <col min="1754" max="1754" width="9.7109375" bestFit="1" customWidth="1"/>
    <col min="1755" max="1755" width="10" bestFit="1" customWidth="1"/>
    <col min="1756" max="1756" width="8.85546875" bestFit="1" customWidth="1"/>
    <col min="1757" max="1757" width="22.85546875" customWidth="1"/>
    <col min="1758" max="1758" width="59.7109375" bestFit="1" customWidth="1"/>
    <col min="1759" max="1759" width="57.85546875" bestFit="1" customWidth="1"/>
    <col min="1760" max="1760" width="35.28515625" bestFit="1" customWidth="1"/>
    <col min="1761" max="1761" width="28.140625" bestFit="1" customWidth="1"/>
    <col min="1762" max="1762" width="33.140625" bestFit="1" customWidth="1"/>
    <col min="1763" max="1763" width="26" bestFit="1" customWidth="1"/>
    <col min="1764" max="1764" width="19.140625" bestFit="1" customWidth="1"/>
    <col min="1765" max="1765" width="10.42578125" customWidth="1"/>
    <col min="1766" max="1766" width="11.85546875" customWidth="1"/>
    <col min="1767" max="1767" width="14.7109375" customWidth="1"/>
    <col min="1768" max="1768" width="9" bestFit="1" customWidth="1"/>
    <col min="2009" max="2009" width="4.7109375" bestFit="1" customWidth="1"/>
    <col min="2010" max="2010" width="9.7109375" bestFit="1" customWidth="1"/>
    <col min="2011" max="2011" width="10" bestFit="1" customWidth="1"/>
    <col min="2012" max="2012" width="8.85546875" bestFit="1" customWidth="1"/>
    <col min="2013" max="2013" width="22.85546875" customWidth="1"/>
    <col min="2014" max="2014" width="59.7109375" bestFit="1" customWidth="1"/>
    <col min="2015" max="2015" width="57.85546875" bestFit="1" customWidth="1"/>
    <col min="2016" max="2016" width="35.28515625" bestFit="1" customWidth="1"/>
    <col min="2017" max="2017" width="28.140625" bestFit="1" customWidth="1"/>
    <col min="2018" max="2018" width="33.140625" bestFit="1" customWidth="1"/>
    <col min="2019" max="2019" width="26" bestFit="1" customWidth="1"/>
    <col min="2020" max="2020" width="19.140625" bestFit="1" customWidth="1"/>
    <col min="2021" max="2021" width="10.42578125" customWidth="1"/>
    <col min="2022" max="2022" width="11.85546875" customWidth="1"/>
    <col min="2023" max="2023" width="14.7109375" customWidth="1"/>
    <col min="2024" max="2024" width="9" bestFit="1" customWidth="1"/>
    <col min="2265" max="2265" width="4.7109375" bestFit="1" customWidth="1"/>
    <col min="2266" max="2266" width="9.7109375" bestFit="1" customWidth="1"/>
    <col min="2267" max="2267" width="10" bestFit="1" customWidth="1"/>
    <col min="2268" max="2268" width="8.85546875" bestFit="1" customWidth="1"/>
    <col min="2269" max="2269" width="22.85546875" customWidth="1"/>
    <col min="2270" max="2270" width="59.7109375" bestFit="1" customWidth="1"/>
    <col min="2271" max="2271" width="57.85546875" bestFit="1" customWidth="1"/>
    <col min="2272" max="2272" width="35.28515625" bestFit="1" customWidth="1"/>
    <col min="2273" max="2273" width="28.140625" bestFit="1" customWidth="1"/>
    <col min="2274" max="2274" width="33.140625" bestFit="1" customWidth="1"/>
    <col min="2275" max="2275" width="26" bestFit="1" customWidth="1"/>
    <col min="2276" max="2276" width="19.140625" bestFit="1" customWidth="1"/>
    <col min="2277" max="2277" width="10.42578125" customWidth="1"/>
    <col min="2278" max="2278" width="11.85546875" customWidth="1"/>
    <col min="2279" max="2279" width="14.7109375" customWidth="1"/>
    <col min="2280" max="2280" width="9" bestFit="1" customWidth="1"/>
    <col min="2521" max="2521" width="4.7109375" bestFit="1" customWidth="1"/>
    <col min="2522" max="2522" width="9.7109375" bestFit="1" customWidth="1"/>
    <col min="2523" max="2523" width="10" bestFit="1" customWidth="1"/>
    <col min="2524" max="2524" width="8.85546875" bestFit="1" customWidth="1"/>
    <col min="2525" max="2525" width="22.85546875" customWidth="1"/>
    <col min="2526" max="2526" width="59.7109375" bestFit="1" customWidth="1"/>
    <col min="2527" max="2527" width="57.85546875" bestFit="1" customWidth="1"/>
    <col min="2528" max="2528" width="35.28515625" bestFit="1" customWidth="1"/>
    <col min="2529" max="2529" width="28.140625" bestFit="1" customWidth="1"/>
    <col min="2530" max="2530" width="33.140625" bestFit="1" customWidth="1"/>
    <col min="2531" max="2531" width="26" bestFit="1" customWidth="1"/>
    <col min="2532" max="2532" width="19.140625" bestFit="1" customWidth="1"/>
    <col min="2533" max="2533" width="10.42578125" customWidth="1"/>
    <col min="2534" max="2534" width="11.85546875" customWidth="1"/>
    <col min="2535" max="2535" width="14.7109375" customWidth="1"/>
    <col min="2536" max="2536" width="9" bestFit="1" customWidth="1"/>
    <col min="2777" max="2777" width="4.7109375" bestFit="1" customWidth="1"/>
    <col min="2778" max="2778" width="9.7109375" bestFit="1" customWidth="1"/>
    <col min="2779" max="2779" width="10" bestFit="1" customWidth="1"/>
    <col min="2780" max="2780" width="8.85546875" bestFit="1" customWidth="1"/>
    <col min="2781" max="2781" width="22.85546875" customWidth="1"/>
    <col min="2782" max="2782" width="59.7109375" bestFit="1" customWidth="1"/>
    <col min="2783" max="2783" width="57.85546875" bestFit="1" customWidth="1"/>
    <col min="2784" max="2784" width="35.28515625" bestFit="1" customWidth="1"/>
    <col min="2785" max="2785" width="28.140625" bestFit="1" customWidth="1"/>
    <col min="2786" max="2786" width="33.140625" bestFit="1" customWidth="1"/>
    <col min="2787" max="2787" width="26" bestFit="1" customWidth="1"/>
    <col min="2788" max="2788" width="19.140625" bestFit="1" customWidth="1"/>
    <col min="2789" max="2789" width="10.42578125" customWidth="1"/>
    <col min="2790" max="2790" width="11.85546875" customWidth="1"/>
    <col min="2791" max="2791" width="14.7109375" customWidth="1"/>
    <col min="2792" max="2792" width="9" bestFit="1" customWidth="1"/>
    <col min="3033" max="3033" width="4.7109375" bestFit="1" customWidth="1"/>
    <col min="3034" max="3034" width="9.7109375" bestFit="1" customWidth="1"/>
    <col min="3035" max="3035" width="10" bestFit="1" customWidth="1"/>
    <col min="3036" max="3036" width="8.85546875" bestFit="1" customWidth="1"/>
    <col min="3037" max="3037" width="22.85546875" customWidth="1"/>
    <col min="3038" max="3038" width="59.7109375" bestFit="1" customWidth="1"/>
    <col min="3039" max="3039" width="57.85546875" bestFit="1" customWidth="1"/>
    <col min="3040" max="3040" width="35.28515625" bestFit="1" customWidth="1"/>
    <col min="3041" max="3041" width="28.140625" bestFit="1" customWidth="1"/>
    <col min="3042" max="3042" width="33.140625" bestFit="1" customWidth="1"/>
    <col min="3043" max="3043" width="26" bestFit="1" customWidth="1"/>
    <col min="3044" max="3044" width="19.140625" bestFit="1" customWidth="1"/>
    <col min="3045" max="3045" width="10.42578125" customWidth="1"/>
    <col min="3046" max="3046" width="11.85546875" customWidth="1"/>
    <col min="3047" max="3047" width="14.7109375" customWidth="1"/>
    <col min="3048" max="3048" width="9" bestFit="1" customWidth="1"/>
    <col min="3289" max="3289" width="4.7109375" bestFit="1" customWidth="1"/>
    <col min="3290" max="3290" width="9.7109375" bestFit="1" customWidth="1"/>
    <col min="3291" max="3291" width="10" bestFit="1" customWidth="1"/>
    <col min="3292" max="3292" width="8.85546875" bestFit="1" customWidth="1"/>
    <col min="3293" max="3293" width="22.85546875" customWidth="1"/>
    <col min="3294" max="3294" width="59.7109375" bestFit="1" customWidth="1"/>
    <col min="3295" max="3295" width="57.85546875" bestFit="1" customWidth="1"/>
    <col min="3296" max="3296" width="35.28515625" bestFit="1" customWidth="1"/>
    <col min="3297" max="3297" width="28.140625" bestFit="1" customWidth="1"/>
    <col min="3298" max="3298" width="33.140625" bestFit="1" customWidth="1"/>
    <col min="3299" max="3299" width="26" bestFit="1" customWidth="1"/>
    <col min="3300" max="3300" width="19.140625" bestFit="1" customWidth="1"/>
    <col min="3301" max="3301" width="10.42578125" customWidth="1"/>
    <col min="3302" max="3302" width="11.85546875" customWidth="1"/>
    <col min="3303" max="3303" width="14.7109375" customWidth="1"/>
    <col min="3304" max="3304" width="9" bestFit="1" customWidth="1"/>
    <col min="3545" max="3545" width="4.7109375" bestFit="1" customWidth="1"/>
    <col min="3546" max="3546" width="9.7109375" bestFit="1" customWidth="1"/>
    <col min="3547" max="3547" width="10" bestFit="1" customWidth="1"/>
    <col min="3548" max="3548" width="8.85546875" bestFit="1" customWidth="1"/>
    <col min="3549" max="3549" width="22.85546875" customWidth="1"/>
    <col min="3550" max="3550" width="59.7109375" bestFit="1" customWidth="1"/>
    <col min="3551" max="3551" width="57.85546875" bestFit="1" customWidth="1"/>
    <col min="3552" max="3552" width="35.28515625" bestFit="1" customWidth="1"/>
    <col min="3553" max="3553" width="28.140625" bestFit="1" customWidth="1"/>
    <col min="3554" max="3554" width="33.140625" bestFit="1" customWidth="1"/>
    <col min="3555" max="3555" width="26" bestFit="1" customWidth="1"/>
    <col min="3556" max="3556" width="19.140625" bestFit="1" customWidth="1"/>
    <col min="3557" max="3557" width="10.42578125" customWidth="1"/>
    <col min="3558" max="3558" width="11.85546875" customWidth="1"/>
    <col min="3559" max="3559" width="14.7109375" customWidth="1"/>
    <col min="3560" max="3560" width="9" bestFit="1" customWidth="1"/>
    <col min="3801" max="3801" width="4.7109375" bestFit="1" customWidth="1"/>
    <col min="3802" max="3802" width="9.7109375" bestFit="1" customWidth="1"/>
    <col min="3803" max="3803" width="10" bestFit="1" customWidth="1"/>
    <col min="3804" max="3804" width="8.85546875" bestFit="1" customWidth="1"/>
    <col min="3805" max="3805" width="22.85546875" customWidth="1"/>
    <col min="3806" max="3806" width="59.7109375" bestFit="1" customWidth="1"/>
    <col min="3807" max="3807" width="57.85546875" bestFit="1" customWidth="1"/>
    <col min="3808" max="3808" width="35.28515625" bestFit="1" customWidth="1"/>
    <col min="3809" max="3809" width="28.140625" bestFit="1" customWidth="1"/>
    <col min="3810" max="3810" width="33.140625" bestFit="1" customWidth="1"/>
    <col min="3811" max="3811" width="26" bestFit="1" customWidth="1"/>
    <col min="3812" max="3812" width="19.140625" bestFit="1" customWidth="1"/>
    <col min="3813" max="3813" width="10.42578125" customWidth="1"/>
    <col min="3814" max="3814" width="11.85546875" customWidth="1"/>
    <col min="3815" max="3815" width="14.7109375" customWidth="1"/>
    <col min="3816" max="3816" width="9" bestFit="1" customWidth="1"/>
    <col min="4057" max="4057" width="4.7109375" bestFit="1" customWidth="1"/>
    <col min="4058" max="4058" width="9.7109375" bestFit="1" customWidth="1"/>
    <col min="4059" max="4059" width="10" bestFit="1" customWidth="1"/>
    <col min="4060" max="4060" width="8.85546875" bestFit="1" customWidth="1"/>
    <col min="4061" max="4061" width="22.85546875" customWidth="1"/>
    <col min="4062" max="4062" width="59.7109375" bestFit="1" customWidth="1"/>
    <col min="4063" max="4063" width="57.85546875" bestFit="1" customWidth="1"/>
    <col min="4064" max="4064" width="35.28515625" bestFit="1" customWidth="1"/>
    <col min="4065" max="4065" width="28.140625" bestFit="1" customWidth="1"/>
    <col min="4066" max="4066" width="33.140625" bestFit="1" customWidth="1"/>
    <col min="4067" max="4067" width="26" bestFit="1" customWidth="1"/>
    <col min="4068" max="4068" width="19.140625" bestFit="1" customWidth="1"/>
    <col min="4069" max="4069" width="10.42578125" customWidth="1"/>
    <col min="4070" max="4070" width="11.85546875" customWidth="1"/>
    <col min="4071" max="4071" width="14.7109375" customWidth="1"/>
    <col min="4072" max="4072" width="9" bestFit="1" customWidth="1"/>
    <col min="4313" max="4313" width="4.7109375" bestFit="1" customWidth="1"/>
    <col min="4314" max="4314" width="9.7109375" bestFit="1" customWidth="1"/>
    <col min="4315" max="4315" width="10" bestFit="1" customWidth="1"/>
    <col min="4316" max="4316" width="8.85546875" bestFit="1" customWidth="1"/>
    <col min="4317" max="4317" width="22.85546875" customWidth="1"/>
    <col min="4318" max="4318" width="59.7109375" bestFit="1" customWidth="1"/>
    <col min="4319" max="4319" width="57.85546875" bestFit="1" customWidth="1"/>
    <col min="4320" max="4320" width="35.28515625" bestFit="1" customWidth="1"/>
    <col min="4321" max="4321" width="28.140625" bestFit="1" customWidth="1"/>
    <col min="4322" max="4322" width="33.140625" bestFit="1" customWidth="1"/>
    <col min="4323" max="4323" width="26" bestFit="1" customWidth="1"/>
    <col min="4324" max="4324" width="19.140625" bestFit="1" customWidth="1"/>
    <col min="4325" max="4325" width="10.42578125" customWidth="1"/>
    <col min="4326" max="4326" width="11.85546875" customWidth="1"/>
    <col min="4327" max="4327" width="14.7109375" customWidth="1"/>
    <col min="4328" max="4328" width="9" bestFit="1" customWidth="1"/>
    <col min="4569" max="4569" width="4.7109375" bestFit="1" customWidth="1"/>
    <col min="4570" max="4570" width="9.7109375" bestFit="1" customWidth="1"/>
    <col min="4571" max="4571" width="10" bestFit="1" customWidth="1"/>
    <col min="4572" max="4572" width="8.85546875" bestFit="1" customWidth="1"/>
    <col min="4573" max="4573" width="22.85546875" customWidth="1"/>
    <col min="4574" max="4574" width="59.7109375" bestFit="1" customWidth="1"/>
    <col min="4575" max="4575" width="57.85546875" bestFit="1" customWidth="1"/>
    <col min="4576" max="4576" width="35.28515625" bestFit="1" customWidth="1"/>
    <col min="4577" max="4577" width="28.140625" bestFit="1" customWidth="1"/>
    <col min="4578" max="4578" width="33.140625" bestFit="1" customWidth="1"/>
    <col min="4579" max="4579" width="26" bestFit="1" customWidth="1"/>
    <col min="4580" max="4580" width="19.140625" bestFit="1" customWidth="1"/>
    <col min="4581" max="4581" width="10.42578125" customWidth="1"/>
    <col min="4582" max="4582" width="11.85546875" customWidth="1"/>
    <col min="4583" max="4583" width="14.7109375" customWidth="1"/>
    <col min="4584" max="4584" width="9" bestFit="1" customWidth="1"/>
    <col min="4825" max="4825" width="4.7109375" bestFit="1" customWidth="1"/>
    <col min="4826" max="4826" width="9.7109375" bestFit="1" customWidth="1"/>
    <col min="4827" max="4827" width="10" bestFit="1" customWidth="1"/>
    <col min="4828" max="4828" width="8.85546875" bestFit="1" customWidth="1"/>
    <col min="4829" max="4829" width="22.85546875" customWidth="1"/>
    <col min="4830" max="4830" width="59.7109375" bestFit="1" customWidth="1"/>
    <col min="4831" max="4831" width="57.85546875" bestFit="1" customWidth="1"/>
    <col min="4832" max="4832" width="35.28515625" bestFit="1" customWidth="1"/>
    <col min="4833" max="4833" width="28.140625" bestFit="1" customWidth="1"/>
    <col min="4834" max="4834" width="33.140625" bestFit="1" customWidth="1"/>
    <col min="4835" max="4835" width="26" bestFit="1" customWidth="1"/>
    <col min="4836" max="4836" width="19.140625" bestFit="1" customWidth="1"/>
    <col min="4837" max="4837" width="10.42578125" customWidth="1"/>
    <col min="4838" max="4838" width="11.85546875" customWidth="1"/>
    <col min="4839" max="4839" width="14.7109375" customWidth="1"/>
    <col min="4840" max="4840" width="9" bestFit="1" customWidth="1"/>
    <col min="5081" max="5081" width="4.7109375" bestFit="1" customWidth="1"/>
    <col min="5082" max="5082" width="9.7109375" bestFit="1" customWidth="1"/>
    <col min="5083" max="5083" width="10" bestFit="1" customWidth="1"/>
    <col min="5084" max="5084" width="8.85546875" bestFit="1" customWidth="1"/>
    <col min="5085" max="5085" width="22.85546875" customWidth="1"/>
    <col min="5086" max="5086" width="59.7109375" bestFit="1" customWidth="1"/>
    <col min="5087" max="5087" width="57.85546875" bestFit="1" customWidth="1"/>
    <col min="5088" max="5088" width="35.28515625" bestFit="1" customWidth="1"/>
    <col min="5089" max="5089" width="28.140625" bestFit="1" customWidth="1"/>
    <col min="5090" max="5090" width="33.140625" bestFit="1" customWidth="1"/>
    <col min="5091" max="5091" width="26" bestFit="1" customWidth="1"/>
    <col min="5092" max="5092" width="19.140625" bestFit="1" customWidth="1"/>
    <col min="5093" max="5093" width="10.42578125" customWidth="1"/>
    <col min="5094" max="5094" width="11.85546875" customWidth="1"/>
    <col min="5095" max="5095" width="14.7109375" customWidth="1"/>
    <col min="5096" max="5096" width="9" bestFit="1" customWidth="1"/>
    <col min="5337" max="5337" width="4.7109375" bestFit="1" customWidth="1"/>
    <col min="5338" max="5338" width="9.7109375" bestFit="1" customWidth="1"/>
    <col min="5339" max="5339" width="10" bestFit="1" customWidth="1"/>
    <col min="5340" max="5340" width="8.85546875" bestFit="1" customWidth="1"/>
    <col min="5341" max="5341" width="22.85546875" customWidth="1"/>
    <col min="5342" max="5342" width="59.7109375" bestFit="1" customWidth="1"/>
    <col min="5343" max="5343" width="57.85546875" bestFit="1" customWidth="1"/>
    <col min="5344" max="5344" width="35.28515625" bestFit="1" customWidth="1"/>
    <col min="5345" max="5345" width="28.140625" bestFit="1" customWidth="1"/>
    <col min="5346" max="5346" width="33.140625" bestFit="1" customWidth="1"/>
    <col min="5347" max="5347" width="26" bestFit="1" customWidth="1"/>
    <col min="5348" max="5348" width="19.140625" bestFit="1" customWidth="1"/>
    <col min="5349" max="5349" width="10.42578125" customWidth="1"/>
    <col min="5350" max="5350" width="11.85546875" customWidth="1"/>
    <col min="5351" max="5351" width="14.7109375" customWidth="1"/>
    <col min="5352" max="5352" width="9" bestFit="1" customWidth="1"/>
    <col min="5593" max="5593" width="4.7109375" bestFit="1" customWidth="1"/>
    <col min="5594" max="5594" width="9.7109375" bestFit="1" customWidth="1"/>
    <col min="5595" max="5595" width="10" bestFit="1" customWidth="1"/>
    <col min="5596" max="5596" width="8.85546875" bestFit="1" customWidth="1"/>
    <col min="5597" max="5597" width="22.85546875" customWidth="1"/>
    <col min="5598" max="5598" width="59.7109375" bestFit="1" customWidth="1"/>
    <col min="5599" max="5599" width="57.85546875" bestFit="1" customWidth="1"/>
    <col min="5600" max="5600" width="35.28515625" bestFit="1" customWidth="1"/>
    <col min="5601" max="5601" width="28.140625" bestFit="1" customWidth="1"/>
    <col min="5602" max="5602" width="33.140625" bestFit="1" customWidth="1"/>
    <col min="5603" max="5603" width="26" bestFit="1" customWidth="1"/>
    <col min="5604" max="5604" width="19.140625" bestFit="1" customWidth="1"/>
    <col min="5605" max="5605" width="10.42578125" customWidth="1"/>
    <col min="5606" max="5606" width="11.85546875" customWidth="1"/>
    <col min="5607" max="5607" width="14.7109375" customWidth="1"/>
    <col min="5608" max="5608" width="9" bestFit="1" customWidth="1"/>
    <col min="5849" max="5849" width="4.7109375" bestFit="1" customWidth="1"/>
    <col min="5850" max="5850" width="9.7109375" bestFit="1" customWidth="1"/>
    <col min="5851" max="5851" width="10" bestFit="1" customWidth="1"/>
    <col min="5852" max="5852" width="8.85546875" bestFit="1" customWidth="1"/>
    <col min="5853" max="5853" width="22.85546875" customWidth="1"/>
    <col min="5854" max="5854" width="59.7109375" bestFit="1" customWidth="1"/>
    <col min="5855" max="5855" width="57.85546875" bestFit="1" customWidth="1"/>
    <col min="5856" max="5856" width="35.28515625" bestFit="1" customWidth="1"/>
    <col min="5857" max="5857" width="28.140625" bestFit="1" customWidth="1"/>
    <col min="5858" max="5858" width="33.140625" bestFit="1" customWidth="1"/>
    <col min="5859" max="5859" width="26" bestFit="1" customWidth="1"/>
    <col min="5860" max="5860" width="19.140625" bestFit="1" customWidth="1"/>
    <col min="5861" max="5861" width="10.42578125" customWidth="1"/>
    <col min="5862" max="5862" width="11.85546875" customWidth="1"/>
    <col min="5863" max="5863" width="14.7109375" customWidth="1"/>
    <col min="5864" max="5864" width="9" bestFit="1" customWidth="1"/>
    <col min="6105" max="6105" width="4.7109375" bestFit="1" customWidth="1"/>
    <col min="6106" max="6106" width="9.7109375" bestFit="1" customWidth="1"/>
    <col min="6107" max="6107" width="10" bestFit="1" customWidth="1"/>
    <col min="6108" max="6108" width="8.85546875" bestFit="1" customWidth="1"/>
    <col min="6109" max="6109" width="22.85546875" customWidth="1"/>
    <col min="6110" max="6110" width="59.7109375" bestFit="1" customWidth="1"/>
    <col min="6111" max="6111" width="57.85546875" bestFit="1" customWidth="1"/>
    <col min="6112" max="6112" width="35.28515625" bestFit="1" customWidth="1"/>
    <col min="6113" max="6113" width="28.140625" bestFit="1" customWidth="1"/>
    <col min="6114" max="6114" width="33.140625" bestFit="1" customWidth="1"/>
    <col min="6115" max="6115" width="26" bestFit="1" customWidth="1"/>
    <col min="6116" max="6116" width="19.140625" bestFit="1" customWidth="1"/>
    <col min="6117" max="6117" width="10.42578125" customWidth="1"/>
    <col min="6118" max="6118" width="11.85546875" customWidth="1"/>
    <col min="6119" max="6119" width="14.7109375" customWidth="1"/>
    <col min="6120" max="6120" width="9" bestFit="1" customWidth="1"/>
    <col min="6361" max="6361" width="4.7109375" bestFit="1" customWidth="1"/>
    <col min="6362" max="6362" width="9.7109375" bestFit="1" customWidth="1"/>
    <col min="6363" max="6363" width="10" bestFit="1" customWidth="1"/>
    <col min="6364" max="6364" width="8.85546875" bestFit="1" customWidth="1"/>
    <col min="6365" max="6365" width="22.85546875" customWidth="1"/>
    <col min="6366" max="6366" width="59.7109375" bestFit="1" customWidth="1"/>
    <col min="6367" max="6367" width="57.85546875" bestFit="1" customWidth="1"/>
    <col min="6368" max="6368" width="35.28515625" bestFit="1" customWidth="1"/>
    <col min="6369" max="6369" width="28.140625" bestFit="1" customWidth="1"/>
    <col min="6370" max="6370" width="33.140625" bestFit="1" customWidth="1"/>
    <col min="6371" max="6371" width="26" bestFit="1" customWidth="1"/>
    <col min="6372" max="6372" width="19.140625" bestFit="1" customWidth="1"/>
    <col min="6373" max="6373" width="10.42578125" customWidth="1"/>
    <col min="6374" max="6374" width="11.85546875" customWidth="1"/>
    <col min="6375" max="6375" width="14.7109375" customWidth="1"/>
    <col min="6376" max="6376" width="9" bestFit="1" customWidth="1"/>
    <col min="6617" max="6617" width="4.7109375" bestFit="1" customWidth="1"/>
    <col min="6618" max="6618" width="9.7109375" bestFit="1" customWidth="1"/>
    <col min="6619" max="6619" width="10" bestFit="1" customWidth="1"/>
    <col min="6620" max="6620" width="8.85546875" bestFit="1" customWidth="1"/>
    <col min="6621" max="6621" width="22.85546875" customWidth="1"/>
    <col min="6622" max="6622" width="59.7109375" bestFit="1" customWidth="1"/>
    <col min="6623" max="6623" width="57.85546875" bestFit="1" customWidth="1"/>
    <col min="6624" max="6624" width="35.28515625" bestFit="1" customWidth="1"/>
    <col min="6625" max="6625" width="28.140625" bestFit="1" customWidth="1"/>
    <col min="6626" max="6626" width="33.140625" bestFit="1" customWidth="1"/>
    <col min="6627" max="6627" width="26" bestFit="1" customWidth="1"/>
    <col min="6628" max="6628" width="19.140625" bestFit="1" customWidth="1"/>
    <col min="6629" max="6629" width="10.42578125" customWidth="1"/>
    <col min="6630" max="6630" width="11.85546875" customWidth="1"/>
    <col min="6631" max="6631" width="14.7109375" customWidth="1"/>
    <col min="6632" max="6632" width="9" bestFit="1" customWidth="1"/>
    <col min="6873" max="6873" width="4.7109375" bestFit="1" customWidth="1"/>
    <col min="6874" max="6874" width="9.7109375" bestFit="1" customWidth="1"/>
    <col min="6875" max="6875" width="10" bestFit="1" customWidth="1"/>
    <col min="6876" max="6876" width="8.85546875" bestFit="1" customWidth="1"/>
    <col min="6877" max="6877" width="22.85546875" customWidth="1"/>
    <col min="6878" max="6878" width="59.7109375" bestFit="1" customWidth="1"/>
    <col min="6879" max="6879" width="57.85546875" bestFit="1" customWidth="1"/>
    <col min="6880" max="6880" width="35.28515625" bestFit="1" customWidth="1"/>
    <col min="6881" max="6881" width="28.140625" bestFit="1" customWidth="1"/>
    <col min="6882" max="6882" width="33.140625" bestFit="1" customWidth="1"/>
    <col min="6883" max="6883" width="26" bestFit="1" customWidth="1"/>
    <col min="6884" max="6884" width="19.140625" bestFit="1" customWidth="1"/>
    <col min="6885" max="6885" width="10.42578125" customWidth="1"/>
    <col min="6886" max="6886" width="11.85546875" customWidth="1"/>
    <col min="6887" max="6887" width="14.7109375" customWidth="1"/>
    <col min="6888" max="6888" width="9" bestFit="1" customWidth="1"/>
    <col min="7129" max="7129" width="4.7109375" bestFit="1" customWidth="1"/>
    <col min="7130" max="7130" width="9.7109375" bestFit="1" customWidth="1"/>
    <col min="7131" max="7131" width="10" bestFit="1" customWidth="1"/>
    <col min="7132" max="7132" width="8.85546875" bestFit="1" customWidth="1"/>
    <col min="7133" max="7133" width="22.85546875" customWidth="1"/>
    <col min="7134" max="7134" width="59.7109375" bestFit="1" customWidth="1"/>
    <col min="7135" max="7135" width="57.85546875" bestFit="1" customWidth="1"/>
    <col min="7136" max="7136" width="35.28515625" bestFit="1" customWidth="1"/>
    <col min="7137" max="7137" width="28.140625" bestFit="1" customWidth="1"/>
    <col min="7138" max="7138" width="33.140625" bestFit="1" customWidth="1"/>
    <col min="7139" max="7139" width="26" bestFit="1" customWidth="1"/>
    <col min="7140" max="7140" width="19.140625" bestFit="1" customWidth="1"/>
    <col min="7141" max="7141" width="10.42578125" customWidth="1"/>
    <col min="7142" max="7142" width="11.85546875" customWidth="1"/>
    <col min="7143" max="7143" width="14.7109375" customWidth="1"/>
    <col min="7144" max="7144" width="9" bestFit="1" customWidth="1"/>
    <col min="7385" max="7385" width="4.7109375" bestFit="1" customWidth="1"/>
    <col min="7386" max="7386" width="9.7109375" bestFit="1" customWidth="1"/>
    <col min="7387" max="7387" width="10" bestFit="1" customWidth="1"/>
    <col min="7388" max="7388" width="8.85546875" bestFit="1" customWidth="1"/>
    <col min="7389" max="7389" width="22.85546875" customWidth="1"/>
    <col min="7390" max="7390" width="59.7109375" bestFit="1" customWidth="1"/>
    <col min="7391" max="7391" width="57.85546875" bestFit="1" customWidth="1"/>
    <col min="7392" max="7392" width="35.28515625" bestFit="1" customWidth="1"/>
    <col min="7393" max="7393" width="28.140625" bestFit="1" customWidth="1"/>
    <col min="7394" max="7394" width="33.140625" bestFit="1" customWidth="1"/>
    <col min="7395" max="7395" width="26" bestFit="1" customWidth="1"/>
    <col min="7396" max="7396" width="19.140625" bestFit="1" customWidth="1"/>
    <col min="7397" max="7397" width="10.42578125" customWidth="1"/>
    <col min="7398" max="7398" width="11.85546875" customWidth="1"/>
    <col min="7399" max="7399" width="14.7109375" customWidth="1"/>
    <col min="7400" max="7400" width="9" bestFit="1" customWidth="1"/>
    <col min="7641" max="7641" width="4.7109375" bestFit="1" customWidth="1"/>
    <col min="7642" max="7642" width="9.7109375" bestFit="1" customWidth="1"/>
    <col min="7643" max="7643" width="10" bestFit="1" customWidth="1"/>
    <col min="7644" max="7644" width="8.85546875" bestFit="1" customWidth="1"/>
    <col min="7645" max="7645" width="22.85546875" customWidth="1"/>
    <col min="7646" max="7646" width="59.7109375" bestFit="1" customWidth="1"/>
    <col min="7647" max="7647" width="57.85546875" bestFit="1" customWidth="1"/>
    <col min="7648" max="7648" width="35.28515625" bestFit="1" customWidth="1"/>
    <col min="7649" max="7649" width="28.140625" bestFit="1" customWidth="1"/>
    <col min="7650" max="7650" width="33.140625" bestFit="1" customWidth="1"/>
    <col min="7651" max="7651" width="26" bestFit="1" customWidth="1"/>
    <col min="7652" max="7652" width="19.140625" bestFit="1" customWidth="1"/>
    <col min="7653" max="7653" width="10.42578125" customWidth="1"/>
    <col min="7654" max="7654" width="11.85546875" customWidth="1"/>
    <col min="7655" max="7655" width="14.7109375" customWidth="1"/>
    <col min="7656" max="7656" width="9" bestFit="1" customWidth="1"/>
    <col min="7897" max="7897" width="4.7109375" bestFit="1" customWidth="1"/>
    <col min="7898" max="7898" width="9.7109375" bestFit="1" customWidth="1"/>
    <col min="7899" max="7899" width="10" bestFit="1" customWidth="1"/>
    <col min="7900" max="7900" width="8.85546875" bestFit="1" customWidth="1"/>
    <col min="7901" max="7901" width="22.85546875" customWidth="1"/>
    <col min="7902" max="7902" width="59.7109375" bestFit="1" customWidth="1"/>
    <col min="7903" max="7903" width="57.85546875" bestFit="1" customWidth="1"/>
    <col min="7904" max="7904" width="35.28515625" bestFit="1" customWidth="1"/>
    <col min="7905" max="7905" width="28.140625" bestFit="1" customWidth="1"/>
    <col min="7906" max="7906" width="33.140625" bestFit="1" customWidth="1"/>
    <col min="7907" max="7907" width="26" bestFit="1" customWidth="1"/>
    <col min="7908" max="7908" width="19.140625" bestFit="1" customWidth="1"/>
    <col min="7909" max="7909" width="10.42578125" customWidth="1"/>
    <col min="7910" max="7910" width="11.85546875" customWidth="1"/>
    <col min="7911" max="7911" width="14.7109375" customWidth="1"/>
    <col min="7912" max="7912" width="9" bestFit="1" customWidth="1"/>
    <col min="8153" max="8153" width="4.7109375" bestFit="1" customWidth="1"/>
    <col min="8154" max="8154" width="9.7109375" bestFit="1" customWidth="1"/>
    <col min="8155" max="8155" width="10" bestFit="1" customWidth="1"/>
    <col min="8156" max="8156" width="8.85546875" bestFit="1" customWidth="1"/>
    <col min="8157" max="8157" width="22.85546875" customWidth="1"/>
    <col min="8158" max="8158" width="59.7109375" bestFit="1" customWidth="1"/>
    <col min="8159" max="8159" width="57.85546875" bestFit="1" customWidth="1"/>
    <col min="8160" max="8160" width="35.28515625" bestFit="1" customWidth="1"/>
    <col min="8161" max="8161" width="28.140625" bestFit="1" customWidth="1"/>
    <col min="8162" max="8162" width="33.140625" bestFit="1" customWidth="1"/>
    <col min="8163" max="8163" width="26" bestFit="1" customWidth="1"/>
    <col min="8164" max="8164" width="19.140625" bestFit="1" customWidth="1"/>
    <col min="8165" max="8165" width="10.42578125" customWidth="1"/>
    <col min="8166" max="8166" width="11.85546875" customWidth="1"/>
    <col min="8167" max="8167" width="14.7109375" customWidth="1"/>
    <col min="8168" max="8168" width="9" bestFit="1" customWidth="1"/>
    <col min="8409" max="8409" width="4.7109375" bestFit="1" customWidth="1"/>
    <col min="8410" max="8410" width="9.7109375" bestFit="1" customWidth="1"/>
    <col min="8411" max="8411" width="10" bestFit="1" customWidth="1"/>
    <col min="8412" max="8412" width="8.85546875" bestFit="1" customWidth="1"/>
    <col min="8413" max="8413" width="22.85546875" customWidth="1"/>
    <col min="8414" max="8414" width="59.7109375" bestFit="1" customWidth="1"/>
    <col min="8415" max="8415" width="57.85546875" bestFit="1" customWidth="1"/>
    <col min="8416" max="8416" width="35.28515625" bestFit="1" customWidth="1"/>
    <col min="8417" max="8417" width="28.140625" bestFit="1" customWidth="1"/>
    <col min="8418" max="8418" width="33.140625" bestFit="1" customWidth="1"/>
    <col min="8419" max="8419" width="26" bestFit="1" customWidth="1"/>
    <col min="8420" max="8420" width="19.140625" bestFit="1" customWidth="1"/>
    <col min="8421" max="8421" width="10.42578125" customWidth="1"/>
    <col min="8422" max="8422" width="11.85546875" customWidth="1"/>
    <col min="8423" max="8423" width="14.7109375" customWidth="1"/>
    <col min="8424" max="8424" width="9" bestFit="1" customWidth="1"/>
    <col min="8665" max="8665" width="4.7109375" bestFit="1" customWidth="1"/>
    <col min="8666" max="8666" width="9.7109375" bestFit="1" customWidth="1"/>
    <col min="8667" max="8667" width="10" bestFit="1" customWidth="1"/>
    <col min="8668" max="8668" width="8.85546875" bestFit="1" customWidth="1"/>
    <col min="8669" max="8669" width="22.85546875" customWidth="1"/>
    <col min="8670" max="8670" width="59.7109375" bestFit="1" customWidth="1"/>
    <col min="8671" max="8671" width="57.85546875" bestFit="1" customWidth="1"/>
    <col min="8672" max="8672" width="35.28515625" bestFit="1" customWidth="1"/>
    <col min="8673" max="8673" width="28.140625" bestFit="1" customWidth="1"/>
    <col min="8674" max="8674" width="33.140625" bestFit="1" customWidth="1"/>
    <col min="8675" max="8675" width="26" bestFit="1" customWidth="1"/>
    <col min="8676" max="8676" width="19.140625" bestFit="1" customWidth="1"/>
    <col min="8677" max="8677" width="10.42578125" customWidth="1"/>
    <col min="8678" max="8678" width="11.85546875" customWidth="1"/>
    <col min="8679" max="8679" width="14.7109375" customWidth="1"/>
    <col min="8680" max="8680" width="9" bestFit="1" customWidth="1"/>
    <col min="8921" max="8921" width="4.7109375" bestFit="1" customWidth="1"/>
    <col min="8922" max="8922" width="9.7109375" bestFit="1" customWidth="1"/>
    <col min="8923" max="8923" width="10" bestFit="1" customWidth="1"/>
    <col min="8924" max="8924" width="8.85546875" bestFit="1" customWidth="1"/>
    <col min="8925" max="8925" width="22.85546875" customWidth="1"/>
    <col min="8926" max="8926" width="59.7109375" bestFit="1" customWidth="1"/>
    <col min="8927" max="8927" width="57.85546875" bestFit="1" customWidth="1"/>
    <col min="8928" max="8928" width="35.28515625" bestFit="1" customWidth="1"/>
    <col min="8929" max="8929" width="28.140625" bestFit="1" customWidth="1"/>
    <col min="8930" max="8930" width="33.140625" bestFit="1" customWidth="1"/>
    <col min="8931" max="8931" width="26" bestFit="1" customWidth="1"/>
    <col min="8932" max="8932" width="19.140625" bestFit="1" customWidth="1"/>
    <col min="8933" max="8933" width="10.42578125" customWidth="1"/>
    <col min="8934" max="8934" width="11.85546875" customWidth="1"/>
    <col min="8935" max="8935" width="14.7109375" customWidth="1"/>
    <col min="8936" max="8936" width="9" bestFit="1" customWidth="1"/>
    <col min="9177" max="9177" width="4.7109375" bestFit="1" customWidth="1"/>
    <col min="9178" max="9178" width="9.7109375" bestFit="1" customWidth="1"/>
    <col min="9179" max="9179" width="10" bestFit="1" customWidth="1"/>
    <col min="9180" max="9180" width="8.85546875" bestFit="1" customWidth="1"/>
    <col min="9181" max="9181" width="22.85546875" customWidth="1"/>
    <col min="9182" max="9182" width="59.7109375" bestFit="1" customWidth="1"/>
    <col min="9183" max="9183" width="57.85546875" bestFit="1" customWidth="1"/>
    <col min="9184" max="9184" width="35.28515625" bestFit="1" customWidth="1"/>
    <col min="9185" max="9185" width="28.140625" bestFit="1" customWidth="1"/>
    <col min="9186" max="9186" width="33.140625" bestFit="1" customWidth="1"/>
    <col min="9187" max="9187" width="26" bestFit="1" customWidth="1"/>
    <col min="9188" max="9188" width="19.140625" bestFit="1" customWidth="1"/>
    <col min="9189" max="9189" width="10.42578125" customWidth="1"/>
    <col min="9190" max="9190" width="11.85546875" customWidth="1"/>
    <col min="9191" max="9191" width="14.7109375" customWidth="1"/>
    <col min="9192" max="9192" width="9" bestFit="1" customWidth="1"/>
    <col min="9433" max="9433" width="4.7109375" bestFit="1" customWidth="1"/>
    <col min="9434" max="9434" width="9.7109375" bestFit="1" customWidth="1"/>
    <col min="9435" max="9435" width="10" bestFit="1" customWidth="1"/>
    <col min="9436" max="9436" width="8.85546875" bestFit="1" customWidth="1"/>
    <col min="9437" max="9437" width="22.85546875" customWidth="1"/>
    <col min="9438" max="9438" width="59.7109375" bestFit="1" customWidth="1"/>
    <col min="9439" max="9439" width="57.85546875" bestFit="1" customWidth="1"/>
    <col min="9440" max="9440" width="35.28515625" bestFit="1" customWidth="1"/>
    <col min="9441" max="9441" width="28.140625" bestFit="1" customWidth="1"/>
    <col min="9442" max="9442" width="33.140625" bestFit="1" customWidth="1"/>
    <col min="9443" max="9443" width="26" bestFit="1" customWidth="1"/>
    <col min="9444" max="9444" width="19.140625" bestFit="1" customWidth="1"/>
    <col min="9445" max="9445" width="10.42578125" customWidth="1"/>
    <col min="9446" max="9446" width="11.85546875" customWidth="1"/>
    <col min="9447" max="9447" width="14.7109375" customWidth="1"/>
    <col min="9448" max="9448" width="9" bestFit="1" customWidth="1"/>
    <col min="9689" max="9689" width="4.7109375" bestFit="1" customWidth="1"/>
    <col min="9690" max="9690" width="9.7109375" bestFit="1" customWidth="1"/>
    <col min="9691" max="9691" width="10" bestFit="1" customWidth="1"/>
    <col min="9692" max="9692" width="8.85546875" bestFit="1" customWidth="1"/>
    <col min="9693" max="9693" width="22.85546875" customWidth="1"/>
    <col min="9694" max="9694" width="59.7109375" bestFit="1" customWidth="1"/>
    <col min="9695" max="9695" width="57.85546875" bestFit="1" customWidth="1"/>
    <col min="9696" max="9696" width="35.28515625" bestFit="1" customWidth="1"/>
    <col min="9697" max="9697" width="28.140625" bestFit="1" customWidth="1"/>
    <col min="9698" max="9698" width="33.140625" bestFit="1" customWidth="1"/>
    <col min="9699" max="9699" width="26" bestFit="1" customWidth="1"/>
    <col min="9700" max="9700" width="19.140625" bestFit="1" customWidth="1"/>
    <col min="9701" max="9701" width="10.42578125" customWidth="1"/>
    <col min="9702" max="9702" width="11.85546875" customWidth="1"/>
    <col min="9703" max="9703" width="14.7109375" customWidth="1"/>
    <col min="9704" max="9704" width="9" bestFit="1" customWidth="1"/>
    <col min="9945" max="9945" width="4.7109375" bestFit="1" customWidth="1"/>
    <col min="9946" max="9946" width="9.7109375" bestFit="1" customWidth="1"/>
    <col min="9947" max="9947" width="10" bestFit="1" customWidth="1"/>
    <col min="9948" max="9948" width="8.85546875" bestFit="1" customWidth="1"/>
    <col min="9949" max="9949" width="22.85546875" customWidth="1"/>
    <col min="9950" max="9950" width="59.7109375" bestFit="1" customWidth="1"/>
    <col min="9951" max="9951" width="57.85546875" bestFit="1" customWidth="1"/>
    <col min="9952" max="9952" width="35.28515625" bestFit="1" customWidth="1"/>
    <col min="9953" max="9953" width="28.140625" bestFit="1" customWidth="1"/>
    <col min="9954" max="9954" width="33.140625" bestFit="1" customWidth="1"/>
    <col min="9955" max="9955" width="26" bestFit="1" customWidth="1"/>
    <col min="9956" max="9956" width="19.140625" bestFit="1" customWidth="1"/>
    <col min="9957" max="9957" width="10.42578125" customWidth="1"/>
    <col min="9958" max="9958" width="11.85546875" customWidth="1"/>
    <col min="9959" max="9959" width="14.7109375" customWidth="1"/>
    <col min="9960" max="9960" width="9" bestFit="1" customWidth="1"/>
    <col min="10201" max="10201" width="4.7109375" bestFit="1" customWidth="1"/>
    <col min="10202" max="10202" width="9.7109375" bestFit="1" customWidth="1"/>
    <col min="10203" max="10203" width="10" bestFit="1" customWidth="1"/>
    <col min="10204" max="10204" width="8.85546875" bestFit="1" customWidth="1"/>
    <col min="10205" max="10205" width="22.85546875" customWidth="1"/>
    <col min="10206" max="10206" width="59.7109375" bestFit="1" customWidth="1"/>
    <col min="10207" max="10207" width="57.85546875" bestFit="1" customWidth="1"/>
    <col min="10208" max="10208" width="35.28515625" bestFit="1" customWidth="1"/>
    <col min="10209" max="10209" width="28.140625" bestFit="1" customWidth="1"/>
    <col min="10210" max="10210" width="33.140625" bestFit="1" customWidth="1"/>
    <col min="10211" max="10211" width="26" bestFit="1" customWidth="1"/>
    <col min="10212" max="10212" width="19.140625" bestFit="1" customWidth="1"/>
    <col min="10213" max="10213" width="10.42578125" customWidth="1"/>
    <col min="10214" max="10214" width="11.85546875" customWidth="1"/>
    <col min="10215" max="10215" width="14.7109375" customWidth="1"/>
    <col min="10216" max="10216" width="9" bestFit="1" customWidth="1"/>
    <col min="10457" max="10457" width="4.7109375" bestFit="1" customWidth="1"/>
    <col min="10458" max="10458" width="9.7109375" bestFit="1" customWidth="1"/>
    <col min="10459" max="10459" width="10" bestFit="1" customWidth="1"/>
    <col min="10460" max="10460" width="8.85546875" bestFit="1" customWidth="1"/>
    <col min="10461" max="10461" width="22.85546875" customWidth="1"/>
    <col min="10462" max="10462" width="59.7109375" bestFit="1" customWidth="1"/>
    <col min="10463" max="10463" width="57.85546875" bestFit="1" customWidth="1"/>
    <col min="10464" max="10464" width="35.28515625" bestFit="1" customWidth="1"/>
    <col min="10465" max="10465" width="28.140625" bestFit="1" customWidth="1"/>
    <col min="10466" max="10466" width="33.140625" bestFit="1" customWidth="1"/>
    <col min="10467" max="10467" width="26" bestFit="1" customWidth="1"/>
    <col min="10468" max="10468" width="19.140625" bestFit="1" customWidth="1"/>
    <col min="10469" max="10469" width="10.42578125" customWidth="1"/>
    <col min="10470" max="10470" width="11.85546875" customWidth="1"/>
    <col min="10471" max="10471" width="14.7109375" customWidth="1"/>
    <col min="10472" max="10472" width="9" bestFit="1" customWidth="1"/>
    <col min="10713" max="10713" width="4.7109375" bestFit="1" customWidth="1"/>
    <col min="10714" max="10714" width="9.7109375" bestFit="1" customWidth="1"/>
    <col min="10715" max="10715" width="10" bestFit="1" customWidth="1"/>
    <col min="10716" max="10716" width="8.85546875" bestFit="1" customWidth="1"/>
    <col min="10717" max="10717" width="22.85546875" customWidth="1"/>
    <col min="10718" max="10718" width="59.7109375" bestFit="1" customWidth="1"/>
    <col min="10719" max="10719" width="57.85546875" bestFit="1" customWidth="1"/>
    <col min="10720" max="10720" width="35.28515625" bestFit="1" customWidth="1"/>
    <col min="10721" max="10721" width="28.140625" bestFit="1" customWidth="1"/>
    <col min="10722" max="10722" width="33.140625" bestFit="1" customWidth="1"/>
    <col min="10723" max="10723" width="26" bestFit="1" customWidth="1"/>
    <col min="10724" max="10724" width="19.140625" bestFit="1" customWidth="1"/>
    <col min="10725" max="10725" width="10.42578125" customWidth="1"/>
    <col min="10726" max="10726" width="11.85546875" customWidth="1"/>
    <col min="10727" max="10727" width="14.7109375" customWidth="1"/>
    <col min="10728" max="10728" width="9" bestFit="1" customWidth="1"/>
    <col min="10969" max="10969" width="4.7109375" bestFit="1" customWidth="1"/>
    <col min="10970" max="10970" width="9.7109375" bestFit="1" customWidth="1"/>
    <col min="10971" max="10971" width="10" bestFit="1" customWidth="1"/>
    <col min="10972" max="10972" width="8.85546875" bestFit="1" customWidth="1"/>
    <col min="10973" max="10973" width="22.85546875" customWidth="1"/>
    <col min="10974" max="10974" width="59.7109375" bestFit="1" customWidth="1"/>
    <col min="10975" max="10975" width="57.85546875" bestFit="1" customWidth="1"/>
    <col min="10976" max="10976" width="35.28515625" bestFit="1" customWidth="1"/>
    <col min="10977" max="10977" width="28.140625" bestFit="1" customWidth="1"/>
    <col min="10978" max="10978" width="33.140625" bestFit="1" customWidth="1"/>
    <col min="10979" max="10979" width="26" bestFit="1" customWidth="1"/>
    <col min="10980" max="10980" width="19.140625" bestFit="1" customWidth="1"/>
    <col min="10981" max="10981" width="10.42578125" customWidth="1"/>
    <col min="10982" max="10982" width="11.85546875" customWidth="1"/>
    <col min="10983" max="10983" width="14.7109375" customWidth="1"/>
    <col min="10984" max="10984" width="9" bestFit="1" customWidth="1"/>
    <col min="11225" max="11225" width="4.7109375" bestFit="1" customWidth="1"/>
    <col min="11226" max="11226" width="9.7109375" bestFit="1" customWidth="1"/>
    <col min="11227" max="11227" width="10" bestFit="1" customWidth="1"/>
    <col min="11228" max="11228" width="8.85546875" bestFit="1" customWidth="1"/>
    <col min="11229" max="11229" width="22.85546875" customWidth="1"/>
    <col min="11230" max="11230" width="59.7109375" bestFit="1" customWidth="1"/>
    <col min="11231" max="11231" width="57.85546875" bestFit="1" customWidth="1"/>
    <col min="11232" max="11232" width="35.28515625" bestFit="1" customWidth="1"/>
    <col min="11233" max="11233" width="28.140625" bestFit="1" customWidth="1"/>
    <col min="11234" max="11234" width="33.140625" bestFit="1" customWidth="1"/>
    <col min="11235" max="11235" width="26" bestFit="1" customWidth="1"/>
    <col min="11236" max="11236" width="19.140625" bestFit="1" customWidth="1"/>
    <col min="11237" max="11237" width="10.42578125" customWidth="1"/>
    <col min="11238" max="11238" width="11.85546875" customWidth="1"/>
    <col min="11239" max="11239" width="14.7109375" customWidth="1"/>
    <col min="11240" max="11240" width="9" bestFit="1" customWidth="1"/>
    <col min="11481" max="11481" width="4.7109375" bestFit="1" customWidth="1"/>
    <col min="11482" max="11482" width="9.7109375" bestFit="1" customWidth="1"/>
    <col min="11483" max="11483" width="10" bestFit="1" customWidth="1"/>
    <col min="11484" max="11484" width="8.85546875" bestFit="1" customWidth="1"/>
    <col min="11485" max="11485" width="22.85546875" customWidth="1"/>
    <col min="11486" max="11486" width="59.7109375" bestFit="1" customWidth="1"/>
    <col min="11487" max="11487" width="57.85546875" bestFit="1" customWidth="1"/>
    <col min="11488" max="11488" width="35.28515625" bestFit="1" customWidth="1"/>
    <col min="11489" max="11489" width="28.140625" bestFit="1" customWidth="1"/>
    <col min="11490" max="11490" width="33.140625" bestFit="1" customWidth="1"/>
    <col min="11491" max="11491" width="26" bestFit="1" customWidth="1"/>
    <col min="11492" max="11492" width="19.140625" bestFit="1" customWidth="1"/>
    <col min="11493" max="11493" width="10.42578125" customWidth="1"/>
    <col min="11494" max="11494" width="11.85546875" customWidth="1"/>
    <col min="11495" max="11495" width="14.7109375" customWidth="1"/>
    <col min="11496" max="11496" width="9" bestFit="1" customWidth="1"/>
    <col min="11737" max="11737" width="4.7109375" bestFit="1" customWidth="1"/>
    <col min="11738" max="11738" width="9.7109375" bestFit="1" customWidth="1"/>
    <col min="11739" max="11739" width="10" bestFit="1" customWidth="1"/>
    <col min="11740" max="11740" width="8.85546875" bestFit="1" customWidth="1"/>
    <col min="11741" max="11741" width="22.85546875" customWidth="1"/>
    <col min="11742" max="11742" width="59.7109375" bestFit="1" customWidth="1"/>
    <col min="11743" max="11743" width="57.85546875" bestFit="1" customWidth="1"/>
    <col min="11744" max="11744" width="35.28515625" bestFit="1" customWidth="1"/>
    <col min="11745" max="11745" width="28.140625" bestFit="1" customWidth="1"/>
    <col min="11746" max="11746" width="33.140625" bestFit="1" customWidth="1"/>
    <col min="11747" max="11747" width="26" bestFit="1" customWidth="1"/>
    <col min="11748" max="11748" width="19.140625" bestFit="1" customWidth="1"/>
    <col min="11749" max="11749" width="10.42578125" customWidth="1"/>
    <col min="11750" max="11750" width="11.85546875" customWidth="1"/>
    <col min="11751" max="11751" width="14.7109375" customWidth="1"/>
    <col min="11752" max="11752" width="9" bestFit="1" customWidth="1"/>
    <col min="11993" max="11993" width="4.7109375" bestFit="1" customWidth="1"/>
    <col min="11994" max="11994" width="9.7109375" bestFit="1" customWidth="1"/>
    <col min="11995" max="11995" width="10" bestFit="1" customWidth="1"/>
    <col min="11996" max="11996" width="8.85546875" bestFit="1" customWidth="1"/>
    <col min="11997" max="11997" width="22.85546875" customWidth="1"/>
    <col min="11998" max="11998" width="59.7109375" bestFit="1" customWidth="1"/>
    <col min="11999" max="11999" width="57.85546875" bestFit="1" customWidth="1"/>
    <col min="12000" max="12000" width="35.28515625" bestFit="1" customWidth="1"/>
    <col min="12001" max="12001" width="28.140625" bestFit="1" customWidth="1"/>
    <col min="12002" max="12002" width="33.140625" bestFit="1" customWidth="1"/>
    <col min="12003" max="12003" width="26" bestFit="1" customWidth="1"/>
    <col min="12004" max="12004" width="19.140625" bestFit="1" customWidth="1"/>
    <col min="12005" max="12005" width="10.42578125" customWidth="1"/>
    <col min="12006" max="12006" width="11.85546875" customWidth="1"/>
    <col min="12007" max="12007" width="14.7109375" customWidth="1"/>
    <col min="12008" max="12008" width="9" bestFit="1" customWidth="1"/>
    <col min="12249" max="12249" width="4.7109375" bestFit="1" customWidth="1"/>
    <col min="12250" max="12250" width="9.7109375" bestFit="1" customWidth="1"/>
    <col min="12251" max="12251" width="10" bestFit="1" customWidth="1"/>
    <col min="12252" max="12252" width="8.85546875" bestFit="1" customWidth="1"/>
    <col min="12253" max="12253" width="22.85546875" customWidth="1"/>
    <col min="12254" max="12254" width="59.7109375" bestFit="1" customWidth="1"/>
    <col min="12255" max="12255" width="57.85546875" bestFit="1" customWidth="1"/>
    <col min="12256" max="12256" width="35.28515625" bestFit="1" customWidth="1"/>
    <col min="12257" max="12257" width="28.140625" bestFit="1" customWidth="1"/>
    <col min="12258" max="12258" width="33.140625" bestFit="1" customWidth="1"/>
    <col min="12259" max="12259" width="26" bestFit="1" customWidth="1"/>
    <col min="12260" max="12260" width="19.140625" bestFit="1" customWidth="1"/>
    <col min="12261" max="12261" width="10.42578125" customWidth="1"/>
    <col min="12262" max="12262" width="11.85546875" customWidth="1"/>
    <col min="12263" max="12263" width="14.7109375" customWidth="1"/>
    <col min="12264" max="12264" width="9" bestFit="1" customWidth="1"/>
    <col min="12505" max="12505" width="4.7109375" bestFit="1" customWidth="1"/>
    <col min="12506" max="12506" width="9.7109375" bestFit="1" customWidth="1"/>
    <col min="12507" max="12507" width="10" bestFit="1" customWidth="1"/>
    <col min="12508" max="12508" width="8.85546875" bestFit="1" customWidth="1"/>
    <col min="12509" max="12509" width="22.85546875" customWidth="1"/>
    <col min="12510" max="12510" width="59.7109375" bestFit="1" customWidth="1"/>
    <col min="12511" max="12511" width="57.85546875" bestFit="1" customWidth="1"/>
    <col min="12512" max="12512" width="35.28515625" bestFit="1" customWidth="1"/>
    <col min="12513" max="12513" width="28.140625" bestFit="1" customWidth="1"/>
    <col min="12514" max="12514" width="33.140625" bestFit="1" customWidth="1"/>
    <col min="12515" max="12515" width="26" bestFit="1" customWidth="1"/>
    <col min="12516" max="12516" width="19.140625" bestFit="1" customWidth="1"/>
    <col min="12517" max="12517" width="10.42578125" customWidth="1"/>
    <col min="12518" max="12518" width="11.85546875" customWidth="1"/>
    <col min="12519" max="12519" width="14.7109375" customWidth="1"/>
    <col min="12520" max="12520" width="9" bestFit="1" customWidth="1"/>
    <col min="12761" max="12761" width="4.7109375" bestFit="1" customWidth="1"/>
    <col min="12762" max="12762" width="9.7109375" bestFit="1" customWidth="1"/>
    <col min="12763" max="12763" width="10" bestFit="1" customWidth="1"/>
    <col min="12764" max="12764" width="8.85546875" bestFit="1" customWidth="1"/>
    <col min="12765" max="12765" width="22.85546875" customWidth="1"/>
    <col min="12766" max="12766" width="59.7109375" bestFit="1" customWidth="1"/>
    <col min="12767" max="12767" width="57.85546875" bestFit="1" customWidth="1"/>
    <col min="12768" max="12768" width="35.28515625" bestFit="1" customWidth="1"/>
    <col min="12769" max="12769" width="28.140625" bestFit="1" customWidth="1"/>
    <col min="12770" max="12770" width="33.140625" bestFit="1" customWidth="1"/>
    <col min="12771" max="12771" width="26" bestFit="1" customWidth="1"/>
    <col min="12772" max="12772" width="19.140625" bestFit="1" customWidth="1"/>
    <col min="12773" max="12773" width="10.42578125" customWidth="1"/>
    <col min="12774" max="12774" width="11.85546875" customWidth="1"/>
    <col min="12775" max="12775" width="14.7109375" customWidth="1"/>
    <col min="12776" max="12776" width="9" bestFit="1" customWidth="1"/>
    <col min="13017" max="13017" width="4.7109375" bestFit="1" customWidth="1"/>
    <col min="13018" max="13018" width="9.7109375" bestFit="1" customWidth="1"/>
    <col min="13019" max="13019" width="10" bestFit="1" customWidth="1"/>
    <col min="13020" max="13020" width="8.85546875" bestFit="1" customWidth="1"/>
    <col min="13021" max="13021" width="22.85546875" customWidth="1"/>
    <col min="13022" max="13022" width="59.7109375" bestFit="1" customWidth="1"/>
    <col min="13023" max="13023" width="57.85546875" bestFit="1" customWidth="1"/>
    <col min="13024" max="13024" width="35.28515625" bestFit="1" customWidth="1"/>
    <col min="13025" max="13025" width="28.140625" bestFit="1" customWidth="1"/>
    <col min="13026" max="13026" width="33.140625" bestFit="1" customWidth="1"/>
    <col min="13027" max="13027" width="26" bestFit="1" customWidth="1"/>
    <col min="13028" max="13028" width="19.140625" bestFit="1" customWidth="1"/>
    <col min="13029" max="13029" width="10.42578125" customWidth="1"/>
    <col min="13030" max="13030" width="11.85546875" customWidth="1"/>
    <col min="13031" max="13031" width="14.7109375" customWidth="1"/>
    <col min="13032" max="13032" width="9" bestFit="1" customWidth="1"/>
    <col min="13273" max="13273" width="4.7109375" bestFit="1" customWidth="1"/>
    <col min="13274" max="13274" width="9.7109375" bestFit="1" customWidth="1"/>
    <col min="13275" max="13275" width="10" bestFit="1" customWidth="1"/>
    <col min="13276" max="13276" width="8.85546875" bestFit="1" customWidth="1"/>
    <col min="13277" max="13277" width="22.85546875" customWidth="1"/>
    <col min="13278" max="13278" width="59.7109375" bestFit="1" customWidth="1"/>
    <col min="13279" max="13279" width="57.85546875" bestFit="1" customWidth="1"/>
    <col min="13280" max="13280" width="35.28515625" bestFit="1" customWidth="1"/>
    <col min="13281" max="13281" width="28.140625" bestFit="1" customWidth="1"/>
    <col min="13282" max="13282" width="33.140625" bestFit="1" customWidth="1"/>
    <col min="13283" max="13283" width="26" bestFit="1" customWidth="1"/>
    <col min="13284" max="13284" width="19.140625" bestFit="1" customWidth="1"/>
    <col min="13285" max="13285" width="10.42578125" customWidth="1"/>
    <col min="13286" max="13286" width="11.85546875" customWidth="1"/>
    <col min="13287" max="13287" width="14.7109375" customWidth="1"/>
    <col min="13288" max="13288" width="9" bestFit="1" customWidth="1"/>
    <col min="13529" max="13529" width="4.7109375" bestFit="1" customWidth="1"/>
    <col min="13530" max="13530" width="9.7109375" bestFit="1" customWidth="1"/>
    <col min="13531" max="13531" width="10" bestFit="1" customWidth="1"/>
    <col min="13532" max="13532" width="8.85546875" bestFit="1" customWidth="1"/>
    <col min="13533" max="13533" width="22.85546875" customWidth="1"/>
    <col min="13534" max="13534" width="59.7109375" bestFit="1" customWidth="1"/>
    <col min="13535" max="13535" width="57.85546875" bestFit="1" customWidth="1"/>
    <col min="13536" max="13536" width="35.28515625" bestFit="1" customWidth="1"/>
    <col min="13537" max="13537" width="28.140625" bestFit="1" customWidth="1"/>
    <col min="13538" max="13538" width="33.140625" bestFit="1" customWidth="1"/>
    <col min="13539" max="13539" width="26" bestFit="1" customWidth="1"/>
    <col min="13540" max="13540" width="19.140625" bestFit="1" customWidth="1"/>
    <col min="13541" max="13541" width="10.42578125" customWidth="1"/>
    <col min="13542" max="13542" width="11.85546875" customWidth="1"/>
    <col min="13543" max="13543" width="14.7109375" customWidth="1"/>
    <col min="13544" max="13544" width="9" bestFit="1" customWidth="1"/>
    <col min="13785" max="13785" width="4.7109375" bestFit="1" customWidth="1"/>
    <col min="13786" max="13786" width="9.7109375" bestFit="1" customWidth="1"/>
    <col min="13787" max="13787" width="10" bestFit="1" customWidth="1"/>
    <col min="13788" max="13788" width="8.85546875" bestFit="1" customWidth="1"/>
    <col min="13789" max="13789" width="22.85546875" customWidth="1"/>
    <col min="13790" max="13790" width="59.7109375" bestFit="1" customWidth="1"/>
    <col min="13791" max="13791" width="57.85546875" bestFit="1" customWidth="1"/>
    <col min="13792" max="13792" width="35.28515625" bestFit="1" customWidth="1"/>
    <col min="13793" max="13793" width="28.140625" bestFit="1" customWidth="1"/>
    <col min="13794" max="13794" width="33.140625" bestFit="1" customWidth="1"/>
    <col min="13795" max="13795" width="26" bestFit="1" customWidth="1"/>
    <col min="13796" max="13796" width="19.140625" bestFit="1" customWidth="1"/>
    <col min="13797" max="13797" width="10.42578125" customWidth="1"/>
    <col min="13798" max="13798" width="11.85546875" customWidth="1"/>
    <col min="13799" max="13799" width="14.7109375" customWidth="1"/>
    <col min="13800" max="13800" width="9" bestFit="1" customWidth="1"/>
    <col min="14041" max="14041" width="4.7109375" bestFit="1" customWidth="1"/>
    <col min="14042" max="14042" width="9.7109375" bestFit="1" customWidth="1"/>
    <col min="14043" max="14043" width="10" bestFit="1" customWidth="1"/>
    <col min="14044" max="14044" width="8.85546875" bestFit="1" customWidth="1"/>
    <col min="14045" max="14045" width="22.85546875" customWidth="1"/>
    <col min="14046" max="14046" width="59.7109375" bestFit="1" customWidth="1"/>
    <col min="14047" max="14047" width="57.85546875" bestFit="1" customWidth="1"/>
    <col min="14048" max="14048" width="35.28515625" bestFit="1" customWidth="1"/>
    <col min="14049" max="14049" width="28.140625" bestFit="1" customWidth="1"/>
    <col min="14050" max="14050" width="33.140625" bestFit="1" customWidth="1"/>
    <col min="14051" max="14051" width="26" bestFit="1" customWidth="1"/>
    <col min="14052" max="14052" width="19.140625" bestFit="1" customWidth="1"/>
    <col min="14053" max="14053" width="10.42578125" customWidth="1"/>
    <col min="14054" max="14054" width="11.85546875" customWidth="1"/>
    <col min="14055" max="14055" width="14.7109375" customWidth="1"/>
    <col min="14056" max="14056" width="9" bestFit="1" customWidth="1"/>
    <col min="14297" max="14297" width="4.7109375" bestFit="1" customWidth="1"/>
    <col min="14298" max="14298" width="9.7109375" bestFit="1" customWidth="1"/>
    <col min="14299" max="14299" width="10" bestFit="1" customWidth="1"/>
    <col min="14300" max="14300" width="8.85546875" bestFit="1" customWidth="1"/>
    <col min="14301" max="14301" width="22.85546875" customWidth="1"/>
    <col min="14302" max="14302" width="59.7109375" bestFit="1" customWidth="1"/>
    <col min="14303" max="14303" width="57.85546875" bestFit="1" customWidth="1"/>
    <col min="14304" max="14304" width="35.28515625" bestFit="1" customWidth="1"/>
    <col min="14305" max="14305" width="28.140625" bestFit="1" customWidth="1"/>
    <col min="14306" max="14306" width="33.140625" bestFit="1" customWidth="1"/>
    <col min="14307" max="14307" width="26" bestFit="1" customWidth="1"/>
    <col min="14308" max="14308" width="19.140625" bestFit="1" customWidth="1"/>
    <col min="14309" max="14309" width="10.42578125" customWidth="1"/>
    <col min="14310" max="14310" width="11.85546875" customWidth="1"/>
    <col min="14311" max="14311" width="14.7109375" customWidth="1"/>
    <col min="14312" max="14312" width="9" bestFit="1" customWidth="1"/>
    <col min="14553" max="14553" width="4.7109375" bestFit="1" customWidth="1"/>
    <col min="14554" max="14554" width="9.7109375" bestFit="1" customWidth="1"/>
    <col min="14555" max="14555" width="10" bestFit="1" customWidth="1"/>
    <col min="14556" max="14556" width="8.85546875" bestFit="1" customWidth="1"/>
    <col min="14557" max="14557" width="22.85546875" customWidth="1"/>
    <col min="14558" max="14558" width="59.7109375" bestFit="1" customWidth="1"/>
    <col min="14559" max="14559" width="57.85546875" bestFit="1" customWidth="1"/>
    <col min="14560" max="14560" width="35.28515625" bestFit="1" customWidth="1"/>
    <col min="14561" max="14561" width="28.140625" bestFit="1" customWidth="1"/>
    <col min="14562" max="14562" width="33.140625" bestFit="1" customWidth="1"/>
    <col min="14563" max="14563" width="26" bestFit="1" customWidth="1"/>
    <col min="14564" max="14564" width="19.140625" bestFit="1" customWidth="1"/>
    <col min="14565" max="14565" width="10.42578125" customWidth="1"/>
    <col min="14566" max="14566" width="11.85546875" customWidth="1"/>
    <col min="14567" max="14567" width="14.7109375" customWidth="1"/>
    <col min="14568" max="14568" width="9" bestFit="1" customWidth="1"/>
    <col min="14809" max="14809" width="4.7109375" bestFit="1" customWidth="1"/>
    <col min="14810" max="14810" width="9.7109375" bestFit="1" customWidth="1"/>
    <col min="14811" max="14811" width="10" bestFit="1" customWidth="1"/>
    <col min="14812" max="14812" width="8.85546875" bestFit="1" customWidth="1"/>
    <col min="14813" max="14813" width="22.85546875" customWidth="1"/>
    <col min="14814" max="14814" width="59.7109375" bestFit="1" customWidth="1"/>
    <col min="14815" max="14815" width="57.85546875" bestFit="1" customWidth="1"/>
    <col min="14816" max="14816" width="35.28515625" bestFit="1" customWidth="1"/>
    <col min="14817" max="14817" width="28.140625" bestFit="1" customWidth="1"/>
    <col min="14818" max="14818" width="33.140625" bestFit="1" customWidth="1"/>
    <col min="14819" max="14819" width="26" bestFit="1" customWidth="1"/>
    <col min="14820" max="14820" width="19.140625" bestFit="1" customWidth="1"/>
    <col min="14821" max="14821" width="10.42578125" customWidth="1"/>
    <col min="14822" max="14822" width="11.85546875" customWidth="1"/>
    <col min="14823" max="14823" width="14.7109375" customWidth="1"/>
    <col min="14824" max="14824" width="9" bestFit="1" customWidth="1"/>
    <col min="15065" max="15065" width="4.7109375" bestFit="1" customWidth="1"/>
    <col min="15066" max="15066" width="9.7109375" bestFit="1" customWidth="1"/>
    <col min="15067" max="15067" width="10" bestFit="1" customWidth="1"/>
    <col min="15068" max="15068" width="8.85546875" bestFit="1" customWidth="1"/>
    <col min="15069" max="15069" width="22.85546875" customWidth="1"/>
    <col min="15070" max="15070" width="59.7109375" bestFit="1" customWidth="1"/>
    <col min="15071" max="15071" width="57.85546875" bestFit="1" customWidth="1"/>
    <col min="15072" max="15072" width="35.28515625" bestFit="1" customWidth="1"/>
    <col min="15073" max="15073" width="28.140625" bestFit="1" customWidth="1"/>
    <col min="15074" max="15074" width="33.140625" bestFit="1" customWidth="1"/>
    <col min="15075" max="15075" width="26" bestFit="1" customWidth="1"/>
    <col min="15076" max="15076" width="19.140625" bestFit="1" customWidth="1"/>
    <col min="15077" max="15077" width="10.42578125" customWidth="1"/>
    <col min="15078" max="15078" width="11.85546875" customWidth="1"/>
    <col min="15079" max="15079" width="14.7109375" customWidth="1"/>
    <col min="15080" max="15080" width="9" bestFit="1" customWidth="1"/>
    <col min="15321" max="15321" width="4.7109375" bestFit="1" customWidth="1"/>
    <col min="15322" max="15322" width="9.7109375" bestFit="1" customWidth="1"/>
    <col min="15323" max="15323" width="10" bestFit="1" customWidth="1"/>
    <col min="15324" max="15324" width="8.85546875" bestFit="1" customWidth="1"/>
    <col min="15325" max="15325" width="22.85546875" customWidth="1"/>
    <col min="15326" max="15326" width="59.7109375" bestFit="1" customWidth="1"/>
    <col min="15327" max="15327" width="57.85546875" bestFit="1" customWidth="1"/>
    <col min="15328" max="15328" width="35.28515625" bestFit="1" customWidth="1"/>
    <col min="15329" max="15329" width="28.140625" bestFit="1" customWidth="1"/>
    <col min="15330" max="15330" width="33.140625" bestFit="1" customWidth="1"/>
    <col min="15331" max="15331" width="26" bestFit="1" customWidth="1"/>
    <col min="15332" max="15332" width="19.140625" bestFit="1" customWidth="1"/>
    <col min="15333" max="15333" width="10.42578125" customWidth="1"/>
    <col min="15334" max="15334" width="11.85546875" customWidth="1"/>
    <col min="15335" max="15335" width="14.7109375" customWidth="1"/>
    <col min="15336" max="15336" width="9" bestFit="1" customWidth="1"/>
    <col min="15577" max="15577" width="4.7109375" bestFit="1" customWidth="1"/>
    <col min="15578" max="15578" width="9.7109375" bestFit="1" customWidth="1"/>
    <col min="15579" max="15579" width="10" bestFit="1" customWidth="1"/>
    <col min="15580" max="15580" width="8.85546875" bestFit="1" customWidth="1"/>
    <col min="15581" max="15581" width="22.85546875" customWidth="1"/>
    <col min="15582" max="15582" width="59.7109375" bestFit="1" customWidth="1"/>
    <col min="15583" max="15583" width="57.85546875" bestFit="1" customWidth="1"/>
    <col min="15584" max="15584" width="35.28515625" bestFit="1" customWidth="1"/>
    <col min="15585" max="15585" width="28.140625" bestFit="1" customWidth="1"/>
    <col min="15586" max="15586" width="33.140625" bestFit="1" customWidth="1"/>
    <col min="15587" max="15587" width="26" bestFit="1" customWidth="1"/>
    <col min="15588" max="15588" width="19.140625" bestFit="1" customWidth="1"/>
    <col min="15589" max="15589" width="10.42578125" customWidth="1"/>
    <col min="15590" max="15590" width="11.85546875" customWidth="1"/>
    <col min="15591" max="15591" width="14.7109375" customWidth="1"/>
    <col min="15592" max="15592" width="9" bestFit="1" customWidth="1"/>
    <col min="15833" max="15833" width="4.7109375" bestFit="1" customWidth="1"/>
    <col min="15834" max="15834" width="9.7109375" bestFit="1" customWidth="1"/>
    <col min="15835" max="15835" width="10" bestFit="1" customWidth="1"/>
    <col min="15836" max="15836" width="8.85546875" bestFit="1" customWidth="1"/>
    <col min="15837" max="15837" width="22.85546875" customWidth="1"/>
    <col min="15838" max="15838" width="59.7109375" bestFit="1" customWidth="1"/>
    <col min="15839" max="15839" width="57.85546875" bestFit="1" customWidth="1"/>
    <col min="15840" max="15840" width="35.28515625" bestFit="1" customWidth="1"/>
    <col min="15841" max="15841" width="28.140625" bestFit="1" customWidth="1"/>
    <col min="15842" max="15842" width="33.140625" bestFit="1" customWidth="1"/>
    <col min="15843" max="15843" width="26" bestFit="1" customWidth="1"/>
    <col min="15844" max="15844" width="19.140625" bestFit="1" customWidth="1"/>
    <col min="15845" max="15845" width="10.42578125" customWidth="1"/>
    <col min="15846" max="15846" width="11.85546875" customWidth="1"/>
    <col min="15847" max="15847" width="14.7109375" customWidth="1"/>
    <col min="15848" max="15848" width="9" bestFit="1" customWidth="1"/>
    <col min="16089" max="16089" width="4.7109375" bestFit="1" customWidth="1"/>
    <col min="16090" max="16090" width="9.7109375" bestFit="1" customWidth="1"/>
    <col min="16091" max="16091" width="10" bestFit="1" customWidth="1"/>
    <col min="16092" max="16092" width="8.85546875" bestFit="1" customWidth="1"/>
    <col min="16093" max="16093" width="22.85546875" customWidth="1"/>
    <col min="16094" max="16094" width="59.7109375" bestFit="1" customWidth="1"/>
    <col min="16095" max="16095" width="57.85546875" bestFit="1" customWidth="1"/>
    <col min="16096" max="16096" width="35.28515625" bestFit="1" customWidth="1"/>
    <col min="16097" max="16097" width="28.140625" bestFit="1" customWidth="1"/>
    <col min="16098" max="16098" width="33.140625" bestFit="1" customWidth="1"/>
    <col min="16099" max="16099" width="26" bestFit="1" customWidth="1"/>
    <col min="16100" max="16100" width="19.140625" bestFit="1" customWidth="1"/>
    <col min="16101" max="16101" width="10.42578125" customWidth="1"/>
    <col min="16102" max="16102" width="11.85546875" customWidth="1"/>
    <col min="16103" max="16103" width="14.7109375" customWidth="1"/>
    <col min="16104" max="16104" width="9" bestFit="1" customWidth="1"/>
  </cols>
  <sheetData>
    <row r="1" spans="1:26" ht="18.75">
      <c r="A1" s="305" t="s">
        <v>1279</v>
      </c>
    </row>
    <row r="2" spans="1:26">
      <c r="A2" s="1" t="s">
        <v>1238</v>
      </c>
    </row>
    <row r="4" spans="1:26" s="47" customFormat="1" ht="65.25" customHeight="1">
      <c r="A4" s="306" t="s">
        <v>0</v>
      </c>
      <c r="B4" s="309" t="s">
        <v>1</v>
      </c>
      <c r="C4" s="309" t="s">
        <v>2</v>
      </c>
      <c r="D4" s="309" t="s">
        <v>3</v>
      </c>
      <c r="E4" s="306" t="s">
        <v>58</v>
      </c>
      <c r="F4" s="306" t="s">
        <v>5</v>
      </c>
      <c r="G4" s="306" t="s">
        <v>6</v>
      </c>
      <c r="H4" s="308" t="s">
        <v>7</v>
      </c>
      <c r="I4" s="308"/>
      <c r="J4" s="306" t="s">
        <v>59</v>
      </c>
      <c r="K4" s="311" t="s">
        <v>72</v>
      </c>
      <c r="L4" s="312"/>
      <c r="M4" s="308" t="s">
        <v>60</v>
      </c>
      <c r="N4" s="308"/>
      <c r="O4" s="308" t="s">
        <v>61</v>
      </c>
      <c r="P4" s="308"/>
      <c r="Q4" s="306" t="s">
        <v>8</v>
      </c>
      <c r="R4" s="309" t="s">
        <v>9</v>
      </c>
      <c r="S4" s="128" t="e">
        <f>SUM(#REF!)</f>
        <v>#REF!</v>
      </c>
      <c r="T4" s="128" t="e">
        <f>SUM(#REF!)</f>
        <v>#REF!</v>
      </c>
      <c r="U4" s="47" t="s">
        <v>122</v>
      </c>
      <c r="V4" s="129">
        <v>0</v>
      </c>
      <c r="W4" s="129">
        <v>3585205</v>
      </c>
      <c r="X4" s="124" t="e">
        <f>V4-S4</f>
        <v>#REF!</v>
      </c>
      <c r="Y4" s="124" t="e">
        <f>W4-T4</f>
        <v>#REF!</v>
      </c>
      <c r="Z4" s="124" t="e">
        <f>SUM(X4:Y4)</f>
        <v>#REF!</v>
      </c>
    </row>
    <row r="5" spans="1:26" s="47" customFormat="1" ht="24" customHeight="1">
      <c r="A5" s="307"/>
      <c r="B5" s="310"/>
      <c r="C5" s="310"/>
      <c r="D5" s="310"/>
      <c r="E5" s="307"/>
      <c r="F5" s="307"/>
      <c r="G5" s="307"/>
      <c r="H5" s="106" t="s">
        <v>10</v>
      </c>
      <c r="I5" s="106" t="s">
        <v>62</v>
      </c>
      <c r="J5" s="307"/>
      <c r="K5" s="107">
        <v>2016</v>
      </c>
      <c r="L5" s="107">
        <v>2017</v>
      </c>
      <c r="M5" s="107">
        <v>2016</v>
      </c>
      <c r="N5" s="107">
        <v>2017</v>
      </c>
      <c r="O5" s="107">
        <v>2016</v>
      </c>
      <c r="P5" s="107">
        <v>2017</v>
      </c>
      <c r="Q5" s="307"/>
      <c r="R5" s="310"/>
      <c r="S5" s="128" t="e">
        <f>SUM(S7:S13)+#REF!</f>
        <v>#REF!</v>
      </c>
      <c r="T5" s="128" t="e">
        <f>SUM(T7:T13)+#REF!</f>
        <v>#REF!</v>
      </c>
      <c r="U5" s="47" t="s">
        <v>123</v>
      </c>
      <c r="V5" s="129">
        <v>2504121.98</v>
      </c>
      <c r="W5" s="129">
        <v>3500668.1311000003</v>
      </c>
      <c r="X5" s="124" t="e">
        <f>V5-S5</f>
        <v>#REF!</v>
      </c>
      <c r="Y5" s="124" t="e">
        <f>W5-T5</f>
        <v>#REF!</v>
      </c>
      <c r="Z5" s="124" t="e">
        <f>SUM(X5:Y5)</f>
        <v>#REF!</v>
      </c>
    </row>
    <row r="6" spans="1:26" s="47" customFormat="1" ht="15.75" customHeight="1">
      <c r="A6" s="105" t="s">
        <v>12</v>
      </c>
      <c r="B6" s="106" t="s">
        <v>13</v>
      </c>
      <c r="C6" s="106" t="s">
        <v>14</v>
      </c>
      <c r="D6" s="106" t="s">
        <v>15</v>
      </c>
      <c r="E6" s="105" t="s">
        <v>16</v>
      </c>
      <c r="F6" s="105" t="s">
        <v>17</v>
      </c>
      <c r="G6" s="105" t="s">
        <v>18</v>
      </c>
      <c r="H6" s="106" t="s">
        <v>19</v>
      </c>
      <c r="I6" s="106" t="s">
        <v>20</v>
      </c>
      <c r="J6" s="105" t="s">
        <v>21</v>
      </c>
      <c r="K6" s="107" t="s">
        <v>22</v>
      </c>
      <c r="L6" s="107" t="s">
        <v>23</v>
      </c>
      <c r="M6" s="107" t="s">
        <v>24</v>
      </c>
      <c r="N6" s="107" t="s">
        <v>25</v>
      </c>
      <c r="O6" s="107" t="s">
        <v>26</v>
      </c>
      <c r="P6" s="107" t="s">
        <v>27</v>
      </c>
      <c r="Q6" s="105" t="s">
        <v>28</v>
      </c>
      <c r="R6" s="106" t="s">
        <v>29</v>
      </c>
      <c r="S6" s="47">
        <v>2016</v>
      </c>
      <c r="T6" s="130">
        <v>2017</v>
      </c>
      <c r="V6" s="124"/>
      <c r="W6" s="124"/>
      <c r="X6" s="124"/>
    </row>
    <row r="7" spans="1:26" s="4" customFormat="1" ht="97.5" customHeight="1">
      <c r="A7" s="313">
        <v>1</v>
      </c>
      <c r="B7" s="313" t="s">
        <v>90</v>
      </c>
      <c r="C7" s="313" t="s">
        <v>79</v>
      </c>
      <c r="D7" s="315">
        <v>2</v>
      </c>
      <c r="E7" s="315" t="s">
        <v>130</v>
      </c>
      <c r="F7" s="315" t="s">
        <v>131</v>
      </c>
      <c r="G7" s="315" t="s">
        <v>132</v>
      </c>
      <c r="H7" s="64" t="s">
        <v>133</v>
      </c>
      <c r="I7" s="64">
        <v>4</v>
      </c>
      <c r="J7" s="315" t="s">
        <v>134</v>
      </c>
      <c r="K7" s="315" t="s">
        <v>31</v>
      </c>
      <c r="L7" s="315" t="s">
        <v>31</v>
      </c>
      <c r="M7" s="319">
        <v>70000</v>
      </c>
      <c r="N7" s="319">
        <v>63000</v>
      </c>
      <c r="O7" s="319">
        <v>70000</v>
      </c>
      <c r="P7" s="319">
        <v>63000</v>
      </c>
      <c r="Q7" s="315" t="s">
        <v>127</v>
      </c>
      <c r="R7" s="317" t="s">
        <v>124</v>
      </c>
      <c r="S7" s="125">
        <f>O7</f>
        <v>70000</v>
      </c>
      <c r="T7" s="121">
        <f>P7</f>
        <v>63000</v>
      </c>
      <c r="V7" s="9"/>
      <c r="W7" s="9"/>
      <c r="X7" s="9"/>
    </row>
    <row r="8" spans="1:26" s="4" customFormat="1" ht="93.75" customHeight="1">
      <c r="A8" s="314"/>
      <c r="B8" s="314"/>
      <c r="C8" s="314"/>
      <c r="D8" s="316"/>
      <c r="E8" s="316"/>
      <c r="F8" s="316"/>
      <c r="G8" s="316"/>
      <c r="H8" s="64" t="s">
        <v>135</v>
      </c>
      <c r="I8" s="64">
        <v>360</v>
      </c>
      <c r="J8" s="316"/>
      <c r="K8" s="316"/>
      <c r="L8" s="316"/>
      <c r="M8" s="320"/>
      <c r="N8" s="320"/>
      <c r="O8" s="320"/>
      <c r="P8" s="320"/>
      <c r="Q8" s="316"/>
      <c r="R8" s="318"/>
      <c r="T8" s="120"/>
      <c r="V8" s="9"/>
      <c r="W8" s="9"/>
      <c r="X8" s="9"/>
    </row>
    <row r="9" spans="1:26" s="183" customFormat="1" ht="57" customHeight="1">
      <c r="A9" s="313">
        <v>2</v>
      </c>
      <c r="B9" s="313" t="s">
        <v>40</v>
      </c>
      <c r="C9" s="313">
        <v>4</v>
      </c>
      <c r="D9" s="313">
        <v>2</v>
      </c>
      <c r="E9" s="315" t="s">
        <v>136</v>
      </c>
      <c r="F9" s="315" t="s">
        <v>137</v>
      </c>
      <c r="G9" s="315" t="s">
        <v>139</v>
      </c>
      <c r="H9" s="64" t="s">
        <v>126</v>
      </c>
      <c r="I9" s="64">
        <v>5</v>
      </c>
      <c r="J9" s="315" t="s">
        <v>138</v>
      </c>
      <c r="K9" s="315" t="s">
        <v>31</v>
      </c>
      <c r="L9" s="315" t="s">
        <v>116</v>
      </c>
      <c r="M9" s="317">
        <v>64782.94</v>
      </c>
      <c r="N9" s="317">
        <v>35000</v>
      </c>
      <c r="O9" s="317">
        <v>64782.94</v>
      </c>
      <c r="P9" s="317">
        <v>35000</v>
      </c>
      <c r="Q9" s="315" t="s">
        <v>127</v>
      </c>
      <c r="R9" s="317" t="s">
        <v>124</v>
      </c>
      <c r="T9" s="120"/>
      <c r="V9" s="9"/>
      <c r="W9" s="9"/>
      <c r="X9" s="9"/>
    </row>
    <row r="10" spans="1:26" s="183" customFormat="1" ht="74.25" customHeight="1">
      <c r="A10" s="314"/>
      <c r="B10" s="314"/>
      <c r="C10" s="314"/>
      <c r="D10" s="314"/>
      <c r="E10" s="316"/>
      <c r="F10" s="316"/>
      <c r="G10" s="316"/>
      <c r="H10" s="64" t="s">
        <v>44</v>
      </c>
      <c r="I10" s="64">
        <v>260</v>
      </c>
      <c r="J10" s="316"/>
      <c r="K10" s="316"/>
      <c r="L10" s="316"/>
      <c r="M10" s="318"/>
      <c r="N10" s="318"/>
      <c r="O10" s="318"/>
      <c r="P10" s="318"/>
      <c r="Q10" s="316"/>
      <c r="R10" s="318"/>
      <c r="S10" s="9">
        <f>O9</f>
        <v>64782.94</v>
      </c>
      <c r="T10" s="121">
        <f>P9</f>
        <v>35000</v>
      </c>
      <c r="V10" s="9"/>
      <c r="W10" s="9"/>
      <c r="X10" s="9"/>
    </row>
    <row r="11" spans="1:26" s="183" customFormat="1" ht="114.75" customHeight="1">
      <c r="A11" s="313">
        <v>3</v>
      </c>
      <c r="B11" s="313" t="s">
        <v>40</v>
      </c>
      <c r="C11" s="313">
        <v>4</v>
      </c>
      <c r="D11" s="313">
        <v>2</v>
      </c>
      <c r="E11" s="315" t="s">
        <v>140</v>
      </c>
      <c r="F11" s="315" t="s">
        <v>141</v>
      </c>
      <c r="G11" s="315" t="s">
        <v>143</v>
      </c>
      <c r="H11" s="64" t="s">
        <v>126</v>
      </c>
      <c r="I11" s="64">
        <v>1</v>
      </c>
      <c r="J11" s="315" t="s">
        <v>142</v>
      </c>
      <c r="K11" s="315" t="s">
        <v>31</v>
      </c>
      <c r="L11" s="315"/>
      <c r="M11" s="317">
        <v>2610</v>
      </c>
      <c r="N11" s="319">
        <v>0</v>
      </c>
      <c r="O11" s="317">
        <v>2610</v>
      </c>
      <c r="P11" s="319">
        <v>0</v>
      </c>
      <c r="Q11" s="315" t="s">
        <v>127</v>
      </c>
      <c r="R11" s="317" t="s">
        <v>124</v>
      </c>
      <c r="S11" s="9">
        <f>O11</f>
        <v>2610</v>
      </c>
      <c r="T11" s="121">
        <f>P11</f>
        <v>0</v>
      </c>
      <c r="V11" s="9"/>
      <c r="W11" s="9"/>
      <c r="X11" s="9"/>
    </row>
    <row r="12" spans="1:26" s="183" customFormat="1" ht="69" customHeight="1">
      <c r="A12" s="314"/>
      <c r="B12" s="314"/>
      <c r="C12" s="314"/>
      <c r="D12" s="314"/>
      <c r="E12" s="316"/>
      <c r="F12" s="316"/>
      <c r="G12" s="316"/>
      <c r="H12" s="64" t="s">
        <v>44</v>
      </c>
      <c r="I12" s="64">
        <v>90</v>
      </c>
      <c r="J12" s="316"/>
      <c r="K12" s="316"/>
      <c r="L12" s="316"/>
      <c r="M12" s="318"/>
      <c r="N12" s="320"/>
      <c r="O12" s="318"/>
      <c r="P12" s="320"/>
      <c r="Q12" s="316"/>
      <c r="R12" s="318"/>
      <c r="T12" s="120"/>
      <c r="V12" s="9"/>
      <c r="W12" s="9"/>
      <c r="X12" s="9"/>
    </row>
    <row r="13" spans="1:26" s="4" customFormat="1" ht="192.75" customHeight="1">
      <c r="A13" s="122">
        <v>4</v>
      </c>
      <c r="B13" s="122" t="s">
        <v>40</v>
      </c>
      <c r="C13" s="122" t="s">
        <v>79</v>
      </c>
      <c r="D13" s="122">
        <v>2</v>
      </c>
      <c r="E13" s="64" t="s">
        <v>144</v>
      </c>
      <c r="F13" s="64" t="s">
        <v>145</v>
      </c>
      <c r="G13" s="64" t="s">
        <v>146</v>
      </c>
      <c r="H13" s="64" t="s">
        <v>147</v>
      </c>
      <c r="I13" s="64">
        <v>1000</v>
      </c>
      <c r="J13" s="64" t="s">
        <v>148</v>
      </c>
      <c r="K13" s="64" t="s">
        <v>31</v>
      </c>
      <c r="L13" s="64" t="s">
        <v>31</v>
      </c>
      <c r="M13" s="117">
        <v>15129</v>
      </c>
      <c r="N13" s="123"/>
      <c r="O13" s="123">
        <v>15129</v>
      </c>
      <c r="P13" s="123"/>
      <c r="Q13" s="64" t="s">
        <v>127</v>
      </c>
      <c r="R13" s="119" t="s">
        <v>124</v>
      </c>
      <c r="S13" s="9">
        <f>O13</f>
        <v>15129</v>
      </c>
      <c r="T13" s="121">
        <f>P13</f>
        <v>0</v>
      </c>
      <c r="V13" s="9"/>
      <c r="W13" s="9"/>
      <c r="X13" s="9"/>
    </row>
    <row r="14" spans="1:26" s="8" customFormat="1">
      <c r="F14" s="29"/>
      <c r="T14" s="127"/>
      <c r="V14" s="126"/>
      <c r="W14" s="126"/>
      <c r="X14" s="126"/>
    </row>
    <row r="15" spans="1:26" s="8" customFormat="1">
      <c r="F15" s="29"/>
      <c r="J15" s="29"/>
      <c r="T15" s="127"/>
      <c r="V15" s="126"/>
      <c r="W15" s="126"/>
      <c r="X15" s="126"/>
    </row>
    <row r="16" spans="1:26" s="8" customFormat="1">
      <c r="F16" s="29"/>
      <c r="J16" s="29"/>
      <c r="T16" s="127"/>
      <c r="V16" s="126"/>
      <c r="W16" s="126"/>
      <c r="X16" s="126"/>
    </row>
    <row r="17" spans="6:24" s="8" customFormat="1">
      <c r="F17" s="29"/>
      <c r="J17" s="29"/>
      <c r="T17" s="127"/>
      <c r="V17" s="126"/>
      <c r="W17" s="126"/>
      <c r="X17" s="126"/>
    </row>
    <row r="18" spans="6:24" s="8" customFormat="1">
      <c r="F18" s="29"/>
      <c r="J18" s="29"/>
      <c r="T18" s="127"/>
      <c r="V18" s="126"/>
      <c r="W18" s="126"/>
      <c r="X18" s="126"/>
    </row>
    <row r="19" spans="6:24" s="8" customFormat="1">
      <c r="F19" s="29"/>
      <c r="J19" s="29"/>
      <c r="T19" s="127"/>
      <c r="V19" s="126"/>
      <c r="W19" s="126"/>
      <c r="X19" s="126"/>
    </row>
    <row r="20" spans="6:24" s="8" customFormat="1"/>
    <row r="21" spans="6:24" s="8" customFormat="1"/>
    <row r="22" spans="6:24" s="8" customFormat="1"/>
    <row r="23" spans="6:24" s="8" customFormat="1"/>
  </sheetData>
  <mergeCells count="62">
    <mergeCell ref="A11:A12"/>
    <mergeCell ref="B11:B12"/>
    <mergeCell ref="C11:C12"/>
    <mergeCell ref="D11:D12"/>
    <mergeCell ref="E11:E12"/>
    <mergeCell ref="Q11:Q12"/>
    <mergeCell ref="R11:R12"/>
    <mergeCell ref="K11:K12"/>
    <mergeCell ref="L11:L12"/>
    <mergeCell ref="M11:M12"/>
    <mergeCell ref="N11:N12"/>
    <mergeCell ref="O11:O12"/>
    <mergeCell ref="P11:P12"/>
    <mergeCell ref="R9:R10"/>
    <mergeCell ref="L9:L10"/>
    <mergeCell ref="M9:M10"/>
    <mergeCell ref="N9:N10"/>
    <mergeCell ref="O9:O10"/>
    <mergeCell ref="P9:P10"/>
    <mergeCell ref="Q9:Q10"/>
    <mergeCell ref="F9:F10"/>
    <mergeCell ref="G9:G10"/>
    <mergeCell ref="J9:J10"/>
    <mergeCell ref="K9:K10"/>
    <mergeCell ref="F11:F12"/>
    <mergeCell ref="G11:G12"/>
    <mergeCell ref="J11:J12"/>
    <mergeCell ref="A9:A10"/>
    <mergeCell ref="B9:B10"/>
    <mergeCell ref="C9:C10"/>
    <mergeCell ref="D9:D10"/>
    <mergeCell ref="E9:E10"/>
    <mergeCell ref="F7:F8"/>
    <mergeCell ref="R7:R8"/>
    <mergeCell ref="O7:O8"/>
    <mergeCell ref="P7:P8"/>
    <mergeCell ref="Q7:Q8"/>
    <mergeCell ref="L7:L8"/>
    <mergeCell ref="M7:M8"/>
    <mergeCell ref="N7:N8"/>
    <mergeCell ref="G7:G8"/>
    <mergeCell ref="J7:J8"/>
    <mergeCell ref="K7:K8"/>
    <mergeCell ref="A7:A8"/>
    <mergeCell ref="B7:B8"/>
    <mergeCell ref="C7:C8"/>
    <mergeCell ref="D7:D8"/>
    <mergeCell ref="E7:E8"/>
    <mergeCell ref="Q4:Q5"/>
    <mergeCell ref="R4:R5"/>
    <mergeCell ref="J4:J5"/>
    <mergeCell ref="K4:L4"/>
    <mergeCell ref="M4:N4"/>
    <mergeCell ref="O4:P4"/>
    <mergeCell ref="G4:G5"/>
    <mergeCell ref="H4:I4"/>
    <mergeCell ref="A4:A5"/>
    <mergeCell ref="B4:B5"/>
    <mergeCell ref="C4:C5"/>
    <mergeCell ref="D4:D5"/>
    <mergeCell ref="E4:E5"/>
    <mergeCell ref="F4:F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R37"/>
  <sheetViews>
    <sheetView zoomScale="90" zoomScaleNormal="90" workbookViewId="0">
      <selection activeCell="D4" sqref="D4:D5"/>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1287</v>
      </c>
    </row>
    <row r="4" spans="1:18" s="3" customFormat="1" ht="47.25" customHeight="1">
      <c r="A4" s="350" t="s">
        <v>0</v>
      </c>
      <c r="B4" s="352" t="s">
        <v>1</v>
      </c>
      <c r="C4" s="352" t="s">
        <v>2</v>
      </c>
      <c r="D4" s="352" t="s">
        <v>3</v>
      </c>
      <c r="E4" s="350" t="s">
        <v>4</v>
      </c>
      <c r="F4" s="350" t="s">
        <v>5</v>
      </c>
      <c r="G4" s="350" t="s">
        <v>6</v>
      </c>
      <c r="H4" s="311" t="s">
        <v>7</v>
      </c>
      <c r="I4" s="311"/>
      <c r="J4" s="350" t="s">
        <v>117</v>
      </c>
      <c r="K4" s="311" t="s">
        <v>72</v>
      </c>
      <c r="L4" s="312"/>
      <c r="M4" s="354" t="s">
        <v>108</v>
      </c>
      <c r="N4" s="355"/>
      <c r="O4" s="354" t="s">
        <v>118</v>
      </c>
      <c r="P4" s="355"/>
      <c r="Q4" s="350" t="s">
        <v>8</v>
      </c>
      <c r="R4" s="461" t="s">
        <v>9</v>
      </c>
    </row>
    <row r="5" spans="1:18" s="3" customFormat="1">
      <c r="A5" s="351"/>
      <c r="B5" s="353"/>
      <c r="C5" s="353"/>
      <c r="D5" s="353"/>
      <c r="E5" s="351"/>
      <c r="F5" s="351"/>
      <c r="G5" s="351"/>
      <c r="H5" s="20" t="s">
        <v>10</v>
      </c>
      <c r="I5" s="20" t="s">
        <v>11</v>
      </c>
      <c r="J5" s="351"/>
      <c r="K5" s="21">
        <v>2016</v>
      </c>
      <c r="L5" s="21">
        <v>2017</v>
      </c>
      <c r="M5" s="21">
        <v>2016</v>
      </c>
      <c r="N5" s="21">
        <v>2017</v>
      </c>
      <c r="O5" s="21">
        <v>2016</v>
      </c>
      <c r="P5" s="21">
        <v>2017</v>
      </c>
      <c r="Q5" s="351"/>
      <c r="R5" s="462"/>
    </row>
    <row r="6" spans="1:18" s="3" customFormat="1">
      <c r="A6" s="19" t="s">
        <v>12</v>
      </c>
      <c r="B6" s="20" t="s">
        <v>13</v>
      </c>
      <c r="C6" s="20" t="s">
        <v>14</v>
      </c>
      <c r="D6" s="20" t="s">
        <v>15</v>
      </c>
      <c r="E6" s="19" t="s">
        <v>16</v>
      </c>
      <c r="F6" s="19" t="s">
        <v>17</v>
      </c>
      <c r="G6" s="19" t="s">
        <v>18</v>
      </c>
      <c r="H6" s="20" t="s">
        <v>19</v>
      </c>
      <c r="I6" s="20" t="s">
        <v>20</v>
      </c>
      <c r="J6" s="19" t="s">
        <v>21</v>
      </c>
      <c r="K6" s="21" t="s">
        <v>22</v>
      </c>
      <c r="L6" s="21" t="s">
        <v>23</v>
      </c>
      <c r="M6" s="21" t="s">
        <v>24</v>
      </c>
      <c r="N6" s="21" t="s">
        <v>25</v>
      </c>
      <c r="O6" s="21" t="s">
        <v>26</v>
      </c>
      <c r="P6" s="21" t="s">
        <v>27</v>
      </c>
      <c r="Q6" s="19" t="s">
        <v>28</v>
      </c>
      <c r="R6" s="46" t="s">
        <v>29</v>
      </c>
    </row>
    <row r="7" spans="1:18" s="4" customFormat="1" ht="45" customHeight="1">
      <c r="A7" s="340">
        <v>1</v>
      </c>
      <c r="B7" s="331" t="s">
        <v>95</v>
      </c>
      <c r="C7" s="331">
        <v>4</v>
      </c>
      <c r="D7" s="331">
        <v>2</v>
      </c>
      <c r="E7" s="324" t="s">
        <v>751</v>
      </c>
      <c r="F7" s="324" t="s">
        <v>752</v>
      </c>
      <c r="G7" s="324" t="s">
        <v>753</v>
      </c>
      <c r="H7" s="85" t="s">
        <v>160</v>
      </c>
      <c r="I7" s="85">
        <v>100</v>
      </c>
      <c r="J7" s="324" t="s">
        <v>754</v>
      </c>
      <c r="K7" s="324" t="s">
        <v>37</v>
      </c>
      <c r="L7" s="324"/>
      <c r="M7" s="347">
        <v>13360.35</v>
      </c>
      <c r="N7" s="347"/>
      <c r="O7" s="347">
        <v>13360.35</v>
      </c>
      <c r="P7" s="347"/>
      <c r="Q7" s="324" t="s">
        <v>94</v>
      </c>
      <c r="R7" s="463" t="s">
        <v>755</v>
      </c>
    </row>
    <row r="8" spans="1:18" s="4" customFormat="1" ht="66" customHeight="1">
      <c r="A8" s="340"/>
      <c r="B8" s="333"/>
      <c r="C8" s="333"/>
      <c r="D8" s="333"/>
      <c r="E8" s="326"/>
      <c r="F8" s="326"/>
      <c r="G8" s="326"/>
      <c r="H8" s="85" t="s">
        <v>756</v>
      </c>
      <c r="I8" s="85">
        <v>120</v>
      </c>
      <c r="J8" s="326"/>
      <c r="K8" s="326"/>
      <c r="L8" s="326"/>
      <c r="M8" s="349"/>
      <c r="N8" s="349"/>
      <c r="O8" s="349"/>
      <c r="P8" s="349"/>
      <c r="Q8" s="326"/>
      <c r="R8" s="345"/>
    </row>
    <row r="9" spans="1:18" s="4" customFormat="1" ht="75" customHeight="1">
      <c r="A9" s="331">
        <v>2</v>
      </c>
      <c r="B9" s="331">
        <v>1</v>
      </c>
      <c r="C9" s="331">
        <v>4</v>
      </c>
      <c r="D9" s="331">
        <v>5</v>
      </c>
      <c r="E9" s="324" t="s">
        <v>757</v>
      </c>
      <c r="F9" s="324" t="s">
        <v>758</v>
      </c>
      <c r="G9" s="324" t="s">
        <v>759</v>
      </c>
      <c r="H9" s="85" t="s">
        <v>88</v>
      </c>
      <c r="I9" s="85">
        <v>80</v>
      </c>
      <c r="J9" s="324" t="s">
        <v>760</v>
      </c>
      <c r="K9" s="324" t="s">
        <v>31</v>
      </c>
      <c r="L9" s="324">
        <v>0</v>
      </c>
      <c r="M9" s="347">
        <v>43793.06</v>
      </c>
      <c r="N9" s="347">
        <v>0</v>
      </c>
      <c r="O9" s="347">
        <v>43793.06</v>
      </c>
      <c r="P9" s="347">
        <v>0</v>
      </c>
      <c r="Q9" s="324" t="s">
        <v>94</v>
      </c>
      <c r="R9" s="324" t="s">
        <v>761</v>
      </c>
    </row>
    <row r="10" spans="1:18" s="4" customFormat="1" ht="84" customHeight="1">
      <c r="A10" s="333"/>
      <c r="B10" s="333"/>
      <c r="C10" s="333"/>
      <c r="D10" s="333"/>
      <c r="E10" s="326"/>
      <c r="F10" s="326"/>
      <c r="G10" s="326"/>
      <c r="H10" s="85" t="s">
        <v>128</v>
      </c>
      <c r="I10" s="85">
        <v>240</v>
      </c>
      <c r="J10" s="326"/>
      <c r="K10" s="326"/>
      <c r="L10" s="326"/>
      <c r="M10" s="349"/>
      <c r="N10" s="349"/>
      <c r="O10" s="349"/>
      <c r="P10" s="349"/>
      <c r="Q10" s="326"/>
      <c r="R10" s="326"/>
    </row>
    <row r="11" spans="1:18" s="4" customFormat="1" ht="78" customHeight="1">
      <c r="A11" s="331">
        <v>3</v>
      </c>
      <c r="B11" s="331">
        <v>1.5</v>
      </c>
      <c r="C11" s="331">
        <v>4</v>
      </c>
      <c r="D11" s="331">
        <v>2</v>
      </c>
      <c r="E11" s="324" t="s">
        <v>762</v>
      </c>
      <c r="F11" s="324" t="s">
        <v>763</v>
      </c>
      <c r="G11" s="324" t="s">
        <v>764</v>
      </c>
      <c r="H11" s="85" t="s">
        <v>88</v>
      </c>
      <c r="I11" s="85">
        <v>80</v>
      </c>
      <c r="J11" s="324" t="s">
        <v>765</v>
      </c>
      <c r="K11" s="324" t="s">
        <v>31</v>
      </c>
      <c r="L11" s="324"/>
      <c r="M11" s="347">
        <v>16398.2</v>
      </c>
      <c r="N11" s="347"/>
      <c r="O11" s="347">
        <v>16398.2</v>
      </c>
      <c r="P11" s="347"/>
      <c r="Q11" s="324" t="s">
        <v>94</v>
      </c>
      <c r="R11" s="324" t="s">
        <v>91</v>
      </c>
    </row>
    <row r="12" spans="1:18" s="4" customFormat="1" ht="30">
      <c r="A12" s="332"/>
      <c r="B12" s="332"/>
      <c r="C12" s="332"/>
      <c r="D12" s="332"/>
      <c r="E12" s="325"/>
      <c r="F12" s="325"/>
      <c r="G12" s="325"/>
      <c r="H12" s="85" t="s">
        <v>766</v>
      </c>
      <c r="I12" s="85">
        <v>88</v>
      </c>
      <c r="J12" s="325"/>
      <c r="K12" s="325"/>
      <c r="L12" s="325"/>
      <c r="M12" s="348"/>
      <c r="N12" s="348"/>
      <c r="O12" s="348"/>
      <c r="P12" s="348"/>
      <c r="Q12" s="325"/>
      <c r="R12" s="325"/>
    </row>
    <row r="13" spans="1:18" s="4" customFormat="1" ht="51.75" customHeight="1">
      <c r="A13" s="333"/>
      <c r="B13" s="333"/>
      <c r="C13" s="333"/>
      <c r="D13" s="333"/>
      <c r="E13" s="326"/>
      <c r="F13" s="326"/>
      <c r="G13" s="326"/>
      <c r="H13" s="85" t="s">
        <v>147</v>
      </c>
      <c r="I13" s="85">
        <v>500</v>
      </c>
      <c r="J13" s="326"/>
      <c r="K13" s="326"/>
      <c r="L13" s="326"/>
      <c r="M13" s="349"/>
      <c r="N13" s="349"/>
      <c r="O13" s="349"/>
      <c r="P13" s="349"/>
      <c r="Q13" s="326"/>
      <c r="R13" s="326"/>
    </row>
    <row r="14" spans="1:18" s="4" customFormat="1" ht="65.25" customHeight="1">
      <c r="A14" s="331">
        <v>4</v>
      </c>
      <c r="B14" s="331">
        <v>1.5</v>
      </c>
      <c r="C14" s="331">
        <v>4</v>
      </c>
      <c r="D14" s="331">
        <v>2</v>
      </c>
      <c r="E14" s="324" t="s">
        <v>767</v>
      </c>
      <c r="F14" s="324" t="s">
        <v>768</v>
      </c>
      <c r="G14" s="324" t="s">
        <v>70</v>
      </c>
      <c r="H14" s="324" t="s">
        <v>168</v>
      </c>
      <c r="I14" s="324">
        <v>80</v>
      </c>
      <c r="J14" s="324" t="s">
        <v>769</v>
      </c>
      <c r="K14" s="324" t="s">
        <v>31</v>
      </c>
      <c r="L14" s="324"/>
      <c r="M14" s="347">
        <v>12762.05</v>
      </c>
      <c r="N14" s="347"/>
      <c r="O14" s="347">
        <v>12762.05</v>
      </c>
      <c r="P14" s="347"/>
      <c r="Q14" s="324" t="s">
        <v>94</v>
      </c>
      <c r="R14" s="324" t="s">
        <v>91</v>
      </c>
    </row>
    <row r="15" spans="1:18" s="4" customFormat="1" ht="60" customHeight="1">
      <c r="A15" s="333"/>
      <c r="B15" s="333"/>
      <c r="C15" s="333"/>
      <c r="D15" s="333"/>
      <c r="E15" s="326"/>
      <c r="F15" s="326"/>
      <c r="G15" s="326"/>
      <c r="H15" s="326"/>
      <c r="I15" s="326"/>
      <c r="J15" s="326"/>
      <c r="K15" s="326"/>
      <c r="L15" s="326"/>
      <c r="M15" s="349"/>
      <c r="N15" s="349"/>
      <c r="O15" s="349"/>
      <c r="P15" s="349"/>
      <c r="Q15" s="326"/>
      <c r="R15" s="326"/>
    </row>
    <row r="16" spans="1:18" s="4" customFormat="1" ht="180">
      <c r="A16" s="84">
        <v>5</v>
      </c>
      <c r="B16" s="84" t="s">
        <v>40</v>
      </c>
      <c r="C16" s="84">
        <v>4</v>
      </c>
      <c r="D16" s="84">
        <v>2</v>
      </c>
      <c r="E16" s="85" t="s">
        <v>770</v>
      </c>
      <c r="F16" s="85" t="s">
        <v>771</v>
      </c>
      <c r="G16" s="84" t="s">
        <v>73</v>
      </c>
      <c r="H16" s="85" t="s">
        <v>147</v>
      </c>
      <c r="I16" s="85">
        <v>300</v>
      </c>
      <c r="J16" s="85" t="s">
        <v>772</v>
      </c>
      <c r="K16" s="85"/>
      <c r="L16" s="85" t="s">
        <v>30</v>
      </c>
      <c r="M16" s="63"/>
      <c r="N16" s="63">
        <v>38283.199999999997</v>
      </c>
      <c r="O16" s="63"/>
      <c r="P16" s="63">
        <v>38283.199999999997</v>
      </c>
      <c r="Q16" s="85" t="s">
        <v>94</v>
      </c>
      <c r="R16" s="7" t="s">
        <v>91</v>
      </c>
    </row>
    <row r="17" spans="1:18" s="4" customFormat="1" ht="47.25" customHeight="1">
      <c r="A17" s="324">
        <v>6</v>
      </c>
      <c r="B17" s="331">
        <v>1</v>
      </c>
      <c r="C17" s="331">
        <v>4</v>
      </c>
      <c r="D17" s="331">
        <v>2</v>
      </c>
      <c r="E17" s="324" t="s">
        <v>773</v>
      </c>
      <c r="F17" s="324" t="s">
        <v>774</v>
      </c>
      <c r="G17" s="324" t="s">
        <v>775</v>
      </c>
      <c r="H17" s="85" t="s">
        <v>168</v>
      </c>
      <c r="I17" s="85">
        <v>25</v>
      </c>
      <c r="J17" s="324" t="s">
        <v>776</v>
      </c>
      <c r="K17" s="324" t="s">
        <v>42</v>
      </c>
      <c r="L17" s="324"/>
      <c r="M17" s="347">
        <v>9638.4</v>
      </c>
      <c r="N17" s="347"/>
      <c r="O17" s="347">
        <v>9638.4</v>
      </c>
      <c r="P17" s="347"/>
      <c r="Q17" s="324" t="s">
        <v>94</v>
      </c>
      <c r="R17" s="324" t="s">
        <v>91</v>
      </c>
    </row>
    <row r="18" spans="1:18" s="4" customFormat="1" ht="57" customHeight="1">
      <c r="A18" s="325"/>
      <c r="B18" s="332"/>
      <c r="C18" s="332"/>
      <c r="D18" s="332"/>
      <c r="E18" s="325"/>
      <c r="F18" s="325"/>
      <c r="G18" s="325"/>
      <c r="H18" s="85" t="s">
        <v>777</v>
      </c>
      <c r="I18" s="85">
        <v>2</v>
      </c>
      <c r="J18" s="325"/>
      <c r="K18" s="325"/>
      <c r="L18" s="325"/>
      <c r="M18" s="348"/>
      <c r="N18" s="348"/>
      <c r="O18" s="348"/>
      <c r="P18" s="348"/>
      <c r="Q18" s="325"/>
      <c r="R18" s="325"/>
    </row>
    <row r="19" spans="1:18" s="4" customFormat="1" ht="79.5" customHeight="1">
      <c r="A19" s="326"/>
      <c r="B19" s="333"/>
      <c r="C19" s="333"/>
      <c r="D19" s="333"/>
      <c r="E19" s="326"/>
      <c r="F19" s="326"/>
      <c r="G19" s="326"/>
      <c r="H19" s="85" t="s">
        <v>778</v>
      </c>
      <c r="I19" s="85" t="s">
        <v>779</v>
      </c>
      <c r="J19" s="326"/>
      <c r="K19" s="326"/>
      <c r="L19" s="326"/>
      <c r="M19" s="349"/>
      <c r="N19" s="349"/>
      <c r="O19" s="349"/>
      <c r="P19" s="349"/>
      <c r="Q19" s="326"/>
      <c r="R19" s="326"/>
    </row>
    <row r="20" spans="1:18" s="4" customFormat="1" ht="323.25" customHeight="1">
      <c r="A20" s="85">
        <v>7</v>
      </c>
      <c r="B20" s="84">
        <v>1.2</v>
      </c>
      <c r="C20" s="84">
        <v>1.4</v>
      </c>
      <c r="D20" s="84">
        <v>2</v>
      </c>
      <c r="E20" s="85" t="s">
        <v>780</v>
      </c>
      <c r="F20" s="85" t="s">
        <v>781</v>
      </c>
      <c r="G20" s="85" t="s">
        <v>782</v>
      </c>
      <c r="H20" s="85" t="s">
        <v>129</v>
      </c>
      <c r="I20" s="85">
        <v>35</v>
      </c>
      <c r="J20" s="85" t="s">
        <v>783</v>
      </c>
      <c r="K20" s="85" t="s">
        <v>42</v>
      </c>
      <c r="L20" s="85"/>
      <c r="M20" s="63">
        <v>19187.62</v>
      </c>
      <c r="N20" s="63"/>
      <c r="O20" s="63">
        <v>19187.62</v>
      </c>
      <c r="P20" s="63"/>
      <c r="Q20" s="85" t="s">
        <v>94</v>
      </c>
      <c r="R20" s="7" t="s">
        <v>784</v>
      </c>
    </row>
    <row r="21" spans="1:18" s="4" customFormat="1" ht="34.5" customHeight="1">
      <c r="A21" s="324">
        <v>8</v>
      </c>
      <c r="B21" s="324">
        <v>1</v>
      </c>
      <c r="C21" s="324">
        <v>4</v>
      </c>
      <c r="D21" s="324">
        <v>2</v>
      </c>
      <c r="E21" s="324" t="s">
        <v>785</v>
      </c>
      <c r="F21" s="324" t="s">
        <v>786</v>
      </c>
      <c r="G21" s="324" t="s">
        <v>423</v>
      </c>
      <c r="H21" s="84" t="s">
        <v>44</v>
      </c>
      <c r="I21" s="84">
        <v>30</v>
      </c>
      <c r="J21" s="324" t="s">
        <v>787</v>
      </c>
      <c r="K21" s="324"/>
      <c r="L21" s="324" t="s">
        <v>34</v>
      </c>
      <c r="M21" s="331"/>
      <c r="N21" s="321">
        <v>7818.5</v>
      </c>
      <c r="O21" s="331"/>
      <c r="P21" s="321">
        <v>7818.5</v>
      </c>
      <c r="Q21" s="324" t="s">
        <v>788</v>
      </c>
      <c r="R21" s="324" t="s">
        <v>789</v>
      </c>
    </row>
    <row r="22" spans="1:18" s="4" customFormat="1" ht="27" customHeight="1">
      <c r="A22" s="326"/>
      <c r="B22" s="326"/>
      <c r="C22" s="326"/>
      <c r="D22" s="326"/>
      <c r="E22" s="326"/>
      <c r="F22" s="326"/>
      <c r="G22" s="326"/>
      <c r="H22" s="85" t="s">
        <v>84</v>
      </c>
      <c r="I22" s="85">
        <v>2</v>
      </c>
      <c r="J22" s="326"/>
      <c r="K22" s="326"/>
      <c r="L22" s="326"/>
      <c r="M22" s="333"/>
      <c r="N22" s="323"/>
      <c r="O22" s="333"/>
      <c r="P22" s="333"/>
      <c r="Q22" s="326"/>
      <c r="R22" s="326"/>
    </row>
    <row r="23" spans="1:18" s="4" customFormat="1" ht="42" customHeight="1">
      <c r="A23" s="341">
        <v>9</v>
      </c>
      <c r="B23" s="341">
        <v>1</v>
      </c>
      <c r="C23" s="341">
        <v>4</v>
      </c>
      <c r="D23" s="341">
        <v>5</v>
      </c>
      <c r="E23" s="464" t="s">
        <v>790</v>
      </c>
      <c r="F23" s="341" t="s">
        <v>791</v>
      </c>
      <c r="G23" s="466" t="s">
        <v>74</v>
      </c>
      <c r="H23" s="85" t="s">
        <v>66</v>
      </c>
      <c r="I23" s="85">
        <v>1</v>
      </c>
      <c r="J23" s="341" t="s">
        <v>787</v>
      </c>
      <c r="K23" s="324"/>
      <c r="L23" s="341" t="s">
        <v>34</v>
      </c>
      <c r="M23" s="341"/>
      <c r="N23" s="420">
        <v>6353.05</v>
      </c>
      <c r="O23" s="341"/>
      <c r="P23" s="420">
        <v>6353.05</v>
      </c>
      <c r="Q23" s="341" t="s">
        <v>788</v>
      </c>
      <c r="R23" s="341" t="s">
        <v>789</v>
      </c>
    </row>
    <row r="24" spans="1:18" s="4" customFormat="1" ht="36.75" customHeight="1">
      <c r="A24" s="341"/>
      <c r="B24" s="341"/>
      <c r="C24" s="341"/>
      <c r="D24" s="341"/>
      <c r="E24" s="465"/>
      <c r="F24" s="341"/>
      <c r="G24" s="467"/>
      <c r="H24" s="85" t="s">
        <v>44</v>
      </c>
      <c r="I24" s="85">
        <v>30</v>
      </c>
      <c r="J24" s="341"/>
      <c r="K24" s="326"/>
      <c r="L24" s="341"/>
      <c r="M24" s="341"/>
      <c r="N24" s="420"/>
      <c r="O24" s="341"/>
      <c r="P24" s="420"/>
      <c r="Q24" s="341"/>
      <c r="R24" s="341"/>
    </row>
    <row r="25" spans="1:18">
      <c r="M25" s="13"/>
      <c r="N25" s="13"/>
      <c r="O25" s="13"/>
      <c r="P25" s="13"/>
      <c r="R25" s="47"/>
    </row>
    <row r="26" spans="1:18" hidden="1">
      <c r="M26" s="13"/>
      <c r="N26" s="13"/>
      <c r="O26" s="13"/>
      <c r="P26" s="13"/>
      <c r="R26" s="47"/>
    </row>
    <row r="27" spans="1:18" hidden="1">
      <c r="K27" s="410" t="s">
        <v>45</v>
      </c>
      <c r="L27" s="410"/>
      <c r="M27" s="410"/>
      <c r="N27" s="410"/>
      <c r="O27" s="410" t="s">
        <v>46</v>
      </c>
      <c r="P27" s="410"/>
      <c r="Q27" s="410"/>
      <c r="R27" s="410"/>
    </row>
    <row r="28" spans="1:18" hidden="1">
      <c r="K28" s="410" t="s">
        <v>349</v>
      </c>
      <c r="L28" s="410"/>
      <c r="M28" s="410" t="s">
        <v>350</v>
      </c>
      <c r="N28" s="410"/>
      <c r="O28" s="410" t="s">
        <v>349</v>
      </c>
      <c r="P28" s="410"/>
      <c r="Q28" s="410" t="s">
        <v>350</v>
      </c>
      <c r="R28" s="410"/>
    </row>
    <row r="29" spans="1:18" hidden="1">
      <c r="K29" s="5" t="s">
        <v>47</v>
      </c>
      <c r="L29" s="5" t="s">
        <v>48</v>
      </c>
      <c r="M29" s="5" t="s">
        <v>49</v>
      </c>
      <c r="N29" s="5" t="s">
        <v>48</v>
      </c>
      <c r="O29" s="5" t="s">
        <v>49</v>
      </c>
      <c r="P29" s="5" t="s">
        <v>48</v>
      </c>
      <c r="Q29" s="5" t="s">
        <v>47</v>
      </c>
      <c r="R29" s="5" t="s">
        <v>48</v>
      </c>
    </row>
    <row r="30" spans="1:18" hidden="1">
      <c r="J30" s="6" t="s">
        <v>50</v>
      </c>
      <c r="K30" s="24">
        <v>7</v>
      </c>
      <c r="L30" s="2">
        <v>153422.88</v>
      </c>
      <c r="M30" s="24">
        <v>2</v>
      </c>
      <c r="N30" s="2">
        <v>14171.55</v>
      </c>
      <c r="O30" s="24" t="s">
        <v>51</v>
      </c>
      <c r="P30" s="28" t="s">
        <v>51</v>
      </c>
      <c r="Q30" s="24" t="s">
        <v>51</v>
      </c>
      <c r="R30" s="28" t="s">
        <v>51</v>
      </c>
    </row>
    <row r="31" spans="1:18" hidden="1">
      <c r="J31" s="6" t="s">
        <v>52</v>
      </c>
      <c r="K31" s="6">
        <v>7</v>
      </c>
      <c r="L31" s="6">
        <v>153422.88</v>
      </c>
      <c r="M31" s="24">
        <v>2</v>
      </c>
      <c r="N31" s="24">
        <v>14171.55</v>
      </c>
      <c r="O31" s="24"/>
      <c r="P31" s="24"/>
      <c r="Q31" s="6"/>
      <c r="R31" s="30"/>
    </row>
    <row r="32" spans="1:18" hidden="1">
      <c r="M32" s="13"/>
      <c r="N32" s="13"/>
      <c r="O32" s="13"/>
      <c r="P32" s="13"/>
      <c r="R32" s="47"/>
    </row>
    <row r="33" spans="13:18" hidden="1">
      <c r="M33" s="13"/>
      <c r="N33" s="13"/>
      <c r="O33" s="13"/>
      <c r="P33" s="13"/>
      <c r="R33" s="47"/>
    </row>
    <row r="34" spans="13:18" hidden="1">
      <c r="M34" s="13"/>
      <c r="N34" s="13"/>
      <c r="O34" s="13"/>
      <c r="P34" s="13"/>
      <c r="R34" s="47"/>
    </row>
    <row r="35" spans="13:18">
      <c r="M35" s="328" t="s">
        <v>45</v>
      </c>
      <c r="N35" s="329"/>
      <c r="O35" s="329" t="s">
        <v>46</v>
      </c>
      <c r="P35" s="330"/>
      <c r="R35" s="47"/>
    </row>
    <row r="36" spans="13:18">
      <c r="M36" s="76" t="s">
        <v>1240</v>
      </c>
      <c r="N36" s="76" t="s">
        <v>1239</v>
      </c>
      <c r="O36" s="76" t="s">
        <v>1240</v>
      </c>
      <c r="P36" s="76" t="s">
        <v>1239</v>
      </c>
      <c r="R36" s="47"/>
    </row>
    <row r="37" spans="13:18">
      <c r="M37" s="115">
        <v>9</v>
      </c>
      <c r="N37" s="79">
        <v>167594.43</v>
      </c>
      <c r="O37" s="78" t="s">
        <v>51</v>
      </c>
      <c r="P37" s="114" t="s">
        <v>51</v>
      </c>
    </row>
  </sheetData>
  <mergeCells count="136">
    <mergeCell ref="M35:N35"/>
    <mergeCell ref="O35:P35"/>
    <mergeCell ref="Q21:Q22"/>
    <mergeCell ref="K28:L28"/>
    <mergeCell ref="M28:N28"/>
    <mergeCell ref="O28:P28"/>
    <mergeCell ref="Q28:R28"/>
    <mergeCell ref="O23:O24"/>
    <mergeCell ref="P23:P24"/>
    <mergeCell ref="Q23:Q24"/>
    <mergeCell ref="R23:R24"/>
    <mergeCell ref="K27:N27"/>
    <mergeCell ref="O27:R27"/>
    <mergeCell ref="L17:L19"/>
    <mergeCell ref="M17:M19"/>
    <mergeCell ref="N17:N19"/>
    <mergeCell ref="R21:R22"/>
    <mergeCell ref="A23:A24"/>
    <mergeCell ref="B23:B24"/>
    <mergeCell ref="C23:C24"/>
    <mergeCell ref="D23:D24"/>
    <mergeCell ref="E23:E24"/>
    <mergeCell ref="F23:F24"/>
    <mergeCell ref="G21:G22"/>
    <mergeCell ref="J21:J22"/>
    <mergeCell ref="K21:K22"/>
    <mergeCell ref="L21:L22"/>
    <mergeCell ref="M21:M22"/>
    <mergeCell ref="N21:N22"/>
    <mergeCell ref="G23:G24"/>
    <mergeCell ref="J23:J24"/>
    <mergeCell ref="K23:K24"/>
    <mergeCell ref="L23:L24"/>
    <mergeCell ref="M23:M24"/>
    <mergeCell ref="N23:N24"/>
    <mergeCell ref="O21:O22"/>
    <mergeCell ref="P21:P22"/>
    <mergeCell ref="A21:A22"/>
    <mergeCell ref="B21:B22"/>
    <mergeCell ref="C21:C22"/>
    <mergeCell ref="D21:D22"/>
    <mergeCell ref="E21:E22"/>
    <mergeCell ref="F21:F22"/>
    <mergeCell ref="G17:G19"/>
    <mergeCell ref="J17:J19"/>
    <mergeCell ref="K17:K19"/>
    <mergeCell ref="M11:M13"/>
    <mergeCell ref="N11:N13"/>
    <mergeCell ref="O11:O13"/>
    <mergeCell ref="P11:P13"/>
    <mergeCell ref="O14:O15"/>
    <mergeCell ref="P14:P15"/>
    <mergeCell ref="Q14:Q15"/>
    <mergeCell ref="R14:R15"/>
    <mergeCell ref="A17:A19"/>
    <mergeCell ref="B17:B19"/>
    <mergeCell ref="C17:C19"/>
    <mergeCell ref="D17:D19"/>
    <mergeCell ref="E17:E19"/>
    <mergeCell ref="F17:F19"/>
    <mergeCell ref="I14:I15"/>
    <mergeCell ref="J14:J15"/>
    <mergeCell ref="K14:K15"/>
    <mergeCell ref="L14:L15"/>
    <mergeCell ref="M14:M15"/>
    <mergeCell ref="N14:N15"/>
    <mergeCell ref="O17:O19"/>
    <mergeCell ref="P17:P19"/>
    <mergeCell ref="Q17:Q19"/>
    <mergeCell ref="R17:R19"/>
    <mergeCell ref="A14:A15"/>
    <mergeCell ref="B14:B15"/>
    <mergeCell ref="C14:C15"/>
    <mergeCell ref="D14:D15"/>
    <mergeCell ref="E14:E15"/>
    <mergeCell ref="F14:F15"/>
    <mergeCell ref="G14:G15"/>
    <mergeCell ref="H14:H15"/>
    <mergeCell ref="K11:K13"/>
    <mergeCell ref="L7:L8"/>
    <mergeCell ref="M7:M8"/>
    <mergeCell ref="N7:N8"/>
    <mergeCell ref="O7:O8"/>
    <mergeCell ref="P7:P8"/>
    <mergeCell ref="Q9:Q10"/>
    <mergeCell ref="R9:R10"/>
    <mergeCell ref="A11:A13"/>
    <mergeCell ref="B11:B13"/>
    <mergeCell ref="C11:C13"/>
    <mergeCell ref="D11:D13"/>
    <mergeCell ref="E11:E13"/>
    <mergeCell ref="F11:F13"/>
    <mergeCell ref="G11:G13"/>
    <mergeCell ref="J11:J13"/>
    <mergeCell ref="K9:K10"/>
    <mergeCell ref="L9:L10"/>
    <mergeCell ref="M9:M10"/>
    <mergeCell ref="N9:N10"/>
    <mergeCell ref="O9:O10"/>
    <mergeCell ref="P9:P10"/>
    <mergeCell ref="Q11:Q13"/>
    <mergeCell ref="R11:R13"/>
    <mergeCell ref="L11:L13"/>
    <mergeCell ref="A9:A10"/>
    <mergeCell ref="B9:B10"/>
    <mergeCell ref="C9:C10"/>
    <mergeCell ref="D9:D10"/>
    <mergeCell ref="E9:E10"/>
    <mergeCell ref="F9:F10"/>
    <mergeCell ref="G9:G10"/>
    <mergeCell ref="J9:J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R36"/>
  <sheetViews>
    <sheetView zoomScale="70" zoomScaleNormal="70" workbookViewId="0">
      <selection activeCell="F1" sqref="F1"/>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1288</v>
      </c>
    </row>
    <row r="4" spans="1:18" s="3" customFormat="1" ht="48" customHeight="1">
      <c r="A4" s="350" t="s">
        <v>0</v>
      </c>
      <c r="B4" s="352" t="s">
        <v>1</v>
      </c>
      <c r="C4" s="352" t="s">
        <v>2</v>
      </c>
      <c r="D4" s="352" t="s">
        <v>3</v>
      </c>
      <c r="E4" s="350" t="s">
        <v>4</v>
      </c>
      <c r="F4" s="350" t="s">
        <v>5</v>
      </c>
      <c r="G4" s="350" t="s">
        <v>6</v>
      </c>
      <c r="H4" s="311" t="s">
        <v>7</v>
      </c>
      <c r="I4" s="311"/>
      <c r="J4" s="350" t="s">
        <v>117</v>
      </c>
      <c r="K4" s="311" t="s">
        <v>72</v>
      </c>
      <c r="L4" s="312"/>
      <c r="M4" s="354" t="s">
        <v>108</v>
      </c>
      <c r="N4" s="355"/>
      <c r="O4" s="354" t="s">
        <v>118</v>
      </c>
      <c r="P4" s="355"/>
      <c r="Q4" s="350" t="s">
        <v>8</v>
      </c>
      <c r="R4" s="352" t="s">
        <v>9</v>
      </c>
    </row>
    <row r="5" spans="1:18" s="3" customFormat="1">
      <c r="A5" s="351"/>
      <c r="B5" s="353"/>
      <c r="C5" s="353"/>
      <c r="D5" s="353"/>
      <c r="E5" s="351"/>
      <c r="F5" s="351"/>
      <c r="G5" s="351"/>
      <c r="H5" s="20" t="s">
        <v>10</v>
      </c>
      <c r="I5" s="20" t="s">
        <v>11</v>
      </c>
      <c r="J5" s="351"/>
      <c r="K5" s="21">
        <v>2016</v>
      </c>
      <c r="L5" s="21">
        <v>2017</v>
      </c>
      <c r="M5" s="21">
        <v>2016</v>
      </c>
      <c r="N5" s="21">
        <v>2017</v>
      </c>
      <c r="O5" s="21">
        <v>2016</v>
      </c>
      <c r="P5" s="21">
        <v>2017</v>
      </c>
      <c r="Q5" s="351"/>
      <c r="R5" s="353"/>
    </row>
    <row r="6" spans="1:18" s="3" customFormat="1">
      <c r="A6" s="19" t="s">
        <v>12</v>
      </c>
      <c r="B6" s="20" t="s">
        <v>13</v>
      </c>
      <c r="C6" s="20" t="s">
        <v>14</v>
      </c>
      <c r="D6" s="20" t="s">
        <v>15</v>
      </c>
      <c r="E6" s="19" t="s">
        <v>16</v>
      </c>
      <c r="F6" s="19" t="s">
        <v>17</v>
      </c>
      <c r="G6" s="19" t="s">
        <v>18</v>
      </c>
      <c r="H6" s="20" t="s">
        <v>19</v>
      </c>
      <c r="I6" s="20" t="s">
        <v>20</v>
      </c>
      <c r="J6" s="19" t="s">
        <v>21</v>
      </c>
      <c r="K6" s="21" t="s">
        <v>22</v>
      </c>
      <c r="L6" s="21" t="s">
        <v>23</v>
      </c>
      <c r="M6" s="21" t="s">
        <v>24</v>
      </c>
      <c r="N6" s="21" t="s">
        <v>25</v>
      </c>
      <c r="O6" s="21" t="s">
        <v>26</v>
      </c>
      <c r="P6" s="21" t="s">
        <v>27</v>
      </c>
      <c r="Q6" s="19" t="s">
        <v>28</v>
      </c>
      <c r="R6" s="20" t="s">
        <v>29</v>
      </c>
    </row>
    <row r="7" spans="1:18" s="183" customFormat="1" ht="54.75" customHeight="1">
      <c r="A7" s="468" t="s">
        <v>63</v>
      </c>
      <c r="B7" s="470">
        <v>1</v>
      </c>
      <c r="C7" s="472" t="s">
        <v>79</v>
      </c>
      <c r="D7" s="474">
        <v>2</v>
      </c>
      <c r="E7" s="472" t="s">
        <v>792</v>
      </c>
      <c r="F7" s="472" t="s">
        <v>793</v>
      </c>
      <c r="G7" s="476" t="s">
        <v>794</v>
      </c>
      <c r="H7" s="197" t="s">
        <v>795</v>
      </c>
      <c r="I7" s="166">
        <v>100</v>
      </c>
      <c r="J7" s="472" t="s">
        <v>796</v>
      </c>
      <c r="K7" s="472" t="s">
        <v>31</v>
      </c>
      <c r="L7" s="472"/>
      <c r="M7" s="347">
        <v>23877</v>
      </c>
      <c r="N7" s="347"/>
      <c r="O7" s="347">
        <v>23877</v>
      </c>
      <c r="P7" s="347"/>
      <c r="Q7" s="470" t="s">
        <v>797</v>
      </c>
      <c r="R7" s="324" t="s">
        <v>798</v>
      </c>
    </row>
    <row r="8" spans="1:18" s="183" customFormat="1" ht="54.75" customHeight="1">
      <c r="A8" s="469"/>
      <c r="B8" s="471"/>
      <c r="C8" s="473"/>
      <c r="D8" s="475"/>
      <c r="E8" s="473"/>
      <c r="F8" s="473"/>
      <c r="G8" s="477"/>
      <c r="H8" s="197" t="s">
        <v>147</v>
      </c>
      <c r="I8" s="166">
        <v>300</v>
      </c>
      <c r="J8" s="473"/>
      <c r="K8" s="473"/>
      <c r="L8" s="473"/>
      <c r="M8" s="349"/>
      <c r="N8" s="349"/>
      <c r="O8" s="349"/>
      <c r="P8" s="349"/>
      <c r="Q8" s="471"/>
      <c r="R8" s="326"/>
    </row>
    <row r="9" spans="1:18" s="183" customFormat="1" ht="45" customHeight="1">
      <c r="A9" s="468" t="s">
        <v>65</v>
      </c>
      <c r="B9" s="470">
        <v>1</v>
      </c>
      <c r="C9" s="472" t="s">
        <v>79</v>
      </c>
      <c r="D9" s="470">
        <v>2</v>
      </c>
      <c r="E9" s="472" t="s">
        <v>799</v>
      </c>
      <c r="F9" s="472" t="s">
        <v>800</v>
      </c>
      <c r="G9" s="472" t="s">
        <v>794</v>
      </c>
      <c r="H9" s="197" t="s">
        <v>801</v>
      </c>
      <c r="I9" s="166">
        <v>100</v>
      </c>
      <c r="J9" s="472" t="s">
        <v>796</v>
      </c>
      <c r="K9" s="472" t="s">
        <v>31</v>
      </c>
      <c r="L9" s="472"/>
      <c r="M9" s="347">
        <v>24077</v>
      </c>
      <c r="N9" s="347"/>
      <c r="O9" s="347">
        <v>24077</v>
      </c>
      <c r="P9" s="347"/>
      <c r="Q9" s="470" t="s">
        <v>797</v>
      </c>
      <c r="R9" s="324" t="s">
        <v>802</v>
      </c>
    </row>
    <row r="10" spans="1:18" s="183" customFormat="1" ht="44.25" customHeight="1">
      <c r="A10" s="469"/>
      <c r="B10" s="471"/>
      <c r="C10" s="473"/>
      <c r="D10" s="471"/>
      <c r="E10" s="473"/>
      <c r="F10" s="473"/>
      <c r="G10" s="473"/>
      <c r="H10" s="197" t="s">
        <v>147</v>
      </c>
      <c r="I10" s="166">
        <v>300</v>
      </c>
      <c r="J10" s="473"/>
      <c r="K10" s="473"/>
      <c r="L10" s="473"/>
      <c r="M10" s="349"/>
      <c r="N10" s="349"/>
      <c r="O10" s="349"/>
      <c r="P10" s="349"/>
      <c r="Q10" s="471"/>
      <c r="R10" s="326"/>
    </row>
    <row r="11" spans="1:18" s="183" customFormat="1" ht="48" customHeight="1">
      <c r="A11" s="468" t="s">
        <v>89</v>
      </c>
      <c r="B11" s="470">
        <v>1</v>
      </c>
      <c r="C11" s="472" t="s">
        <v>79</v>
      </c>
      <c r="D11" s="474">
        <v>2</v>
      </c>
      <c r="E11" s="472" t="s">
        <v>803</v>
      </c>
      <c r="F11" s="472" t="s">
        <v>804</v>
      </c>
      <c r="G11" s="472" t="s">
        <v>794</v>
      </c>
      <c r="H11" s="197" t="s">
        <v>805</v>
      </c>
      <c r="I11" s="166">
        <v>80</v>
      </c>
      <c r="J11" s="472" t="s">
        <v>796</v>
      </c>
      <c r="K11" s="472" t="s">
        <v>31</v>
      </c>
      <c r="L11" s="472"/>
      <c r="M11" s="347">
        <v>22062.400000000001</v>
      </c>
      <c r="N11" s="347"/>
      <c r="O11" s="347">
        <v>22062.400000000001</v>
      </c>
      <c r="P11" s="347"/>
      <c r="Q11" s="470" t="s">
        <v>797</v>
      </c>
      <c r="R11" s="324" t="s">
        <v>798</v>
      </c>
    </row>
    <row r="12" spans="1:18" s="183" customFormat="1" ht="45.75" customHeight="1">
      <c r="A12" s="469"/>
      <c r="B12" s="471"/>
      <c r="C12" s="473"/>
      <c r="D12" s="475"/>
      <c r="E12" s="473"/>
      <c r="F12" s="473"/>
      <c r="G12" s="473"/>
      <c r="H12" s="197" t="s">
        <v>147</v>
      </c>
      <c r="I12" s="166">
        <v>300</v>
      </c>
      <c r="J12" s="473"/>
      <c r="K12" s="473"/>
      <c r="L12" s="473"/>
      <c r="M12" s="349"/>
      <c r="N12" s="349"/>
      <c r="O12" s="349"/>
      <c r="P12" s="349"/>
      <c r="Q12" s="471"/>
      <c r="R12" s="326"/>
    </row>
    <row r="13" spans="1:18" s="183" customFormat="1" ht="165">
      <c r="A13" s="193" t="s">
        <v>64</v>
      </c>
      <c r="B13" s="196">
        <v>1</v>
      </c>
      <c r="C13" s="82">
        <v>1</v>
      </c>
      <c r="D13" s="196">
        <v>5</v>
      </c>
      <c r="E13" s="191" t="s">
        <v>806</v>
      </c>
      <c r="F13" s="191" t="s">
        <v>807</v>
      </c>
      <c r="G13" s="197" t="s">
        <v>33</v>
      </c>
      <c r="H13" s="191" t="s">
        <v>168</v>
      </c>
      <c r="I13" s="196">
        <v>80</v>
      </c>
      <c r="J13" s="191" t="s">
        <v>808</v>
      </c>
      <c r="K13" s="191" t="s">
        <v>31</v>
      </c>
      <c r="L13" s="191"/>
      <c r="M13" s="199">
        <v>20792.400000000001</v>
      </c>
      <c r="N13" s="199"/>
      <c r="O13" s="199">
        <v>20792.400000000001</v>
      </c>
      <c r="P13" s="199"/>
      <c r="Q13" s="196" t="s">
        <v>797</v>
      </c>
      <c r="R13" s="191" t="s">
        <v>802</v>
      </c>
    </row>
    <row r="14" spans="1:18" s="183" customFormat="1" ht="63.75" customHeight="1">
      <c r="A14" s="324">
        <v>5</v>
      </c>
      <c r="B14" s="331">
        <v>1</v>
      </c>
      <c r="C14" s="331">
        <v>1.4</v>
      </c>
      <c r="D14" s="331">
        <v>5</v>
      </c>
      <c r="E14" s="324" t="s">
        <v>809</v>
      </c>
      <c r="F14" s="324" t="s">
        <v>810</v>
      </c>
      <c r="G14" s="324" t="s">
        <v>811</v>
      </c>
      <c r="H14" s="191" t="s">
        <v>1248</v>
      </c>
      <c r="I14" s="196">
        <v>21</v>
      </c>
      <c r="J14" s="324" t="s">
        <v>812</v>
      </c>
      <c r="K14" s="324" t="s">
        <v>34</v>
      </c>
      <c r="L14" s="324"/>
      <c r="M14" s="337">
        <v>149337.75</v>
      </c>
      <c r="N14" s="337"/>
      <c r="O14" s="337">
        <v>149337.75</v>
      </c>
      <c r="P14" s="337"/>
      <c r="Q14" s="324" t="s">
        <v>797</v>
      </c>
      <c r="R14" s="324" t="s">
        <v>798</v>
      </c>
    </row>
    <row r="15" spans="1:18" s="183" customFormat="1" ht="30">
      <c r="A15" s="325"/>
      <c r="B15" s="332"/>
      <c r="C15" s="332"/>
      <c r="D15" s="332"/>
      <c r="E15" s="325"/>
      <c r="F15" s="325"/>
      <c r="G15" s="325"/>
      <c r="H15" s="191" t="s">
        <v>813</v>
      </c>
      <c r="I15" s="196">
        <v>315</v>
      </c>
      <c r="J15" s="325"/>
      <c r="K15" s="325"/>
      <c r="L15" s="325"/>
      <c r="M15" s="338"/>
      <c r="N15" s="338"/>
      <c r="O15" s="338"/>
      <c r="P15" s="338"/>
      <c r="Q15" s="325"/>
      <c r="R15" s="325"/>
    </row>
    <row r="16" spans="1:18" s="183" customFormat="1">
      <c r="A16" s="325"/>
      <c r="B16" s="332"/>
      <c r="C16" s="332"/>
      <c r="D16" s="332"/>
      <c r="E16" s="325"/>
      <c r="F16" s="325"/>
      <c r="G16" s="325"/>
      <c r="H16" s="191" t="s">
        <v>86</v>
      </c>
      <c r="I16" s="196">
        <v>1</v>
      </c>
      <c r="J16" s="325"/>
      <c r="K16" s="325"/>
      <c r="L16" s="325"/>
      <c r="M16" s="338"/>
      <c r="N16" s="338"/>
      <c r="O16" s="338"/>
      <c r="P16" s="338"/>
      <c r="Q16" s="325"/>
      <c r="R16" s="325"/>
    </row>
    <row r="17" spans="1:18" s="183" customFormat="1" ht="30">
      <c r="A17" s="325"/>
      <c r="B17" s="332"/>
      <c r="C17" s="332"/>
      <c r="D17" s="332"/>
      <c r="E17" s="325"/>
      <c r="F17" s="325"/>
      <c r="G17" s="325"/>
      <c r="H17" s="191" t="s">
        <v>88</v>
      </c>
      <c r="I17" s="196">
        <v>80</v>
      </c>
      <c r="J17" s="325"/>
      <c r="K17" s="325"/>
      <c r="L17" s="325"/>
      <c r="M17" s="338"/>
      <c r="N17" s="338"/>
      <c r="O17" s="338"/>
      <c r="P17" s="338"/>
      <c r="Q17" s="325"/>
      <c r="R17" s="325"/>
    </row>
    <row r="18" spans="1:18" s="183" customFormat="1" ht="30.75" customHeight="1">
      <c r="A18" s="325"/>
      <c r="B18" s="332"/>
      <c r="C18" s="332"/>
      <c r="D18" s="332"/>
      <c r="E18" s="325"/>
      <c r="F18" s="325"/>
      <c r="G18" s="325"/>
      <c r="H18" s="191" t="s">
        <v>66</v>
      </c>
      <c r="I18" s="196">
        <v>2</v>
      </c>
      <c r="J18" s="325"/>
      <c r="K18" s="325"/>
      <c r="L18" s="325"/>
      <c r="M18" s="338"/>
      <c r="N18" s="338"/>
      <c r="O18" s="338"/>
      <c r="P18" s="338"/>
      <c r="Q18" s="325"/>
      <c r="R18" s="325"/>
    </row>
    <row r="19" spans="1:18" s="183" customFormat="1" ht="33" customHeight="1">
      <c r="A19" s="326"/>
      <c r="B19" s="333"/>
      <c r="C19" s="333"/>
      <c r="D19" s="333"/>
      <c r="E19" s="326"/>
      <c r="F19" s="326"/>
      <c r="G19" s="326"/>
      <c r="H19" s="191" t="s">
        <v>814</v>
      </c>
      <c r="I19" s="196">
        <v>100</v>
      </c>
      <c r="J19" s="326"/>
      <c r="K19" s="326"/>
      <c r="L19" s="326"/>
      <c r="M19" s="339"/>
      <c r="N19" s="339"/>
      <c r="O19" s="339"/>
      <c r="P19" s="339"/>
      <c r="Q19" s="326"/>
      <c r="R19" s="326"/>
    </row>
    <row r="20" spans="1:18" s="183" customFormat="1" ht="80.25" customHeight="1">
      <c r="A20" s="191">
        <v>6</v>
      </c>
      <c r="B20" s="190">
        <v>1</v>
      </c>
      <c r="C20" s="190">
        <v>1.4</v>
      </c>
      <c r="D20" s="191">
        <v>2</v>
      </c>
      <c r="E20" s="191" t="s">
        <v>815</v>
      </c>
      <c r="F20" s="191" t="s">
        <v>816</v>
      </c>
      <c r="G20" s="191" t="s">
        <v>43</v>
      </c>
      <c r="H20" s="191" t="s">
        <v>817</v>
      </c>
      <c r="I20" s="196">
        <v>35</v>
      </c>
      <c r="J20" s="191" t="s">
        <v>812</v>
      </c>
      <c r="K20" s="191" t="s">
        <v>34</v>
      </c>
      <c r="L20" s="191"/>
      <c r="M20" s="192">
        <v>98376</v>
      </c>
      <c r="N20" s="192"/>
      <c r="O20" s="192">
        <v>98376</v>
      </c>
      <c r="P20" s="192"/>
      <c r="Q20" s="191" t="s">
        <v>797</v>
      </c>
      <c r="R20" s="191" t="s">
        <v>802</v>
      </c>
    </row>
    <row r="21" spans="1:18" s="183" customFormat="1" ht="274.5" customHeight="1">
      <c r="A21" s="191">
        <v>7</v>
      </c>
      <c r="B21" s="191">
        <v>1</v>
      </c>
      <c r="C21" s="191">
        <v>4</v>
      </c>
      <c r="D21" s="191">
        <v>2</v>
      </c>
      <c r="E21" s="198" t="s">
        <v>1244</v>
      </c>
      <c r="F21" s="198" t="s">
        <v>1245</v>
      </c>
      <c r="G21" s="191" t="s">
        <v>97</v>
      </c>
      <c r="H21" s="191" t="s">
        <v>121</v>
      </c>
      <c r="I21" s="198" t="s">
        <v>818</v>
      </c>
      <c r="J21" s="198" t="s">
        <v>1249</v>
      </c>
      <c r="K21" s="191"/>
      <c r="L21" s="191" t="s">
        <v>76</v>
      </c>
      <c r="M21" s="191"/>
      <c r="N21" s="191">
        <v>9461.4</v>
      </c>
      <c r="O21" s="191"/>
      <c r="P21" s="191">
        <v>9641.4</v>
      </c>
      <c r="Q21" s="198" t="s">
        <v>797</v>
      </c>
      <c r="R21" s="191" t="s">
        <v>819</v>
      </c>
    </row>
    <row r="22" spans="1:18" s="183" customFormat="1" ht="348" customHeight="1">
      <c r="A22" s="191">
        <v>8</v>
      </c>
      <c r="B22" s="191">
        <v>1</v>
      </c>
      <c r="C22" s="191">
        <v>4</v>
      </c>
      <c r="D22" s="191">
        <v>2</v>
      </c>
      <c r="E22" s="167" t="s">
        <v>820</v>
      </c>
      <c r="F22" s="198" t="s">
        <v>1250</v>
      </c>
      <c r="G22" s="191" t="s">
        <v>97</v>
      </c>
      <c r="H22" s="191" t="s">
        <v>121</v>
      </c>
      <c r="I22" s="191" t="s">
        <v>818</v>
      </c>
      <c r="J22" s="198" t="s">
        <v>1246</v>
      </c>
      <c r="K22" s="191"/>
      <c r="L22" s="191" t="s">
        <v>821</v>
      </c>
      <c r="M22" s="191"/>
      <c r="N22" s="191">
        <v>9461.4</v>
      </c>
      <c r="O22" s="191"/>
      <c r="P22" s="191">
        <v>9461.4</v>
      </c>
      <c r="Q22" s="191" t="s">
        <v>797</v>
      </c>
      <c r="R22" s="191" t="s">
        <v>822</v>
      </c>
    </row>
    <row r="23" spans="1:18" s="183" customFormat="1" ht="330.75" customHeight="1">
      <c r="A23" s="191">
        <v>9</v>
      </c>
      <c r="B23" s="191">
        <v>1</v>
      </c>
      <c r="C23" s="191">
        <v>4</v>
      </c>
      <c r="D23" s="191">
        <v>2</v>
      </c>
      <c r="E23" s="198" t="s">
        <v>823</v>
      </c>
      <c r="F23" s="198" t="s">
        <v>1251</v>
      </c>
      <c r="G23" s="191" t="s">
        <v>74</v>
      </c>
      <c r="H23" s="191" t="s">
        <v>161</v>
      </c>
      <c r="I23" s="191" t="s">
        <v>824</v>
      </c>
      <c r="J23" s="198" t="s">
        <v>1247</v>
      </c>
      <c r="K23" s="191"/>
      <c r="L23" s="191" t="s">
        <v>825</v>
      </c>
      <c r="M23" s="191"/>
      <c r="N23" s="192">
        <v>55626</v>
      </c>
      <c r="O23" s="191"/>
      <c r="P23" s="192">
        <v>55626</v>
      </c>
      <c r="Q23" s="191" t="s">
        <v>797</v>
      </c>
      <c r="R23" s="191" t="s">
        <v>822</v>
      </c>
    </row>
    <row r="24" spans="1:18" s="183" customFormat="1" ht="318" customHeight="1">
      <c r="A24" s="191">
        <v>10</v>
      </c>
      <c r="B24" s="191">
        <v>1</v>
      </c>
      <c r="C24" s="191">
        <v>4</v>
      </c>
      <c r="D24" s="191">
        <v>5</v>
      </c>
      <c r="E24" s="198" t="s">
        <v>826</v>
      </c>
      <c r="F24" s="198" t="s">
        <v>1252</v>
      </c>
      <c r="G24" s="191" t="s">
        <v>74</v>
      </c>
      <c r="H24" s="191" t="s">
        <v>161</v>
      </c>
      <c r="I24" s="191" t="s">
        <v>827</v>
      </c>
      <c r="J24" s="168" t="s">
        <v>828</v>
      </c>
      <c r="K24" s="195"/>
      <c r="L24" s="191" t="s">
        <v>76</v>
      </c>
      <c r="M24" s="195"/>
      <c r="N24" s="192">
        <v>57236</v>
      </c>
      <c r="O24" s="195"/>
      <c r="P24" s="192">
        <v>57236</v>
      </c>
      <c r="Q24" s="191" t="s">
        <v>797</v>
      </c>
      <c r="R24" s="191" t="s">
        <v>829</v>
      </c>
    </row>
    <row r="25" spans="1:18">
      <c r="M25" s="13"/>
      <c r="N25" s="13"/>
      <c r="O25" s="13"/>
      <c r="P25" s="13"/>
      <c r="R25" s="13"/>
    </row>
    <row r="26" spans="1:18" hidden="1">
      <c r="K26" s="410" t="s">
        <v>45</v>
      </c>
      <c r="L26" s="410"/>
      <c r="M26" s="410"/>
      <c r="N26" s="410"/>
      <c r="O26" s="410" t="s">
        <v>46</v>
      </c>
      <c r="P26" s="410"/>
      <c r="Q26" s="410"/>
      <c r="R26" s="410"/>
    </row>
    <row r="27" spans="1:18" hidden="1">
      <c r="K27" s="410" t="s">
        <v>349</v>
      </c>
      <c r="L27" s="410"/>
      <c r="M27" s="410" t="s">
        <v>350</v>
      </c>
      <c r="N27" s="410"/>
      <c r="O27" s="410" t="s">
        <v>349</v>
      </c>
      <c r="P27" s="410"/>
      <c r="Q27" s="410" t="s">
        <v>350</v>
      </c>
      <c r="R27" s="410"/>
    </row>
    <row r="28" spans="1:18" hidden="1">
      <c r="K28" s="5" t="s">
        <v>47</v>
      </c>
      <c r="L28" s="5" t="s">
        <v>48</v>
      </c>
      <c r="M28" s="5" t="s">
        <v>49</v>
      </c>
      <c r="N28" s="5" t="s">
        <v>48</v>
      </c>
      <c r="O28" s="5" t="s">
        <v>49</v>
      </c>
      <c r="P28" s="5" t="s">
        <v>48</v>
      </c>
      <c r="Q28" s="5" t="s">
        <v>47</v>
      </c>
      <c r="R28" s="5" t="s">
        <v>48</v>
      </c>
    </row>
    <row r="29" spans="1:18" hidden="1">
      <c r="J29" s="6" t="s">
        <v>50</v>
      </c>
      <c r="K29" s="24">
        <v>6</v>
      </c>
      <c r="L29" s="2">
        <v>338522.55</v>
      </c>
      <c r="M29" s="24">
        <v>4</v>
      </c>
      <c r="N29" s="2">
        <v>131964.79999999999</v>
      </c>
      <c r="O29" s="24" t="s">
        <v>51</v>
      </c>
      <c r="P29" s="28" t="s">
        <v>51</v>
      </c>
      <c r="Q29" s="24" t="s">
        <v>51</v>
      </c>
      <c r="R29" s="28" t="s">
        <v>51</v>
      </c>
    </row>
    <row r="30" spans="1:18" hidden="1">
      <c r="J30" s="6" t="s">
        <v>52</v>
      </c>
      <c r="K30" s="6">
        <v>6</v>
      </c>
      <c r="L30" s="6">
        <v>338522.55</v>
      </c>
      <c r="M30" s="24">
        <v>4</v>
      </c>
      <c r="N30" s="24">
        <v>131964.79999999999</v>
      </c>
      <c r="O30" s="24"/>
      <c r="P30" s="24"/>
      <c r="Q30" s="6"/>
      <c r="R30" s="6"/>
    </row>
    <row r="31" spans="1:18" hidden="1">
      <c r="M31" s="13"/>
      <c r="N31" s="13"/>
      <c r="O31" s="13"/>
      <c r="P31" s="13"/>
    </row>
    <row r="32" spans="1:18" hidden="1">
      <c r="M32" s="13"/>
      <c r="N32" s="13"/>
      <c r="O32" s="13"/>
      <c r="P32" s="13"/>
      <c r="R32" s="13"/>
    </row>
    <row r="33" spans="10:18">
      <c r="M33" s="328" t="s">
        <v>45</v>
      </c>
      <c r="N33" s="329"/>
      <c r="O33" s="329" t="s">
        <v>46</v>
      </c>
      <c r="P33" s="330"/>
      <c r="R33" s="13"/>
    </row>
    <row r="34" spans="10:18">
      <c r="M34" s="76" t="s">
        <v>1240</v>
      </c>
      <c r="N34" s="76" t="s">
        <v>1239</v>
      </c>
      <c r="O34" s="76" t="s">
        <v>1240</v>
      </c>
      <c r="P34" s="76" t="s">
        <v>1239</v>
      </c>
      <c r="R34" s="13"/>
    </row>
    <row r="35" spans="10:18">
      <c r="M35" s="115">
        <v>10</v>
      </c>
      <c r="N35" s="79">
        <v>470487.35</v>
      </c>
      <c r="O35" s="78" t="s">
        <v>51</v>
      </c>
      <c r="P35" s="114" t="s">
        <v>51</v>
      </c>
      <c r="Q35" s="11"/>
      <c r="R35" s="16"/>
    </row>
    <row r="36" spans="10:18">
      <c r="J36" s="11"/>
      <c r="K36" s="11"/>
      <c r="M36" s="16"/>
      <c r="N36" s="478"/>
      <c r="O36" s="478"/>
      <c r="P36" s="478"/>
      <c r="Q36" s="478"/>
      <c r="R36" s="478"/>
    </row>
  </sheetData>
  <mergeCells count="87">
    <mergeCell ref="N36:R36"/>
    <mergeCell ref="K26:N26"/>
    <mergeCell ref="O26:R26"/>
    <mergeCell ref="M33:N33"/>
    <mergeCell ref="O33:P33"/>
    <mergeCell ref="Q14:Q19"/>
    <mergeCell ref="R14:R19"/>
    <mergeCell ref="N14:N19"/>
    <mergeCell ref="K27:L27"/>
    <mergeCell ref="M27:N27"/>
    <mergeCell ref="O27:P27"/>
    <mergeCell ref="Q27:R27"/>
    <mergeCell ref="A14:A19"/>
    <mergeCell ref="B14:B19"/>
    <mergeCell ref="C14:C19"/>
    <mergeCell ref="D14:D19"/>
    <mergeCell ref="E14:E19"/>
    <mergeCell ref="F14:F19"/>
    <mergeCell ref="O14:O19"/>
    <mergeCell ref="P14:P19"/>
    <mergeCell ref="O11:O12"/>
    <mergeCell ref="P11:P12"/>
    <mergeCell ref="F11:F12"/>
    <mergeCell ref="G14:G19"/>
    <mergeCell ref="J14:J19"/>
    <mergeCell ref="K14:K19"/>
    <mergeCell ref="L14:L19"/>
    <mergeCell ref="M14:M19"/>
    <mergeCell ref="Q11:Q12"/>
    <mergeCell ref="R11:R12"/>
    <mergeCell ref="G11:G12"/>
    <mergeCell ref="J11:J12"/>
    <mergeCell ref="K11:K12"/>
    <mergeCell ref="L11:L12"/>
    <mergeCell ref="M11:M12"/>
    <mergeCell ref="N11:N12"/>
    <mergeCell ref="O9:O10"/>
    <mergeCell ref="A11:A12"/>
    <mergeCell ref="B11:B12"/>
    <mergeCell ref="C11:C12"/>
    <mergeCell ref="D11:D12"/>
    <mergeCell ref="E11:E12"/>
    <mergeCell ref="J9:J10"/>
    <mergeCell ref="K9:K10"/>
    <mergeCell ref="L9:L10"/>
    <mergeCell ref="M9:M10"/>
    <mergeCell ref="N9:N10"/>
    <mergeCell ref="A9:A10"/>
    <mergeCell ref="B9:B10"/>
    <mergeCell ref="C9:C10"/>
    <mergeCell ref="D9:D10"/>
    <mergeCell ref="E9:E10"/>
    <mergeCell ref="F9:F10"/>
    <mergeCell ref="G9:G10"/>
    <mergeCell ref="Q7:Q8"/>
    <mergeCell ref="R7:R8"/>
    <mergeCell ref="K7:K8"/>
    <mergeCell ref="L7:L8"/>
    <mergeCell ref="M7:M8"/>
    <mergeCell ref="N7:N8"/>
    <mergeCell ref="O7:O8"/>
    <mergeCell ref="P7:P8"/>
    <mergeCell ref="F7:F8"/>
    <mergeCell ref="G7:G8"/>
    <mergeCell ref="J7:J8"/>
    <mergeCell ref="P9:P10"/>
    <mergeCell ref="Q9:Q10"/>
    <mergeCell ref="R9:R10"/>
    <mergeCell ref="A7:A8"/>
    <mergeCell ref="B7:B8"/>
    <mergeCell ref="C7:C8"/>
    <mergeCell ref="D7:D8"/>
    <mergeCell ref="E7:E8"/>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R170"/>
  <sheetViews>
    <sheetView zoomScale="60" zoomScaleNormal="60" workbookViewId="0">
      <selection activeCell="A15" sqref="A15:R15"/>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6" customWidth="1"/>
    <col min="10" max="10" width="29.7109375" customWidth="1"/>
    <col min="11" max="11" width="10.7109375" customWidth="1"/>
    <col min="12" max="12" width="13.2851562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1289</v>
      </c>
    </row>
    <row r="4" spans="1:18" s="3" customFormat="1" ht="49.5" customHeight="1">
      <c r="A4" s="489" t="s">
        <v>0</v>
      </c>
      <c r="B4" s="311" t="s">
        <v>1</v>
      </c>
      <c r="C4" s="311" t="s">
        <v>2</v>
      </c>
      <c r="D4" s="311" t="s">
        <v>3</v>
      </c>
      <c r="E4" s="489" t="s">
        <v>4</v>
      </c>
      <c r="F4" s="311" t="s">
        <v>5</v>
      </c>
      <c r="G4" s="311" t="s">
        <v>6</v>
      </c>
      <c r="H4" s="311" t="s">
        <v>7</v>
      </c>
      <c r="I4" s="311"/>
      <c r="J4" s="489" t="s">
        <v>117</v>
      </c>
      <c r="K4" s="311" t="s">
        <v>72</v>
      </c>
      <c r="L4" s="312"/>
      <c r="M4" s="311" t="s">
        <v>108</v>
      </c>
      <c r="N4" s="311"/>
      <c r="O4" s="311" t="s">
        <v>118</v>
      </c>
      <c r="P4" s="311"/>
      <c r="Q4" s="489" t="s">
        <v>8</v>
      </c>
      <c r="R4" s="311" t="s">
        <v>9</v>
      </c>
    </row>
    <row r="5" spans="1:18" s="3" customFormat="1" ht="20.25" customHeight="1">
      <c r="A5" s="489"/>
      <c r="B5" s="311"/>
      <c r="C5" s="311"/>
      <c r="D5" s="311"/>
      <c r="E5" s="489"/>
      <c r="F5" s="311"/>
      <c r="G5" s="311"/>
      <c r="H5" s="220" t="s">
        <v>10</v>
      </c>
      <c r="I5" s="220" t="s">
        <v>11</v>
      </c>
      <c r="J5" s="489"/>
      <c r="K5" s="220">
        <v>2016</v>
      </c>
      <c r="L5" s="220">
        <v>2017</v>
      </c>
      <c r="M5" s="220">
        <v>2016</v>
      </c>
      <c r="N5" s="220">
        <v>2017</v>
      </c>
      <c r="O5" s="220">
        <v>2016</v>
      </c>
      <c r="P5" s="220">
        <v>2017</v>
      </c>
      <c r="Q5" s="489"/>
      <c r="R5" s="311"/>
    </row>
    <row r="6" spans="1:18" s="3" customFormat="1" ht="14.25" customHeight="1">
      <c r="A6" s="222" t="s">
        <v>12</v>
      </c>
      <c r="B6" s="220" t="s">
        <v>13</v>
      </c>
      <c r="C6" s="220" t="s">
        <v>14</v>
      </c>
      <c r="D6" s="220" t="s">
        <v>15</v>
      </c>
      <c r="E6" s="222" t="s">
        <v>16</v>
      </c>
      <c r="F6" s="220" t="s">
        <v>17</v>
      </c>
      <c r="G6" s="222" t="s">
        <v>18</v>
      </c>
      <c r="H6" s="220" t="s">
        <v>19</v>
      </c>
      <c r="I6" s="220" t="s">
        <v>20</v>
      </c>
      <c r="J6" s="222" t="s">
        <v>21</v>
      </c>
      <c r="K6" s="220" t="s">
        <v>22</v>
      </c>
      <c r="L6" s="220" t="s">
        <v>23</v>
      </c>
      <c r="M6" s="220" t="s">
        <v>24</v>
      </c>
      <c r="N6" s="220" t="s">
        <v>25</v>
      </c>
      <c r="O6" s="220" t="s">
        <v>26</v>
      </c>
      <c r="P6" s="220" t="s">
        <v>27</v>
      </c>
      <c r="Q6" s="222" t="s">
        <v>28</v>
      </c>
      <c r="R6" s="220" t="s">
        <v>29</v>
      </c>
    </row>
    <row r="7" spans="1:18" s="183" customFormat="1" ht="30">
      <c r="A7" s="340">
        <v>1</v>
      </c>
      <c r="B7" s="340" t="s">
        <v>830</v>
      </c>
      <c r="C7" s="340" t="s">
        <v>831</v>
      </c>
      <c r="D7" s="340">
        <v>5</v>
      </c>
      <c r="E7" s="484" t="s">
        <v>832</v>
      </c>
      <c r="F7" s="484" t="s">
        <v>833</v>
      </c>
      <c r="G7" s="341" t="s">
        <v>834</v>
      </c>
      <c r="H7" s="212" t="s">
        <v>168</v>
      </c>
      <c r="I7" s="212">
        <v>60</v>
      </c>
      <c r="J7" s="341" t="s">
        <v>835</v>
      </c>
      <c r="K7" s="341" t="s">
        <v>31</v>
      </c>
      <c r="L7" s="341" t="s">
        <v>31</v>
      </c>
      <c r="M7" s="359"/>
      <c r="N7" s="359">
        <v>45250</v>
      </c>
      <c r="O7" s="359"/>
      <c r="P7" s="359">
        <v>45250</v>
      </c>
      <c r="Q7" s="341" t="s">
        <v>836</v>
      </c>
      <c r="R7" s="341" t="s">
        <v>837</v>
      </c>
    </row>
    <row r="8" spans="1:18" s="183" customFormat="1" ht="21.75" customHeight="1">
      <c r="A8" s="340"/>
      <c r="B8" s="340"/>
      <c r="C8" s="340"/>
      <c r="D8" s="340"/>
      <c r="E8" s="484"/>
      <c r="F8" s="484"/>
      <c r="G8" s="341"/>
      <c r="H8" s="212" t="s">
        <v>838</v>
      </c>
      <c r="I8" s="212">
        <v>1000</v>
      </c>
      <c r="J8" s="341"/>
      <c r="K8" s="341"/>
      <c r="L8" s="341"/>
      <c r="M8" s="359"/>
      <c r="N8" s="359"/>
      <c r="O8" s="359"/>
      <c r="P8" s="359"/>
      <c r="Q8" s="341"/>
      <c r="R8" s="341"/>
    </row>
    <row r="9" spans="1:18" s="183" customFormat="1" ht="27.75" customHeight="1">
      <c r="A9" s="340"/>
      <c r="B9" s="340"/>
      <c r="C9" s="340"/>
      <c r="D9" s="340"/>
      <c r="E9" s="484"/>
      <c r="F9" s="484"/>
      <c r="G9" s="341"/>
      <c r="H9" s="212" t="s">
        <v>839</v>
      </c>
      <c r="I9" s="212">
        <v>4000</v>
      </c>
      <c r="J9" s="341"/>
      <c r="K9" s="341"/>
      <c r="L9" s="341"/>
      <c r="M9" s="359"/>
      <c r="N9" s="359"/>
      <c r="O9" s="359"/>
      <c r="P9" s="359"/>
      <c r="Q9" s="341"/>
      <c r="R9" s="341"/>
    </row>
    <row r="10" spans="1:18" s="183" customFormat="1" ht="40.5" customHeight="1">
      <c r="A10" s="340"/>
      <c r="B10" s="340"/>
      <c r="C10" s="340"/>
      <c r="D10" s="340"/>
      <c r="E10" s="484"/>
      <c r="F10" s="484"/>
      <c r="G10" s="341"/>
      <c r="H10" s="212" t="s">
        <v>840</v>
      </c>
      <c r="I10" s="212">
        <v>300</v>
      </c>
      <c r="J10" s="341"/>
      <c r="K10" s="341"/>
      <c r="L10" s="341"/>
      <c r="M10" s="359"/>
      <c r="N10" s="359"/>
      <c r="O10" s="359"/>
      <c r="P10" s="359"/>
      <c r="Q10" s="341"/>
      <c r="R10" s="341"/>
    </row>
    <row r="11" spans="1:18" s="183" customFormat="1" ht="60.75" customHeight="1">
      <c r="A11" s="487">
        <v>1</v>
      </c>
      <c r="B11" s="487" t="s">
        <v>830</v>
      </c>
      <c r="C11" s="487" t="s">
        <v>831</v>
      </c>
      <c r="D11" s="487">
        <v>5</v>
      </c>
      <c r="E11" s="485" t="s">
        <v>832</v>
      </c>
      <c r="F11" s="485" t="s">
        <v>833</v>
      </c>
      <c r="G11" s="485" t="s">
        <v>834</v>
      </c>
      <c r="H11" s="241" t="s">
        <v>168</v>
      </c>
      <c r="I11" s="243">
        <v>70</v>
      </c>
      <c r="J11" s="485" t="s">
        <v>1271</v>
      </c>
      <c r="K11" s="485" t="s">
        <v>31</v>
      </c>
      <c r="L11" s="485" t="s">
        <v>31</v>
      </c>
      <c r="M11" s="488"/>
      <c r="N11" s="488">
        <v>45250</v>
      </c>
      <c r="O11" s="488"/>
      <c r="P11" s="488">
        <v>45250</v>
      </c>
      <c r="Q11" s="485" t="s">
        <v>836</v>
      </c>
      <c r="R11" s="485" t="s">
        <v>837</v>
      </c>
    </row>
    <row r="12" spans="1:18" s="183" customFormat="1">
      <c r="A12" s="487"/>
      <c r="B12" s="487"/>
      <c r="C12" s="487"/>
      <c r="D12" s="487"/>
      <c r="E12" s="485"/>
      <c r="F12" s="485"/>
      <c r="G12" s="485"/>
      <c r="H12" s="241" t="s">
        <v>838</v>
      </c>
      <c r="I12" s="241">
        <v>1000</v>
      </c>
      <c r="J12" s="485"/>
      <c r="K12" s="485"/>
      <c r="L12" s="485"/>
      <c r="M12" s="488"/>
      <c r="N12" s="488"/>
      <c r="O12" s="488"/>
      <c r="P12" s="488"/>
      <c r="Q12" s="485"/>
      <c r="R12" s="485"/>
    </row>
    <row r="13" spans="1:18" s="183" customFormat="1">
      <c r="A13" s="487"/>
      <c r="B13" s="487"/>
      <c r="C13" s="487"/>
      <c r="D13" s="487"/>
      <c r="E13" s="485"/>
      <c r="F13" s="485"/>
      <c r="G13" s="485"/>
      <c r="H13" s="241" t="s">
        <v>839</v>
      </c>
      <c r="I13" s="243">
        <v>5200</v>
      </c>
      <c r="J13" s="485"/>
      <c r="K13" s="485"/>
      <c r="L13" s="485"/>
      <c r="M13" s="488"/>
      <c r="N13" s="488"/>
      <c r="O13" s="488"/>
      <c r="P13" s="488"/>
      <c r="Q13" s="485"/>
      <c r="R13" s="485"/>
    </row>
    <row r="14" spans="1:18" s="183" customFormat="1" ht="52.5" customHeight="1">
      <c r="A14" s="487"/>
      <c r="B14" s="487"/>
      <c r="C14" s="487"/>
      <c r="D14" s="487"/>
      <c r="E14" s="485"/>
      <c r="F14" s="485"/>
      <c r="G14" s="485"/>
      <c r="H14" s="241" t="s">
        <v>840</v>
      </c>
      <c r="I14" s="241">
        <v>300</v>
      </c>
      <c r="J14" s="485"/>
      <c r="K14" s="485"/>
      <c r="L14" s="485"/>
      <c r="M14" s="488"/>
      <c r="N14" s="488"/>
      <c r="O14" s="488"/>
      <c r="P14" s="488"/>
      <c r="Q14" s="485"/>
      <c r="R14" s="485"/>
    </row>
    <row r="15" spans="1:18" s="183" customFormat="1" ht="27.75" customHeight="1">
      <c r="A15" s="486" t="s">
        <v>1272</v>
      </c>
      <c r="B15" s="486"/>
      <c r="C15" s="486"/>
      <c r="D15" s="486"/>
      <c r="E15" s="486"/>
      <c r="F15" s="486"/>
      <c r="G15" s="486"/>
      <c r="H15" s="486"/>
      <c r="I15" s="486"/>
      <c r="J15" s="486"/>
      <c r="K15" s="486"/>
      <c r="L15" s="486"/>
      <c r="M15" s="486"/>
      <c r="N15" s="486"/>
      <c r="O15" s="486"/>
      <c r="P15" s="486"/>
      <c r="Q15" s="486"/>
      <c r="R15" s="486"/>
    </row>
    <row r="16" spans="1:18" s="183" customFormat="1" ht="75">
      <c r="A16" s="215">
        <v>2</v>
      </c>
      <c r="B16" s="215">
        <v>1.2</v>
      </c>
      <c r="C16" s="215">
        <v>1.5</v>
      </c>
      <c r="D16" s="215">
        <v>2</v>
      </c>
      <c r="E16" s="101" t="s">
        <v>841</v>
      </c>
      <c r="F16" s="101" t="s">
        <v>842</v>
      </c>
      <c r="G16" s="208" t="s">
        <v>120</v>
      </c>
      <c r="H16" s="212" t="s">
        <v>168</v>
      </c>
      <c r="I16" s="212">
        <v>42</v>
      </c>
      <c r="J16" s="212" t="s">
        <v>843</v>
      </c>
      <c r="K16" s="212" t="s">
        <v>30</v>
      </c>
      <c r="L16" s="212"/>
      <c r="M16" s="228">
        <v>6460.1</v>
      </c>
      <c r="N16" s="228"/>
      <c r="O16" s="228">
        <v>6460.1</v>
      </c>
      <c r="P16" s="228"/>
      <c r="Q16" s="212" t="s">
        <v>844</v>
      </c>
      <c r="R16" s="212" t="s">
        <v>845</v>
      </c>
    </row>
    <row r="17" spans="1:18" s="183" customFormat="1" ht="60">
      <c r="A17" s="215">
        <v>3</v>
      </c>
      <c r="B17" s="215">
        <v>1</v>
      </c>
      <c r="C17" s="215">
        <v>1</v>
      </c>
      <c r="D17" s="215">
        <v>2</v>
      </c>
      <c r="E17" s="101" t="s">
        <v>846</v>
      </c>
      <c r="F17" s="101" t="s">
        <v>847</v>
      </c>
      <c r="G17" s="212" t="s">
        <v>80</v>
      </c>
      <c r="H17" s="212" t="s">
        <v>168</v>
      </c>
      <c r="I17" s="212">
        <v>50</v>
      </c>
      <c r="J17" s="212" t="s">
        <v>848</v>
      </c>
      <c r="K17" s="212"/>
      <c r="L17" s="26" t="s">
        <v>31</v>
      </c>
      <c r="M17" s="228"/>
      <c r="N17" s="228">
        <v>8967.3799999999992</v>
      </c>
      <c r="O17" s="228"/>
      <c r="P17" s="228">
        <v>8967.3799999999992</v>
      </c>
      <c r="Q17" s="212" t="s">
        <v>844</v>
      </c>
      <c r="R17" s="212" t="s">
        <v>845</v>
      </c>
    </row>
    <row r="18" spans="1:18" s="183" customFormat="1" ht="72.75" customHeight="1">
      <c r="A18" s="479">
        <v>4</v>
      </c>
      <c r="B18" s="340">
        <v>1.2</v>
      </c>
      <c r="C18" s="340">
        <v>1.4</v>
      </c>
      <c r="D18" s="340">
        <v>2</v>
      </c>
      <c r="E18" s="341" t="s">
        <v>849</v>
      </c>
      <c r="F18" s="341" t="s">
        <v>850</v>
      </c>
      <c r="G18" s="217" t="s">
        <v>851</v>
      </c>
      <c r="H18" s="212" t="s">
        <v>168</v>
      </c>
      <c r="I18" s="212">
        <v>60</v>
      </c>
      <c r="J18" s="212" t="s">
        <v>852</v>
      </c>
      <c r="K18" s="341" t="s">
        <v>31</v>
      </c>
      <c r="L18" s="341" t="s">
        <v>31</v>
      </c>
      <c r="M18" s="458"/>
      <c r="N18" s="458">
        <v>13388.4</v>
      </c>
      <c r="O18" s="458"/>
      <c r="P18" s="458">
        <v>13388.4</v>
      </c>
      <c r="Q18" s="341" t="s">
        <v>844</v>
      </c>
      <c r="R18" s="341" t="s">
        <v>845</v>
      </c>
    </row>
    <row r="19" spans="1:18" s="183" customFormat="1" ht="57" customHeight="1">
      <c r="A19" s="480"/>
      <c r="B19" s="340"/>
      <c r="C19" s="340"/>
      <c r="D19" s="340"/>
      <c r="E19" s="341"/>
      <c r="F19" s="341"/>
      <c r="G19" s="212" t="s">
        <v>853</v>
      </c>
      <c r="H19" s="212" t="s">
        <v>854</v>
      </c>
      <c r="I19" s="212">
        <v>2450</v>
      </c>
      <c r="J19" s="212" t="s">
        <v>855</v>
      </c>
      <c r="K19" s="341"/>
      <c r="L19" s="341"/>
      <c r="M19" s="458"/>
      <c r="N19" s="458"/>
      <c r="O19" s="458"/>
      <c r="P19" s="458"/>
      <c r="Q19" s="341"/>
      <c r="R19" s="341"/>
    </row>
    <row r="20" spans="1:18" s="183" customFormat="1" ht="60">
      <c r="A20" s="215">
        <v>5</v>
      </c>
      <c r="B20" s="215">
        <v>1.2</v>
      </c>
      <c r="C20" s="215">
        <v>1.4</v>
      </c>
      <c r="D20" s="215">
        <v>2</v>
      </c>
      <c r="E20" s="101" t="s">
        <v>856</v>
      </c>
      <c r="F20" s="101" t="s">
        <v>857</v>
      </c>
      <c r="G20" s="212" t="s">
        <v>43</v>
      </c>
      <c r="H20" s="212" t="s">
        <v>168</v>
      </c>
      <c r="I20" s="212">
        <v>20</v>
      </c>
      <c r="J20" s="212" t="s">
        <v>858</v>
      </c>
      <c r="K20" s="212"/>
      <c r="L20" s="212" t="s">
        <v>37</v>
      </c>
      <c r="M20" s="228"/>
      <c r="N20" s="228">
        <v>6884.66</v>
      </c>
      <c r="O20" s="228"/>
      <c r="P20" s="228">
        <v>6884.66</v>
      </c>
      <c r="Q20" s="212" t="s">
        <v>844</v>
      </c>
      <c r="R20" s="212" t="s">
        <v>845</v>
      </c>
    </row>
    <row r="21" spans="1:18" s="183" customFormat="1" ht="75">
      <c r="A21" s="215">
        <v>6</v>
      </c>
      <c r="B21" s="215" t="s">
        <v>859</v>
      </c>
      <c r="C21" s="215">
        <v>4</v>
      </c>
      <c r="D21" s="215">
        <v>2</v>
      </c>
      <c r="E21" s="101" t="s">
        <v>860</v>
      </c>
      <c r="F21" s="101" t="s">
        <v>861</v>
      </c>
      <c r="G21" s="212" t="s">
        <v>862</v>
      </c>
      <c r="H21" s="212" t="s">
        <v>160</v>
      </c>
      <c r="I21" s="212">
        <v>51</v>
      </c>
      <c r="J21" s="212" t="s">
        <v>863</v>
      </c>
      <c r="K21" s="212" t="s">
        <v>30</v>
      </c>
      <c r="L21" s="212" t="s">
        <v>31</v>
      </c>
      <c r="M21" s="228"/>
      <c r="N21" s="228">
        <v>18699.02</v>
      </c>
      <c r="O21" s="228"/>
      <c r="P21" s="228">
        <v>18699.02</v>
      </c>
      <c r="Q21" s="212" t="s">
        <v>844</v>
      </c>
      <c r="R21" s="212" t="s">
        <v>845</v>
      </c>
    </row>
    <row r="22" spans="1:18" s="183" customFormat="1" ht="120">
      <c r="A22" s="215">
        <v>7</v>
      </c>
      <c r="B22" s="215" t="s">
        <v>256</v>
      </c>
      <c r="C22" s="215" t="s">
        <v>109</v>
      </c>
      <c r="D22" s="215">
        <v>5</v>
      </c>
      <c r="E22" s="101" t="s">
        <v>864</v>
      </c>
      <c r="F22" s="101" t="s">
        <v>865</v>
      </c>
      <c r="G22" s="212" t="s">
        <v>43</v>
      </c>
      <c r="H22" s="212" t="s">
        <v>168</v>
      </c>
      <c r="I22" s="212">
        <v>10</v>
      </c>
      <c r="J22" s="212" t="s">
        <v>866</v>
      </c>
      <c r="K22" s="212" t="s">
        <v>37</v>
      </c>
      <c r="L22" s="212"/>
      <c r="M22" s="228">
        <v>53900</v>
      </c>
      <c r="N22" s="228"/>
      <c r="O22" s="228">
        <v>53900</v>
      </c>
      <c r="P22" s="228"/>
      <c r="Q22" s="212" t="s">
        <v>844</v>
      </c>
      <c r="R22" s="212" t="s">
        <v>845</v>
      </c>
    </row>
    <row r="23" spans="1:18" s="183" customFormat="1" ht="120">
      <c r="A23" s="215">
        <v>8</v>
      </c>
      <c r="B23" s="215" t="s">
        <v>867</v>
      </c>
      <c r="C23" s="215" t="s">
        <v>868</v>
      </c>
      <c r="D23" s="215">
        <v>2</v>
      </c>
      <c r="E23" s="101" t="s">
        <v>869</v>
      </c>
      <c r="F23" s="101" t="s">
        <v>870</v>
      </c>
      <c r="G23" s="212" t="s">
        <v>43</v>
      </c>
      <c r="H23" s="212" t="s">
        <v>168</v>
      </c>
      <c r="I23" s="212">
        <v>25</v>
      </c>
      <c r="J23" s="212" t="s">
        <v>871</v>
      </c>
      <c r="K23" s="212" t="s">
        <v>30</v>
      </c>
      <c r="L23" s="294"/>
      <c r="M23" s="225">
        <v>20050</v>
      </c>
      <c r="N23" s="225"/>
      <c r="O23" s="225">
        <v>20050</v>
      </c>
      <c r="P23" s="225"/>
      <c r="Q23" s="212" t="s">
        <v>844</v>
      </c>
      <c r="R23" s="212" t="s">
        <v>845</v>
      </c>
    </row>
    <row r="24" spans="1:18" s="183" customFormat="1" ht="75">
      <c r="A24" s="215">
        <v>9</v>
      </c>
      <c r="B24" s="215">
        <v>1</v>
      </c>
      <c r="C24" s="215">
        <v>4</v>
      </c>
      <c r="D24" s="215">
        <v>2</v>
      </c>
      <c r="E24" s="101" t="s">
        <v>872</v>
      </c>
      <c r="F24" s="101" t="s">
        <v>873</v>
      </c>
      <c r="G24" s="212" t="s">
        <v>103</v>
      </c>
      <c r="H24" s="212" t="s">
        <v>168</v>
      </c>
      <c r="I24" s="212">
        <v>20</v>
      </c>
      <c r="J24" s="212" t="s">
        <v>874</v>
      </c>
      <c r="K24" s="212" t="s">
        <v>31</v>
      </c>
      <c r="L24" s="212"/>
      <c r="M24" s="225">
        <v>12445.58</v>
      </c>
      <c r="N24" s="229"/>
      <c r="O24" s="225">
        <v>12445.58</v>
      </c>
      <c r="P24" s="229"/>
      <c r="Q24" s="212" t="s">
        <v>844</v>
      </c>
      <c r="R24" s="212" t="s">
        <v>845</v>
      </c>
    </row>
    <row r="25" spans="1:18" s="183" customFormat="1" ht="90">
      <c r="A25" s="215">
        <v>10</v>
      </c>
      <c r="B25" s="215">
        <v>1.3</v>
      </c>
      <c r="C25" s="215">
        <v>1.4</v>
      </c>
      <c r="D25" s="215">
        <v>2</v>
      </c>
      <c r="E25" s="101" t="s">
        <v>875</v>
      </c>
      <c r="F25" s="101" t="s">
        <v>876</v>
      </c>
      <c r="G25" s="212" t="s">
        <v>794</v>
      </c>
      <c r="H25" s="212" t="s">
        <v>877</v>
      </c>
      <c r="I25" s="212">
        <v>25</v>
      </c>
      <c r="J25" s="212" t="s">
        <v>878</v>
      </c>
      <c r="K25" s="212" t="s">
        <v>31</v>
      </c>
      <c r="L25" s="212"/>
      <c r="M25" s="225">
        <v>14354</v>
      </c>
      <c r="N25" s="225"/>
      <c r="O25" s="225">
        <v>14354</v>
      </c>
      <c r="P25" s="225"/>
      <c r="Q25" s="212" t="s">
        <v>844</v>
      </c>
      <c r="R25" s="212" t="s">
        <v>845</v>
      </c>
    </row>
    <row r="26" spans="1:18" s="183" customFormat="1" ht="39" customHeight="1">
      <c r="A26" s="340">
        <v>11</v>
      </c>
      <c r="B26" s="340" t="s">
        <v>149</v>
      </c>
      <c r="C26" s="340">
        <v>4</v>
      </c>
      <c r="D26" s="340">
        <v>2</v>
      </c>
      <c r="E26" s="484" t="s">
        <v>879</v>
      </c>
      <c r="F26" s="484" t="s">
        <v>880</v>
      </c>
      <c r="G26" s="341" t="s">
        <v>881</v>
      </c>
      <c r="H26" s="198" t="s">
        <v>882</v>
      </c>
      <c r="I26" s="341">
        <v>25</v>
      </c>
      <c r="J26" s="341" t="s">
        <v>883</v>
      </c>
      <c r="K26" s="341" t="s">
        <v>31</v>
      </c>
      <c r="L26" s="341"/>
      <c r="M26" s="359">
        <v>24236.76</v>
      </c>
      <c r="N26" s="359"/>
      <c r="O26" s="359">
        <v>24236.76</v>
      </c>
      <c r="P26" s="359"/>
      <c r="Q26" s="341" t="s">
        <v>844</v>
      </c>
      <c r="R26" s="341" t="s">
        <v>845</v>
      </c>
    </row>
    <row r="27" spans="1:18" s="183" customFormat="1" ht="48" customHeight="1">
      <c r="A27" s="340"/>
      <c r="B27" s="340"/>
      <c r="C27" s="340"/>
      <c r="D27" s="340"/>
      <c r="E27" s="484"/>
      <c r="F27" s="484"/>
      <c r="G27" s="341"/>
      <c r="H27" s="198"/>
      <c r="I27" s="341"/>
      <c r="J27" s="341"/>
      <c r="K27" s="341"/>
      <c r="L27" s="341"/>
      <c r="M27" s="359"/>
      <c r="N27" s="359"/>
      <c r="O27" s="359"/>
      <c r="P27" s="359"/>
      <c r="Q27" s="341"/>
      <c r="R27" s="341"/>
    </row>
    <row r="28" spans="1:18" s="183" customFormat="1" ht="75">
      <c r="A28" s="212">
        <v>12</v>
      </c>
      <c r="B28" s="215" t="s">
        <v>151</v>
      </c>
      <c r="C28" s="215" t="s">
        <v>109</v>
      </c>
      <c r="D28" s="215">
        <v>5</v>
      </c>
      <c r="E28" s="101" t="s">
        <v>884</v>
      </c>
      <c r="F28" s="101" t="s">
        <v>885</v>
      </c>
      <c r="G28" s="212" t="s">
        <v>157</v>
      </c>
      <c r="H28" s="212" t="s">
        <v>168</v>
      </c>
      <c r="I28" s="212">
        <v>15</v>
      </c>
      <c r="J28" s="212" t="s">
        <v>887</v>
      </c>
      <c r="K28" s="212" t="s">
        <v>42</v>
      </c>
      <c r="L28" s="212"/>
      <c r="M28" s="214">
        <v>14557.01</v>
      </c>
      <c r="N28" s="214"/>
      <c r="O28" s="214">
        <v>14557.01</v>
      </c>
      <c r="P28" s="214"/>
      <c r="Q28" s="212" t="s">
        <v>844</v>
      </c>
      <c r="R28" s="212" t="s">
        <v>845</v>
      </c>
    </row>
    <row r="29" spans="1:18" s="183" customFormat="1" ht="75">
      <c r="A29" s="241">
        <v>12</v>
      </c>
      <c r="B29" s="242" t="s">
        <v>151</v>
      </c>
      <c r="C29" s="242" t="s">
        <v>109</v>
      </c>
      <c r="D29" s="242">
        <v>5</v>
      </c>
      <c r="E29" s="248" t="s">
        <v>884</v>
      </c>
      <c r="F29" s="248" t="s">
        <v>885</v>
      </c>
      <c r="G29" s="243" t="s">
        <v>1273</v>
      </c>
      <c r="H29" s="241" t="s">
        <v>168</v>
      </c>
      <c r="I29" s="241">
        <v>15</v>
      </c>
      <c r="J29" s="241" t="s">
        <v>887</v>
      </c>
      <c r="K29" s="241" t="s">
        <v>42</v>
      </c>
      <c r="L29" s="241"/>
      <c r="M29" s="244">
        <v>14557.01</v>
      </c>
      <c r="N29" s="244"/>
      <c r="O29" s="244">
        <v>14557.01</v>
      </c>
      <c r="P29" s="244"/>
      <c r="Q29" s="241" t="s">
        <v>844</v>
      </c>
      <c r="R29" s="241" t="s">
        <v>845</v>
      </c>
    </row>
    <row r="30" spans="1:18" s="295" customFormat="1" ht="27" customHeight="1">
      <c r="A30" s="481" t="s">
        <v>1274</v>
      </c>
      <c r="B30" s="481"/>
      <c r="C30" s="481"/>
      <c r="D30" s="481"/>
      <c r="E30" s="481"/>
      <c r="F30" s="481"/>
      <c r="G30" s="481"/>
      <c r="H30" s="481"/>
      <c r="I30" s="481"/>
      <c r="J30" s="481"/>
      <c r="K30" s="481"/>
      <c r="L30" s="481"/>
      <c r="M30" s="481"/>
      <c r="N30" s="481"/>
      <c r="O30" s="481"/>
      <c r="P30" s="481"/>
      <c r="Q30" s="481"/>
      <c r="R30" s="481"/>
    </row>
    <row r="31" spans="1:18" s="183" customFormat="1" ht="75">
      <c r="A31" s="212">
        <v>13</v>
      </c>
      <c r="B31" s="215">
        <v>1</v>
      </c>
      <c r="C31" s="215">
        <v>4</v>
      </c>
      <c r="D31" s="215">
        <v>2</v>
      </c>
      <c r="E31" s="101" t="s">
        <v>888</v>
      </c>
      <c r="F31" s="101" t="s">
        <v>889</v>
      </c>
      <c r="G31" s="215" t="s">
        <v>33</v>
      </c>
      <c r="H31" s="212" t="s">
        <v>168</v>
      </c>
      <c r="I31" s="212">
        <v>90</v>
      </c>
      <c r="J31" s="212" t="s">
        <v>890</v>
      </c>
      <c r="K31" s="212" t="s">
        <v>42</v>
      </c>
      <c r="L31" s="212"/>
      <c r="M31" s="214">
        <v>8960.65</v>
      </c>
      <c r="N31" s="214"/>
      <c r="O31" s="214">
        <v>8960.65</v>
      </c>
      <c r="P31" s="214"/>
      <c r="Q31" s="212" t="s">
        <v>844</v>
      </c>
      <c r="R31" s="212" t="s">
        <v>845</v>
      </c>
    </row>
    <row r="32" spans="1:18" s="183" customFormat="1" ht="61.5" customHeight="1">
      <c r="A32" s="212">
        <v>14</v>
      </c>
      <c r="B32" s="215">
        <v>1.2</v>
      </c>
      <c r="C32" s="215">
        <v>4</v>
      </c>
      <c r="D32" s="215">
        <v>2</v>
      </c>
      <c r="E32" s="101" t="s">
        <v>891</v>
      </c>
      <c r="F32" s="101" t="s">
        <v>892</v>
      </c>
      <c r="G32" s="215" t="s">
        <v>103</v>
      </c>
      <c r="H32" s="212" t="s">
        <v>168</v>
      </c>
      <c r="I32" s="212">
        <v>120</v>
      </c>
      <c r="J32" s="212" t="s">
        <v>893</v>
      </c>
      <c r="K32" s="212" t="s">
        <v>42</v>
      </c>
      <c r="L32" s="212"/>
      <c r="M32" s="214">
        <v>29174.28</v>
      </c>
      <c r="N32" s="214"/>
      <c r="O32" s="214">
        <v>29174.28</v>
      </c>
      <c r="P32" s="214"/>
      <c r="Q32" s="212" t="s">
        <v>844</v>
      </c>
      <c r="R32" s="212" t="s">
        <v>845</v>
      </c>
    </row>
    <row r="33" spans="1:18" s="183" customFormat="1" ht="59.25" customHeight="1">
      <c r="A33" s="212">
        <v>15</v>
      </c>
      <c r="B33" s="215" t="s">
        <v>894</v>
      </c>
      <c r="C33" s="215">
        <v>1.4</v>
      </c>
      <c r="D33" s="215">
        <v>2</v>
      </c>
      <c r="E33" s="101" t="s">
        <v>895</v>
      </c>
      <c r="F33" s="101" t="s">
        <v>896</v>
      </c>
      <c r="G33" s="212" t="s">
        <v>120</v>
      </c>
      <c r="H33" s="212" t="s">
        <v>168</v>
      </c>
      <c r="I33" s="212">
        <v>30</v>
      </c>
      <c r="J33" s="212" t="s">
        <v>897</v>
      </c>
      <c r="K33" s="212" t="s">
        <v>34</v>
      </c>
      <c r="L33" s="212"/>
      <c r="M33" s="214">
        <v>26230.67</v>
      </c>
      <c r="N33" s="214"/>
      <c r="O33" s="214">
        <v>26230.67</v>
      </c>
      <c r="P33" s="214"/>
      <c r="Q33" s="212" t="s">
        <v>844</v>
      </c>
      <c r="R33" s="212" t="s">
        <v>845</v>
      </c>
    </row>
    <row r="34" spans="1:18" s="183" customFormat="1" ht="25.5" customHeight="1">
      <c r="A34" s="341">
        <v>16</v>
      </c>
      <c r="B34" s="340">
        <v>1</v>
      </c>
      <c r="C34" s="340">
        <v>4</v>
      </c>
      <c r="D34" s="340">
        <v>2</v>
      </c>
      <c r="E34" s="484" t="s">
        <v>898</v>
      </c>
      <c r="F34" s="484" t="s">
        <v>899</v>
      </c>
      <c r="G34" s="340" t="s">
        <v>81</v>
      </c>
      <c r="H34" s="212" t="s">
        <v>900</v>
      </c>
      <c r="I34" s="212">
        <v>75</v>
      </c>
      <c r="J34" s="212" t="s">
        <v>901</v>
      </c>
      <c r="K34" s="341" t="s">
        <v>42</v>
      </c>
      <c r="L34" s="341"/>
      <c r="M34" s="483">
        <v>15339.5</v>
      </c>
      <c r="N34" s="483"/>
      <c r="O34" s="483">
        <v>15339.5</v>
      </c>
      <c r="P34" s="483"/>
      <c r="Q34" s="341" t="s">
        <v>844</v>
      </c>
      <c r="R34" s="341" t="s">
        <v>845</v>
      </c>
    </row>
    <row r="35" spans="1:18" s="183" customFormat="1" ht="33" customHeight="1">
      <c r="A35" s="341"/>
      <c r="B35" s="340"/>
      <c r="C35" s="340"/>
      <c r="D35" s="340"/>
      <c r="E35" s="484"/>
      <c r="F35" s="484"/>
      <c r="G35" s="340"/>
      <c r="H35" s="212" t="s">
        <v>147</v>
      </c>
      <c r="I35" s="212">
        <v>1500</v>
      </c>
      <c r="J35" s="198"/>
      <c r="K35" s="341"/>
      <c r="L35" s="341"/>
      <c r="M35" s="483"/>
      <c r="N35" s="483"/>
      <c r="O35" s="483"/>
      <c r="P35" s="483"/>
      <c r="Q35" s="341"/>
      <c r="R35" s="341"/>
    </row>
    <row r="36" spans="1:18" s="183" customFormat="1" ht="63.75" customHeight="1">
      <c r="A36" s="212">
        <v>17</v>
      </c>
      <c r="B36" s="215">
        <v>1.5</v>
      </c>
      <c r="C36" s="215" t="s">
        <v>902</v>
      </c>
      <c r="D36" s="215">
        <v>2</v>
      </c>
      <c r="E36" s="101" t="s">
        <v>903</v>
      </c>
      <c r="F36" s="101" t="s">
        <v>904</v>
      </c>
      <c r="G36" s="212" t="s">
        <v>886</v>
      </c>
      <c r="H36" s="212" t="s">
        <v>168</v>
      </c>
      <c r="I36" s="212">
        <v>60</v>
      </c>
      <c r="J36" s="212" t="s">
        <v>905</v>
      </c>
      <c r="K36" s="212" t="s">
        <v>42</v>
      </c>
      <c r="L36" s="212"/>
      <c r="M36" s="214">
        <v>19248</v>
      </c>
      <c r="N36" s="214"/>
      <c r="O36" s="214">
        <v>19248</v>
      </c>
      <c r="P36" s="214"/>
      <c r="Q36" s="212" t="s">
        <v>844</v>
      </c>
      <c r="R36" s="212" t="s">
        <v>845</v>
      </c>
    </row>
    <row r="37" spans="1:18" s="183" customFormat="1" ht="57" customHeight="1">
      <c r="A37" s="341">
        <v>18</v>
      </c>
      <c r="B37" s="340">
        <v>3</v>
      </c>
      <c r="C37" s="340">
        <v>4</v>
      </c>
      <c r="D37" s="340">
        <v>2</v>
      </c>
      <c r="E37" s="484" t="s">
        <v>906</v>
      </c>
      <c r="F37" s="484" t="s">
        <v>907</v>
      </c>
      <c r="G37" s="340" t="s">
        <v>908</v>
      </c>
      <c r="H37" s="212" t="s">
        <v>168</v>
      </c>
      <c r="I37" s="212">
        <v>30</v>
      </c>
      <c r="J37" s="341" t="s">
        <v>909</v>
      </c>
      <c r="K37" s="341" t="s">
        <v>42</v>
      </c>
      <c r="L37" s="341"/>
      <c r="M37" s="483">
        <v>9717</v>
      </c>
      <c r="N37" s="483"/>
      <c r="O37" s="483">
        <v>9717</v>
      </c>
      <c r="P37" s="483"/>
      <c r="Q37" s="341" t="s">
        <v>844</v>
      </c>
      <c r="R37" s="341" t="s">
        <v>845</v>
      </c>
    </row>
    <row r="38" spans="1:18" s="183" customFormat="1" ht="47.25" customHeight="1">
      <c r="A38" s="341"/>
      <c r="B38" s="340"/>
      <c r="C38" s="340"/>
      <c r="D38" s="340"/>
      <c r="E38" s="484"/>
      <c r="F38" s="484"/>
      <c r="G38" s="340"/>
      <c r="H38" s="212" t="s">
        <v>839</v>
      </c>
      <c r="I38" s="212">
        <v>1000</v>
      </c>
      <c r="J38" s="341"/>
      <c r="K38" s="341"/>
      <c r="L38" s="341"/>
      <c r="M38" s="483"/>
      <c r="N38" s="483"/>
      <c r="O38" s="483"/>
      <c r="P38" s="483"/>
      <c r="Q38" s="341"/>
      <c r="R38" s="340"/>
    </row>
    <row r="39" spans="1:18" s="183" customFormat="1" ht="60">
      <c r="A39" s="212">
        <v>19</v>
      </c>
      <c r="B39" s="215">
        <v>1</v>
      </c>
      <c r="C39" s="215">
        <v>4</v>
      </c>
      <c r="D39" s="215">
        <v>2</v>
      </c>
      <c r="E39" s="184" t="s">
        <v>910</v>
      </c>
      <c r="F39" s="101" t="s">
        <v>911</v>
      </c>
      <c r="G39" s="215" t="s">
        <v>43</v>
      </c>
      <c r="H39" s="212" t="s">
        <v>168</v>
      </c>
      <c r="I39" s="212">
        <v>25</v>
      </c>
      <c r="J39" s="212" t="s">
        <v>912</v>
      </c>
      <c r="K39" s="296"/>
      <c r="L39" s="212" t="s">
        <v>39</v>
      </c>
      <c r="M39" s="229"/>
      <c r="N39" s="214">
        <v>20080.75</v>
      </c>
      <c r="O39" s="229"/>
      <c r="P39" s="214">
        <v>20080.75</v>
      </c>
      <c r="Q39" s="212" t="s">
        <v>844</v>
      </c>
      <c r="R39" s="212" t="s">
        <v>845</v>
      </c>
    </row>
    <row r="40" spans="1:18" s="183" customFormat="1" ht="120">
      <c r="A40" s="212">
        <v>20</v>
      </c>
      <c r="B40" s="212">
        <v>1</v>
      </c>
      <c r="C40" s="212">
        <v>4</v>
      </c>
      <c r="D40" s="212">
        <v>5</v>
      </c>
      <c r="E40" s="212" t="s">
        <v>913</v>
      </c>
      <c r="F40" s="212" t="s">
        <v>914</v>
      </c>
      <c r="G40" s="212" t="s">
        <v>43</v>
      </c>
      <c r="H40" s="212">
        <v>20</v>
      </c>
      <c r="I40" s="212" t="s">
        <v>915</v>
      </c>
      <c r="J40" s="212" t="s">
        <v>916</v>
      </c>
      <c r="K40" s="212"/>
      <c r="L40" s="212" t="s">
        <v>30</v>
      </c>
      <c r="M40" s="212"/>
      <c r="N40" s="212">
        <v>9620.2900000000009</v>
      </c>
      <c r="O40" s="212"/>
      <c r="P40" s="212">
        <v>9620.2900000000009</v>
      </c>
      <c r="Q40" s="212" t="s">
        <v>917</v>
      </c>
      <c r="R40" s="212" t="s">
        <v>845</v>
      </c>
    </row>
    <row r="41" spans="1:18" s="183" customFormat="1" ht="180">
      <c r="A41" s="212">
        <v>21</v>
      </c>
      <c r="B41" s="212">
        <v>1</v>
      </c>
      <c r="C41" s="212">
        <v>4</v>
      </c>
      <c r="D41" s="212">
        <v>5</v>
      </c>
      <c r="E41" s="212" t="s">
        <v>918</v>
      </c>
      <c r="F41" s="212" t="s">
        <v>919</v>
      </c>
      <c r="G41" s="212" t="s">
        <v>920</v>
      </c>
      <c r="H41" s="212">
        <v>100</v>
      </c>
      <c r="I41" s="212" t="s">
        <v>915</v>
      </c>
      <c r="J41" s="212" t="s">
        <v>921</v>
      </c>
      <c r="K41" s="212"/>
      <c r="L41" s="212" t="s">
        <v>30</v>
      </c>
      <c r="M41" s="212"/>
      <c r="N41" s="212">
        <v>30139.43</v>
      </c>
      <c r="O41" s="48"/>
      <c r="P41" s="212">
        <v>30139.43</v>
      </c>
      <c r="Q41" s="212" t="s">
        <v>98</v>
      </c>
      <c r="R41" s="212" t="s">
        <v>845</v>
      </c>
    </row>
    <row r="42" spans="1:18" s="183" customFormat="1" ht="105">
      <c r="A42" s="212">
        <v>22</v>
      </c>
      <c r="B42" s="212">
        <v>1</v>
      </c>
      <c r="C42" s="212">
        <v>4</v>
      </c>
      <c r="D42" s="212">
        <v>5</v>
      </c>
      <c r="E42" s="212" t="s">
        <v>922</v>
      </c>
      <c r="F42" s="212" t="s">
        <v>923</v>
      </c>
      <c r="G42" s="212" t="s">
        <v>924</v>
      </c>
      <c r="H42" s="212">
        <v>20</v>
      </c>
      <c r="I42" s="212" t="s">
        <v>915</v>
      </c>
      <c r="J42" s="212" t="s">
        <v>925</v>
      </c>
      <c r="K42" s="212"/>
      <c r="L42" s="212" t="s">
        <v>30</v>
      </c>
      <c r="M42" s="212"/>
      <c r="N42" s="212">
        <v>17611.2</v>
      </c>
      <c r="O42" s="48"/>
      <c r="P42" s="212">
        <v>17611.2</v>
      </c>
      <c r="Q42" s="212" t="s">
        <v>98</v>
      </c>
      <c r="R42" s="212" t="s">
        <v>845</v>
      </c>
    </row>
    <row r="43" spans="1:18" s="183" customFormat="1" ht="105">
      <c r="A43" s="241">
        <v>22</v>
      </c>
      <c r="B43" s="241">
        <v>1</v>
      </c>
      <c r="C43" s="241">
        <v>4</v>
      </c>
      <c r="D43" s="241">
        <v>5</v>
      </c>
      <c r="E43" s="241" t="s">
        <v>922</v>
      </c>
      <c r="F43" s="241" t="s">
        <v>923</v>
      </c>
      <c r="G43" s="241" t="s">
        <v>924</v>
      </c>
      <c r="H43" s="243">
        <v>45</v>
      </c>
      <c r="I43" s="241" t="s">
        <v>915</v>
      </c>
      <c r="J43" s="241" t="s">
        <v>925</v>
      </c>
      <c r="K43" s="241"/>
      <c r="L43" s="241" t="s">
        <v>30</v>
      </c>
      <c r="M43" s="241"/>
      <c r="N43" s="241">
        <v>17611.2</v>
      </c>
      <c r="O43" s="297"/>
      <c r="P43" s="241">
        <v>17611.2</v>
      </c>
      <c r="Q43" s="241" t="s">
        <v>98</v>
      </c>
      <c r="R43" s="241" t="s">
        <v>845</v>
      </c>
    </row>
    <row r="44" spans="1:18" s="295" customFormat="1" ht="28.5" customHeight="1">
      <c r="A44" s="481" t="s">
        <v>1275</v>
      </c>
      <c r="B44" s="481"/>
      <c r="C44" s="481"/>
      <c r="D44" s="481"/>
      <c r="E44" s="481"/>
      <c r="F44" s="481"/>
      <c r="G44" s="481"/>
      <c r="H44" s="481"/>
      <c r="I44" s="481"/>
      <c r="J44" s="481"/>
      <c r="K44" s="481"/>
      <c r="L44" s="481"/>
      <c r="M44" s="481"/>
      <c r="N44" s="481"/>
      <c r="O44" s="481"/>
      <c r="P44" s="481"/>
      <c r="Q44" s="481"/>
      <c r="R44" s="481"/>
    </row>
    <row r="45" spans="1:18" s="183" customFormat="1" ht="120">
      <c r="A45" s="212">
        <v>23</v>
      </c>
      <c r="B45" s="212">
        <v>1</v>
      </c>
      <c r="C45" s="212">
        <v>4</v>
      </c>
      <c r="D45" s="212">
        <v>5</v>
      </c>
      <c r="E45" s="212" t="s">
        <v>926</v>
      </c>
      <c r="F45" s="212" t="s">
        <v>927</v>
      </c>
      <c r="G45" s="212" t="s">
        <v>158</v>
      </c>
      <c r="H45" s="212">
        <v>120</v>
      </c>
      <c r="I45" s="212" t="s">
        <v>915</v>
      </c>
      <c r="J45" s="212" t="s">
        <v>928</v>
      </c>
      <c r="K45" s="212"/>
      <c r="L45" s="212" t="s">
        <v>30</v>
      </c>
      <c r="M45" s="212"/>
      <c r="N45" s="212">
        <v>22735.06</v>
      </c>
      <c r="O45" s="212"/>
      <c r="P45" s="212">
        <v>22735.06</v>
      </c>
      <c r="Q45" s="212" t="s">
        <v>98</v>
      </c>
      <c r="R45" s="212" t="s">
        <v>845</v>
      </c>
    </row>
    <row r="46" spans="1:18" s="183" customFormat="1" ht="120">
      <c r="A46" s="241">
        <v>23</v>
      </c>
      <c r="B46" s="241">
        <v>1</v>
      </c>
      <c r="C46" s="241">
        <v>4</v>
      </c>
      <c r="D46" s="241">
        <v>5</v>
      </c>
      <c r="E46" s="241" t="s">
        <v>926</v>
      </c>
      <c r="F46" s="241" t="s">
        <v>927</v>
      </c>
      <c r="G46" s="243" t="s">
        <v>1276</v>
      </c>
      <c r="H46" s="243">
        <v>126</v>
      </c>
      <c r="I46" s="241" t="s">
        <v>915</v>
      </c>
      <c r="J46" s="241" t="s">
        <v>928</v>
      </c>
      <c r="K46" s="241"/>
      <c r="L46" s="241" t="s">
        <v>30</v>
      </c>
      <c r="M46" s="241"/>
      <c r="N46" s="241">
        <v>22735.06</v>
      </c>
      <c r="O46" s="241"/>
      <c r="P46" s="241">
        <v>22735.06</v>
      </c>
      <c r="Q46" s="241" t="s">
        <v>98</v>
      </c>
      <c r="R46" s="241" t="s">
        <v>845</v>
      </c>
    </row>
    <row r="47" spans="1:18" s="298" customFormat="1" ht="30.75" customHeight="1">
      <c r="A47" s="482" t="s">
        <v>1277</v>
      </c>
      <c r="B47" s="482"/>
      <c r="C47" s="482"/>
      <c r="D47" s="482"/>
      <c r="E47" s="482"/>
      <c r="F47" s="482"/>
      <c r="G47" s="482"/>
      <c r="H47" s="482"/>
      <c r="I47" s="482"/>
      <c r="J47" s="482"/>
      <c r="K47" s="482"/>
      <c r="L47" s="482"/>
      <c r="M47" s="482"/>
      <c r="N47" s="482"/>
      <c r="O47" s="482"/>
      <c r="P47" s="482"/>
      <c r="Q47" s="482"/>
      <c r="R47" s="482"/>
    </row>
    <row r="48" spans="1:18" s="75" customFormat="1" hidden="1">
      <c r="F48" s="169"/>
      <c r="M48" s="83"/>
      <c r="N48" s="83"/>
      <c r="O48" s="83"/>
      <c r="P48" s="83"/>
    </row>
    <row r="49" spans="6:18" s="75" customFormat="1" hidden="1">
      <c r="F49" s="169"/>
      <c r="M49" s="83"/>
      <c r="N49" s="83"/>
      <c r="O49" s="83"/>
      <c r="P49" s="83"/>
    </row>
    <row r="50" spans="6:18" s="75" customFormat="1" hidden="1">
      <c r="F50" s="169"/>
      <c r="K50" s="327" t="s">
        <v>45</v>
      </c>
      <c r="L50" s="327"/>
      <c r="M50" s="327"/>
      <c r="N50" s="327"/>
      <c r="O50" s="327" t="s">
        <v>46</v>
      </c>
      <c r="P50" s="327"/>
      <c r="Q50" s="327"/>
      <c r="R50" s="327"/>
    </row>
    <row r="51" spans="6:18" s="75" customFormat="1" hidden="1">
      <c r="F51" s="169"/>
      <c r="K51" s="327" t="s">
        <v>349</v>
      </c>
      <c r="L51" s="327"/>
      <c r="M51" s="327" t="s">
        <v>350</v>
      </c>
      <c r="N51" s="327"/>
      <c r="O51" s="327" t="s">
        <v>349</v>
      </c>
      <c r="P51" s="327"/>
      <c r="Q51" s="327" t="s">
        <v>350</v>
      </c>
      <c r="R51" s="327"/>
    </row>
    <row r="52" spans="6:18" s="75" customFormat="1" hidden="1">
      <c r="F52" s="169"/>
      <c r="K52" s="76" t="s">
        <v>47</v>
      </c>
      <c r="L52" s="76" t="s">
        <v>48</v>
      </c>
      <c r="M52" s="76" t="s">
        <v>49</v>
      </c>
      <c r="N52" s="76" t="s">
        <v>48</v>
      </c>
      <c r="O52" s="76" t="s">
        <v>49</v>
      </c>
      <c r="P52" s="76" t="s">
        <v>48</v>
      </c>
      <c r="Q52" s="76" t="s">
        <v>47</v>
      </c>
      <c r="R52" s="76" t="s">
        <v>48</v>
      </c>
    </row>
    <row r="53" spans="6:18" s="75" customFormat="1" hidden="1">
      <c r="F53" s="169"/>
      <c r="J53" s="77" t="s">
        <v>50</v>
      </c>
      <c r="K53" s="78">
        <v>18</v>
      </c>
      <c r="L53" s="79">
        <v>322693.76000000001</v>
      </c>
      <c r="M53" s="78">
        <v>4</v>
      </c>
      <c r="N53" s="79">
        <v>80105.98</v>
      </c>
      <c r="O53" s="78">
        <v>1</v>
      </c>
      <c r="P53" s="114">
        <v>45250</v>
      </c>
      <c r="Q53" s="78" t="s">
        <v>51</v>
      </c>
      <c r="R53" s="114" t="s">
        <v>51</v>
      </c>
    </row>
    <row r="54" spans="6:18" s="75" customFormat="1" hidden="1">
      <c r="F54" s="169"/>
      <c r="J54" s="77" t="s">
        <v>52</v>
      </c>
      <c r="K54" s="77">
        <v>18</v>
      </c>
      <c r="L54" s="77">
        <v>322693.76000000001</v>
      </c>
      <c r="M54" s="78">
        <v>4</v>
      </c>
      <c r="N54" s="78">
        <v>80105.98</v>
      </c>
      <c r="O54" s="78">
        <v>1</v>
      </c>
      <c r="P54" s="78">
        <v>45250</v>
      </c>
      <c r="Q54" s="77"/>
      <c r="R54" s="77"/>
    </row>
    <row r="55" spans="6:18" s="75" customFormat="1" hidden="1">
      <c r="F55" s="169"/>
      <c r="M55" s="83"/>
      <c r="N55" s="83"/>
      <c r="O55" s="83"/>
      <c r="P55" s="83"/>
    </row>
    <row r="56" spans="6:18" s="75" customFormat="1" hidden="1">
      <c r="F56" s="169"/>
      <c r="M56" s="83"/>
      <c r="N56" s="83"/>
      <c r="O56" s="83"/>
      <c r="P56" s="83"/>
    </row>
    <row r="57" spans="6:18" s="75" customFormat="1" hidden="1">
      <c r="F57" s="169"/>
      <c r="M57" s="83"/>
      <c r="N57" s="83"/>
      <c r="O57" s="83"/>
      <c r="P57" s="83"/>
    </row>
    <row r="58" spans="6:18" s="75" customFormat="1" hidden="1">
      <c r="F58" s="169"/>
      <c r="M58" s="83"/>
      <c r="N58" s="83"/>
      <c r="O58" s="83"/>
      <c r="P58" s="83"/>
    </row>
    <row r="59" spans="6:18" s="75" customFormat="1">
      <c r="F59" s="169"/>
      <c r="M59" s="83"/>
      <c r="N59" s="83"/>
      <c r="O59" s="83"/>
      <c r="P59" s="83"/>
    </row>
    <row r="60" spans="6:18" s="75" customFormat="1">
      <c r="F60" s="169"/>
      <c r="M60" s="83"/>
      <c r="N60" s="83"/>
      <c r="O60" s="83"/>
      <c r="P60" s="83"/>
    </row>
    <row r="61" spans="6:18" s="75" customFormat="1">
      <c r="F61" s="169"/>
      <c r="L61"/>
      <c r="M61" s="394" t="s">
        <v>45</v>
      </c>
      <c r="N61" s="395"/>
      <c r="O61" s="395" t="s">
        <v>46</v>
      </c>
      <c r="P61" s="396"/>
    </row>
    <row r="62" spans="6:18" s="75" customFormat="1">
      <c r="F62" s="169"/>
      <c r="L62"/>
      <c r="M62" s="142" t="s">
        <v>1240</v>
      </c>
      <c r="N62" s="142" t="s">
        <v>1239</v>
      </c>
      <c r="O62" s="142" t="s">
        <v>1240</v>
      </c>
      <c r="P62" s="142" t="s">
        <v>1239</v>
      </c>
    </row>
    <row r="63" spans="6:18" s="75" customFormat="1">
      <c r="F63" s="169"/>
      <c r="L63" s="6" t="s">
        <v>50</v>
      </c>
      <c r="M63" s="150">
        <v>22</v>
      </c>
      <c r="N63" s="145">
        <v>402799.74</v>
      </c>
      <c r="O63" s="144">
        <v>1</v>
      </c>
      <c r="P63" s="151">
        <v>45250</v>
      </c>
    </row>
    <row r="64" spans="6:18" s="75" customFormat="1">
      <c r="F64" s="169"/>
      <c r="L64" s="6" t="s">
        <v>52</v>
      </c>
      <c r="M64" s="150">
        <v>22</v>
      </c>
      <c r="N64" s="145">
        <v>402799.74</v>
      </c>
      <c r="O64" s="144">
        <v>1</v>
      </c>
      <c r="P64" s="151">
        <v>45250</v>
      </c>
    </row>
    <row r="65" spans="6:16" s="75" customFormat="1">
      <c r="F65" s="169"/>
      <c r="M65" s="83"/>
      <c r="N65" s="83"/>
      <c r="O65" s="83"/>
      <c r="P65" s="83"/>
    </row>
    <row r="66" spans="6:16" s="75" customFormat="1">
      <c r="F66" s="169"/>
      <c r="M66" s="83"/>
      <c r="N66" s="83"/>
      <c r="O66" s="83"/>
      <c r="P66" s="83"/>
    </row>
    <row r="67" spans="6:16" s="75" customFormat="1">
      <c r="F67" s="169"/>
      <c r="M67" s="83"/>
      <c r="N67" s="83"/>
      <c r="O67" s="83"/>
      <c r="P67" s="83"/>
    </row>
    <row r="68" spans="6:16" s="75" customFormat="1">
      <c r="F68" s="169"/>
      <c r="M68" s="83"/>
      <c r="N68" s="83"/>
      <c r="O68" s="83"/>
      <c r="P68" s="83"/>
    </row>
    <row r="69" spans="6:16" s="75" customFormat="1">
      <c r="F69" s="169"/>
      <c r="M69" s="83"/>
      <c r="N69" s="83"/>
      <c r="O69" s="83"/>
      <c r="P69" s="83"/>
    </row>
    <row r="70" spans="6:16" s="75" customFormat="1">
      <c r="F70" s="169"/>
      <c r="M70" s="83"/>
      <c r="N70" s="83"/>
      <c r="O70" s="83"/>
      <c r="P70" s="83"/>
    </row>
    <row r="71" spans="6:16" s="75" customFormat="1">
      <c r="F71" s="169"/>
      <c r="M71" s="83"/>
      <c r="N71" s="83"/>
      <c r="O71" s="83"/>
      <c r="P71" s="83"/>
    </row>
    <row r="72" spans="6:16" s="75" customFormat="1">
      <c r="F72" s="169"/>
      <c r="M72" s="83"/>
      <c r="N72" s="83"/>
      <c r="O72" s="83"/>
      <c r="P72" s="83"/>
    </row>
    <row r="73" spans="6:16" s="75" customFormat="1">
      <c r="F73" s="169"/>
      <c r="M73" s="83"/>
      <c r="N73" s="83"/>
      <c r="O73" s="83"/>
      <c r="P73" s="83"/>
    </row>
    <row r="74" spans="6:16" s="75" customFormat="1">
      <c r="F74" s="169"/>
      <c r="M74" s="83"/>
      <c r="N74" s="83"/>
      <c r="O74" s="83"/>
      <c r="P74" s="83"/>
    </row>
    <row r="75" spans="6:16" s="75" customFormat="1">
      <c r="F75" s="169"/>
      <c r="M75" s="83"/>
      <c r="N75" s="83"/>
      <c r="O75" s="83"/>
      <c r="P75" s="83"/>
    </row>
    <row r="76" spans="6:16" s="75" customFormat="1">
      <c r="F76" s="169"/>
      <c r="M76" s="83"/>
      <c r="N76" s="83"/>
      <c r="O76" s="83"/>
      <c r="P76" s="83"/>
    </row>
    <row r="77" spans="6:16" s="75" customFormat="1">
      <c r="F77" s="169"/>
      <c r="M77" s="83"/>
      <c r="N77" s="83"/>
      <c r="O77" s="83"/>
      <c r="P77" s="83"/>
    </row>
    <row r="78" spans="6:16" s="75" customFormat="1">
      <c r="F78" s="169"/>
      <c r="M78" s="83"/>
      <c r="N78" s="83"/>
      <c r="O78" s="83"/>
      <c r="P78" s="83"/>
    </row>
    <row r="79" spans="6:16" s="75" customFormat="1">
      <c r="F79" s="169"/>
      <c r="M79" s="83"/>
      <c r="N79" s="83"/>
      <c r="O79" s="83"/>
      <c r="P79" s="83"/>
    </row>
    <row r="80" spans="6:16" s="75" customFormat="1">
      <c r="F80" s="169"/>
      <c r="M80" s="83"/>
      <c r="N80" s="83"/>
      <c r="O80" s="83"/>
      <c r="P80" s="83"/>
    </row>
    <row r="81" spans="6:16" s="75" customFormat="1">
      <c r="F81" s="169"/>
      <c r="M81" s="83"/>
      <c r="N81" s="83"/>
      <c r="O81" s="83"/>
      <c r="P81" s="83"/>
    </row>
    <row r="82" spans="6:16" s="75" customFormat="1">
      <c r="F82" s="169"/>
      <c r="M82" s="83"/>
      <c r="N82" s="83"/>
      <c r="O82" s="83"/>
      <c r="P82" s="83"/>
    </row>
    <row r="83" spans="6:16" s="75" customFormat="1">
      <c r="F83" s="169"/>
      <c r="M83" s="83"/>
      <c r="N83" s="83"/>
      <c r="O83" s="83"/>
      <c r="P83" s="83"/>
    </row>
    <row r="84" spans="6:16" s="75" customFormat="1">
      <c r="F84" s="169"/>
      <c r="M84" s="83"/>
      <c r="N84" s="83"/>
      <c r="O84" s="83"/>
      <c r="P84" s="83"/>
    </row>
    <row r="85" spans="6:16" s="75" customFormat="1">
      <c r="F85" s="169"/>
      <c r="M85" s="83"/>
      <c r="N85" s="83"/>
      <c r="O85" s="83"/>
      <c r="P85" s="83"/>
    </row>
    <row r="86" spans="6:16" s="75" customFormat="1">
      <c r="F86" s="169"/>
      <c r="M86" s="83"/>
      <c r="N86" s="83"/>
      <c r="O86" s="83"/>
      <c r="P86" s="83"/>
    </row>
    <row r="87" spans="6:16" s="75" customFormat="1">
      <c r="F87" s="169"/>
      <c r="M87" s="83"/>
      <c r="N87" s="83"/>
      <c r="O87" s="83"/>
      <c r="P87" s="83"/>
    </row>
    <row r="88" spans="6:16" s="75" customFormat="1">
      <c r="F88" s="169"/>
      <c r="M88" s="83"/>
      <c r="N88" s="83"/>
      <c r="O88" s="83"/>
      <c r="P88" s="83"/>
    </row>
    <row r="89" spans="6:16" s="75" customFormat="1">
      <c r="F89" s="169"/>
      <c r="M89" s="83"/>
      <c r="N89" s="83"/>
      <c r="O89" s="83"/>
      <c r="P89" s="83"/>
    </row>
    <row r="90" spans="6:16" s="75" customFormat="1">
      <c r="F90" s="169"/>
      <c r="M90" s="83"/>
      <c r="N90" s="83"/>
      <c r="O90" s="83"/>
      <c r="P90" s="83"/>
    </row>
    <row r="91" spans="6:16" s="75" customFormat="1">
      <c r="F91" s="169"/>
      <c r="M91" s="83"/>
      <c r="N91" s="83"/>
      <c r="O91" s="83"/>
      <c r="P91" s="83"/>
    </row>
    <row r="92" spans="6:16" s="75" customFormat="1">
      <c r="F92" s="169"/>
      <c r="M92" s="83"/>
      <c r="N92" s="83"/>
      <c r="O92" s="83"/>
      <c r="P92" s="83"/>
    </row>
    <row r="93" spans="6:16" s="75" customFormat="1">
      <c r="F93" s="169"/>
      <c r="M93" s="83"/>
      <c r="N93" s="83"/>
      <c r="O93" s="83"/>
      <c r="P93" s="83"/>
    </row>
    <row r="94" spans="6:16" s="75" customFormat="1">
      <c r="F94" s="169"/>
      <c r="M94" s="83"/>
      <c r="N94" s="83"/>
      <c r="O94" s="83"/>
      <c r="P94" s="83"/>
    </row>
    <row r="95" spans="6:16" s="75" customFormat="1">
      <c r="F95" s="169"/>
      <c r="M95" s="83"/>
      <c r="N95" s="83"/>
      <c r="O95" s="83"/>
      <c r="P95" s="83"/>
    </row>
    <row r="96" spans="6:16" s="75" customFormat="1">
      <c r="F96" s="169"/>
      <c r="M96" s="83"/>
      <c r="N96" s="83"/>
      <c r="O96" s="83"/>
      <c r="P96" s="83"/>
    </row>
    <row r="97" spans="6:16" s="75" customFormat="1">
      <c r="F97" s="169"/>
      <c r="M97" s="83"/>
      <c r="N97" s="83"/>
      <c r="O97" s="83"/>
      <c r="P97" s="83"/>
    </row>
    <row r="98" spans="6:16" s="75" customFormat="1">
      <c r="F98" s="169"/>
      <c r="M98" s="83"/>
      <c r="N98" s="83"/>
      <c r="O98" s="83"/>
      <c r="P98" s="83"/>
    </row>
    <row r="99" spans="6:16" s="75" customFormat="1">
      <c r="F99" s="169"/>
      <c r="M99" s="83"/>
      <c r="N99" s="83"/>
      <c r="O99" s="83"/>
      <c r="P99" s="83"/>
    </row>
    <row r="100" spans="6:16" s="75" customFormat="1">
      <c r="F100" s="169"/>
      <c r="M100" s="83"/>
      <c r="N100" s="83"/>
      <c r="O100" s="83"/>
      <c r="P100" s="83"/>
    </row>
    <row r="101" spans="6:16" s="75" customFormat="1">
      <c r="F101" s="169"/>
      <c r="M101" s="83"/>
      <c r="N101" s="83"/>
      <c r="O101" s="83"/>
      <c r="P101" s="83"/>
    </row>
    <row r="102" spans="6:16" s="75" customFormat="1">
      <c r="F102" s="169"/>
      <c r="M102" s="83"/>
      <c r="N102" s="83"/>
      <c r="O102" s="83"/>
      <c r="P102" s="83"/>
    </row>
    <row r="103" spans="6:16" s="75" customFormat="1">
      <c r="F103" s="169"/>
      <c r="M103" s="83"/>
      <c r="N103" s="83"/>
      <c r="O103" s="83"/>
      <c r="P103" s="83"/>
    </row>
    <row r="104" spans="6:16" s="75" customFormat="1">
      <c r="F104" s="169"/>
      <c r="M104" s="83"/>
      <c r="N104" s="83"/>
      <c r="O104" s="83"/>
      <c r="P104" s="83"/>
    </row>
    <row r="105" spans="6:16" s="75" customFormat="1">
      <c r="F105" s="169"/>
      <c r="M105" s="83"/>
      <c r="N105" s="83"/>
      <c r="O105" s="83"/>
      <c r="P105" s="83"/>
    </row>
    <row r="106" spans="6:16" s="75" customFormat="1">
      <c r="F106" s="169"/>
      <c r="M106" s="83"/>
      <c r="N106" s="83"/>
      <c r="O106" s="83"/>
      <c r="P106" s="83"/>
    </row>
    <row r="107" spans="6:16" s="75" customFormat="1">
      <c r="F107" s="169"/>
      <c r="M107" s="83"/>
      <c r="N107" s="83"/>
      <c r="O107" s="83"/>
      <c r="P107" s="83"/>
    </row>
    <row r="108" spans="6:16" s="75" customFormat="1">
      <c r="F108" s="169"/>
      <c r="M108" s="83"/>
      <c r="N108" s="83"/>
      <c r="O108" s="83"/>
      <c r="P108" s="83"/>
    </row>
    <row r="109" spans="6:16" s="75" customFormat="1">
      <c r="F109" s="169"/>
      <c r="M109" s="83"/>
      <c r="N109" s="83"/>
      <c r="O109" s="83"/>
      <c r="P109" s="83"/>
    </row>
    <row r="110" spans="6:16" s="75" customFormat="1">
      <c r="F110" s="169"/>
      <c r="M110" s="83"/>
      <c r="N110" s="83"/>
      <c r="O110" s="83"/>
      <c r="P110" s="83"/>
    </row>
    <row r="111" spans="6:16" s="75" customFormat="1">
      <c r="F111" s="169"/>
      <c r="M111" s="83"/>
      <c r="N111" s="83"/>
      <c r="O111" s="83"/>
      <c r="P111" s="83"/>
    </row>
    <row r="112" spans="6:16" s="75" customFormat="1">
      <c r="F112" s="169"/>
      <c r="M112" s="83"/>
      <c r="N112" s="83"/>
      <c r="O112" s="83"/>
      <c r="P112" s="83"/>
    </row>
    <row r="113" spans="6:16" s="75" customFormat="1">
      <c r="F113" s="169"/>
      <c r="M113" s="83"/>
      <c r="N113" s="83"/>
      <c r="O113" s="83"/>
      <c r="P113" s="83"/>
    </row>
    <row r="114" spans="6:16" s="75" customFormat="1">
      <c r="F114" s="169"/>
      <c r="M114" s="83"/>
      <c r="N114" s="83"/>
      <c r="O114" s="83"/>
      <c r="P114" s="83"/>
    </row>
    <row r="115" spans="6:16" s="75" customFormat="1">
      <c r="F115" s="169"/>
      <c r="M115" s="83"/>
      <c r="N115" s="83"/>
      <c r="O115" s="83"/>
      <c r="P115" s="83"/>
    </row>
    <row r="116" spans="6:16" s="75" customFormat="1">
      <c r="F116" s="169"/>
      <c r="M116" s="83"/>
      <c r="N116" s="83"/>
      <c r="O116" s="83"/>
      <c r="P116" s="83"/>
    </row>
    <row r="117" spans="6:16" s="75" customFormat="1">
      <c r="F117" s="169"/>
      <c r="M117" s="83"/>
      <c r="N117" s="83"/>
      <c r="O117" s="83"/>
      <c r="P117" s="83"/>
    </row>
    <row r="118" spans="6:16" s="75" customFormat="1">
      <c r="F118" s="169"/>
      <c r="M118" s="83"/>
      <c r="N118" s="83"/>
      <c r="O118" s="83"/>
      <c r="P118" s="83"/>
    </row>
    <row r="119" spans="6:16" s="75" customFormat="1">
      <c r="F119" s="169"/>
      <c r="M119" s="83"/>
      <c r="N119" s="83"/>
      <c r="O119" s="83"/>
      <c r="P119" s="83"/>
    </row>
    <row r="120" spans="6:16" s="75" customFormat="1">
      <c r="F120" s="169"/>
      <c r="M120" s="83"/>
      <c r="N120" s="83"/>
      <c r="O120" s="83"/>
      <c r="P120" s="83"/>
    </row>
    <row r="121" spans="6:16" s="75" customFormat="1">
      <c r="F121" s="169"/>
      <c r="M121" s="83"/>
      <c r="N121" s="83"/>
      <c r="O121" s="83"/>
      <c r="P121" s="83"/>
    </row>
    <row r="122" spans="6:16" s="75" customFormat="1">
      <c r="F122" s="169"/>
      <c r="M122" s="83"/>
      <c r="N122" s="83"/>
      <c r="O122" s="83"/>
      <c r="P122" s="83"/>
    </row>
    <row r="123" spans="6:16" s="75" customFormat="1">
      <c r="F123" s="169"/>
      <c r="M123" s="83"/>
      <c r="N123" s="83"/>
      <c r="O123" s="83"/>
      <c r="P123" s="83"/>
    </row>
    <row r="124" spans="6:16" s="75" customFormat="1">
      <c r="F124" s="169"/>
      <c r="M124" s="83"/>
      <c r="N124" s="83"/>
      <c r="O124" s="83"/>
      <c r="P124" s="83"/>
    </row>
    <row r="125" spans="6:16" s="75" customFormat="1">
      <c r="F125" s="169"/>
      <c r="M125" s="83"/>
      <c r="N125" s="83"/>
      <c r="O125" s="83"/>
      <c r="P125" s="83"/>
    </row>
    <row r="126" spans="6:16" s="75" customFormat="1">
      <c r="F126" s="169"/>
      <c r="M126" s="83"/>
      <c r="N126" s="83"/>
      <c r="O126" s="83"/>
      <c r="P126" s="83"/>
    </row>
    <row r="127" spans="6:16" s="75" customFormat="1">
      <c r="F127" s="169"/>
      <c r="M127" s="83"/>
      <c r="N127" s="83"/>
      <c r="O127" s="83"/>
      <c r="P127" s="83"/>
    </row>
    <row r="128" spans="6:16" s="75" customFormat="1">
      <c r="F128" s="169"/>
      <c r="M128" s="83"/>
      <c r="N128" s="83"/>
      <c r="O128" s="83"/>
      <c r="P128" s="83"/>
    </row>
    <row r="129" spans="6:16" s="75" customFormat="1">
      <c r="F129" s="169"/>
      <c r="M129" s="83"/>
      <c r="N129" s="83"/>
      <c r="O129" s="83"/>
      <c r="P129" s="83"/>
    </row>
    <row r="130" spans="6:16" s="75" customFormat="1">
      <c r="F130" s="169"/>
      <c r="M130" s="83"/>
      <c r="N130" s="83"/>
      <c r="O130" s="83"/>
      <c r="P130" s="83"/>
    </row>
    <row r="131" spans="6:16" s="75" customFormat="1">
      <c r="F131" s="169"/>
      <c r="M131" s="83"/>
      <c r="N131" s="83"/>
      <c r="O131" s="83"/>
      <c r="P131" s="83"/>
    </row>
    <row r="132" spans="6:16" s="75" customFormat="1">
      <c r="F132" s="169"/>
      <c r="M132" s="83"/>
      <c r="N132" s="83"/>
      <c r="O132" s="83"/>
      <c r="P132" s="83"/>
    </row>
    <row r="133" spans="6:16" s="75" customFormat="1">
      <c r="F133" s="169"/>
      <c r="M133" s="83"/>
      <c r="N133" s="83"/>
      <c r="O133" s="83"/>
      <c r="P133" s="83"/>
    </row>
    <row r="134" spans="6:16" s="75" customFormat="1">
      <c r="F134" s="169"/>
      <c r="M134" s="83"/>
      <c r="N134" s="83"/>
      <c r="O134" s="83"/>
      <c r="P134" s="83"/>
    </row>
    <row r="135" spans="6:16" s="75" customFormat="1">
      <c r="F135" s="169"/>
      <c r="M135" s="83"/>
      <c r="N135" s="83"/>
      <c r="O135" s="83"/>
      <c r="P135" s="83"/>
    </row>
    <row r="136" spans="6:16" s="75" customFormat="1">
      <c r="F136" s="169"/>
      <c r="M136" s="83"/>
      <c r="N136" s="83"/>
      <c r="O136" s="83"/>
      <c r="P136" s="83"/>
    </row>
    <row r="137" spans="6:16" s="75" customFormat="1">
      <c r="F137" s="169"/>
      <c r="M137" s="83"/>
      <c r="N137" s="83"/>
      <c r="O137" s="83"/>
      <c r="P137" s="83"/>
    </row>
    <row r="138" spans="6:16" s="75" customFormat="1">
      <c r="F138" s="169"/>
      <c r="M138" s="83"/>
      <c r="N138" s="83"/>
      <c r="O138" s="83"/>
      <c r="P138" s="83"/>
    </row>
    <row r="139" spans="6:16" s="75" customFormat="1">
      <c r="F139" s="169"/>
      <c r="M139" s="83"/>
      <c r="N139" s="83"/>
      <c r="O139" s="83"/>
      <c r="P139" s="83"/>
    </row>
    <row r="140" spans="6:16" s="75" customFormat="1">
      <c r="F140" s="169"/>
      <c r="M140" s="83"/>
      <c r="N140" s="83"/>
      <c r="O140" s="83"/>
      <c r="P140" s="83"/>
    </row>
    <row r="141" spans="6:16" s="75" customFormat="1">
      <c r="F141" s="169"/>
      <c r="M141" s="83"/>
      <c r="N141" s="83"/>
      <c r="O141" s="83"/>
      <c r="P141" s="83"/>
    </row>
    <row r="142" spans="6:16">
      <c r="F142" s="49"/>
      <c r="M142" s="13"/>
      <c r="N142" s="13"/>
      <c r="O142" s="13"/>
      <c r="P142" s="13"/>
    </row>
    <row r="143" spans="6:16">
      <c r="F143" s="49"/>
      <c r="M143" s="13"/>
      <c r="N143" s="13"/>
      <c r="O143" s="13"/>
      <c r="P143" s="13"/>
    </row>
    <row r="144" spans="6:16">
      <c r="F144" s="49"/>
      <c r="M144" s="13"/>
      <c r="N144" s="13"/>
      <c r="O144" s="13"/>
      <c r="P144" s="13"/>
    </row>
    <row r="145" spans="6:16">
      <c r="F145" s="49"/>
      <c r="M145" s="13"/>
      <c r="N145" s="13"/>
      <c r="O145" s="13"/>
      <c r="P145" s="13"/>
    </row>
    <row r="146" spans="6:16">
      <c r="F146" s="49"/>
      <c r="M146" s="13"/>
      <c r="N146" s="13"/>
      <c r="O146" s="13"/>
      <c r="P146" s="13"/>
    </row>
    <row r="147" spans="6:16">
      <c r="F147" s="49"/>
      <c r="M147" s="13"/>
      <c r="N147" s="13"/>
      <c r="O147" s="13"/>
      <c r="P147" s="13"/>
    </row>
    <row r="148" spans="6:16">
      <c r="F148" s="49"/>
      <c r="M148" s="13"/>
      <c r="N148" s="13"/>
      <c r="O148" s="13"/>
      <c r="P148" s="13"/>
    </row>
    <row r="149" spans="6:16">
      <c r="F149" s="49"/>
      <c r="M149" s="13"/>
      <c r="N149" s="13"/>
      <c r="O149" s="13"/>
      <c r="P149" s="13"/>
    </row>
    <row r="150" spans="6:16">
      <c r="F150" s="49"/>
      <c r="M150" s="13"/>
      <c r="N150" s="13"/>
      <c r="O150" s="13"/>
      <c r="P150" s="13"/>
    </row>
    <row r="151" spans="6:16">
      <c r="F151" s="49"/>
      <c r="M151" s="13"/>
      <c r="N151" s="13"/>
      <c r="O151" s="13"/>
      <c r="P151" s="13"/>
    </row>
    <row r="152" spans="6:16">
      <c r="F152" s="49"/>
      <c r="M152" s="13"/>
      <c r="N152" s="13"/>
      <c r="O152" s="13"/>
      <c r="P152" s="13"/>
    </row>
    <row r="153" spans="6:16">
      <c r="F153" s="49"/>
      <c r="M153" s="13"/>
      <c r="N153" s="13"/>
      <c r="O153" s="13"/>
      <c r="P153" s="13"/>
    </row>
    <row r="154" spans="6:16">
      <c r="F154" s="49"/>
      <c r="M154" s="13"/>
      <c r="N154" s="13"/>
      <c r="O154" s="13"/>
      <c r="P154" s="13"/>
    </row>
    <row r="155" spans="6:16">
      <c r="F155" s="49"/>
      <c r="M155" s="13"/>
      <c r="N155" s="13"/>
      <c r="O155" s="13"/>
      <c r="P155" s="13"/>
    </row>
    <row r="156" spans="6:16">
      <c r="F156" s="49"/>
      <c r="M156" s="13"/>
      <c r="N156" s="13"/>
      <c r="O156" s="13"/>
      <c r="P156" s="13"/>
    </row>
    <row r="157" spans="6:16">
      <c r="F157" s="49"/>
      <c r="M157" s="13"/>
      <c r="N157" s="13"/>
      <c r="O157" s="13"/>
      <c r="P157" s="13"/>
    </row>
    <row r="158" spans="6:16">
      <c r="F158" s="49"/>
      <c r="M158" s="13"/>
      <c r="N158" s="13"/>
      <c r="O158" s="13"/>
      <c r="P158" s="13"/>
    </row>
    <row r="159" spans="6:16">
      <c r="F159" s="49"/>
      <c r="M159" s="13"/>
      <c r="N159" s="13"/>
      <c r="O159" s="13"/>
      <c r="P159" s="13"/>
    </row>
    <row r="160" spans="6:16">
      <c r="F160" s="49"/>
      <c r="M160" s="13"/>
      <c r="N160" s="13"/>
      <c r="O160" s="13"/>
      <c r="P160" s="13"/>
    </row>
    <row r="161" spans="6:16">
      <c r="F161" s="49"/>
      <c r="M161" s="13"/>
      <c r="N161" s="13"/>
      <c r="O161" s="13"/>
      <c r="P161" s="13"/>
    </row>
    <row r="162" spans="6:16">
      <c r="F162" s="49"/>
      <c r="M162" s="13"/>
      <c r="N162" s="13"/>
      <c r="O162" s="13"/>
      <c r="P162" s="13"/>
    </row>
    <row r="163" spans="6:16">
      <c r="F163" s="49"/>
      <c r="M163" s="13"/>
      <c r="N163" s="13"/>
      <c r="O163" s="13"/>
      <c r="P163" s="13"/>
    </row>
    <row r="164" spans="6:16">
      <c r="F164" s="49"/>
      <c r="M164" s="13"/>
      <c r="N164" s="13"/>
      <c r="O164" s="13"/>
      <c r="P164" s="13"/>
    </row>
    <row r="165" spans="6:16">
      <c r="F165" s="49"/>
      <c r="M165" s="13"/>
      <c r="N165" s="13"/>
      <c r="O165" s="13"/>
      <c r="P165" s="13"/>
    </row>
    <row r="166" spans="6:16">
      <c r="F166" s="49"/>
      <c r="M166" s="13"/>
      <c r="N166" s="13"/>
      <c r="O166" s="13"/>
      <c r="P166" s="13"/>
    </row>
    <row r="167" spans="6:16">
      <c r="F167" s="49"/>
      <c r="M167" s="13"/>
      <c r="N167" s="13"/>
      <c r="O167" s="13"/>
      <c r="P167" s="13"/>
    </row>
    <row r="168" spans="6:16">
      <c r="F168" s="49"/>
      <c r="M168" s="13"/>
      <c r="N168" s="13"/>
      <c r="O168" s="13"/>
      <c r="P168" s="13"/>
    </row>
    <row r="169" spans="6:16">
      <c r="F169" s="49"/>
      <c r="M169" s="13"/>
      <c r="N169" s="13"/>
      <c r="O169" s="13"/>
      <c r="P169" s="13"/>
    </row>
    <row r="170" spans="6:16">
      <c r="F170" s="49"/>
      <c r="M170" s="13"/>
      <c r="N170" s="13"/>
      <c r="O170" s="13"/>
      <c r="P170" s="13"/>
    </row>
  </sheetData>
  <mergeCells count="120">
    <mergeCell ref="R34:R35"/>
    <mergeCell ref="D4:D5"/>
    <mergeCell ref="E4:E5"/>
    <mergeCell ref="F4:F5"/>
    <mergeCell ref="G4:G5"/>
    <mergeCell ref="H4:I4"/>
    <mergeCell ref="M26:M27"/>
    <mergeCell ref="N26:N27"/>
    <mergeCell ref="O26:O27"/>
    <mergeCell ref="P26:P27"/>
    <mergeCell ref="O18:O19"/>
    <mergeCell ref="P18:P19"/>
    <mergeCell ref="D26:D27"/>
    <mergeCell ref="E26:E27"/>
    <mergeCell ref="L26:L27"/>
    <mergeCell ref="F26:F27"/>
    <mergeCell ref="G26:G27"/>
    <mergeCell ref="I26:I27"/>
    <mergeCell ref="J26:J27"/>
    <mergeCell ref="K26:K27"/>
    <mergeCell ref="R4:R5"/>
    <mergeCell ref="L7:L10"/>
    <mergeCell ref="M7:M10"/>
    <mergeCell ref="N7:N10"/>
    <mergeCell ref="J4:J5"/>
    <mergeCell ref="K4:L4"/>
    <mergeCell ref="M4:N4"/>
    <mergeCell ref="O4:P4"/>
    <mergeCell ref="Q4:Q5"/>
    <mergeCell ref="A4:A5"/>
    <mergeCell ref="B4:B5"/>
    <mergeCell ref="C4:C5"/>
    <mergeCell ref="A7:A10"/>
    <mergeCell ref="B7:B10"/>
    <mergeCell ref="C7:C10"/>
    <mergeCell ref="D7:D10"/>
    <mergeCell ref="E7:E10"/>
    <mergeCell ref="F7:F10"/>
    <mergeCell ref="G7:G10"/>
    <mergeCell ref="J7:J10"/>
    <mergeCell ref="K7:K10"/>
    <mergeCell ref="R7:R10"/>
    <mergeCell ref="A11:A14"/>
    <mergeCell ref="B11:B14"/>
    <mergeCell ref="C11:C14"/>
    <mergeCell ref="D11:D14"/>
    <mergeCell ref="E11:E14"/>
    <mergeCell ref="F11:F14"/>
    <mergeCell ref="G11:G14"/>
    <mergeCell ref="J11:J14"/>
    <mergeCell ref="K11:K14"/>
    <mergeCell ref="L11:L14"/>
    <mergeCell ref="M11:M14"/>
    <mergeCell ref="N11:N14"/>
    <mergeCell ref="O11:O14"/>
    <mergeCell ref="P11:P14"/>
    <mergeCell ref="Q11:Q14"/>
    <mergeCell ref="O7:O10"/>
    <mergeCell ref="P7:P10"/>
    <mergeCell ref="Q7:Q10"/>
    <mergeCell ref="D37:D38"/>
    <mergeCell ref="E37:E38"/>
    <mergeCell ref="R11:R14"/>
    <mergeCell ref="A15:R15"/>
    <mergeCell ref="A30:R30"/>
    <mergeCell ref="A34:A35"/>
    <mergeCell ref="B34:B35"/>
    <mergeCell ref="C34:C35"/>
    <mergeCell ref="D34:D35"/>
    <mergeCell ref="E34:E35"/>
    <mergeCell ref="F34:F35"/>
    <mergeCell ref="G34:G35"/>
    <mergeCell ref="K34:K35"/>
    <mergeCell ref="L34:L35"/>
    <mergeCell ref="M34:M35"/>
    <mergeCell ref="N34:N35"/>
    <mergeCell ref="O34:O35"/>
    <mergeCell ref="P34:P35"/>
    <mergeCell ref="A26:A27"/>
    <mergeCell ref="B26:B27"/>
    <mergeCell ref="C26:C27"/>
    <mergeCell ref="Q26:Q27"/>
    <mergeCell ref="R26:R27"/>
    <mergeCell ref="Q34:Q35"/>
    <mergeCell ref="K51:L51"/>
    <mergeCell ref="M51:N51"/>
    <mergeCell ref="O51:P51"/>
    <mergeCell ref="Q51:R51"/>
    <mergeCell ref="M61:N61"/>
    <mergeCell ref="O61:P61"/>
    <mergeCell ref="R37:R38"/>
    <mergeCell ref="A44:R44"/>
    <mergeCell ref="A47:R47"/>
    <mergeCell ref="K50:N50"/>
    <mergeCell ref="O50:R50"/>
    <mergeCell ref="M37:M38"/>
    <mergeCell ref="N37:N38"/>
    <mergeCell ref="O37:O38"/>
    <mergeCell ref="P37:P38"/>
    <mergeCell ref="Q37:Q38"/>
    <mergeCell ref="F37:F38"/>
    <mergeCell ref="G37:G38"/>
    <mergeCell ref="J37:J38"/>
    <mergeCell ref="K37:K38"/>
    <mergeCell ref="L37:L38"/>
    <mergeCell ref="A37:A38"/>
    <mergeCell ref="B37:B38"/>
    <mergeCell ref="C37:C38"/>
    <mergeCell ref="Q18:Q19"/>
    <mergeCell ref="R18:R19"/>
    <mergeCell ref="F18:F19"/>
    <mergeCell ref="K18:K19"/>
    <mergeCell ref="L18:L19"/>
    <mergeCell ref="M18:M19"/>
    <mergeCell ref="N18:N19"/>
    <mergeCell ref="A18:A19"/>
    <mergeCell ref="B18:B19"/>
    <mergeCell ref="C18:C19"/>
    <mergeCell ref="D18:D19"/>
    <mergeCell ref="E18:E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R31"/>
  <sheetViews>
    <sheetView zoomScale="90" zoomScaleNormal="90" workbookViewId="0">
      <selection activeCell="E7" sqref="E7:E9"/>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1290</v>
      </c>
    </row>
    <row r="4" spans="1:18" s="3" customFormat="1" ht="45" customHeight="1">
      <c r="A4" s="350" t="s">
        <v>0</v>
      </c>
      <c r="B4" s="352" t="s">
        <v>1</v>
      </c>
      <c r="C4" s="352" t="s">
        <v>2</v>
      </c>
      <c r="D4" s="352" t="s">
        <v>3</v>
      </c>
      <c r="E4" s="350" t="s">
        <v>4</v>
      </c>
      <c r="F4" s="350" t="s">
        <v>5</v>
      </c>
      <c r="G4" s="350" t="s">
        <v>6</v>
      </c>
      <c r="H4" s="311" t="s">
        <v>7</v>
      </c>
      <c r="I4" s="311"/>
      <c r="J4" s="350" t="s">
        <v>117</v>
      </c>
      <c r="K4" s="311" t="s">
        <v>72</v>
      </c>
      <c r="L4" s="312"/>
      <c r="M4" s="354" t="s">
        <v>108</v>
      </c>
      <c r="N4" s="355"/>
      <c r="O4" s="354" t="s">
        <v>118</v>
      </c>
      <c r="P4" s="355"/>
      <c r="Q4" s="350" t="s">
        <v>8</v>
      </c>
      <c r="R4" s="352" t="s">
        <v>9</v>
      </c>
    </row>
    <row r="5" spans="1:18" s="3" customFormat="1">
      <c r="A5" s="351"/>
      <c r="B5" s="353"/>
      <c r="C5" s="353"/>
      <c r="D5" s="353"/>
      <c r="E5" s="351"/>
      <c r="F5" s="351"/>
      <c r="G5" s="351"/>
      <c r="H5" s="20" t="s">
        <v>10</v>
      </c>
      <c r="I5" s="20" t="s">
        <v>11</v>
      </c>
      <c r="J5" s="351"/>
      <c r="K5" s="21">
        <v>2016</v>
      </c>
      <c r="L5" s="21">
        <v>2017</v>
      </c>
      <c r="M5" s="21">
        <v>2016</v>
      </c>
      <c r="N5" s="21">
        <v>2017</v>
      </c>
      <c r="O5" s="21">
        <v>2016</v>
      </c>
      <c r="P5" s="21">
        <v>2017</v>
      </c>
      <c r="Q5" s="351"/>
      <c r="R5" s="353"/>
    </row>
    <row r="6" spans="1:18" s="3" customFormat="1">
      <c r="A6" s="19" t="s">
        <v>12</v>
      </c>
      <c r="B6" s="20" t="s">
        <v>13</v>
      </c>
      <c r="C6" s="20" t="s">
        <v>14</v>
      </c>
      <c r="D6" s="20" t="s">
        <v>15</v>
      </c>
      <c r="E6" s="19" t="s">
        <v>16</v>
      </c>
      <c r="F6" s="19" t="s">
        <v>17</v>
      </c>
      <c r="G6" s="19" t="s">
        <v>18</v>
      </c>
      <c r="H6" s="20" t="s">
        <v>19</v>
      </c>
      <c r="I6" s="20" t="s">
        <v>20</v>
      </c>
      <c r="J6" s="19" t="s">
        <v>21</v>
      </c>
      <c r="K6" s="21" t="s">
        <v>22</v>
      </c>
      <c r="L6" s="21" t="s">
        <v>23</v>
      </c>
      <c r="M6" s="21" t="s">
        <v>24</v>
      </c>
      <c r="N6" s="21" t="s">
        <v>25</v>
      </c>
      <c r="O6" s="21" t="s">
        <v>26</v>
      </c>
      <c r="P6" s="21" t="s">
        <v>27</v>
      </c>
      <c r="Q6" s="19" t="s">
        <v>28</v>
      </c>
      <c r="R6" s="20" t="s">
        <v>29</v>
      </c>
    </row>
    <row r="7" spans="1:18" s="75" customFormat="1" ht="117.75" customHeight="1">
      <c r="A7" s="340">
        <v>1</v>
      </c>
      <c r="B7" s="331">
        <v>1.2</v>
      </c>
      <c r="C7" s="331" t="s">
        <v>109</v>
      </c>
      <c r="D7" s="331">
        <v>2</v>
      </c>
      <c r="E7" s="324" t="s">
        <v>929</v>
      </c>
      <c r="F7" s="324" t="s">
        <v>930</v>
      </c>
      <c r="G7" s="324" t="s">
        <v>931</v>
      </c>
      <c r="H7" s="85" t="s">
        <v>839</v>
      </c>
      <c r="I7" s="85">
        <v>9802</v>
      </c>
      <c r="J7" s="324" t="s">
        <v>932</v>
      </c>
      <c r="K7" s="324" t="s">
        <v>31</v>
      </c>
      <c r="L7" s="324" t="s">
        <v>31</v>
      </c>
      <c r="M7" s="347"/>
      <c r="N7" s="347">
        <v>81537.399999999994</v>
      </c>
      <c r="O7" s="347"/>
      <c r="P7" s="347">
        <v>81537.399999999994</v>
      </c>
      <c r="Q7" s="324" t="s">
        <v>933</v>
      </c>
      <c r="R7" s="490" t="s">
        <v>934</v>
      </c>
    </row>
    <row r="8" spans="1:18" s="75" customFormat="1" ht="104.25" customHeight="1">
      <c r="A8" s="340"/>
      <c r="B8" s="332"/>
      <c r="C8" s="332"/>
      <c r="D8" s="332"/>
      <c r="E8" s="325"/>
      <c r="F8" s="325"/>
      <c r="G8" s="325"/>
      <c r="H8" s="85" t="s">
        <v>935</v>
      </c>
      <c r="I8" s="85">
        <v>2914</v>
      </c>
      <c r="J8" s="325"/>
      <c r="K8" s="325"/>
      <c r="L8" s="325"/>
      <c r="M8" s="348"/>
      <c r="N8" s="348"/>
      <c r="O8" s="348"/>
      <c r="P8" s="348"/>
      <c r="Q8" s="325"/>
      <c r="R8" s="491"/>
    </row>
    <row r="9" spans="1:18" s="75" customFormat="1" ht="172.5" customHeight="1">
      <c r="A9" s="340"/>
      <c r="B9" s="333"/>
      <c r="C9" s="333"/>
      <c r="D9" s="333"/>
      <c r="E9" s="326"/>
      <c r="F9" s="326"/>
      <c r="G9" s="326"/>
      <c r="H9" s="85" t="s">
        <v>936</v>
      </c>
      <c r="I9" s="85">
        <v>1</v>
      </c>
      <c r="J9" s="326"/>
      <c r="K9" s="326"/>
      <c r="L9" s="326"/>
      <c r="M9" s="349"/>
      <c r="N9" s="349"/>
      <c r="O9" s="349"/>
      <c r="P9" s="349"/>
      <c r="Q9" s="326"/>
      <c r="R9" s="492"/>
    </row>
    <row r="10" spans="1:18" s="75" customFormat="1" ht="240">
      <c r="A10" s="89">
        <v>2</v>
      </c>
      <c r="B10" s="88" t="s">
        <v>937</v>
      </c>
      <c r="C10" s="88">
        <v>4</v>
      </c>
      <c r="D10" s="88">
        <v>5</v>
      </c>
      <c r="E10" s="88" t="s">
        <v>938</v>
      </c>
      <c r="F10" s="88" t="s">
        <v>939</v>
      </c>
      <c r="G10" s="88" t="s">
        <v>33</v>
      </c>
      <c r="H10" s="85" t="s">
        <v>168</v>
      </c>
      <c r="I10" s="85">
        <v>80</v>
      </c>
      <c r="J10" s="88" t="s">
        <v>940</v>
      </c>
      <c r="K10" s="88"/>
      <c r="L10" s="88" t="s">
        <v>41</v>
      </c>
      <c r="M10" s="63"/>
      <c r="N10" s="63">
        <v>25354.720000000001</v>
      </c>
      <c r="O10" s="63"/>
      <c r="P10" s="63">
        <v>25354.720000000001</v>
      </c>
      <c r="Q10" s="88" t="s">
        <v>933</v>
      </c>
      <c r="R10" s="171" t="s">
        <v>934</v>
      </c>
    </row>
    <row r="11" spans="1:18" s="75" customFormat="1" ht="207.75" customHeight="1">
      <c r="A11" s="85">
        <v>3</v>
      </c>
      <c r="B11" s="85">
        <v>1.2</v>
      </c>
      <c r="C11" s="85">
        <v>1.4</v>
      </c>
      <c r="D11" s="85">
        <v>2</v>
      </c>
      <c r="E11" s="85" t="s">
        <v>941</v>
      </c>
      <c r="F11" s="85" t="s">
        <v>942</v>
      </c>
      <c r="G11" s="85" t="s">
        <v>943</v>
      </c>
      <c r="H11" s="85" t="s">
        <v>168</v>
      </c>
      <c r="I11" s="85">
        <v>25</v>
      </c>
      <c r="J11" s="85" t="s">
        <v>944</v>
      </c>
      <c r="K11" s="85" t="s">
        <v>42</v>
      </c>
      <c r="L11" s="85" t="s">
        <v>40</v>
      </c>
      <c r="M11" s="63"/>
      <c r="N11" s="63">
        <v>35220</v>
      </c>
      <c r="O11" s="63"/>
      <c r="P11" s="63">
        <v>35220</v>
      </c>
      <c r="Q11" s="85" t="s">
        <v>933</v>
      </c>
      <c r="R11" s="171" t="s">
        <v>934</v>
      </c>
    </row>
    <row r="12" spans="1:18" s="75" customFormat="1" ht="330">
      <c r="A12" s="88">
        <v>4</v>
      </c>
      <c r="B12" s="88">
        <v>1</v>
      </c>
      <c r="C12" s="88">
        <v>4</v>
      </c>
      <c r="D12" s="88">
        <v>2</v>
      </c>
      <c r="E12" s="172" t="s">
        <v>945</v>
      </c>
      <c r="F12" s="173" t="s">
        <v>946</v>
      </c>
      <c r="G12" s="173" t="s">
        <v>947</v>
      </c>
      <c r="H12" s="88" t="s">
        <v>168</v>
      </c>
      <c r="I12" s="88">
        <v>50</v>
      </c>
      <c r="J12" s="174" t="s">
        <v>948</v>
      </c>
      <c r="K12" s="175"/>
      <c r="L12" s="175" t="s">
        <v>36</v>
      </c>
      <c r="M12" s="63"/>
      <c r="N12" s="63">
        <v>18203</v>
      </c>
      <c r="O12" s="63"/>
      <c r="P12" s="63">
        <v>18203</v>
      </c>
      <c r="Q12" s="88" t="s">
        <v>933</v>
      </c>
      <c r="R12" s="171" t="s">
        <v>934</v>
      </c>
    </row>
    <row r="13" spans="1:18" s="75" customFormat="1" ht="270">
      <c r="A13" s="85">
        <v>5</v>
      </c>
      <c r="B13" s="85">
        <v>1</v>
      </c>
      <c r="C13" s="85">
        <v>1.4</v>
      </c>
      <c r="D13" s="85">
        <v>5</v>
      </c>
      <c r="E13" s="176" t="s">
        <v>949</v>
      </c>
      <c r="F13" s="177" t="s">
        <v>950</v>
      </c>
      <c r="G13" s="177" t="s">
        <v>951</v>
      </c>
      <c r="H13" s="85" t="s">
        <v>168</v>
      </c>
      <c r="I13" s="85">
        <v>150</v>
      </c>
      <c r="J13" s="162" t="s">
        <v>952</v>
      </c>
      <c r="K13" s="162" t="s">
        <v>42</v>
      </c>
      <c r="L13" s="162"/>
      <c r="M13" s="63">
        <v>51701.43</v>
      </c>
      <c r="N13" s="63"/>
      <c r="O13" s="63">
        <v>51701.43</v>
      </c>
      <c r="P13" s="63"/>
      <c r="Q13" s="85" t="s">
        <v>933</v>
      </c>
      <c r="R13" s="171" t="s">
        <v>934</v>
      </c>
    </row>
    <row r="14" spans="1:18">
      <c r="M14" s="13"/>
      <c r="N14" s="13"/>
      <c r="O14" s="13"/>
      <c r="P14" s="13"/>
      <c r="R14" s="51"/>
    </row>
    <row r="15" spans="1:18" s="52" customFormat="1">
      <c r="M15" s="53"/>
      <c r="N15" s="53"/>
      <c r="O15" s="53"/>
      <c r="P15" s="53"/>
      <c r="R15" s="54"/>
    </row>
    <row r="16" spans="1:18" hidden="1">
      <c r="M16" s="13"/>
      <c r="N16" s="13"/>
      <c r="O16" s="13"/>
      <c r="P16" s="13"/>
      <c r="R16" s="51"/>
    </row>
    <row r="17" spans="10:18" hidden="1">
      <c r="K17" s="410" t="s">
        <v>45</v>
      </c>
      <c r="L17" s="410"/>
      <c r="M17" s="410"/>
      <c r="N17" s="410"/>
      <c r="O17" s="410" t="s">
        <v>46</v>
      </c>
      <c r="P17" s="410"/>
      <c r="Q17" s="410"/>
      <c r="R17" s="410"/>
    </row>
    <row r="18" spans="10:18" hidden="1">
      <c r="K18" s="410" t="s">
        <v>349</v>
      </c>
      <c r="L18" s="410"/>
      <c r="M18" s="410" t="s">
        <v>350</v>
      </c>
      <c r="N18" s="410"/>
      <c r="O18" s="410" t="s">
        <v>349</v>
      </c>
      <c r="P18" s="410"/>
      <c r="Q18" s="410" t="s">
        <v>350</v>
      </c>
      <c r="R18" s="410"/>
    </row>
    <row r="19" spans="10:18" hidden="1">
      <c r="K19" s="5" t="s">
        <v>47</v>
      </c>
      <c r="L19" s="5" t="s">
        <v>48</v>
      </c>
      <c r="M19" s="5" t="s">
        <v>49</v>
      </c>
      <c r="N19" s="5" t="s">
        <v>48</v>
      </c>
      <c r="O19" s="5" t="s">
        <v>49</v>
      </c>
      <c r="P19" s="5" t="s">
        <v>48</v>
      </c>
      <c r="Q19" s="5" t="s">
        <v>47</v>
      </c>
      <c r="R19" s="5" t="s">
        <v>48</v>
      </c>
    </row>
    <row r="20" spans="10:18" hidden="1">
      <c r="J20" s="6" t="s">
        <v>50</v>
      </c>
      <c r="K20" s="24">
        <v>5</v>
      </c>
      <c r="L20" s="2">
        <v>212016.55</v>
      </c>
      <c r="M20" s="24" t="s">
        <v>51</v>
      </c>
      <c r="N20" s="28" t="s">
        <v>51</v>
      </c>
      <c r="O20" s="24" t="s">
        <v>51</v>
      </c>
      <c r="P20" s="28" t="s">
        <v>51</v>
      </c>
      <c r="Q20" s="24" t="s">
        <v>51</v>
      </c>
      <c r="R20" s="28" t="s">
        <v>51</v>
      </c>
    </row>
    <row r="21" spans="10:18" hidden="1">
      <c r="J21" s="6" t="s">
        <v>52</v>
      </c>
      <c r="K21" s="6">
        <v>5</v>
      </c>
      <c r="L21" s="6">
        <v>212016.55</v>
      </c>
      <c r="M21" s="24"/>
      <c r="N21" s="24"/>
      <c r="O21" s="24"/>
      <c r="P21" s="24"/>
      <c r="Q21" s="6"/>
      <c r="R21" s="50"/>
    </row>
    <row r="22" spans="10:18" hidden="1">
      <c r="M22" s="13"/>
      <c r="N22" s="13"/>
      <c r="O22" s="13"/>
      <c r="P22" s="13"/>
      <c r="R22" s="51"/>
    </row>
    <row r="23" spans="10:18" hidden="1">
      <c r="M23" s="13"/>
      <c r="N23" s="13"/>
      <c r="O23" s="13"/>
      <c r="P23" s="13"/>
      <c r="R23" s="51"/>
    </row>
    <row r="24" spans="10:18" hidden="1">
      <c r="M24" s="13"/>
      <c r="N24" s="13"/>
      <c r="O24" s="13"/>
      <c r="P24" s="13"/>
      <c r="R24" s="51"/>
    </row>
    <row r="25" spans="10:18">
      <c r="M25" s="13"/>
      <c r="N25" s="13"/>
      <c r="O25" s="13"/>
      <c r="P25" s="13"/>
      <c r="R25" s="51"/>
    </row>
    <row r="26" spans="10:18">
      <c r="M26" s="328" t="s">
        <v>45</v>
      </c>
      <c r="N26" s="329"/>
      <c r="O26" s="329" t="s">
        <v>46</v>
      </c>
      <c r="P26" s="330"/>
      <c r="R26" s="51"/>
    </row>
    <row r="27" spans="10:18">
      <c r="M27" s="76" t="s">
        <v>1240</v>
      </c>
      <c r="N27" s="76" t="s">
        <v>1239</v>
      </c>
      <c r="O27" s="76" t="s">
        <v>1240</v>
      </c>
      <c r="P27" s="76" t="s">
        <v>1239</v>
      </c>
      <c r="R27" s="51"/>
    </row>
    <row r="28" spans="10:18">
      <c r="M28" s="115">
        <v>5</v>
      </c>
      <c r="N28" s="79">
        <v>212016.55</v>
      </c>
      <c r="O28" s="78" t="s">
        <v>51</v>
      </c>
      <c r="P28" s="114" t="s">
        <v>51</v>
      </c>
      <c r="R28" s="51"/>
    </row>
    <row r="29" spans="10:18">
      <c r="M29" s="13"/>
      <c r="N29" s="13"/>
      <c r="O29" s="13"/>
      <c r="P29" s="13"/>
      <c r="R29" s="51"/>
    </row>
    <row r="30" spans="10:18">
      <c r="M30" s="13"/>
      <c r="N30" s="13"/>
      <c r="O30" s="13"/>
      <c r="P30" s="13"/>
      <c r="R30" s="51"/>
    </row>
    <row r="31" spans="10:18">
      <c r="M31" s="13"/>
      <c r="N31" s="13"/>
      <c r="O31" s="13"/>
      <c r="P31" s="13"/>
      <c r="R31" s="51"/>
    </row>
  </sheetData>
  <mergeCells count="38">
    <mergeCell ref="M26:N26"/>
    <mergeCell ref="O26:P26"/>
    <mergeCell ref="Q7:Q9"/>
    <mergeCell ref="R7:R9"/>
    <mergeCell ref="K17:N17"/>
    <mergeCell ref="O17:R17"/>
    <mergeCell ref="K18:L18"/>
    <mergeCell ref="M18:N18"/>
    <mergeCell ref="O18:P18"/>
    <mergeCell ref="Q18:R18"/>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R47"/>
  <sheetViews>
    <sheetView zoomScale="90" zoomScaleNormal="90" workbookViewId="0">
      <selection activeCell="F7" sqref="F7"/>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1291</v>
      </c>
    </row>
    <row r="4" spans="1:18" s="3" customFormat="1" ht="48" customHeight="1">
      <c r="A4" s="350" t="s">
        <v>0</v>
      </c>
      <c r="B4" s="352" t="s">
        <v>1</v>
      </c>
      <c r="C4" s="352" t="s">
        <v>2</v>
      </c>
      <c r="D4" s="352" t="s">
        <v>3</v>
      </c>
      <c r="E4" s="350" t="s">
        <v>4</v>
      </c>
      <c r="F4" s="350" t="s">
        <v>5</v>
      </c>
      <c r="G4" s="350" t="s">
        <v>6</v>
      </c>
      <c r="H4" s="311" t="s">
        <v>7</v>
      </c>
      <c r="I4" s="311"/>
      <c r="J4" s="350" t="s">
        <v>117</v>
      </c>
      <c r="K4" s="311" t="s">
        <v>72</v>
      </c>
      <c r="L4" s="312"/>
      <c r="M4" s="354" t="s">
        <v>108</v>
      </c>
      <c r="N4" s="355"/>
      <c r="O4" s="354" t="s">
        <v>118</v>
      </c>
      <c r="P4" s="355"/>
      <c r="Q4" s="350" t="s">
        <v>8</v>
      </c>
      <c r="R4" s="352" t="s">
        <v>9</v>
      </c>
    </row>
    <row r="5" spans="1:18" s="3" customFormat="1" ht="21" customHeight="1">
      <c r="A5" s="351"/>
      <c r="B5" s="353"/>
      <c r="C5" s="353"/>
      <c r="D5" s="353"/>
      <c r="E5" s="351"/>
      <c r="F5" s="351"/>
      <c r="G5" s="351"/>
      <c r="H5" s="20" t="s">
        <v>10</v>
      </c>
      <c r="I5" s="20" t="s">
        <v>11</v>
      </c>
      <c r="J5" s="351"/>
      <c r="K5" s="21">
        <v>2016</v>
      </c>
      <c r="L5" s="21">
        <v>2017</v>
      </c>
      <c r="M5" s="21">
        <v>2016</v>
      </c>
      <c r="N5" s="21">
        <v>2017</v>
      </c>
      <c r="O5" s="21">
        <v>2016</v>
      </c>
      <c r="P5" s="21">
        <v>2017</v>
      </c>
      <c r="Q5" s="351"/>
      <c r="R5" s="353"/>
    </row>
    <row r="6" spans="1:18" s="3" customFormat="1" ht="14.25" customHeight="1">
      <c r="A6" s="19" t="s">
        <v>12</v>
      </c>
      <c r="B6" s="20" t="s">
        <v>13</v>
      </c>
      <c r="C6" s="20" t="s">
        <v>14</v>
      </c>
      <c r="D6" s="20" t="s">
        <v>15</v>
      </c>
      <c r="E6" s="19" t="s">
        <v>16</v>
      </c>
      <c r="F6" s="19" t="s">
        <v>17</v>
      </c>
      <c r="G6" s="19" t="s">
        <v>18</v>
      </c>
      <c r="H6" s="20" t="s">
        <v>19</v>
      </c>
      <c r="I6" s="20" t="s">
        <v>20</v>
      </c>
      <c r="J6" s="19" t="s">
        <v>21</v>
      </c>
      <c r="K6" s="21" t="s">
        <v>22</v>
      </c>
      <c r="L6" s="21" t="s">
        <v>23</v>
      </c>
      <c r="M6" s="21" t="s">
        <v>24</v>
      </c>
      <c r="N6" s="21" t="s">
        <v>25</v>
      </c>
      <c r="O6" s="21" t="s">
        <v>26</v>
      </c>
      <c r="P6" s="21" t="s">
        <v>27</v>
      </c>
      <c r="Q6" s="19" t="s">
        <v>28</v>
      </c>
      <c r="R6" s="20" t="s">
        <v>29</v>
      </c>
    </row>
    <row r="7" spans="1:18" s="4" customFormat="1" ht="93" customHeight="1">
      <c r="A7" s="84">
        <v>1</v>
      </c>
      <c r="B7" s="84">
        <v>1</v>
      </c>
      <c r="C7" s="84" t="s">
        <v>35</v>
      </c>
      <c r="D7" s="84">
        <v>5</v>
      </c>
      <c r="E7" s="85" t="s">
        <v>953</v>
      </c>
      <c r="F7" s="85" t="s">
        <v>954</v>
      </c>
      <c r="G7" s="85" t="s">
        <v>33</v>
      </c>
      <c r="H7" s="85" t="s">
        <v>168</v>
      </c>
      <c r="I7" s="85">
        <v>140</v>
      </c>
      <c r="J7" s="85" t="s">
        <v>955</v>
      </c>
      <c r="K7" s="85" t="s">
        <v>42</v>
      </c>
      <c r="L7" s="85"/>
      <c r="M7" s="63">
        <v>53173.14</v>
      </c>
      <c r="N7" s="63"/>
      <c r="O7" s="63">
        <v>53173.14</v>
      </c>
      <c r="P7" s="63"/>
      <c r="Q7" s="85" t="s">
        <v>150</v>
      </c>
      <c r="R7" s="85" t="s">
        <v>956</v>
      </c>
    </row>
    <row r="8" spans="1:18" s="4" customFormat="1" ht="98.25" customHeight="1">
      <c r="A8" s="84">
        <v>2</v>
      </c>
      <c r="B8" s="84">
        <v>1</v>
      </c>
      <c r="C8" s="84">
        <v>1</v>
      </c>
      <c r="D8" s="84">
        <v>5</v>
      </c>
      <c r="E8" s="85" t="s">
        <v>957</v>
      </c>
      <c r="F8" s="85" t="s">
        <v>954</v>
      </c>
      <c r="G8" s="85" t="s">
        <v>958</v>
      </c>
      <c r="H8" s="85" t="s">
        <v>168</v>
      </c>
      <c r="I8" s="85">
        <v>1061</v>
      </c>
      <c r="J8" s="85" t="s">
        <v>959</v>
      </c>
      <c r="K8" s="85" t="s">
        <v>36</v>
      </c>
      <c r="L8" s="85"/>
      <c r="M8" s="63">
        <v>29473.920000000002</v>
      </c>
      <c r="N8" s="63"/>
      <c r="O8" s="63">
        <v>29473.920000000002</v>
      </c>
      <c r="P8" s="63"/>
      <c r="Q8" s="85" t="s">
        <v>960</v>
      </c>
      <c r="R8" s="85" t="s">
        <v>956</v>
      </c>
    </row>
    <row r="9" spans="1:18" s="4" customFormat="1" ht="105">
      <c r="A9" s="84">
        <v>3</v>
      </c>
      <c r="B9" s="84" t="s">
        <v>961</v>
      </c>
      <c r="C9" s="84">
        <v>3.4</v>
      </c>
      <c r="D9" s="84">
        <v>2</v>
      </c>
      <c r="E9" s="85" t="s">
        <v>962</v>
      </c>
      <c r="F9" s="85" t="s">
        <v>963</v>
      </c>
      <c r="G9" s="85" t="s">
        <v>964</v>
      </c>
      <c r="H9" s="85" t="s">
        <v>168</v>
      </c>
      <c r="I9" s="85">
        <v>32</v>
      </c>
      <c r="J9" s="85" t="s">
        <v>965</v>
      </c>
      <c r="K9" s="85" t="s">
        <v>34</v>
      </c>
      <c r="L9" s="85"/>
      <c r="M9" s="63">
        <v>8862.0299999999988</v>
      </c>
      <c r="N9" s="63"/>
      <c r="O9" s="63">
        <v>8862.0299999999988</v>
      </c>
      <c r="P9" s="63"/>
      <c r="Q9" s="85" t="s">
        <v>960</v>
      </c>
      <c r="R9" s="85" t="s">
        <v>956</v>
      </c>
    </row>
    <row r="10" spans="1:18" s="4" customFormat="1" ht="57.6" customHeight="1">
      <c r="A10" s="331">
        <v>4</v>
      </c>
      <c r="B10" s="331">
        <v>1</v>
      </c>
      <c r="C10" s="331">
        <v>4</v>
      </c>
      <c r="D10" s="331">
        <v>2</v>
      </c>
      <c r="E10" s="324" t="s">
        <v>966</v>
      </c>
      <c r="F10" s="324" t="s">
        <v>967</v>
      </c>
      <c r="G10" s="324" t="s">
        <v>968</v>
      </c>
      <c r="H10" s="85" t="s">
        <v>88</v>
      </c>
      <c r="I10" s="85">
        <v>50</v>
      </c>
      <c r="J10" s="324" t="s">
        <v>969</v>
      </c>
      <c r="K10" s="324" t="s">
        <v>31</v>
      </c>
      <c r="L10" s="324"/>
      <c r="M10" s="347">
        <v>10989</v>
      </c>
      <c r="N10" s="347"/>
      <c r="O10" s="347">
        <v>10989</v>
      </c>
      <c r="P10" s="347"/>
      <c r="Q10" s="324" t="s">
        <v>960</v>
      </c>
      <c r="R10" s="324" t="s">
        <v>956</v>
      </c>
    </row>
    <row r="11" spans="1:18" s="4" customFormat="1" ht="57.6" customHeight="1">
      <c r="A11" s="333"/>
      <c r="B11" s="333"/>
      <c r="C11" s="333"/>
      <c r="D11" s="333"/>
      <c r="E11" s="326"/>
      <c r="F11" s="326"/>
      <c r="G11" s="326"/>
      <c r="H11" s="85" t="s">
        <v>67</v>
      </c>
      <c r="I11" s="85">
        <v>50</v>
      </c>
      <c r="J11" s="326"/>
      <c r="K11" s="326"/>
      <c r="L11" s="326"/>
      <c r="M11" s="349"/>
      <c r="N11" s="349"/>
      <c r="O11" s="349"/>
      <c r="P11" s="349"/>
      <c r="Q11" s="326"/>
      <c r="R11" s="326"/>
    </row>
    <row r="12" spans="1:18" s="4" customFormat="1" ht="30">
      <c r="A12" s="331">
        <v>5</v>
      </c>
      <c r="B12" s="331">
        <v>1</v>
      </c>
      <c r="C12" s="331">
        <v>4</v>
      </c>
      <c r="D12" s="331">
        <v>2</v>
      </c>
      <c r="E12" s="324" t="s">
        <v>970</v>
      </c>
      <c r="F12" s="324" t="s">
        <v>971</v>
      </c>
      <c r="G12" s="324" t="s">
        <v>972</v>
      </c>
      <c r="H12" s="85" t="s">
        <v>88</v>
      </c>
      <c r="I12" s="85">
        <v>60</v>
      </c>
      <c r="J12" s="324" t="s">
        <v>973</v>
      </c>
      <c r="K12" s="324"/>
      <c r="L12" s="324" t="s">
        <v>31</v>
      </c>
      <c r="M12" s="347"/>
      <c r="N12" s="347">
        <v>24127.51</v>
      </c>
      <c r="O12" s="347"/>
      <c r="P12" s="347">
        <v>24127.51</v>
      </c>
      <c r="Q12" s="324" t="s">
        <v>960</v>
      </c>
      <c r="R12" s="324" t="s">
        <v>956</v>
      </c>
    </row>
    <row r="13" spans="1:18" s="4" customFormat="1" ht="30">
      <c r="A13" s="333"/>
      <c r="B13" s="333"/>
      <c r="C13" s="333"/>
      <c r="D13" s="333"/>
      <c r="E13" s="326"/>
      <c r="F13" s="326"/>
      <c r="G13" s="326"/>
      <c r="H13" s="85" t="s">
        <v>67</v>
      </c>
      <c r="I13" s="85">
        <v>50</v>
      </c>
      <c r="J13" s="326"/>
      <c r="K13" s="326"/>
      <c r="L13" s="326"/>
      <c r="M13" s="349"/>
      <c r="N13" s="349"/>
      <c r="O13" s="349"/>
      <c r="P13" s="349"/>
      <c r="Q13" s="326"/>
      <c r="R13" s="326"/>
    </row>
    <row r="14" spans="1:18" s="4" customFormat="1" ht="42.75" customHeight="1">
      <c r="A14" s="84">
        <v>6</v>
      </c>
      <c r="B14" s="84">
        <v>1</v>
      </c>
      <c r="C14" s="84">
        <v>4</v>
      </c>
      <c r="D14" s="84">
        <v>2</v>
      </c>
      <c r="E14" s="85" t="s">
        <v>974</v>
      </c>
      <c r="F14" s="85" t="s">
        <v>975</v>
      </c>
      <c r="G14" s="85" t="s">
        <v>976</v>
      </c>
      <c r="H14" s="85" t="s">
        <v>168</v>
      </c>
      <c r="I14" s="85">
        <v>80</v>
      </c>
      <c r="J14" s="85" t="s">
        <v>977</v>
      </c>
      <c r="K14" s="85" t="s">
        <v>34</v>
      </c>
      <c r="L14" s="85"/>
      <c r="M14" s="63">
        <v>12374.9</v>
      </c>
      <c r="N14" s="63"/>
      <c r="O14" s="63">
        <v>12374.9</v>
      </c>
      <c r="P14" s="63"/>
      <c r="Q14" s="85" t="s">
        <v>960</v>
      </c>
      <c r="R14" s="85" t="s">
        <v>956</v>
      </c>
    </row>
    <row r="15" spans="1:18" s="4" customFormat="1" ht="132.75" customHeight="1">
      <c r="A15" s="84">
        <v>7</v>
      </c>
      <c r="B15" s="84" t="s">
        <v>961</v>
      </c>
      <c r="C15" s="84" t="s">
        <v>868</v>
      </c>
      <c r="D15" s="84">
        <v>5</v>
      </c>
      <c r="E15" s="85" t="s">
        <v>978</v>
      </c>
      <c r="F15" s="85" t="s">
        <v>979</v>
      </c>
      <c r="G15" s="85" t="s">
        <v>980</v>
      </c>
      <c r="H15" s="85" t="s">
        <v>67</v>
      </c>
      <c r="I15" s="85">
        <v>45</v>
      </c>
      <c r="J15" s="85" t="s">
        <v>981</v>
      </c>
      <c r="K15" s="85"/>
      <c r="L15" s="85" t="s">
        <v>30</v>
      </c>
      <c r="M15" s="63"/>
      <c r="N15" s="63">
        <v>13001.83</v>
      </c>
      <c r="O15" s="63"/>
      <c r="P15" s="63">
        <v>13001.83</v>
      </c>
      <c r="Q15" s="85" t="s">
        <v>960</v>
      </c>
      <c r="R15" s="85" t="s">
        <v>956</v>
      </c>
    </row>
    <row r="16" spans="1:18" s="4" customFormat="1" ht="62.25" customHeight="1">
      <c r="A16" s="331">
        <v>8</v>
      </c>
      <c r="B16" s="331">
        <v>1</v>
      </c>
      <c r="C16" s="331">
        <v>4</v>
      </c>
      <c r="D16" s="331">
        <v>2</v>
      </c>
      <c r="E16" s="324" t="s">
        <v>982</v>
      </c>
      <c r="F16" s="324" t="s">
        <v>983</v>
      </c>
      <c r="G16" s="324" t="s">
        <v>984</v>
      </c>
      <c r="H16" s="85" t="s">
        <v>129</v>
      </c>
      <c r="I16" s="85">
        <v>30</v>
      </c>
      <c r="J16" s="324" t="s">
        <v>985</v>
      </c>
      <c r="K16" s="324" t="s">
        <v>34</v>
      </c>
      <c r="L16" s="324"/>
      <c r="M16" s="347">
        <v>10945.86</v>
      </c>
      <c r="N16" s="347"/>
      <c r="O16" s="347">
        <v>10945.86</v>
      </c>
      <c r="P16" s="347"/>
      <c r="Q16" s="324" t="s">
        <v>960</v>
      </c>
      <c r="R16" s="324" t="s">
        <v>956</v>
      </c>
    </row>
    <row r="17" spans="1:18" s="4" customFormat="1" ht="30">
      <c r="A17" s="333"/>
      <c r="B17" s="333"/>
      <c r="C17" s="333"/>
      <c r="D17" s="333"/>
      <c r="E17" s="326"/>
      <c r="F17" s="326"/>
      <c r="G17" s="326"/>
      <c r="H17" s="85" t="s">
        <v>67</v>
      </c>
      <c r="I17" s="85">
        <v>30</v>
      </c>
      <c r="J17" s="326"/>
      <c r="K17" s="326"/>
      <c r="L17" s="326"/>
      <c r="M17" s="349"/>
      <c r="N17" s="349"/>
      <c r="O17" s="349"/>
      <c r="P17" s="349"/>
      <c r="Q17" s="326"/>
      <c r="R17" s="326"/>
    </row>
    <row r="18" spans="1:18" s="4" customFormat="1" ht="118.5" customHeight="1">
      <c r="A18" s="84">
        <v>9</v>
      </c>
      <c r="B18" s="84" t="s">
        <v>986</v>
      </c>
      <c r="C18" s="84" t="s">
        <v>831</v>
      </c>
      <c r="D18" s="84">
        <v>2</v>
      </c>
      <c r="E18" s="85" t="s">
        <v>987</v>
      </c>
      <c r="F18" s="85" t="s">
        <v>988</v>
      </c>
      <c r="G18" s="85" t="s">
        <v>989</v>
      </c>
      <c r="H18" s="85" t="s">
        <v>129</v>
      </c>
      <c r="I18" s="85">
        <v>60</v>
      </c>
      <c r="J18" s="85" t="s">
        <v>990</v>
      </c>
      <c r="K18" s="85" t="s">
        <v>36</v>
      </c>
      <c r="L18" s="85"/>
      <c r="M18" s="63">
        <v>10893.310000000001</v>
      </c>
      <c r="N18" s="63"/>
      <c r="O18" s="63">
        <v>10893.310000000001</v>
      </c>
      <c r="P18" s="63"/>
      <c r="Q18" s="85" t="s">
        <v>960</v>
      </c>
      <c r="R18" s="85" t="s">
        <v>956</v>
      </c>
    </row>
    <row r="19" spans="1:18" s="4" customFormat="1" ht="87.75" customHeight="1">
      <c r="A19" s="324">
        <v>10</v>
      </c>
      <c r="B19" s="331">
        <v>1.2</v>
      </c>
      <c r="C19" s="331">
        <v>1.4</v>
      </c>
      <c r="D19" s="331">
        <v>2</v>
      </c>
      <c r="E19" s="324" t="s">
        <v>991</v>
      </c>
      <c r="F19" s="324" t="s">
        <v>992</v>
      </c>
      <c r="G19" s="324" t="s">
        <v>993</v>
      </c>
      <c r="H19" s="85" t="s">
        <v>994</v>
      </c>
      <c r="I19" s="85">
        <v>50</v>
      </c>
      <c r="J19" s="324" t="s">
        <v>995</v>
      </c>
      <c r="K19" s="324" t="s">
        <v>34</v>
      </c>
      <c r="L19" s="324"/>
      <c r="M19" s="347">
        <v>19535.13</v>
      </c>
      <c r="N19" s="347"/>
      <c r="O19" s="347">
        <v>19535.13</v>
      </c>
      <c r="P19" s="347"/>
      <c r="Q19" s="324" t="s">
        <v>960</v>
      </c>
      <c r="R19" s="324" t="s">
        <v>956</v>
      </c>
    </row>
    <row r="20" spans="1:18" s="4" customFormat="1" ht="66" customHeight="1">
      <c r="A20" s="326"/>
      <c r="B20" s="333"/>
      <c r="C20" s="333"/>
      <c r="D20" s="333"/>
      <c r="E20" s="326"/>
      <c r="F20" s="326"/>
      <c r="G20" s="326"/>
      <c r="H20" s="85" t="s">
        <v>67</v>
      </c>
      <c r="I20" s="88">
        <v>35</v>
      </c>
      <c r="J20" s="326"/>
      <c r="K20" s="326"/>
      <c r="L20" s="326"/>
      <c r="M20" s="349"/>
      <c r="N20" s="349"/>
      <c r="O20" s="349"/>
      <c r="P20" s="349"/>
      <c r="Q20" s="326"/>
      <c r="R20" s="326"/>
    </row>
    <row r="21" spans="1:18" s="4" customFormat="1" ht="123" customHeight="1">
      <c r="A21" s="88">
        <v>11</v>
      </c>
      <c r="B21" s="102" t="s">
        <v>40</v>
      </c>
      <c r="C21" s="178" t="s">
        <v>78</v>
      </c>
      <c r="D21" s="178">
        <v>2</v>
      </c>
      <c r="E21" s="94" t="s">
        <v>996</v>
      </c>
      <c r="F21" s="102" t="s">
        <v>997</v>
      </c>
      <c r="G21" s="102" t="s">
        <v>71</v>
      </c>
      <c r="H21" s="179" t="s">
        <v>998</v>
      </c>
      <c r="I21" s="180">
        <v>1</v>
      </c>
      <c r="J21" s="102" t="s">
        <v>999</v>
      </c>
      <c r="K21" s="102" t="s">
        <v>34</v>
      </c>
      <c r="L21" s="102"/>
      <c r="M21" s="104">
        <v>6062.45</v>
      </c>
      <c r="N21" s="34"/>
      <c r="O21" s="104">
        <v>6062.45</v>
      </c>
      <c r="P21" s="34"/>
      <c r="Q21" s="88" t="s">
        <v>960</v>
      </c>
      <c r="R21" s="88" t="s">
        <v>956</v>
      </c>
    </row>
    <row r="22" spans="1:18" s="4" customFormat="1" ht="74.25" customHeight="1">
      <c r="A22" s="324">
        <v>12</v>
      </c>
      <c r="B22" s="493" t="s">
        <v>40</v>
      </c>
      <c r="C22" s="495" t="s">
        <v>78</v>
      </c>
      <c r="D22" s="495">
        <v>2</v>
      </c>
      <c r="E22" s="324" t="s">
        <v>1000</v>
      </c>
      <c r="F22" s="493" t="s">
        <v>1001</v>
      </c>
      <c r="G22" s="493" t="s">
        <v>33</v>
      </c>
      <c r="H22" s="181" t="s">
        <v>1002</v>
      </c>
      <c r="I22" s="99">
        <v>1</v>
      </c>
      <c r="J22" s="493" t="s">
        <v>1003</v>
      </c>
      <c r="K22" s="493" t="s">
        <v>34</v>
      </c>
      <c r="L22" s="493"/>
      <c r="M22" s="347">
        <v>3558.4</v>
      </c>
      <c r="N22" s="413"/>
      <c r="O22" s="347">
        <v>3558.4</v>
      </c>
      <c r="P22" s="413"/>
      <c r="Q22" s="324" t="s">
        <v>960</v>
      </c>
      <c r="R22" s="324" t="s">
        <v>956</v>
      </c>
    </row>
    <row r="23" spans="1:18" s="4" customFormat="1" ht="51" customHeight="1">
      <c r="A23" s="326"/>
      <c r="B23" s="494"/>
      <c r="C23" s="496"/>
      <c r="D23" s="496"/>
      <c r="E23" s="326"/>
      <c r="F23" s="494"/>
      <c r="G23" s="494"/>
      <c r="H23" s="181" t="s">
        <v>1004</v>
      </c>
      <c r="I23" s="99">
        <v>147</v>
      </c>
      <c r="J23" s="494"/>
      <c r="K23" s="494"/>
      <c r="L23" s="494"/>
      <c r="M23" s="349"/>
      <c r="N23" s="414"/>
      <c r="O23" s="349"/>
      <c r="P23" s="414"/>
      <c r="Q23" s="326"/>
      <c r="R23" s="326"/>
    </row>
    <row r="24" spans="1:18" s="4" customFormat="1" ht="90">
      <c r="A24" s="88">
        <v>13</v>
      </c>
      <c r="B24" s="55" t="s">
        <v>40</v>
      </c>
      <c r="C24" s="80">
        <v>4</v>
      </c>
      <c r="D24" s="80">
        <v>5</v>
      </c>
      <c r="E24" s="85" t="s">
        <v>1005</v>
      </c>
      <c r="F24" s="55" t="s">
        <v>1006</v>
      </c>
      <c r="G24" s="55" t="s">
        <v>43</v>
      </c>
      <c r="H24" s="55" t="s">
        <v>111</v>
      </c>
      <c r="I24" s="99">
        <v>20</v>
      </c>
      <c r="J24" s="55" t="s">
        <v>1007</v>
      </c>
      <c r="K24" s="55"/>
      <c r="L24" s="55" t="s">
        <v>30</v>
      </c>
      <c r="M24" s="63"/>
      <c r="N24" s="63">
        <v>86270.41</v>
      </c>
      <c r="O24" s="63"/>
      <c r="P24" s="63">
        <v>86270.41</v>
      </c>
      <c r="Q24" s="85" t="s">
        <v>960</v>
      </c>
      <c r="R24" s="85" t="s">
        <v>956</v>
      </c>
    </row>
    <row r="25" spans="1:18" s="4" customFormat="1" ht="164.45" customHeight="1">
      <c r="A25" s="88">
        <v>14</v>
      </c>
      <c r="B25" s="55" t="s">
        <v>40</v>
      </c>
      <c r="C25" s="80">
        <v>4</v>
      </c>
      <c r="D25" s="80">
        <v>2</v>
      </c>
      <c r="E25" s="85" t="s">
        <v>1008</v>
      </c>
      <c r="F25" s="55" t="s">
        <v>1009</v>
      </c>
      <c r="G25" s="55" t="s">
        <v>33</v>
      </c>
      <c r="H25" s="55" t="s">
        <v>88</v>
      </c>
      <c r="I25" s="99">
        <v>500</v>
      </c>
      <c r="J25" s="55" t="s">
        <v>1010</v>
      </c>
      <c r="K25" s="55" t="s">
        <v>42</v>
      </c>
      <c r="L25" s="55"/>
      <c r="M25" s="63">
        <v>3234.96</v>
      </c>
      <c r="N25" s="34"/>
      <c r="O25" s="63">
        <v>3234.96</v>
      </c>
      <c r="P25" s="34"/>
      <c r="Q25" s="85" t="s">
        <v>960</v>
      </c>
      <c r="R25" s="85" t="s">
        <v>956</v>
      </c>
    </row>
    <row r="26" spans="1:18" s="4" customFormat="1" ht="137.44999999999999" customHeight="1">
      <c r="A26" s="88">
        <v>15</v>
      </c>
      <c r="B26" s="103" t="s">
        <v>90</v>
      </c>
      <c r="C26" s="182" t="s">
        <v>54</v>
      </c>
      <c r="D26" s="182">
        <v>2</v>
      </c>
      <c r="E26" s="85" t="s">
        <v>1011</v>
      </c>
      <c r="F26" s="103" t="s">
        <v>1012</v>
      </c>
      <c r="G26" s="103" t="s">
        <v>1013</v>
      </c>
      <c r="H26" s="55" t="s">
        <v>111</v>
      </c>
      <c r="I26" s="56">
        <v>40</v>
      </c>
      <c r="J26" s="103" t="s">
        <v>1014</v>
      </c>
      <c r="K26" s="103" t="s">
        <v>34</v>
      </c>
      <c r="L26" s="103"/>
      <c r="M26" s="63">
        <v>4601.08</v>
      </c>
      <c r="N26" s="63"/>
      <c r="O26" s="63">
        <v>4601.08</v>
      </c>
      <c r="P26" s="63"/>
      <c r="Q26" s="90" t="s">
        <v>960</v>
      </c>
      <c r="R26" s="85" t="s">
        <v>956</v>
      </c>
    </row>
    <row r="27" spans="1:18" s="4" customFormat="1" ht="175.5" customHeight="1">
      <c r="A27" s="88">
        <v>16</v>
      </c>
      <c r="B27" s="55" t="s">
        <v>90</v>
      </c>
      <c r="C27" s="80">
        <v>4</v>
      </c>
      <c r="D27" s="80">
        <v>2</v>
      </c>
      <c r="E27" s="85" t="s">
        <v>1015</v>
      </c>
      <c r="F27" s="55" t="s">
        <v>1253</v>
      </c>
      <c r="G27" s="55" t="s">
        <v>43</v>
      </c>
      <c r="H27" s="55" t="s">
        <v>111</v>
      </c>
      <c r="I27" s="99">
        <v>20</v>
      </c>
      <c r="J27" s="55" t="s">
        <v>1016</v>
      </c>
      <c r="K27" s="55" t="s">
        <v>34</v>
      </c>
      <c r="L27" s="55"/>
      <c r="M27" s="63">
        <v>3725.06</v>
      </c>
      <c r="N27" s="63"/>
      <c r="O27" s="63">
        <v>3725.06</v>
      </c>
      <c r="P27" s="63"/>
      <c r="Q27" s="85" t="s">
        <v>960</v>
      </c>
      <c r="R27" s="85" t="s">
        <v>956</v>
      </c>
    </row>
    <row r="28" spans="1:18" s="4" customFormat="1" ht="165">
      <c r="A28" s="88">
        <v>17</v>
      </c>
      <c r="B28" s="55" t="s">
        <v>40</v>
      </c>
      <c r="C28" s="80">
        <v>4</v>
      </c>
      <c r="D28" s="80">
        <v>2</v>
      </c>
      <c r="E28" s="85" t="s">
        <v>1017</v>
      </c>
      <c r="F28" s="55" t="s">
        <v>1018</v>
      </c>
      <c r="G28" s="55" t="s">
        <v>43</v>
      </c>
      <c r="H28" s="55" t="s">
        <v>111</v>
      </c>
      <c r="I28" s="99">
        <v>40</v>
      </c>
      <c r="J28" s="55" t="s">
        <v>1019</v>
      </c>
      <c r="K28" s="55" t="s">
        <v>34</v>
      </c>
      <c r="L28" s="55"/>
      <c r="M28" s="63">
        <v>9595.73</v>
      </c>
      <c r="N28" s="34"/>
      <c r="O28" s="63">
        <v>9595.73</v>
      </c>
      <c r="P28" s="34"/>
      <c r="Q28" s="85" t="s">
        <v>960</v>
      </c>
      <c r="R28" s="85" t="s">
        <v>956</v>
      </c>
    </row>
    <row r="29" spans="1:18" s="4" customFormat="1" ht="120">
      <c r="A29" s="88">
        <v>18</v>
      </c>
      <c r="B29" s="55" t="s">
        <v>90</v>
      </c>
      <c r="C29" s="80" t="s">
        <v>79</v>
      </c>
      <c r="D29" s="80">
        <v>2</v>
      </c>
      <c r="E29" s="85" t="s">
        <v>1020</v>
      </c>
      <c r="F29" s="55" t="s">
        <v>1021</v>
      </c>
      <c r="G29" s="55" t="s">
        <v>43</v>
      </c>
      <c r="H29" s="55" t="s">
        <v>111</v>
      </c>
      <c r="I29" s="99">
        <v>42</v>
      </c>
      <c r="J29" s="55" t="s">
        <v>1022</v>
      </c>
      <c r="K29" s="55" t="s">
        <v>34</v>
      </c>
      <c r="L29" s="55"/>
      <c r="M29" s="63">
        <v>4696.9799999999996</v>
      </c>
      <c r="N29" s="63"/>
      <c r="O29" s="63">
        <v>4696.9799999999996</v>
      </c>
      <c r="P29" s="63"/>
      <c r="Q29" s="85" t="s">
        <v>960</v>
      </c>
      <c r="R29" s="85" t="s">
        <v>956</v>
      </c>
    </row>
    <row r="30" spans="1:18" s="4" customFormat="1" ht="125.25" customHeight="1">
      <c r="A30" s="85">
        <v>19</v>
      </c>
      <c r="B30" s="55" t="s">
        <v>40</v>
      </c>
      <c r="C30" s="80">
        <v>4</v>
      </c>
      <c r="D30" s="80">
        <v>2</v>
      </c>
      <c r="E30" s="85" t="s">
        <v>1023</v>
      </c>
      <c r="F30" s="55" t="s">
        <v>1024</v>
      </c>
      <c r="G30" s="55" t="s">
        <v>43</v>
      </c>
      <c r="H30" s="55" t="s">
        <v>111</v>
      </c>
      <c r="I30" s="99">
        <v>45</v>
      </c>
      <c r="J30" s="55" t="s">
        <v>1025</v>
      </c>
      <c r="K30" s="55" t="s">
        <v>34</v>
      </c>
      <c r="L30" s="55"/>
      <c r="M30" s="63">
        <v>5001</v>
      </c>
      <c r="N30" s="63"/>
      <c r="O30" s="63">
        <v>5001</v>
      </c>
      <c r="P30" s="63"/>
      <c r="Q30" s="85" t="s">
        <v>960</v>
      </c>
      <c r="R30" s="85" t="s">
        <v>956</v>
      </c>
    </row>
    <row r="31" spans="1:18" s="183" customFormat="1" ht="119.25" customHeight="1">
      <c r="A31" s="191">
        <v>20</v>
      </c>
      <c r="B31" s="191"/>
      <c r="C31" s="191">
        <v>4</v>
      </c>
      <c r="D31" s="191">
        <v>2</v>
      </c>
      <c r="E31" s="198" t="s">
        <v>1026</v>
      </c>
      <c r="F31" s="191" t="s">
        <v>1027</v>
      </c>
      <c r="G31" s="191" t="s">
        <v>43</v>
      </c>
      <c r="H31" s="191" t="s">
        <v>168</v>
      </c>
      <c r="I31" s="191">
        <v>45</v>
      </c>
      <c r="J31" s="191" t="s">
        <v>1028</v>
      </c>
      <c r="K31" s="195"/>
      <c r="L31" s="191" t="s">
        <v>34</v>
      </c>
      <c r="M31" s="195"/>
      <c r="N31" s="192">
        <v>54100.66</v>
      </c>
      <c r="O31" s="195"/>
      <c r="P31" s="192">
        <v>54100.66</v>
      </c>
      <c r="Q31" s="191" t="s">
        <v>960</v>
      </c>
      <c r="R31" s="191" t="s">
        <v>956</v>
      </c>
    </row>
    <row r="32" spans="1:18" s="4" customFormat="1" ht="61.5" customHeight="1">
      <c r="A32" s="85">
        <v>21</v>
      </c>
      <c r="B32" s="85">
        <v>1</v>
      </c>
      <c r="C32" s="85">
        <v>4</v>
      </c>
      <c r="D32" s="85">
        <v>2</v>
      </c>
      <c r="E32" s="85" t="s">
        <v>1029</v>
      </c>
      <c r="F32" s="85" t="s">
        <v>1030</v>
      </c>
      <c r="G32" s="85" t="s">
        <v>43</v>
      </c>
      <c r="H32" s="85" t="s">
        <v>168</v>
      </c>
      <c r="I32" s="85">
        <v>40</v>
      </c>
      <c r="J32" s="85" t="s">
        <v>1031</v>
      </c>
      <c r="K32" s="97"/>
      <c r="L32" s="85" t="s">
        <v>30</v>
      </c>
      <c r="M32" s="97"/>
      <c r="N32" s="95">
        <v>25586</v>
      </c>
      <c r="O32" s="97"/>
      <c r="P32" s="95">
        <v>25586</v>
      </c>
      <c r="Q32" s="85" t="s">
        <v>960</v>
      </c>
      <c r="R32" s="85" t="s">
        <v>956</v>
      </c>
    </row>
    <row r="33" spans="1:18" s="4" customFormat="1" ht="60">
      <c r="A33" s="85">
        <v>22</v>
      </c>
      <c r="B33" s="85">
        <v>1</v>
      </c>
      <c r="C33" s="85">
        <v>4</v>
      </c>
      <c r="D33" s="85">
        <v>2</v>
      </c>
      <c r="E33" s="85" t="s">
        <v>1032</v>
      </c>
      <c r="F33" s="85" t="s">
        <v>1033</v>
      </c>
      <c r="G33" s="85" t="s">
        <v>33</v>
      </c>
      <c r="H33" s="85" t="s">
        <v>168</v>
      </c>
      <c r="I33" s="85">
        <v>80</v>
      </c>
      <c r="J33" s="85" t="s">
        <v>1034</v>
      </c>
      <c r="K33" s="97"/>
      <c r="L33" s="85" t="s">
        <v>30</v>
      </c>
      <c r="M33" s="97"/>
      <c r="N33" s="95">
        <v>10434</v>
      </c>
      <c r="O33" s="97"/>
      <c r="P33" s="95">
        <v>10434</v>
      </c>
      <c r="Q33" s="85" t="s">
        <v>960</v>
      </c>
      <c r="R33" s="85" t="s">
        <v>956</v>
      </c>
    </row>
    <row r="34" spans="1:18" s="4" customFormat="1" ht="138" customHeight="1">
      <c r="A34" s="85">
        <v>23</v>
      </c>
      <c r="B34" s="85">
        <v>1</v>
      </c>
      <c r="C34" s="85">
        <v>4</v>
      </c>
      <c r="D34" s="85">
        <v>2</v>
      </c>
      <c r="E34" s="85" t="s">
        <v>1035</v>
      </c>
      <c r="F34" s="85" t="s">
        <v>1036</v>
      </c>
      <c r="G34" s="85" t="s">
        <v>43</v>
      </c>
      <c r="H34" s="85" t="s">
        <v>168</v>
      </c>
      <c r="I34" s="85">
        <v>42</v>
      </c>
      <c r="J34" s="85" t="s">
        <v>1037</v>
      </c>
      <c r="K34" s="97"/>
      <c r="L34" s="85" t="s">
        <v>30</v>
      </c>
      <c r="M34" s="97"/>
      <c r="N34" s="95">
        <v>7750</v>
      </c>
      <c r="O34" s="97"/>
      <c r="P34" s="95">
        <v>7750</v>
      </c>
      <c r="Q34" s="85" t="s">
        <v>960</v>
      </c>
      <c r="R34" s="85" t="s">
        <v>956</v>
      </c>
    </row>
    <row r="35" spans="1:18" s="4" customFormat="1" ht="36" customHeight="1">
      <c r="A35" s="331">
        <v>24</v>
      </c>
      <c r="B35" s="340">
        <v>1</v>
      </c>
      <c r="C35" s="340">
        <v>4</v>
      </c>
      <c r="D35" s="340">
        <v>2</v>
      </c>
      <c r="E35" s="324" t="s">
        <v>1038</v>
      </c>
      <c r="F35" s="341" t="s">
        <v>1039</v>
      </c>
      <c r="G35" s="340" t="s">
        <v>43</v>
      </c>
      <c r="H35" s="324" t="s">
        <v>168</v>
      </c>
      <c r="I35" s="331">
        <v>45</v>
      </c>
      <c r="J35" s="341" t="s">
        <v>1040</v>
      </c>
      <c r="K35" s="497"/>
      <c r="L35" s="340" t="s">
        <v>34</v>
      </c>
      <c r="M35" s="497"/>
      <c r="N35" s="483">
        <v>12501.83</v>
      </c>
      <c r="O35" s="498"/>
      <c r="P35" s="483">
        <v>12501.83</v>
      </c>
      <c r="Q35" s="341" t="s">
        <v>960</v>
      </c>
      <c r="R35" s="341" t="s">
        <v>956</v>
      </c>
    </row>
    <row r="36" spans="1:18" s="4" customFormat="1" ht="27.75" customHeight="1">
      <c r="A36" s="333"/>
      <c r="B36" s="340"/>
      <c r="C36" s="340"/>
      <c r="D36" s="340"/>
      <c r="E36" s="326"/>
      <c r="F36" s="341"/>
      <c r="G36" s="340"/>
      <c r="H36" s="326"/>
      <c r="I36" s="333"/>
      <c r="J36" s="341"/>
      <c r="K36" s="497"/>
      <c r="L36" s="340"/>
      <c r="M36" s="497"/>
      <c r="N36" s="483"/>
      <c r="O36" s="498"/>
      <c r="P36" s="483"/>
      <c r="Q36" s="341"/>
      <c r="R36" s="341"/>
    </row>
    <row r="37" spans="1:18">
      <c r="M37" s="13"/>
      <c r="N37" s="13"/>
      <c r="O37" s="13"/>
      <c r="P37" s="13"/>
    </row>
    <row r="38" spans="1:18" hidden="1">
      <c r="M38" s="13"/>
      <c r="N38" s="13"/>
      <c r="O38" s="13"/>
      <c r="P38" s="13"/>
    </row>
    <row r="39" spans="1:18" hidden="1">
      <c r="K39" s="410" t="s">
        <v>45</v>
      </c>
      <c r="L39" s="410"/>
      <c r="M39" s="410"/>
      <c r="N39" s="410"/>
      <c r="O39" s="410" t="s">
        <v>46</v>
      </c>
      <c r="P39" s="410"/>
      <c r="Q39" s="410"/>
      <c r="R39" s="410"/>
    </row>
    <row r="40" spans="1:18" hidden="1">
      <c r="K40" s="410" t="s">
        <v>349</v>
      </c>
      <c r="L40" s="410"/>
      <c r="M40" s="410" t="s">
        <v>350</v>
      </c>
      <c r="N40" s="410"/>
      <c r="O40" s="410" t="s">
        <v>349</v>
      </c>
      <c r="P40" s="410"/>
      <c r="Q40" s="410" t="s">
        <v>350</v>
      </c>
      <c r="R40" s="410"/>
    </row>
    <row r="41" spans="1:18" hidden="1">
      <c r="K41" s="5" t="s">
        <v>47</v>
      </c>
      <c r="L41" s="5" t="s">
        <v>48</v>
      </c>
      <c r="M41" s="5" t="s">
        <v>49</v>
      </c>
      <c r="N41" s="5" t="s">
        <v>48</v>
      </c>
      <c r="O41" s="5" t="s">
        <v>49</v>
      </c>
      <c r="P41" s="5" t="s">
        <v>48</v>
      </c>
      <c r="Q41" s="5" t="s">
        <v>47</v>
      </c>
      <c r="R41" s="5" t="s">
        <v>48</v>
      </c>
    </row>
    <row r="42" spans="1:18" hidden="1">
      <c r="J42" s="6" t="s">
        <v>50</v>
      </c>
      <c r="K42" s="24">
        <v>18</v>
      </c>
      <c r="L42" s="2">
        <v>266949.56</v>
      </c>
      <c r="M42" s="24">
        <v>6</v>
      </c>
      <c r="N42" s="35">
        <v>110372.49</v>
      </c>
      <c r="O42" s="24">
        <v>1</v>
      </c>
      <c r="P42" s="35">
        <v>53173.14</v>
      </c>
      <c r="Q42" s="24" t="s">
        <v>51</v>
      </c>
      <c r="R42" s="28" t="s">
        <v>51</v>
      </c>
    </row>
    <row r="43" spans="1:18" hidden="1">
      <c r="J43" s="6" t="s">
        <v>52</v>
      </c>
      <c r="K43" s="6">
        <v>18</v>
      </c>
      <c r="L43" s="2">
        <f>SUM(O29+O28+O27+O26+O25+P24+O22+O21+O19+O18+O16+P15+O14+P12+O10+O9+O8+O30)</f>
        <v>266949.56</v>
      </c>
      <c r="M43" s="24">
        <v>5</v>
      </c>
      <c r="N43" s="28">
        <f>SUM(P35+P34+P33+P32+P31)</f>
        <v>110372.49</v>
      </c>
      <c r="O43" s="24">
        <v>1</v>
      </c>
      <c r="P43" s="24">
        <v>53173.14</v>
      </c>
      <c r="Q43" s="6"/>
      <c r="R43" s="6"/>
    </row>
    <row r="44" spans="1:18" hidden="1">
      <c r="M44" s="13"/>
      <c r="N44" s="13"/>
      <c r="O44" s="13"/>
      <c r="P44" s="13"/>
    </row>
    <row r="45" spans="1:18">
      <c r="M45" s="328" t="s">
        <v>45</v>
      </c>
      <c r="N45" s="329"/>
      <c r="O45" s="329" t="s">
        <v>46</v>
      </c>
      <c r="P45" s="330"/>
    </row>
    <row r="46" spans="1:18">
      <c r="M46" s="76" t="s">
        <v>1240</v>
      </c>
      <c r="N46" s="76" t="s">
        <v>1239</v>
      </c>
      <c r="O46" s="76" t="s">
        <v>1240</v>
      </c>
      <c r="P46" s="76" t="s">
        <v>1239</v>
      </c>
    </row>
    <row r="47" spans="1:18">
      <c r="M47" s="115">
        <v>23</v>
      </c>
      <c r="N47" s="79">
        <v>377322.05</v>
      </c>
      <c r="O47" s="78">
        <v>1</v>
      </c>
      <c r="P47" s="147">
        <v>53173.14</v>
      </c>
    </row>
  </sheetData>
  <mergeCells count="120">
    <mergeCell ref="A35:A36"/>
    <mergeCell ref="B35:B36"/>
    <mergeCell ref="C35:C36"/>
    <mergeCell ref="D35:D36"/>
    <mergeCell ref="E35:E36"/>
    <mergeCell ref="F35:F36"/>
    <mergeCell ref="Q35:Q36"/>
    <mergeCell ref="R35:R36"/>
    <mergeCell ref="M45:N45"/>
    <mergeCell ref="O45:P45"/>
    <mergeCell ref="G35:G36"/>
    <mergeCell ref="H35:H36"/>
    <mergeCell ref="I35:I36"/>
    <mergeCell ref="J35:J36"/>
    <mergeCell ref="K35:K36"/>
    <mergeCell ref="L35:L36"/>
    <mergeCell ref="M35:M36"/>
    <mergeCell ref="N35:N36"/>
    <mergeCell ref="O35:O36"/>
    <mergeCell ref="P35:P36"/>
    <mergeCell ref="K39:N39"/>
    <mergeCell ref="O39:R39"/>
    <mergeCell ref="K40:L40"/>
    <mergeCell ref="M40:N40"/>
    <mergeCell ref="O40:P40"/>
    <mergeCell ref="Q40:R40"/>
    <mergeCell ref="K22:K23"/>
    <mergeCell ref="L22:L23"/>
    <mergeCell ref="M22:M23"/>
    <mergeCell ref="N22:N23"/>
    <mergeCell ref="O22:O23"/>
    <mergeCell ref="P22:P23"/>
    <mergeCell ref="N16:N17"/>
    <mergeCell ref="O16:O17"/>
    <mergeCell ref="P16:P17"/>
    <mergeCell ref="Q19:Q20"/>
    <mergeCell ref="R19:R20"/>
    <mergeCell ref="L19:L20"/>
    <mergeCell ref="M19:M20"/>
    <mergeCell ref="N19:N20"/>
    <mergeCell ref="O19:O20"/>
    <mergeCell ref="P19:P20"/>
    <mergeCell ref="Q22:Q23"/>
    <mergeCell ref="R22:R23"/>
    <mergeCell ref="K16:K17"/>
    <mergeCell ref="M16:M17"/>
    <mergeCell ref="A22:A23"/>
    <mergeCell ref="B22:B23"/>
    <mergeCell ref="C22:C23"/>
    <mergeCell ref="D22:D23"/>
    <mergeCell ref="E22:E23"/>
    <mergeCell ref="F22:F23"/>
    <mergeCell ref="G22:G23"/>
    <mergeCell ref="J22:J23"/>
    <mergeCell ref="K19:K20"/>
    <mergeCell ref="A19:A20"/>
    <mergeCell ref="B19:B20"/>
    <mergeCell ref="C19:C20"/>
    <mergeCell ref="D19:D20"/>
    <mergeCell ref="E19:E20"/>
    <mergeCell ref="F19:F20"/>
    <mergeCell ref="G19:G20"/>
    <mergeCell ref="J19:J20"/>
    <mergeCell ref="L10:L11"/>
    <mergeCell ref="M10:M11"/>
    <mergeCell ref="C12:C13"/>
    <mergeCell ref="D12:D13"/>
    <mergeCell ref="E12:E13"/>
    <mergeCell ref="F12:F13"/>
    <mergeCell ref="G12:G13"/>
    <mergeCell ref="J12:J13"/>
    <mergeCell ref="K10:K11"/>
    <mergeCell ref="N10:N11"/>
    <mergeCell ref="O10:O11"/>
    <mergeCell ref="P10:P11"/>
    <mergeCell ref="Q12:Q13"/>
    <mergeCell ref="R12:R13"/>
    <mergeCell ref="A16:A17"/>
    <mergeCell ref="B16:B17"/>
    <mergeCell ref="C16:C17"/>
    <mergeCell ref="D16:D17"/>
    <mergeCell ref="E16:E17"/>
    <mergeCell ref="F16:F17"/>
    <mergeCell ref="G16:G17"/>
    <mergeCell ref="J16:J17"/>
    <mergeCell ref="K12:K13"/>
    <mergeCell ref="L12:L13"/>
    <mergeCell ref="M12:M13"/>
    <mergeCell ref="N12:N13"/>
    <mergeCell ref="O12:O13"/>
    <mergeCell ref="P12:P13"/>
    <mergeCell ref="Q16:Q17"/>
    <mergeCell ref="R16:R17"/>
    <mergeCell ref="L16:L17"/>
    <mergeCell ref="A12:A13"/>
    <mergeCell ref="B12:B13"/>
    <mergeCell ref="Q4:Q5"/>
    <mergeCell ref="R4:R5"/>
    <mergeCell ref="A10:A11"/>
    <mergeCell ref="B10:B11"/>
    <mergeCell ref="C10:C11"/>
    <mergeCell ref="D10:D11"/>
    <mergeCell ref="E10:E11"/>
    <mergeCell ref="F10:F11"/>
    <mergeCell ref="G10:G11"/>
    <mergeCell ref="J10:J11"/>
    <mergeCell ref="G4:G5"/>
    <mergeCell ref="H4:I4"/>
    <mergeCell ref="J4:J5"/>
    <mergeCell ref="K4:L4"/>
    <mergeCell ref="M4:N4"/>
    <mergeCell ref="O4:P4"/>
    <mergeCell ref="A4:A5"/>
    <mergeCell ref="B4:B5"/>
    <mergeCell ref="C4:C5"/>
    <mergeCell ref="D4:D5"/>
    <mergeCell ref="E4:E5"/>
    <mergeCell ref="F4:F5"/>
    <mergeCell ref="Q10:Q11"/>
    <mergeCell ref="R10:R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R124"/>
  <sheetViews>
    <sheetView zoomScale="90" zoomScaleNormal="90" workbookViewId="0">
      <selection activeCell="A14" sqref="A14:R14"/>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3.2851562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1292</v>
      </c>
    </row>
    <row r="4" spans="1:18" s="3" customFormat="1" ht="49.5" customHeight="1">
      <c r="A4" s="350" t="s">
        <v>0</v>
      </c>
      <c r="B4" s="352" t="s">
        <v>1</v>
      </c>
      <c r="C4" s="352" t="s">
        <v>2</v>
      </c>
      <c r="D4" s="352" t="s">
        <v>3</v>
      </c>
      <c r="E4" s="350" t="s">
        <v>4</v>
      </c>
      <c r="F4" s="350" t="s">
        <v>5</v>
      </c>
      <c r="G4" s="350" t="s">
        <v>6</v>
      </c>
      <c r="H4" s="311" t="s">
        <v>7</v>
      </c>
      <c r="I4" s="311"/>
      <c r="J4" s="350" t="s">
        <v>117</v>
      </c>
      <c r="K4" s="311" t="s">
        <v>72</v>
      </c>
      <c r="L4" s="312"/>
      <c r="M4" s="354" t="s">
        <v>108</v>
      </c>
      <c r="N4" s="355"/>
      <c r="O4" s="354" t="s">
        <v>118</v>
      </c>
      <c r="P4" s="355"/>
      <c r="Q4" s="350" t="s">
        <v>8</v>
      </c>
      <c r="R4" s="352" t="s">
        <v>9</v>
      </c>
    </row>
    <row r="5" spans="1:18" s="3" customFormat="1">
      <c r="A5" s="351"/>
      <c r="B5" s="353"/>
      <c r="C5" s="353"/>
      <c r="D5" s="353"/>
      <c r="E5" s="351"/>
      <c r="F5" s="351"/>
      <c r="G5" s="351"/>
      <c r="H5" s="233" t="s">
        <v>10</v>
      </c>
      <c r="I5" s="233" t="s">
        <v>11</v>
      </c>
      <c r="J5" s="351"/>
      <c r="K5" s="236">
        <v>2016</v>
      </c>
      <c r="L5" s="236">
        <v>2017</v>
      </c>
      <c r="M5" s="236">
        <v>2016</v>
      </c>
      <c r="N5" s="236">
        <v>2017</v>
      </c>
      <c r="O5" s="236">
        <v>2016</v>
      </c>
      <c r="P5" s="236">
        <v>2017</v>
      </c>
      <c r="Q5" s="351"/>
      <c r="R5" s="353"/>
    </row>
    <row r="6" spans="1:18" s="3" customFormat="1">
      <c r="A6" s="232" t="s">
        <v>12</v>
      </c>
      <c r="B6" s="233" t="s">
        <v>13</v>
      </c>
      <c r="C6" s="233" t="s">
        <v>14</v>
      </c>
      <c r="D6" s="233" t="s">
        <v>15</v>
      </c>
      <c r="E6" s="232" t="s">
        <v>16</v>
      </c>
      <c r="F6" s="232" t="s">
        <v>17</v>
      </c>
      <c r="G6" s="232" t="s">
        <v>18</v>
      </c>
      <c r="H6" s="233" t="s">
        <v>19</v>
      </c>
      <c r="I6" s="233" t="s">
        <v>20</v>
      </c>
      <c r="J6" s="232" t="s">
        <v>21</v>
      </c>
      <c r="K6" s="236" t="s">
        <v>22</v>
      </c>
      <c r="L6" s="236" t="s">
        <v>23</v>
      </c>
      <c r="M6" s="236" t="s">
        <v>24</v>
      </c>
      <c r="N6" s="236" t="s">
        <v>25</v>
      </c>
      <c r="O6" s="236" t="s">
        <v>26</v>
      </c>
      <c r="P6" s="236" t="s">
        <v>27</v>
      </c>
      <c r="Q6" s="232" t="s">
        <v>28</v>
      </c>
      <c r="R6" s="233" t="s">
        <v>29</v>
      </c>
    </row>
    <row r="7" spans="1:18" s="75" customFormat="1" ht="195">
      <c r="A7" s="303">
        <v>1</v>
      </c>
      <c r="B7" s="235" t="s">
        <v>102</v>
      </c>
      <c r="C7" s="235" t="s">
        <v>125</v>
      </c>
      <c r="D7" s="235">
        <v>2</v>
      </c>
      <c r="E7" s="238" t="s">
        <v>1041</v>
      </c>
      <c r="F7" s="235" t="s">
        <v>1042</v>
      </c>
      <c r="G7" s="235" t="s">
        <v>33</v>
      </c>
      <c r="H7" s="235" t="s">
        <v>168</v>
      </c>
      <c r="I7" s="235">
        <v>60</v>
      </c>
      <c r="J7" s="235" t="s">
        <v>1043</v>
      </c>
      <c r="K7" s="235"/>
      <c r="L7" s="235" t="s">
        <v>34</v>
      </c>
      <c r="M7" s="240"/>
      <c r="N7" s="240">
        <v>16017.5</v>
      </c>
      <c r="O7" s="240"/>
      <c r="P7" s="240">
        <v>16017.5</v>
      </c>
      <c r="Q7" s="235" t="s">
        <v>1044</v>
      </c>
      <c r="R7" s="235" t="s">
        <v>1045</v>
      </c>
    </row>
    <row r="8" spans="1:18" s="75" customFormat="1" ht="195">
      <c r="A8" s="303">
        <v>2</v>
      </c>
      <c r="B8" s="235" t="s">
        <v>105</v>
      </c>
      <c r="C8" s="235" t="s">
        <v>125</v>
      </c>
      <c r="D8" s="235">
        <v>2</v>
      </c>
      <c r="E8" s="235" t="s">
        <v>1046</v>
      </c>
      <c r="F8" s="235" t="s">
        <v>1047</v>
      </c>
      <c r="G8" s="235" t="s">
        <v>1048</v>
      </c>
      <c r="H8" s="235" t="s">
        <v>168</v>
      </c>
      <c r="I8" s="235">
        <v>60</v>
      </c>
      <c r="J8" s="235" t="s">
        <v>1049</v>
      </c>
      <c r="K8" s="235" t="s">
        <v>34</v>
      </c>
      <c r="L8" s="235"/>
      <c r="M8" s="240">
        <v>24990.79</v>
      </c>
      <c r="N8" s="240"/>
      <c r="O8" s="240">
        <v>24990.79</v>
      </c>
      <c r="P8" s="240"/>
      <c r="Q8" s="235" t="s">
        <v>1044</v>
      </c>
      <c r="R8" s="235" t="s">
        <v>1045</v>
      </c>
    </row>
    <row r="9" spans="1:18" s="75" customFormat="1" ht="56.25" customHeight="1">
      <c r="A9" s="331">
        <v>3</v>
      </c>
      <c r="B9" s="324" t="s">
        <v>1050</v>
      </c>
      <c r="C9" s="324">
        <v>4.5</v>
      </c>
      <c r="D9" s="324">
        <v>2</v>
      </c>
      <c r="E9" s="324" t="s">
        <v>1051</v>
      </c>
      <c r="F9" s="324" t="s">
        <v>1052</v>
      </c>
      <c r="G9" s="324" t="s">
        <v>1053</v>
      </c>
      <c r="H9" s="235" t="s">
        <v>129</v>
      </c>
      <c r="I9" s="235">
        <v>48</v>
      </c>
      <c r="J9" s="324" t="s">
        <v>1054</v>
      </c>
      <c r="K9" s="324"/>
      <c r="L9" s="324" t="s">
        <v>31</v>
      </c>
      <c r="M9" s="347"/>
      <c r="N9" s="347">
        <v>67987.350000000006</v>
      </c>
      <c r="O9" s="347"/>
      <c r="P9" s="347">
        <v>67987.350000000006</v>
      </c>
      <c r="Q9" s="324" t="s">
        <v>1044</v>
      </c>
      <c r="R9" s="499" t="s">
        <v>1045</v>
      </c>
    </row>
    <row r="10" spans="1:18" s="75" customFormat="1" ht="51.75" customHeight="1">
      <c r="A10" s="332"/>
      <c r="B10" s="325"/>
      <c r="C10" s="325"/>
      <c r="D10" s="325"/>
      <c r="E10" s="325"/>
      <c r="F10" s="325"/>
      <c r="G10" s="325"/>
      <c r="H10" s="237" t="s">
        <v>525</v>
      </c>
      <c r="I10" s="237">
        <v>50</v>
      </c>
      <c r="J10" s="325"/>
      <c r="K10" s="325"/>
      <c r="L10" s="325"/>
      <c r="M10" s="348"/>
      <c r="N10" s="348"/>
      <c r="O10" s="348"/>
      <c r="P10" s="348"/>
      <c r="Q10" s="325"/>
      <c r="R10" s="500"/>
    </row>
    <row r="11" spans="1:18" s="75" customFormat="1" ht="45">
      <c r="A11" s="333"/>
      <c r="B11" s="326"/>
      <c r="C11" s="326"/>
      <c r="D11" s="326"/>
      <c r="E11" s="326"/>
      <c r="F11" s="326"/>
      <c r="G11" s="326"/>
      <c r="H11" s="237" t="s">
        <v>1055</v>
      </c>
      <c r="I11" s="237" t="s">
        <v>1056</v>
      </c>
      <c r="J11" s="326"/>
      <c r="K11" s="326"/>
      <c r="L11" s="326"/>
      <c r="M11" s="349"/>
      <c r="N11" s="349"/>
      <c r="O11" s="349"/>
      <c r="P11" s="349"/>
      <c r="Q11" s="326"/>
      <c r="R11" s="501"/>
    </row>
    <row r="12" spans="1:18" s="183" customFormat="1" ht="112.5" customHeight="1">
      <c r="A12" s="235">
        <v>4</v>
      </c>
      <c r="B12" s="235" t="s">
        <v>256</v>
      </c>
      <c r="C12" s="235" t="s">
        <v>937</v>
      </c>
      <c r="D12" s="235">
        <v>2</v>
      </c>
      <c r="E12" s="235" t="s">
        <v>1057</v>
      </c>
      <c r="F12" s="235" t="s">
        <v>1058</v>
      </c>
      <c r="G12" s="235" t="s">
        <v>1059</v>
      </c>
      <c r="H12" s="237" t="s">
        <v>168</v>
      </c>
      <c r="I12" s="237">
        <v>50</v>
      </c>
      <c r="J12" s="237" t="s">
        <v>1060</v>
      </c>
      <c r="K12" s="235"/>
      <c r="L12" s="235" t="s">
        <v>34</v>
      </c>
      <c r="M12" s="240"/>
      <c r="N12" s="240">
        <v>23742.76</v>
      </c>
      <c r="O12" s="240"/>
      <c r="P12" s="240">
        <v>23742.76</v>
      </c>
      <c r="Q12" s="235" t="s">
        <v>1044</v>
      </c>
      <c r="R12" s="235" t="s">
        <v>1045</v>
      </c>
    </row>
    <row r="13" spans="1:18" s="183" customFormat="1" ht="65.25" customHeight="1">
      <c r="A13" s="299">
        <v>4</v>
      </c>
      <c r="B13" s="299" t="s">
        <v>256</v>
      </c>
      <c r="C13" s="299" t="s">
        <v>937</v>
      </c>
      <c r="D13" s="299">
        <v>2</v>
      </c>
      <c r="E13" s="299" t="s">
        <v>1057</v>
      </c>
      <c r="F13" s="299" t="s">
        <v>1058</v>
      </c>
      <c r="G13" s="299" t="s">
        <v>1059</v>
      </c>
      <c r="H13" s="300" t="s">
        <v>168</v>
      </c>
      <c r="I13" s="300">
        <v>50</v>
      </c>
      <c r="J13" s="300" t="s">
        <v>1060</v>
      </c>
      <c r="K13" s="299"/>
      <c r="L13" s="299" t="s">
        <v>34</v>
      </c>
      <c r="M13" s="301"/>
      <c r="N13" s="302">
        <v>24412.47</v>
      </c>
      <c r="O13" s="301"/>
      <c r="P13" s="302">
        <v>24412.47</v>
      </c>
      <c r="Q13" s="299" t="s">
        <v>1044</v>
      </c>
      <c r="R13" s="299" t="s">
        <v>1045</v>
      </c>
    </row>
    <row r="14" spans="1:18" s="183" customFormat="1" ht="44.25" customHeight="1">
      <c r="A14" s="502" t="s">
        <v>1278</v>
      </c>
      <c r="B14" s="503"/>
      <c r="C14" s="503"/>
      <c r="D14" s="503"/>
      <c r="E14" s="503"/>
      <c r="F14" s="503"/>
      <c r="G14" s="503"/>
      <c r="H14" s="503"/>
      <c r="I14" s="503"/>
      <c r="J14" s="503"/>
      <c r="K14" s="503"/>
      <c r="L14" s="503"/>
      <c r="M14" s="503"/>
      <c r="N14" s="503"/>
      <c r="O14" s="503"/>
      <c r="P14" s="503"/>
      <c r="Q14" s="503"/>
      <c r="R14" s="504"/>
    </row>
    <row r="15" spans="1:18" s="183" customFormat="1" ht="165">
      <c r="A15" s="234">
        <v>5</v>
      </c>
      <c r="B15" s="235" t="s">
        <v>256</v>
      </c>
      <c r="C15" s="235" t="s">
        <v>109</v>
      </c>
      <c r="D15" s="235">
        <v>5</v>
      </c>
      <c r="E15" s="235" t="s">
        <v>1061</v>
      </c>
      <c r="F15" s="48" t="s">
        <v>1062</v>
      </c>
      <c r="G15" s="235" t="s">
        <v>43</v>
      </c>
      <c r="H15" s="235" t="s">
        <v>168</v>
      </c>
      <c r="I15" s="235">
        <v>36</v>
      </c>
      <c r="J15" s="235" t="s">
        <v>1063</v>
      </c>
      <c r="K15" s="235" t="s">
        <v>30</v>
      </c>
      <c r="L15" s="235"/>
      <c r="M15" s="240">
        <v>58629.83</v>
      </c>
      <c r="N15" s="240"/>
      <c r="O15" s="240">
        <v>58629.83</v>
      </c>
      <c r="P15" s="240"/>
      <c r="Q15" s="235" t="s">
        <v>1044</v>
      </c>
      <c r="R15" s="235" t="s">
        <v>1045</v>
      </c>
    </row>
    <row r="16" spans="1:18" s="75" customFormat="1" ht="270">
      <c r="A16" s="237">
        <v>6</v>
      </c>
      <c r="B16" s="235" t="s">
        <v>151</v>
      </c>
      <c r="C16" s="235" t="s">
        <v>125</v>
      </c>
      <c r="D16" s="235">
        <v>2</v>
      </c>
      <c r="E16" s="235" t="s">
        <v>1064</v>
      </c>
      <c r="F16" s="293" t="s">
        <v>1065</v>
      </c>
      <c r="G16" s="235" t="s">
        <v>1066</v>
      </c>
      <c r="H16" s="237" t="s">
        <v>168</v>
      </c>
      <c r="I16" s="237">
        <v>60</v>
      </c>
      <c r="J16" s="237" t="s">
        <v>1067</v>
      </c>
      <c r="K16" s="235" t="s">
        <v>42</v>
      </c>
      <c r="L16" s="237"/>
      <c r="M16" s="240">
        <v>41351.65</v>
      </c>
      <c r="N16" s="240"/>
      <c r="O16" s="240">
        <v>41351.65</v>
      </c>
      <c r="P16" s="240"/>
      <c r="Q16" s="235" t="s">
        <v>1044</v>
      </c>
      <c r="R16" s="235" t="s">
        <v>1045</v>
      </c>
    </row>
    <row r="17" spans="1:18" s="75" customFormat="1" ht="95.25" customHeight="1">
      <c r="A17" s="324">
        <v>7</v>
      </c>
      <c r="B17" s="324" t="s">
        <v>256</v>
      </c>
      <c r="C17" s="324" t="s">
        <v>125</v>
      </c>
      <c r="D17" s="324">
        <v>2</v>
      </c>
      <c r="E17" s="324" t="s">
        <v>1068</v>
      </c>
      <c r="F17" s="324" t="s">
        <v>1069</v>
      </c>
      <c r="G17" s="324" t="s">
        <v>1070</v>
      </c>
      <c r="H17" s="237" t="s">
        <v>121</v>
      </c>
      <c r="I17" s="237">
        <v>50</v>
      </c>
      <c r="J17" s="324" t="s">
        <v>1071</v>
      </c>
      <c r="K17" s="324" t="s">
        <v>42</v>
      </c>
      <c r="L17" s="324"/>
      <c r="M17" s="347">
        <v>90338.85</v>
      </c>
      <c r="N17" s="347"/>
      <c r="O17" s="347">
        <v>90338.85</v>
      </c>
      <c r="P17" s="347"/>
      <c r="Q17" s="324" t="s">
        <v>1044</v>
      </c>
      <c r="R17" s="490" t="s">
        <v>1045</v>
      </c>
    </row>
    <row r="18" spans="1:18" s="75" customFormat="1" ht="100.5" customHeight="1">
      <c r="A18" s="325"/>
      <c r="B18" s="325"/>
      <c r="C18" s="325"/>
      <c r="D18" s="325"/>
      <c r="E18" s="325"/>
      <c r="F18" s="325"/>
      <c r="G18" s="325"/>
      <c r="H18" s="237" t="s">
        <v>161</v>
      </c>
      <c r="I18" s="237">
        <v>25</v>
      </c>
      <c r="J18" s="325"/>
      <c r="K18" s="325"/>
      <c r="L18" s="325"/>
      <c r="M18" s="348"/>
      <c r="N18" s="348"/>
      <c r="O18" s="348"/>
      <c r="P18" s="348"/>
      <c r="Q18" s="325"/>
      <c r="R18" s="491"/>
    </row>
    <row r="19" spans="1:18" s="75" customFormat="1" ht="123" customHeight="1">
      <c r="A19" s="326"/>
      <c r="B19" s="326"/>
      <c r="C19" s="326"/>
      <c r="D19" s="326"/>
      <c r="E19" s="326"/>
      <c r="F19" s="326"/>
      <c r="G19" s="326"/>
      <c r="H19" s="237" t="s">
        <v>1072</v>
      </c>
      <c r="I19" s="237">
        <v>75</v>
      </c>
      <c r="J19" s="326"/>
      <c r="K19" s="326"/>
      <c r="L19" s="326"/>
      <c r="M19" s="349"/>
      <c r="N19" s="349"/>
      <c r="O19" s="349"/>
      <c r="P19" s="349"/>
      <c r="Q19" s="326"/>
      <c r="R19" s="492"/>
    </row>
    <row r="20" spans="1:18" s="75" customFormat="1" ht="262.5" customHeight="1">
      <c r="A20" s="235">
        <v>8</v>
      </c>
      <c r="B20" s="235" t="s">
        <v>256</v>
      </c>
      <c r="C20" s="235" t="s">
        <v>149</v>
      </c>
      <c r="D20" s="235">
        <v>2</v>
      </c>
      <c r="E20" s="235" t="s">
        <v>1073</v>
      </c>
      <c r="F20" s="293" t="s">
        <v>1074</v>
      </c>
      <c r="G20" s="235" t="s">
        <v>1075</v>
      </c>
      <c r="H20" s="235" t="s">
        <v>168</v>
      </c>
      <c r="I20" s="235">
        <v>280</v>
      </c>
      <c r="J20" s="235" t="s">
        <v>1076</v>
      </c>
      <c r="K20" s="235" t="s">
        <v>42</v>
      </c>
      <c r="L20" s="235"/>
      <c r="M20" s="240">
        <v>99901.01</v>
      </c>
      <c r="N20" s="240"/>
      <c r="O20" s="240">
        <v>99901.01</v>
      </c>
      <c r="P20" s="240"/>
      <c r="Q20" s="235" t="s">
        <v>110</v>
      </c>
      <c r="R20" s="235" t="s">
        <v>1045</v>
      </c>
    </row>
    <row r="21" spans="1:18">
      <c r="M21" s="13"/>
      <c r="N21" s="13"/>
      <c r="O21" s="13"/>
      <c r="P21" s="13"/>
    </row>
    <row r="22" spans="1:18" hidden="1">
      <c r="B22" s="304"/>
      <c r="M22" s="13"/>
      <c r="N22" s="13"/>
      <c r="O22" s="13"/>
      <c r="P22" s="13"/>
    </row>
    <row r="23" spans="1:18" hidden="1">
      <c r="K23" s="410" t="s">
        <v>45</v>
      </c>
      <c r="L23" s="410"/>
      <c r="M23" s="410"/>
      <c r="N23" s="410"/>
      <c r="O23" s="410" t="s">
        <v>46</v>
      </c>
      <c r="P23" s="410"/>
      <c r="Q23" s="410"/>
      <c r="R23" s="410"/>
    </row>
    <row r="24" spans="1:18" hidden="1">
      <c r="K24" s="410" t="s">
        <v>349</v>
      </c>
      <c r="L24" s="410"/>
      <c r="M24" s="410" t="s">
        <v>350</v>
      </c>
      <c r="N24" s="410"/>
      <c r="O24" s="410" t="s">
        <v>349</v>
      </c>
      <c r="P24" s="410"/>
      <c r="Q24" s="410" t="s">
        <v>350</v>
      </c>
      <c r="R24" s="410"/>
    </row>
    <row r="25" spans="1:18" hidden="1">
      <c r="K25" s="5" t="s">
        <v>47</v>
      </c>
      <c r="L25" s="5" t="s">
        <v>48</v>
      </c>
      <c r="M25" s="5" t="s">
        <v>49</v>
      </c>
      <c r="N25" s="5" t="s">
        <v>48</v>
      </c>
      <c r="O25" s="5" t="s">
        <v>49</v>
      </c>
      <c r="P25" s="5" t="s">
        <v>48</v>
      </c>
      <c r="Q25" s="5" t="s">
        <v>47</v>
      </c>
      <c r="R25" s="5" t="s">
        <v>48</v>
      </c>
    </row>
    <row r="26" spans="1:18" hidden="1">
      <c r="J26" s="6" t="s">
        <v>50</v>
      </c>
      <c r="K26" s="239">
        <v>8</v>
      </c>
      <c r="L26" s="2">
        <v>422959.74</v>
      </c>
      <c r="M26" s="239" t="s">
        <v>51</v>
      </c>
      <c r="N26" s="28" t="s">
        <v>51</v>
      </c>
      <c r="O26" s="239" t="s">
        <v>51</v>
      </c>
      <c r="P26" s="28" t="s">
        <v>51</v>
      </c>
      <c r="Q26" s="239" t="s">
        <v>51</v>
      </c>
      <c r="R26" s="28" t="s">
        <v>51</v>
      </c>
    </row>
    <row r="27" spans="1:18" hidden="1">
      <c r="J27" s="6" t="s">
        <v>52</v>
      </c>
      <c r="K27" s="6">
        <v>8</v>
      </c>
      <c r="L27" s="2">
        <f>SUM(O20+O17+O16+O15+P12+P9+O8+P7)</f>
        <v>422959.73999999993</v>
      </c>
      <c r="M27" s="239"/>
      <c r="N27" s="239"/>
      <c r="O27" s="239"/>
      <c r="P27" s="239"/>
      <c r="Q27" s="6"/>
      <c r="R27" s="6"/>
    </row>
    <row r="28" spans="1:18" hidden="1">
      <c r="M28" s="13"/>
      <c r="N28" s="13"/>
      <c r="O28" s="13"/>
      <c r="P28" s="13"/>
    </row>
    <row r="29" spans="1:18" hidden="1">
      <c r="M29" s="13"/>
      <c r="N29" s="13"/>
      <c r="O29" s="13"/>
      <c r="P29" s="13"/>
    </row>
    <row r="30" spans="1:18" hidden="1">
      <c r="M30" s="13"/>
      <c r="N30" s="13"/>
      <c r="O30" s="13"/>
      <c r="P30" s="13"/>
    </row>
    <row r="31" spans="1:18">
      <c r="M31" s="328" t="s">
        <v>45</v>
      </c>
      <c r="N31" s="329"/>
      <c r="O31" s="329" t="s">
        <v>46</v>
      </c>
      <c r="P31" s="330"/>
    </row>
    <row r="32" spans="1:18">
      <c r="M32" s="76" t="s">
        <v>1240</v>
      </c>
      <c r="N32" s="76" t="s">
        <v>1239</v>
      </c>
      <c r="O32" s="76" t="s">
        <v>1240</v>
      </c>
      <c r="P32" s="76" t="s">
        <v>1239</v>
      </c>
    </row>
    <row r="33" spans="12:16">
      <c r="L33" s="6" t="s">
        <v>50</v>
      </c>
      <c r="M33" s="115">
        <v>8</v>
      </c>
      <c r="N33" s="114">
        <v>422959.74</v>
      </c>
      <c r="O33" s="78" t="s">
        <v>51</v>
      </c>
      <c r="P33" s="114" t="s">
        <v>51</v>
      </c>
    </row>
    <row r="34" spans="12:16">
      <c r="L34" s="6" t="s">
        <v>52</v>
      </c>
      <c r="M34" s="246">
        <v>8</v>
      </c>
      <c r="N34" s="231">
        <v>423629.44999999995</v>
      </c>
      <c r="O34" s="246"/>
      <c r="P34" s="246"/>
    </row>
    <row r="35" spans="12:16">
      <c r="M35" s="13"/>
      <c r="N35" s="13"/>
      <c r="O35" s="13"/>
      <c r="P35" s="13"/>
    </row>
    <row r="36" spans="12:16">
      <c r="M36" s="13"/>
      <c r="N36" s="13"/>
      <c r="O36" s="13"/>
      <c r="P36" s="13"/>
    </row>
    <row r="37" spans="12:16">
      <c r="M37" s="13"/>
      <c r="N37" s="13"/>
      <c r="O37" s="13"/>
      <c r="P37" s="13"/>
    </row>
    <row r="38" spans="12:16">
      <c r="M38" s="13"/>
      <c r="N38" s="13"/>
      <c r="O38" s="13"/>
      <c r="P38" s="13"/>
    </row>
    <row r="39" spans="12:16">
      <c r="M39" s="13"/>
      <c r="N39" s="13"/>
      <c r="O39" s="13"/>
      <c r="P39" s="13"/>
    </row>
    <row r="40" spans="12:16">
      <c r="M40" s="13"/>
      <c r="N40" s="13"/>
      <c r="O40" s="13"/>
      <c r="P40" s="13"/>
    </row>
    <row r="41" spans="12:16">
      <c r="M41" s="13"/>
      <c r="N41" s="13"/>
      <c r="O41" s="13"/>
      <c r="P41" s="13"/>
    </row>
    <row r="42" spans="12:16">
      <c r="M42" s="13"/>
      <c r="N42" s="13"/>
      <c r="O42" s="13"/>
      <c r="P42" s="13"/>
    </row>
    <row r="43" spans="12:16">
      <c r="M43" s="13"/>
      <c r="N43" s="13"/>
      <c r="O43" s="13"/>
      <c r="P43" s="13"/>
    </row>
    <row r="44" spans="12:16">
      <c r="M44" s="13"/>
      <c r="N44" s="13"/>
      <c r="O44" s="13"/>
      <c r="P44" s="13"/>
    </row>
    <row r="45" spans="12:16">
      <c r="M45" s="13"/>
      <c r="N45" s="13"/>
      <c r="O45" s="13"/>
      <c r="P45" s="13"/>
    </row>
    <row r="46" spans="12:16">
      <c r="M46" s="13"/>
      <c r="N46" s="13"/>
      <c r="O46" s="13"/>
      <c r="P46" s="13"/>
    </row>
    <row r="47" spans="12:16">
      <c r="M47" s="13"/>
      <c r="N47" s="13"/>
      <c r="O47" s="13"/>
      <c r="P47" s="13"/>
    </row>
    <row r="48" spans="12:16">
      <c r="M48" s="13"/>
      <c r="N48" s="13"/>
      <c r="O48" s="13"/>
      <c r="P48" s="13"/>
    </row>
    <row r="49" spans="13:16">
      <c r="M49" s="13"/>
      <c r="N49" s="13"/>
      <c r="O49" s="13"/>
      <c r="P49" s="13"/>
    </row>
    <row r="50" spans="13:16">
      <c r="M50" s="13"/>
      <c r="N50" s="13"/>
      <c r="O50" s="13"/>
      <c r="P50" s="13"/>
    </row>
    <row r="51" spans="13:16">
      <c r="M51" s="13"/>
      <c r="N51" s="13"/>
      <c r="O51" s="13"/>
      <c r="P51" s="13"/>
    </row>
    <row r="52" spans="13:16">
      <c r="M52" s="13"/>
      <c r="N52" s="13"/>
      <c r="O52" s="13"/>
      <c r="P52" s="13"/>
    </row>
    <row r="53" spans="13:16">
      <c r="M53" s="13"/>
      <c r="N53" s="13"/>
      <c r="O53" s="13"/>
      <c r="P53" s="13"/>
    </row>
    <row r="54" spans="13:16">
      <c r="M54" s="13"/>
      <c r="N54" s="13"/>
      <c r="O54" s="13"/>
      <c r="P54" s="13"/>
    </row>
    <row r="55" spans="13:16">
      <c r="M55" s="13"/>
      <c r="N55" s="13"/>
      <c r="O55" s="13"/>
      <c r="P55" s="13"/>
    </row>
    <row r="56" spans="13:16">
      <c r="M56" s="13"/>
      <c r="N56" s="13"/>
      <c r="O56" s="13"/>
      <c r="P56" s="13"/>
    </row>
    <row r="57" spans="13:16">
      <c r="M57" s="13"/>
      <c r="N57" s="13"/>
      <c r="O57" s="13"/>
      <c r="P57" s="13"/>
    </row>
    <row r="58" spans="13:16">
      <c r="M58" s="13"/>
      <c r="N58" s="13"/>
      <c r="O58" s="13"/>
      <c r="P58" s="13"/>
    </row>
    <row r="59" spans="13:16">
      <c r="M59" s="13"/>
      <c r="N59" s="13"/>
      <c r="O59" s="13"/>
      <c r="P59" s="13"/>
    </row>
    <row r="60" spans="13:16">
      <c r="M60" s="13"/>
      <c r="N60" s="13"/>
      <c r="O60" s="13"/>
      <c r="P60" s="13"/>
    </row>
    <row r="61" spans="13:16">
      <c r="M61" s="13"/>
      <c r="N61" s="13"/>
      <c r="O61" s="13"/>
      <c r="P61" s="13"/>
    </row>
    <row r="62" spans="13:16">
      <c r="M62" s="13"/>
      <c r="N62" s="13"/>
      <c r="O62" s="13"/>
      <c r="P62" s="13"/>
    </row>
    <row r="63" spans="13:16">
      <c r="M63" s="13"/>
      <c r="N63" s="13"/>
      <c r="O63" s="13"/>
      <c r="P63" s="13"/>
    </row>
    <row r="64" spans="13:16">
      <c r="M64" s="13"/>
      <c r="N64" s="13"/>
      <c r="O64" s="13"/>
      <c r="P64" s="13"/>
    </row>
    <row r="65" spans="13:16">
      <c r="M65" s="13"/>
      <c r="N65" s="13"/>
      <c r="O65" s="13"/>
      <c r="P65" s="13"/>
    </row>
    <row r="66" spans="13:16">
      <c r="M66" s="13"/>
      <c r="N66" s="13"/>
      <c r="O66" s="13"/>
      <c r="P66" s="13"/>
    </row>
    <row r="67" spans="13:16">
      <c r="M67" s="13"/>
      <c r="N67" s="13"/>
      <c r="O67" s="13"/>
      <c r="P67" s="13"/>
    </row>
    <row r="68" spans="13:16">
      <c r="M68" s="13"/>
      <c r="N68" s="13"/>
      <c r="O68" s="13"/>
      <c r="P68" s="13"/>
    </row>
    <row r="69" spans="13:16">
      <c r="M69" s="13"/>
      <c r="N69" s="13"/>
      <c r="O69" s="13"/>
      <c r="P69" s="13"/>
    </row>
    <row r="70" spans="13:16">
      <c r="M70" s="13"/>
      <c r="N70" s="13"/>
      <c r="O70" s="13"/>
      <c r="P70" s="13"/>
    </row>
    <row r="71" spans="13:16">
      <c r="M71" s="13"/>
      <c r="N71" s="13"/>
      <c r="O71" s="13"/>
      <c r="P71" s="13"/>
    </row>
    <row r="72" spans="13:16">
      <c r="M72" s="13"/>
      <c r="N72" s="13"/>
      <c r="O72" s="13"/>
      <c r="P72" s="13"/>
    </row>
    <row r="73" spans="13:16">
      <c r="M73" s="13"/>
      <c r="N73" s="13"/>
      <c r="O73" s="13"/>
      <c r="P73" s="13"/>
    </row>
    <row r="74" spans="13:16">
      <c r="M74" s="13"/>
      <c r="N74" s="13"/>
      <c r="O74" s="13"/>
      <c r="P74" s="13"/>
    </row>
    <row r="75" spans="13:16">
      <c r="M75" s="13"/>
      <c r="N75" s="13"/>
      <c r="O75" s="13"/>
      <c r="P75" s="13"/>
    </row>
    <row r="76" spans="13:16">
      <c r="M76" s="13"/>
      <c r="N76" s="13"/>
      <c r="O76" s="13"/>
      <c r="P76" s="13"/>
    </row>
    <row r="77" spans="13:16">
      <c r="M77" s="13"/>
      <c r="N77" s="13"/>
      <c r="O77" s="13"/>
      <c r="P77" s="13"/>
    </row>
    <row r="78" spans="13:16">
      <c r="M78" s="13"/>
      <c r="N78" s="13"/>
      <c r="O78" s="13"/>
      <c r="P78" s="13"/>
    </row>
    <row r="79" spans="13:16">
      <c r="M79" s="13"/>
      <c r="N79" s="13"/>
      <c r="O79" s="13"/>
      <c r="P79" s="13"/>
    </row>
    <row r="80" spans="13:16">
      <c r="M80" s="13"/>
      <c r="N80" s="13"/>
      <c r="O80" s="13"/>
      <c r="P80" s="13"/>
    </row>
    <row r="81" spans="13:16">
      <c r="M81" s="13"/>
      <c r="N81" s="13"/>
      <c r="O81" s="13"/>
      <c r="P81" s="13"/>
    </row>
    <row r="82" spans="13:16">
      <c r="M82" s="13"/>
      <c r="N82" s="13"/>
      <c r="O82" s="13"/>
      <c r="P82" s="13"/>
    </row>
    <row r="83" spans="13:16">
      <c r="M83" s="13"/>
      <c r="N83" s="13"/>
      <c r="O83" s="13"/>
      <c r="P83" s="13"/>
    </row>
    <row r="84" spans="13:16">
      <c r="M84" s="13"/>
      <c r="N84" s="13"/>
      <c r="O84" s="13"/>
      <c r="P84" s="13"/>
    </row>
    <row r="85" spans="13:16">
      <c r="M85" s="13"/>
      <c r="N85" s="13"/>
      <c r="O85" s="13"/>
      <c r="P85" s="13"/>
    </row>
    <row r="86" spans="13:16">
      <c r="M86" s="13"/>
      <c r="N86" s="13"/>
      <c r="O86" s="13"/>
      <c r="P86" s="13"/>
    </row>
    <row r="87" spans="13:16">
      <c r="M87" s="13"/>
      <c r="N87" s="13"/>
      <c r="O87" s="13"/>
      <c r="P87" s="13"/>
    </row>
    <row r="88" spans="13:16">
      <c r="M88" s="13"/>
      <c r="N88" s="13"/>
      <c r="O88" s="13"/>
      <c r="P88" s="13"/>
    </row>
    <row r="89" spans="13:16">
      <c r="M89" s="13"/>
      <c r="N89" s="13"/>
      <c r="O89" s="13"/>
      <c r="P89" s="13"/>
    </row>
    <row r="90" spans="13:16">
      <c r="M90" s="13"/>
      <c r="N90" s="13"/>
      <c r="O90" s="13"/>
      <c r="P90" s="13"/>
    </row>
    <row r="91" spans="13:16">
      <c r="M91" s="13"/>
      <c r="N91" s="13"/>
      <c r="O91" s="13"/>
      <c r="P91" s="13"/>
    </row>
    <row r="92" spans="13:16">
      <c r="M92" s="13"/>
      <c r="N92" s="13"/>
      <c r="O92" s="13"/>
      <c r="P92" s="13"/>
    </row>
    <row r="93" spans="13:16">
      <c r="M93" s="13"/>
      <c r="N93" s="13"/>
      <c r="O93" s="13"/>
      <c r="P93" s="13"/>
    </row>
    <row r="94" spans="13:16">
      <c r="M94" s="13"/>
      <c r="N94" s="13"/>
      <c r="O94" s="13"/>
      <c r="P94" s="13"/>
    </row>
    <row r="95" spans="13:16">
      <c r="M95" s="13"/>
      <c r="N95" s="13"/>
      <c r="O95" s="13"/>
      <c r="P95" s="13"/>
    </row>
    <row r="96" spans="13:16">
      <c r="M96" s="13"/>
      <c r="N96" s="13"/>
      <c r="O96" s="13"/>
      <c r="P96" s="13"/>
    </row>
    <row r="97" spans="13:16">
      <c r="M97" s="13"/>
      <c r="N97" s="13"/>
      <c r="O97" s="13"/>
      <c r="P97" s="13"/>
    </row>
    <row r="98" spans="13:16">
      <c r="M98" s="13"/>
      <c r="N98" s="13"/>
      <c r="O98" s="13"/>
      <c r="P98" s="13"/>
    </row>
    <row r="99" spans="13:16">
      <c r="M99" s="13"/>
      <c r="N99" s="13"/>
      <c r="O99" s="13"/>
      <c r="P99" s="13"/>
    </row>
    <row r="100" spans="13:16">
      <c r="M100" s="13"/>
      <c r="N100" s="13"/>
      <c r="O100" s="13"/>
      <c r="P100" s="13"/>
    </row>
    <row r="101" spans="13:16">
      <c r="M101" s="13"/>
      <c r="N101" s="13"/>
      <c r="O101" s="13"/>
      <c r="P101" s="13"/>
    </row>
    <row r="102" spans="13:16">
      <c r="M102" s="13"/>
      <c r="N102" s="13"/>
      <c r="O102" s="13"/>
      <c r="P102" s="13"/>
    </row>
    <row r="103" spans="13:16">
      <c r="M103" s="13"/>
      <c r="N103" s="13"/>
      <c r="O103" s="13"/>
      <c r="P103" s="13"/>
    </row>
    <row r="104" spans="13:16">
      <c r="M104" s="13"/>
      <c r="N104" s="13"/>
      <c r="O104" s="13"/>
      <c r="P104" s="13"/>
    </row>
    <row r="105" spans="13:16">
      <c r="M105" s="13"/>
      <c r="N105" s="13"/>
      <c r="O105" s="13"/>
      <c r="P105" s="13"/>
    </row>
    <row r="106" spans="13:16">
      <c r="M106" s="13"/>
      <c r="N106" s="13"/>
      <c r="O106" s="13"/>
      <c r="P106" s="13"/>
    </row>
    <row r="107" spans="13:16">
      <c r="M107" s="13"/>
      <c r="N107" s="13"/>
      <c r="O107" s="13"/>
      <c r="P107" s="13"/>
    </row>
    <row r="108" spans="13:16">
      <c r="M108" s="13"/>
      <c r="N108" s="13"/>
      <c r="O108" s="13"/>
      <c r="P108" s="13"/>
    </row>
    <row r="109" spans="13:16">
      <c r="M109" s="13"/>
      <c r="N109" s="13"/>
      <c r="O109" s="13"/>
      <c r="P109" s="13"/>
    </row>
    <row r="110" spans="13:16">
      <c r="M110" s="13"/>
      <c r="N110" s="13"/>
      <c r="O110" s="13"/>
      <c r="P110" s="13"/>
    </row>
    <row r="111" spans="13:16">
      <c r="M111" s="13"/>
      <c r="N111" s="13"/>
      <c r="O111" s="13"/>
      <c r="P111" s="13"/>
    </row>
    <row r="112" spans="13:16">
      <c r="M112" s="13"/>
      <c r="N112" s="13"/>
      <c r="O112" s="13"/>
      <c r="P112" s="13"/>
    </row>
    <row r="113" spans="13:16">
      <c r="M113" s="13"/>
      <c r="N113" s="13"/>
      <c r="O113" s="13"/>
      <c r="P113" s="13"/>
    </row>
    <row r="114" spans="13:16">
      <c r="M114" s="13"/>
      <c r="N114" s="13"/>
      <c r="O114" s="13"/>
      <c r="P114" s="13"/>
    </row>
    <row r="115" spans="13:16">
      <c r="M115" s="13"/>
      <c r="N115" s="13"/>
      <c r="O115" s="13"/>
      <c r="P115" s="13"/>
    </row>
    <row r="116" spans="13:16">
      <c r="M116" s="13"/>
      <c r="N116" s="13"/>
      <c r="O116" s="13"/>
      <c r="P116" s="13"/>
    </row>
    <row r="117" spans="13:16">
      <c r="M117" s="13"/>
      <c r="N117" s="13"/>
      <c r="O117" s="13"/>
      <c r="P117" s="13"/>
    </row>
    <row r="118" spans="13:16">
      <c r="M118" s="13"/>
      <c r="N118" s="13"/>
      <c r="O118" s="13"/>
      <c r="P118" s="13"/>
    </row>
    <row r="119" spans="13:16">
      <c r="M119" s="13"/>
      <c r="N119" s="13"/>
      <c r="O119" s="13"/>
      <c r="P119" s="13"/>
    </row>
    <row r="120" spans="13:16">
      <c r="M120" s="13"/>
      <c r="N120" s="13"/>
      <c r="O120" s="13"/>
      <c r="P120" s="13"/>
    </row>
    <row r="121" spans="13:16">
      <c r="M121" s="13"/>
      <c r="N121" s="13"/>
      <c r="O121" s="13"/>
      <c r="P121" s="13"/>
    </row>
    <row r="122" spans="13:16">
      <c r="M122" s="13"/>
      <c r="N122" s="13"/>
      <c r="O122" s="13"/>
      <c r="P122" s="13"/>
    </row>
    <row r="123" spans="13:16">
      <c r="M123" s="13"/>
      <c r="N123" s="13"/>
      <c r="O123" s="13"/>
      <c r="P123" s="13"/>
    </row>
    <row r="124" spans="13:16">
      <c r="M124" s="13"/>
      <c r="N124" s="13"/>
      <c r="O124" s="13"/>
      <c r="P124" s="13"/>
    </row>
  </sheetData>
  <mergeCells count="55">
    <mergeCell ref="P17:P19"/>
    <mergeCell ref="M31:N31"/>
    <mergeCell ref="O31:P31"/>
    <mergeCell ref="K23:N23"/>
    <mergeCell ref="O23:R23"/>
    <mergeCell ref="K24:L24"/>
    <mergeCell ref="M24:N24"/>
    <mergeCell ref="O24:P24"/>
    <mergeCell ref="Q24:R24"/>
    <mergeCell ref="A14:R14"/>
    <mergeCell ref="Q17:Q19"/>
    <mergeCell ref="R17:R19"/>
    <mergeCell ref="F17:F19"/>
    <mergeCell ref="G17:G19"/>
    <mergeCell ref="J17:J19"/>
    <mergeCell ref="K17:K19"/>
    <mergeCell ref="L17:L19"/>
    <mergeCell ref="A17:A19"/>
    <mergeCell ref="B17:B19"/>
    <mergeCell ref="C17:C19"/>
    <mergeCell ref="D17:D19"/>
    <mergeCell ref="E17:E19"/>
    <mergeCell ref="M17:M19"/>
    <mergeCell ref="N17:N19"/>
    <mergeCell ref="O17:O19"/>
    <mergeCell ref="Q9:Q11"/>
    <mergeCell ref="R9:R11"/>
    <mergeCell ref="K9:K11"/>
    <mergeCell ref="L9:L11"/>
    <mergeCell ref="M9:M11"/>
    <mergeCell ref="N9:N11"/>
    <mergeCell ref="O9:O11"/>
    <mergeCell ref="P9:P11"/>
    <mergeCell ref="Q4:Q5"/>
    <mergeCell ref="R4:R5"/>
    <mergeCell ref="A9:A11"/>
    <mergeCell ref="B9:B11"/>
    <mergeCell ref="C9:C11"/>
    <mergeCell ref="D9:D11"/>
    <mergeCell ref="E9:E11"/>
    <mergeCell ref="F9:F11"/>
    <mergeCell ref="G9:G11"/>
    <mergeCell ref="J9:J1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dimension ref="A1:R39"/>
  <sheetViews>
    <sheetView zoomScale="90" zoomScaleNormal="90" workbookViewId="0">
      <selection activeCell="A2" sqref="A2"/>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1293</v>
      </c>
    </row>
    <row r="4" spans="1:18" s="3" customFormat="1" ht="47.25" customHeight="1">
      <c r="A4" s="350" t="s">
        <v>0</v>
      </c>
      <c r="B4" s="352" t="s">
        <v>1</v>
      </c>
      <c r="C4" s="352" t="s">
        <v>2</v>
      </c>
      <c r="D4" s="352" t="s">
        <v>3</v>
      </c>
      <c r="E4" s="350" t="s">
        <v>4</v>
      </c>
      <c r="F4" s="350" t="s">
        <v>5</v>
      </c>
      <c r="G4" s="350" t="s">
        <v>6</v>
      </c>
      <c r="H4" s="311" t="s">
        <v>7</v>
      </c>
      <c r="I4" s="311"/>
      <c r="J4" s="350" t="s">
        <v>117</v>
      </c>
      <c r="K4" s="311" t="s">
        <v>72</v>
      </c>
      <c r="L4" s="312"/>
      <c r="M4" s="354" t="s">
        <v>108</v>
      </c>
      <c r="N4" s="355"/>
      <c r="O4" s="354" t="s">
        <v>118</v>
      </c>
      <c r="P4" s="355"/>
      <c r="Q4" s="350" t="s">
        <v>8</v>
      </c>
      <c r="R4" s="505" t="s">
        <v>9</v>
      </c>
    </row>
    <row r="5" spans="1:18" s="3" customFormat="1">
      <c r="A5" s="351"/>
      <c r="B5" s="353"/>
      <c r="C5" s="353"/>
      <c r="D5" s="353"/>
      <c r="E5" s="351"/>
      <c r="F5" s="351"/>
      <c r="G5" s="351"/>
      <c r="H5" s="20" t="s">
        <v>10</v>
      </c>
      <c r="I5" s="20" t="s">
        <v>11</v>
      </c>
      <c r="J5" s="351"/>
      <c r="K5" s="21">
        <v>2016</v>
      </c>
      <c r="L5" s="21">
        <v>2017</v>
      </c>
      <c r="M5" s="21">
        <v>2016</v>
      </c>
      <c r="N5" s="21">
        <v>2017</v>
      </c>
      <c r="O5" s="21">
        <v>2016</v>
      </c>
      <c r="P5" s="21">
        <v>2017</v>
      </c>
      <c r="Q5" s="351"/>
      <c r="R5" s="506"/>
    </row>
    <row r="6" spans="1:18" s="3" customFormat="1">
      <c r="A6" s="19" t="s">
        <v>12</v>
      </c>
      <c r="B6" s="20" t="s">
        <v>13</v>
      </c>
      <c r="C6" s="20" t="s">
        <v>14</v>
      </c>
      <c r="D6" s="20" t="s">
        <v>15</v>
      </c>
      <c r="E6" s="19" t="s">
        <v>16</v>
      </c>
      <c r="F6" s="19" t="s">
        <v>17</v>
      </c>
      <c r="G6" s="19" t="s">
        <v>18</v>
      </c>
      <c r="H6" s="20" t="s">
        <v>19</v>
      </c>
      <c r="I6" s="20" t="s">
        <v>20</v>
      </c>
      <c r="J6" s="19" t="s">
        <v>21</v>
      </c>
      <c r="K6" s="21" t="s">
        <v>22</v>
      </c>
      <c r="L6" s="21" t="s">
        <v>23</v>
      </c>
      <c r="M6" s="21" t="s">
        <v>24</v>
      </c>
      <c r="N6" s="21" t="s">
        <v>25</v>
      </c>
      <c r="O6" s="21" t="s">
        <v>26</v>
      </c>
      <c r="P6" s="21" t="s">
        <v>27</v>
      </c>
      <c r="Q6" s="19" t="s">
        <v>28</v>
      </c>
      <c r="R6" s="57" t="s">
        <v>29</v>
      </c>
    </row>
    <row r="7" spans="1:18" s="4" customFormat="1" ht="83.25" customHeight="1">
      <c r="A7" s="331">
        <v>1</v>
      </c>
      <c r="B7" s="331">
        <v>1.5</v>
      </c>
      <c r="C7" s="331">
        <v>4</v>
      </c>
      <c r="D7" s="331">
        <v>2</v>
      </c>
      <c r="E7" s="324" t="s">
        <v>1077</v>
      </c>
      <c r="F7" s="324" t="s">
        <v>1078</v>
      </c>
      <c r="G7" s="324" t="s">
        <v>43</v>
      </c>
      <c r="H7" s="85" t="s">
        <v>67</v>
      </c>
      <c r="I7" s="85">
        <v>22</v>
      </c>
      <c r="J7" s="470" t="s">
        <v>1079</v>
      </c>
      <c r="K7" s="324" t="s">
        <v>31</v>
      </c>
      <c r="L7" s="324"/>
      <c r="M7" s="347">
        <v>48500</v>
      </c>
      <c r="N7" s="347"/>
      <c r="O7" s="347">
        <v>48500</v>
      </c>
      <c r="P7" s="347"/>
      <c r="Q7" s="324" t="s">
        <v>1080</v>
      </c>
      <c r="R7" s="507" t="s">
        <v>113</v>
      </c>
    </row>
    <row r="8" spans="1:18" s="4" customFormat="1" ht="85.5" customHeight="1">
      <c r="A8" s="333"/>
      <c r="B8" s="333"/>
      <c r="C8" s="333"/>
      <c r="D8" s="333"/>
      <c r="E8" s="326"/>
      <c r="F8" s="326"/>
      <c r="G8" s="326"/>
      <c r="H8" s="85" t="s">
        <v>935</v>
      </c>
      <c r="I8" s="85">
        <v>1000</v>
      </c>
      <c r="J8" s="471"/>
      <c r="K8" s="326"/>
      <c r="L8" s="326"/>
      <c r="M8" s="349"/>
      <c r="N8" s="349"/>
      <c r="O8" s="349"/>
      <c r="P8" s="349"/>
      <c r="Q8" s="326"/>
      <c r="R8" s="508"/>
    </row>
    <row r="9" spans="1:18" s="4" customFormat="1" ht="75">
      <c r="A9" s="84">
        <v>2</v>
      </c>
      <c r="B9" s="84">
        <v>1.2</v>
      </c>
      <c r="C9" s="84">
        <v>3.4</v>
      </c>
      <c r="D9" s="84">
        <v>2</v>
      </c>
      <c r="E9" s="85" t="s">
        <v>1081</v>
      </c>
      <c r="F9" s="98" t="s">
        <v>1082</v>
      </c>
      <c r="G9" s="85" t="s">
        <v>1083</v>
      </c>
      <c r="H9" s="85" t="s">
        <v>44</v>
      </c>
      <c r="I9" s="85">
        <v>40</v>
      </c>
      <c r="J9" s="85" t="s">
        <v>1084</v>
      </c>
      <c r="K9" s="85" t="s">
        <v>37</v>
      </c>
      <c r="L9" s="85"/>
      <c r="M9" s="63">
        <v>26816.99</v>
      </c>
      <c r="N9" s="63"/>
      <c r="O9" s="63">
        <v>26816.99</v>
      </c>
      <c r="P9" s="63"/>
      <c r="Q9" s="85" t="s">
        <v>1080</v>
      </c>
      <c r="R9" s="7" t="s">
        <v>113</v>
      </c>
    </row>
    <row r="10" spans="1:18" s="4" customFormat="1" ht="72" customHeight="1">
      <c r="A10" s="331">
        <v>3</v>
      </c>
      <c r="B10" s="331" t="s">
        <v>256</v>
      </c>
      <c r="C10" s="331">
        <v>1.4</v>
      </c>
      <c r="D10" s="331">
        <v>2</v>
      </c>
      <c r="E10" s="324" t="s">
        <v>1085</v>
      </c>
      <c r="F10" s="470" t="s">
        <v>1086</v>
      </c>
      <c r="G10" s="324" t="s">
        <v>519</v>
      </c>
      <c r="H10" s="85" t="s">
        <v>44</v>
      </c>
      <c r="I10" s="100">
        <v>25</v>
      </c>
      <c r="J10" s="470" t="s">
        <v>1087</v>
      </c>
      <c r="K10" s="324" t="s">
        <v>30</v>
      </c>
      <c r="L10" s="324"/>
      <c r="M10" s="347">
        <v>15542.04</v>
      </c>
      <c r="N10" s="347"/>
      <c r="O10" s="347">
        <v>15542.04</v>
      </c>
      <c r="P10" s="347"/>
      <c r="Q10" s="324" t="s">
        <v>1080</v>
      </c>
      <c r="R10" s="507" t="s">
        <v>113</v>
      </c>
    </row>
    <row r="11" spans="1:18" s="4" customFormat="1" ht="132.75" customHeight="1">
      <c r="A11" s="333"/>
      <c r="B11" s="333"/>
      <c r="C11" s="333"/>
      <c r="D11" s="333"/>
      <c r="E11" s="326"/>
      <c r="F11" s="471"/>
      <c r="G11" s="326"/>
      <c r="H11" s="85" t="s">
        <v>1088</v>
      </c>
      <c r="I11" s="100">
        <v>500</v>
      </c>
      <c r="J11" s="471"/>
      <c r="K11" s="326"/>
      <c r="L11" s="326"/>
      <c r="M11" s="349"/>
      <c r="N11" s="349"/>
      <c r="O11" s="349"/>
      <c r="P11" s="349"/>
      <c r="Q11" s="326"/>
      <c r="R11" s="508"/>
    </row>
    <row r="12" spans="1:18" s="4" customFormat="1" ht="105">
      <c r="A12" s="84">
        <v>4</v>
      </c>
      <c r="B12" s="84">
        <v>1</v>
      </c>
      <c r="C12" s="84">
        <v>4</v>
      </c>
      <c r="D12" s="84">
        <v>2</v>
      </c>
      <c r="E12" s="85" t="s">
        <v>1089</v>
      </c>
      <c r="F12" s="98" t="s">
        <v>1090</v>
      </c>
      <c r="G12" s="85" t="s">
        <v>1091</v>
      </c>
      <c r="H12" s="85" t="s">
        <v>1092</v>
      </c>
      <c r="I12" s="85" t="s">
        <v>1093</v>
      </c>
      <c r="J12" s="98" t="s">
        <v>1094</v>
      </c>
      <c r="K12" s="85" t="s">
        <v>30</v>
      </c>
      <c r="L12" s="85" t="s">
        <v>31</v>
      </c>
      <c r="M12" s="63">
        <v>40050.5</v>
      </c>
      <c r="N12" s="63"/>
      <c r="O12" s="63">
        <v>40050.5</v>
      </c>
      <c r="P12" s="63"/>
      <c r="Q12" s="85" t="s">
        <v>1080</v>
      </c>
      <c r="R12" s="7" t="s">
        <v>113</v>
      </c>
    </row>
    <row r="13" spans="1:18" s="4" customFormat="1" ht="40.5" customHeight="1">
      <c r="A13" s="324">
        <v>5</v>
      </c>
      <c r="B13" s="331" t="s">
        <v>151</v>
      </c>
      <c r="C13" s="331">
        <v>4</v>
      </c>
      <c r="D13" s="331">
        <v>2</v>
      </c>
      <c r="E13" s="324" t="s">
        <v>1095</v>
      </c>
      <c r="F13" s="470" t="s">
        <v>1096</v>
      </c>
      <c r="G13" s="324" t="s">
        <v>1097</v>
      </c>
      <c r="H13" s="85" t="s">
        <v>67</v>
      </c>
      <c r="I13" s="85">
        <v>40</v>
      </c>
      <c r="J13" s="470" t="s">
        <v>1254</v>
      </c>
      <c r="K13" s="324" t="s">
        <v>34</v>
      </c>
      <c r="L13" s="324"/>
      <c r="M13" s="347">
        <v>134913.16</v>
      </c>
      <c r="N13" s="347"/>
      <c r="O13" s="347">
        <v>134913.16</v>
      </c>
      <c r="P13" s="347"/>
      <c r="Q13" s="324" t="s">
        <v>1080</v>
      </c>
      <c r="R13" s="507" t="s">
        <v>113</v>
      </c>
    </row>
    <row r="14" spans="1:18" s="4" customFormat="1" ht="33.75" customHeight="1">
      <c r="A14" s="325"/>
      <c r="B14" s="332"/>
      <c r="C14" s="332"/>
      <c r="D14" s="332"/>
      <c r="E14" s="325"/>
      <c r="F14" s="509"/>
      <c r="G14" s="325"/>
      <c r="H14" s="85" t="s">
        <v>1098</v>
      </c>
      <c r="I14" s="85">
        <v>80</v>
      </c>
      <c r="J14" s="509"/>
      <c r="K14" s="325"/>
      <c r="L14" s="325"/>
      <c r="M14" s="348"/>
      <c r="N14" s="348"/>
      <c r="O14" s="348"/>
      <c r="P14" s="348"/>
      <c r="Q14" s="325"/>
      <c r="R14" s="510"/>
    </row>
    <row r="15" spans="1:18" s="4" customFormat="1" ht="45" customHeight="1">
      <c r="A15" s="325"/>
      <c r="B15" s="332"/>
      <c r="C15" s="332"/>
      <c r="D15" s="332"/>
      <c r="E15" s="325"/>
      <c r="F15" s="509"/>
      <c r="G15" s="325"/>
      <c r="H15" s="85" t="s">
        <v>449</v>
      </c>
      <c r="I15" s="85">
        <v>45</v>
      </c>
      <c r="J15" s="509"/>
      <c r="K15" s="325"/>
      <c r="L15" s="325"/>
      <c r="M15" s="348"/>
      <c r="N15" s="348"/>
      <c r="O15" s="348"/>
      <c r="P15" s="348"/>
      <c r="Q15" s="325"/>
      <c r="R15" s="510"/>
    </row>
    <row r="16" spans="1:18" s="4" customFormat="1" ht="45">
      <c r="A16" s="326"/>
      <c r="B16" s="333"/>
      <c r="C16" s="333"/>
      <c r="D16" s="333"/>
      <c r="E16" s="326"/>
      <c r="F16" s="471"/>
      <c r="G16" s="326"/>
      <c r="H16" s="85" t="s">
        <v>1099</v>
      </c>
      <c r="I16" s="85" t="s">
        <v>1100</v>
      </c>
      <c r="J16" s="471"/>
      <c r="K16" s="326"/>
      <c r="L16" s="326"/>
      <c r="M16" s="349"/>
      <c r="N16" s="349"/>
      <c r="O16" s="349"/>
      <c r="P16" s="349"/>
      <c r="Q16" s="326"/>
      <c r="R16" s="508"/>
    </row>
    <row r="17" spans="1:18" s="4" customFormat="1" ht="90">
      <c r="A17" s="341">
        <v>6</v>
      </c>
      <c r="B17" s="340">
        <v>1</v>
      </c>
      <c r="C17" s="340" t="s">
        <v>149</v>
      </c>
      <c r="D17" s="340">
        <v>5</v>
      </c>
      <c r="E17" s="511" t="s">
        <v>1101</v>
      </c>
      <c r="F17" s="511" t="s">
        <v>1102</v>
      </c>
      <c r="G17" s="341" t="s">
        <v>1103</v>
      </c>
      <c r="H17" s="85" t="s">
        <v>1104</v>
      </c>
      <c r="I17" s="85">
        <v>60</v>
      </c>
      <c r="J17" s="511" t="s">
        <v>1105</v>
      </c>
      <c r="K17" s="341" t="s">
        <v>42</v>
      </c>
      <c r="L17" s="341"/>
      <c r="M17" s="359">
        <v>52533.59</v>
      </c>
      <c r="N17" s="359"/>
      <c r="O17" s="359">
        <v>52533.59</v>
      </c>
      <c r="P17" s="359"/>
      <c r="Q17" s="341" t="s">
        <v>1080</v>
      </c>
      <c r="R17" s="507" t="s">
        <v>113</v>
      </c>
    </row>
    <row r="18" spans="1:18" s="4" customFormat="1">
      <c r="A18" s="341"/>
      <c r="B18" s="340"/>
      <c r="C18" s="340"/>
      <c r="D18" s="340"/>
      <c r="E18" s="511"/>
      <c r="F18" s="511"/>
      <c r="G18" s="341"/>
      <c r="H18" s="85" t="s">
        <v>1106</v>
      </c>
      <c r="I18" s="85">
        <v>150</v>
      </c>
      <c r="J18" s="511"/>
      <c r="K18" s="341"/>
      <c r="L18" s="341"/>
      <c r="M18" s="359"/>
      <c r="N18" s="359"/>
      <c r="O18" s="359"/>
      <c r="P18" s="359"/>
      <c r="Q18" s="341"/>
      <c r="R18" s="510"/>
    </row>
    <row r="19" spans="1:18" s="4" customFormat="1" ht="30">
      <c r="A19" s="341"/>
      <c r="B19" s="340"/>
      <c r="C19" s="340"/>
      <c r="D19" s="340"/>
      <c r="E19" s="511"/>
      <c r="F19" s="511"/>
      <c r="G19" s="341"/>
      <c r="H19" s="85" t="s">
        <v>1107</v>
      </c>
      <c r="I19" s="85">
        <v>100</v>
      </c>
      <c r="J19" s="511"/>
      <c r="K19" s="341"/>
      <c r="L19" s="341"/>
      <c r="M19" s="359"/>
      <c r="N19" s="359"/>
      <c r="O19" s="359"/>
      <c r="P19" s="359"/>
      <c r="Q19" s="341"/>
      <c r="R19" s="510"/>
    </row>
    <row r="20" spans="1:18" s="4" customFormat="1">
      <c r="A20" s="341"/>
      <c r="B20" s="340"/>
      <c r="C20" s="340"/>
      <c r="D20" s="340"/>
      <c r="E20" s="511"/>
      <c r="F20" s="511"/>
      <c r="G20" s="341"/>
      <c r="H20" s="85" t="s">
        <v>449</v>
      </c>
      <c r="I20" s="85">
        <v>350</v>
      </c>
      <c r="J20" s="511"/>
      <c r="K20" s="341"/>
      <c r="L20" s="341"/>
      <c r="M20" s="359"/>
      <c r="N20" s="359"/>
      <c r="O20" s="359"/>
      <c r="P20" s="359"/>
      <c r="Q20" s="341"/>
      <c r="R20" s="510"/>
    </row>
    <row r="21" spans="1:18" s="4" customFormat="1" ht="45">
      <c r="A21" s="341"/>
      <c r="B21" s="340"/>
      <c r="C21" s="340"/>
      <c r="D21" s="340"/>
      <c r="E21" s="511"/>
      <c r="F21" s="511"/>
      <c r="G21" s="341"/>
      <c r="H21" s="85" t="s">
        <v>1099</v>
      </c>
      <c r="I21" s="85" t="s">
        <v>1100</v>
      </c>
      <c r="J21" s="511"/>
      <c r="K21" s="341"/>
      <c r="L21" s="341"/>
      <c r="M21" s="359"/>
      <c r="N21" s="359"/>
      <c r="O21" s="359"/>
      <c r="P21" s="359"/>
      <c r="Q21" s="341"/>
      <c r="R21" s="508"/>
    </row>
    <row r="22" spans="1:18" s="4" customFormat="1" ht="108.75" customHeight="1">
      <c r="A22" s="85">
        <v>7</v>
      </c>
      <c r="B22" s="85">
        <v>1</v>
      </c>
      <c r="C22" s="85">
        <v>4</v>
      </c>
      <c r="D22" s="85">
        <v>2</v>
      </c>
      <c r="E22" s="85" t="s">
        <v>1108</v>
      </c>
      <c r="F22" s="85" t="s">
        <v>1109</v>
      </c>
      <c r="G22" s="85" t="s">
        <v>1110</v>
      </c>
      <c r="H22" s="85" t="s">
        <v>1111</v>
      </c>
      <c r="I22" s="85" t="s">
        <v>1112</v>
      </c>
      <c r="J22" s="85" t="s">
        <v>1113</v>
      </c>
      <c r="K22" s="85"/>
      <c r="L22" s="85" t="s">
        <v>75</v>
      </c>
      <c r="M22" s="85"/>
      <c r="N22" s="85">
        <v>7603.84</v>
      </c>
      <c r="O22" s="85"/>
      <c r="P22" s="85">
        <v>7603.84</v>
      </c>
      <c r="Q22" s="85" t="s">
        <v>115</v>
      </c>
      <c r="R22" s="85" t="s">
        <v>113</v>
      </c>
    </row>
    <row r="23" spans="1:18" s="4" customFormat="1" ht="105">
      <c r="A23" s="85">
        <v>8</v>
      </c>
      <c r="B23" s="85">
        <v>1</v>
      </c>
      <c r="C23" s="85">
        <v>4</v>
      </c>
      <c r="D23" s="85">
        <v>2</v>
      </c>
      <c r="E23" s="85" t="s">
        <v>1114</v>
      </c>
      <c r="F23" s="85" t="s">
        <v>1115</v>
      </c>
      <c r="G23" s="85" t="s">
        <v>1110</v>
      </c>
      <c r="H23" s="85" t="s">
        <v>1116</v>
      </c>
      <c r="I23" s="85" t="s">
        <v>1117</v>
      </c>
      <c r="J23" s="85" t="s">
        <v>1118</v>
      </c>
      <c r="K23" s="85"/>
      <c r="L23" s="85" t="s">
        <v>1119</v>
      </c>
      <c r="M23" s="85"/>
      <c r="N23" s="85">
        <v>15277.5</v>
      </c>
      <c r="O23" s="85"/>
      <c r="P23" s="85">
        <v>15277.5</v>
      </c>
      <c r="Q23" s="85" t="s">
        <v>115</v>
      </c>
      <c r="R23" s="85" t="s">
        <v>113</v>
      </c>
    </row>
    <row r="24" spans="1:18" s="4" customFormat="1" ht="30">
      <c r="A24" s="331">
        <v>9</v>
      </c>
      <c r="B24" s="331">
        <v>1</v>
      </c>
      <c r="C24" s="331">
        <v>4</v>
      </c>
      <c r="D24" s="331">
        <v>5</v>
      </c>
      <c r="E24" s="324" t="s">
        <v>1120</v>
      </c>
      <c r="F24" s="324" t="s">
        <v>1121</v>
      </c>
      <c r="G24" s="324" t="s">
        <v>1122</v>
      </c>
      <c r="H24" s="85" t="s">
        <v>168</v>
      </c>
      <c r="I24" s="84">
        <v>150</v>
      </c>
      <c r="J24" s="324" t="s">
        <v>1123</v>
      </c>
      <c r="K24" s="331"/>
      <c r="L24" s="331" t="s">
        <v>34</v>
      </c>
      <c r="M24" s="331"/>
      <c r="N24" s="321">
        <v>78530.83</v>
      </c>
      <c r="O24" s="331"/>
      <c r="P24" s="321">
        <v>78530.83</v>
      </c>
      <c r="Q24" s="324" t="s">
        <v>112</v>
      </c>
      <c r="R24" s="324" t="s">
        <v>1124</v>
      </c>
    </row>
    <row r="25" spans="1:18" s="4" customFormat="1" ht="45">
      <c r="A25" s="332"/>
      <c r="B25" s="332"/>
      <c r="C25" s="332"/>
      <c r="D25" s="332"/>
      <c r="E25" s="332"/>
      <c r="F25" s="332"/>
      <c r="G25" s="332"/>
      <c r="H25" s="85" t="s">
        <v>705</v>
      </c>
      <c r="I25" s="84">
        <v>155</v>
      </c>
      <c r="J25" s="325"/>
      <c r="K25" s="332"/>
      <c r="L25" s="332"/>
      <c r="M25" s="332"/>
      <c r="N25" s="322"/>
      <c r="O25" s="332"/>
      <c r="P25" s="322"/>
      <c r="Q25" s="325"/>
      <c r="R25" s="325"/>
    </row>
    <row r="26" spans="1:18" s="4" customFormat="1">
      <c r="A26" s="333"/>
      <c r="B26" s="333"/>
      <c r="C26" s="333"/>
      <c r="D26" s="333"/>
      <c r="E26" s="333"/>
      <c r="F26" s="333"/>
      <c r="G26" s="333"/>
      <c r="H26" s="84" t="s">
        <v>1099</v>
      </c>
      <c r="I26" s="84">
        <v>5</v>
      </c>
      <c r="J26" s="326"/>
      <c r="K26" s="333"/>
      <c r="L26" s="333"/>
      <c r="M26" s="333"/>
      <c r="N26" s="323"/>
      <c r="O26" s="333"/>
      <c r="P26" s="323"/>
      <c r="Q26" s="326"/>
      <c r="R26" s="326"/>
    </row>
    <row r="27" spans="1:18">
      <c r="M27" s="13"/>
      <c r="N27" s="13"/>
      <c r="O27" s="13"/>
      <c r="P27" s="13"/>
      <c r="R27" s="58"/>
    </row>
    <row r="28" spans="1:18" hidden="1">
      <c r="M28" s="13"/>
      <c r="N28" s="13"/>
      <c r="O28" s="13"/>
      <c r="P28" s="13"/>
      <c r="R28" s="58"/>
    </row>
    <row r="29" spans="1:18" hidden="1">
      <c r="K29" s="410" t="s">
        <v>45</v>
      </c>
      <c r="L29" s="410"/>
      <c r="M29" s="410"/>
      <c r="N29" s="410"/>
      <c r="O29" s="410" t="s">
        <v>46</v>
      </c>
      <c r="P29" s="410"/>
      <c r="Q29" s="410"/>
      <c r="R29" s="410"/>
    </row>
    <row r="30" spans="1:18" hidden="1">
      <c r="K30" s="410" t="s">
        <v>349</v>
      </c>
      <c r="L30" s="410"/>
      <c r="M30" s="410" t="s">
        <v>350</v>
      </c>
      <c r="N30" s="410"/>
      <c r="O30" s="410" t="s">
        <v>349</v>
      </c>
      <c r="P30" s="410"/>
      <c r="Q30" s="410" t="s">
        <v>350</v>
      </c>
      <c r="R30" s="410"/>
    </row>
    <row r="31" spans="1:18" hidden="1">
      <c r="K31" s="5" t="s">
        <v>47</v>
      </c>
      <c r="L31" s="5" t="s">
        <v>48</v>
      </c>
      <c r="M31" s="5" t="s">
        <v>49</v>
      </c>
      <c r="N31" s="5" t="s">
        <v>48</v>
      </c>
      <c r="O31" s="5" t="s">
        <v>49</v>
      </c>
      <c r="P31" s="5" t="s">
        <v>48</v>
      </c>
      <c r="Q31" s="5" t="s">
        <v>47</v>
      </c>
      <c r="R31" s="5" t="s">
        <v>48</v>
      </c>
    </row>
    <row r="32" spans="1:18" hidden="1">
      <c r="J32" s="6" t="s">
        <v>68</v>
      </c>
      <c r="K32" s="24">
        <v>6</v>
      </c>
      <c r="L32" s="2">
        <v>318356.28000000003</v>
      </c>
      <c r="M32" s="24">
        <v>2</v>
      </c>
      <c r="N32" s="28">
        <v>22881.34</v>
      </c>
      <c r="O32" s="24">
        <v>0</v>
      </c>
      <c r="P32" s="28">
        <v>0</v>
      </c>
      <c r="Q32" s="24">
        <v>1</v>
      </c>
      <c r="R32" s="28">
        <v>78530.83</v>
      </c>
    </row>
    <row r="33" spans="10:18" hidden="1">
      <c r="J33" s="6" t="s">
        <v>52</v>
      </c>
      <c r="K33" s="6">
        <v>6</v>
      </c>
      <c r="L33" s="6">
        <v>318356.28000000003</v>
      </c>
      <c r="M33" s="24">
        <v>2</v>
      </c>
      <c r="N33" s="24">
        <v>22881.34</v>
      </c>
      <c r="O33" s="24">
        <v>0</v>
      </c>
      <c r="P33" s="24">
        <v>0</v>
      </c>
      <c r="Q33" s="6">
        <v>1</v>
      </c>
      <c r="R33" s="59">
        <v>78530.83</v>
      </c>
    </row>
    <row r="34" spans="10:18" hidden="1">
      <c r="M34" s="13"/>
      <c r="N34" s="13"/>
      <c r="O34" s="13"/>
      <c r="P34" s="13"/>
      <c r="R34" s="58"/>
    </row>
    <row r="35" spans="10:18" hidden="1">
      <c r="M35" s="13"/>
      <c r="N35" s="13"/>
      <c r="O35" s="13"/>
      <c r="P35" s="13"/>
      <c r="R35" s="58"/>
    </row>
    <row r="36" spans="10:18" hidden="1">
      <c r="M36" s="13"/>
      <c r="N36" s="13"/>
      <c r="O36" s="13"/>
      <c r="P36" s="13"/>
      <c r="R36" s="58"/>
    </row>
    <row r="37" spans="10:18">
      <c r="M37" s="328" t="s">
        <v>45</v>
      </c>
      <c r="N37" s="329"/>
      <c r="O37" s="329" t="s">
        <v>46</v>
      </c>
      <c r="P37" s="330"/>
      <c r="R37" s="58"/>
    </row>
    <row r="38" spans="10:18">
      <c r="M38" s="76" t="s">
        <v>1240</v>
      </c>
      <c r="N38" s="76" t="s">
        <v>1239</v>
      </c>
      <c r="O38" s="76" t="s">
        <v>1240</v>
      </c>
      <c r="P38" s="76" t="s">
        <v>1239</v>
      </c>
      <c r="R38" s="58"/>
    </row>
    <row r="39" spans="10:18">
      <c r="M39" s="115">
        <v>8</v>
      </c>
      <c r="N39" s="79">
        <v>341237.62</v>
      </c>
      <c r="O39" s="78">
        <v>1</v>
      </c>
      <c r="P39" s="114">
        <v>78530.83</v>
      </c>
    </row>
  </sheetData>
  <mergeCells count="102">
    <mergeCell ref="M37:N37"/>
    <mergeCell ref="O37:P37"/>
    <mergeCell ref="Q24:Q26"/>
    <mergeCell ref="R24:R26"/>
    <mergeCell ref="K29:N29"/>
    <mergeCell ref="O29:R29"/>
    <mergeCell ref="K30:L30"/>
    <mergeCell ref="M30:N30"/>
    <mergeCell ref="O30:P30"/>
    <mergeCell ref="Q30:R30"/>
    <mergeCell ref="K24:K26"/>
    <mergeCell ref="L24:L26"/>
    <mergeCell ref="M24:M26"/>
    <mergeCell ref="N24:N26"/>
    <mergeCell ref="O24:O26"/>
    <mergeCell ref="P24:P26"/>
    <mergeCell ref="P13:P16"/>
    <mergeCell ref="Q17:Q21"/>
    <mergeCell ref="R17:R21"/>
    <mergeCell ref="A24:A26"/>
    <mergeCell ref="B24:B26"/>
    <mergeCell ref="C24:C26"/>
    <mergeCell ref="D24:D26"/>
    <mergeCell ref="E24:E26"/>
    <mergeCell ref="F24:F26"/>
    <mergeCell ref="G24:G26"/>
    <mergeCell ref="J24:J26"/>
    <mergeCell ref="K17:K21"/>
    <mergeCell ref="L17:L21"/>
    <mergeCell ref="M17:M21"/>
    <mergeCell ref="N17:N21"/>
    <mergeCell ref="O17:O21"/>
    <mergeCell ref="P17:P21"/>
    <mergeCell ref="A17:A21"/>
    <mergeCell ref="B17:B21"/>
    <mergeCell ref="C17:C21"/>
    <mergeCell ref="D17:D21"/>
    <mergeCell ref="E17:E21"/>
    <mergeCell ref="F17:F21"/>
    <mergeCell ref="G17:G21"/>
    <mergeCell ref="J17:J21"/>
    <mergeCell ref="K13:K16"/>
    <mergeCell ref="L7:L8"/>
    <mergeCell ref="M7:M8"/>
    <mergeCell ref="N7:N8"/>
    <mergeCell ref="O7:O8"/>
    <mergeCell ref="E10:E11"/>
    <mergeCell ref="F10:F11"/>
    <mergeCell ref="G10:G11"/>
    <mergeCell ref="J10:J11"/>
    <mergeCell ref="K7:K8"/>
    <mergeCell ref="M13:M16"/>
    <mergeCell ref="N13:N16"/>
    <mergeCell ref="O13:O16"/>
    <mergeCell ref="P7:P8"/>
    <mergeCell ref="Q10:Q11"/>
    <mergeCell ref="R10:R11"/>
    <mergeCell ref="A13:A16"/>
    <mergeCell ref="B13:B16"/>
    <mergeCell ref="C13:C16"/>
    <mergeCell ref="D13:D16"/>
    <mergeCell ref="E13:E16"/>
    <mergeCell ref="F13:F16"/>
    <mergeCell ref="G13:G16"/>
    <mergeCell ref="J13:J16"/>
    <mergeCell ref="K10:K11"/>
    <mergeCell ref="L10:L11"/>
    <mergeCell ref="M10:M11"/>
    <mergeCell ref="N10:N11"/>
    <mergeCell ref="O10:O11"/>
    <mergeCell ref="P10:P11"/>
    <mergeCell ref="Q13:Q16"/>
    <mergeCell ref="R13:R16"/>
    <mergeCell ref="L13:L16"/>
    <mergeCell ref="A10:A11"/>
    <mergeCell ref="B10:B11"/>
    <mergeCell ref="C10:C11"/>
    <mergeCell ref="D10:D11"/>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C4:C5"/>
    <mergeCell ref="D4:D5"/>
    <mergeCell ref="E4:E5"/>
    <mergeCell ref="Q7:Q8"/>
    <mergeCell ref="R7:R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R29"/>
  <sheetViews>
    <sheetView zoomScale="90" zoomScaleNormal="90" workbookViewId="0">
      <selection activeCell="D2" sqref="D2"/>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1294</v>
      </c>
    </row>
    <row r="4" spans="1:18" s="3" customFormat="1" ht="50.25" customHeight="1">
      <c r="A4" s="350" t="s">
        <v>0</v>
      </c>
      <c r="B4" s="309" t="s">
        <v>1</v>
      </c>
      <c r="C4" s="309" t="s">
        <v>2</v>
      </c>
      <c r="D4" s="309" t="s">
        <v>3</v>
      </c>
      <c r="E4" s="306" t="s">
        <v>4</v>
      </c>
      <c r="F4" s="306" t="s">
        <v>5</v>
      </c>
      <c r="G4" s="306" t="s">
        <v>6</v>
      </c>
      <c r="H4" s="308" t="s">
        <v>7</v>
      </c>
      <c r="I4" s="308"/>
      <c r="J4" s="306" t="s">
        <v>117</v>
      </c>
      <c r="K4" s="311" t="s">
        <v>72</v>
      </c>
      <c r="L4" s="312"/>
      <c r="M4" s="512" t="s">
        <v>108</v>
      </c>
      <c r="N4" s="513"/>
      <c r="O4" s="512" t="s">
        <v>118</v>
      </c>
      <c r="P4" s="513"/>
      <c r="Q4" s="306" t="s">
        <v>8</v>
      </c>
      <c r="R4" s="309" t="s">
        <v>9</v>
      </c>
    </row>
    <row r="5" spans="1:18" s="3" customFormat="1">
      <c r="A5" s="351"/>
      <c r="B5" s="310"/>
      <c r="C5" s="310"/>
      <c r="D5" s="310"/>
      <c r="E5" s="307"/>
      <c r="F5" s="307"/>
      <c r="G5" s="307"/>
      <c r="H5" s="60" t="s">
        <v>10</v>
      </c>
      <c r="I5" s="60" t="s">
        <v>11</v>
      </c>
      <c r="J5" s="307"/>
      <c r="K5" s="61">
        <v>2016</v>
      </c>
      <c r="L5" s="61">
        <v>2017</v>
      </c>
      <c r="M5" s="61">
        <v>2016</v>
      </c>
      <c r="N5" s="61">
        <v>2017</v>
      </c>
      <c r="O5" s="61">
        <v>2016</v>
      </c>
      <c r="P5" s="61">
        <v>2017</v>
      </c>
      <c r="Q5" s="307"/>
      <c r="R5" s="310"/>
    </row>
    <row r="6" spans="1:18" s="3" customFormat="1">
      <c r="A6" s="19" t="s">
        <v>12</v>
      </c>
      <c r="B6" s="60" t="s">
        <v>13</v>
      </c>
      <c r="C6" s="60" t="s">
        <v>14</v>
      </c>
      <c r="D6" s="60" t="s">
        <v>15</v>
      </c>
      <c r="E6" s="62" t="s">
        <v>16</v>
      </c>
      <c r="F6" s="62" t="s">
        <v>17</v>
      </c>
      <c r="G6" s="62" t="s">
        <v>18</v>
      </c>
      <c r="H6" s="60" t="s">
        <v>19</v>
      </c>
      <c r="I6" s="60" t="s">
        <v>20</v>
      </c>
      <c r="J6" s="62" t="s">
        <v>21</v>
      </c>
      <c r="K6" s="61" t="s">
        <v>22</v>
      </c>
      <c r="L6" s="61" t="s">
        <v>23</v>
      </c>
      <c r="M6" s="61" t="s">
        <v>24</v>
      </c>
      <c r="N6" s="61" t="s">
        <v>25</v>
      </c>
      <c r="O6" s="61" t="s">
        <v>26</v>
      </c>
      <c r="P6" s="61" t="s">
        <v>27</v>
      </c>
      <c r="Q6" s="62" t="s">
        <v>28</v>
      </c>
      <c r="R6" s="60" t="s">
        <v>29</v>
      </c>
    </row>
    <row r="7" spans="1:18" s="4" customFormat="1" ht="128.25" customHeight="1">
      <c r="A7" s="84">
        <v>1</v>
      </c>
      <c r="B7" s="85">
        <v>1</v>
      </c>
      <c r="C7" s="85" t="s">
        <v>125</v>
      </c>
      <c r="D7" s="85">
        <v>2</v>
      </c>
      <c r="E7" s="85" t="s">
        <v>1125</v>
      </c>
      <c r="F7" s="85" t="s">
        <v>1126</v>
      </c>
      <c r="G7" s="85" t="s">
        <v>33</v>
      </c>
      <c r="H7" s="85" t="s">
        <v>168</v>
      </c>
      <c r="I7" s="85">
        <v>120</v>
      </c>
      <c r="J7" s="94" t="s">
        <v>1127</v>
      </c>
      <c r="K7" s="85" t="s">
        <v>34</v>
      </c>
      <c r="L7" s="85"/>
      <c r="M7" s="63">
        <v>26540.39</v>
      </c>
      <c r="N7" s="63"/>
      <c r="O7" s="63">
        <v>26540.39</v>
      </c>
      <c r="P7" s="63"/>
      <c r="Q7" s="85" t="s">
        <v>1128</v>
      </c>
      <c r="R7" s="85" t="s">
        <v>1129</v>
      </c>
    </row>
    <row r="8" spans="1:18" s="4" customFormat="1" ht="105">
      <c r="A8" s="84">
        <v>2</v>
      </c>
      <c r="B8" s="85">
        <v>1</v>
      </c>
      <c r="C8" s="85" t="s">
        <v>1130</v>
      </c>
      <c r="D8" s="85">
        <v>5</v>
      </c>
      <c r="E8" s="85" t="s">
        <v>1131</v>
      </c>
      <c r="F8" s="85" t="s">
        <v>1132</v>
      </c>
      <c r="G8" s="85" t="s">
        <v>80</v>
      </c>
      <c r="H8" s="85" t="s">
        <v>168</v>
      </c>
      <c r="I8" s="85">
        <v>40</v>
      </c>
      <c r="J8" s="85" t="s">
        <v>1133</v>
      </c>
      <c r="K8" s="85" t="s">
        <v>37</v>
      </c>
      <c r="L8" s="85"/>
      <c r="M8" s="63">
        <v>9153.44</v>
      </c>
      <c r="N8" s="63"/>
      <c r="O8" s="63">
        <v>9153.44</v>
      </c>
      <c r="P8" s="63"/>
      <c r="Q8" s="85" t="s">
        <v>1128</v>
      </c>
      <c r="R8" s="85" t="s">
        <v>1129</v>
      </c>
    </row>
    <row r="9" spans="1:18" s="4" customFormat="1" ht="120">
      <c r="A9" s="92">
        <v>3</v>
      </c>
      <c r="B9" s="85">
        <v>1</v>
      </c>
      <c r="C9" s="85" t="s">
        <v>35</v>
      </c>
      <c r="D9" s="85">
        <v>5</v>
      </c>
      <c r="E9" s="85" t="s">
        <v>1134</v>
      </c>
      <c r="F9" s="85" t="s">
        <v>1135</v>
      </c>
      <c r="G9" s="85" t="s">
        <v>33</v>
      </c>
      <c r="H9" s="85" t="s">
        <v>168</v>
      </c>
      <c r="I9" s="85">
        <v>50</v>
      </c>
      <c r="J9" s="85" t="s">
        <v>1136</v>
      </c>
      <c r="K9" s="85" t="s">
        <v>34</v>
      </c>
      <c r="L9" s="85"/>
      <c r="M9" s="63">
        <v>9692.0499999999993</v>
      </c>
      <c r="N9" s="63"/>
      <c r="O9" s="63">
        <v>9692.0499999999993</v>
      </c>
      <c r="P9" s="63"/>
      <c r="Q9" s="85" t="s">
        <v>1128</v>
      </c>
      <c r="R9" s="85" t="s">
        <v>1129</v>
      </c>
    </row>
    <row r="10" spans="1:18" s="183" customFormat="1" ht="105">
      <c r="A10" s="191">
        <v>4</v>
      </c>
      <c r="B10" s="191">
        <v>1</v>
      </c>
      <c r="C10" s="191" t="s">
        <v>125</v>
      </c>
      <c r="D10" s="191">
        <v>5</v>
      </c>
      <c r="E10" s="191" t="s">
        <v>1137</v>
      </c>
      <c r="F10" s="191" t="s">
        <v>1138</v>
      </c>
      <c r="G10" s="191" t="s">
        <v>1139</v>
      </c>
      <c r="H10" s="191" t="s">
        <v>168</v>
      </c>
      <c r="I10" s="191">
        <v>80</v>
      </c>
      <c r="J10" s="191" t="s">
        <v>1140</v>
      </c>
      <c r="K10" s="191"/>
      <c r="L10" s="191" t="s">
        <v>41</v>
      </c>
      <c r="M10" s="199"/>
      <c r="N10" s="199">
        <v>17952.72</v>
      </c>
      <c r="O10" s="199"/>
      <c r="P10" s="199">
        <v>17952.72</v>
      </c>
      <c r="Q10" s="191" t="s">
        <v>1128</v>
      </c>
      <c r="R10" s="191" t="s">
        <v>1129</v>
      </c>
    </row>
    <row r="11" spans="1:18" s="183" customFormat="1" ht="132" customHeight="1">
      <c r="A11" s="186">
        <v>5</v>
      </c>
      <c r="B11" s="186">
        <v>1</v>
      </c>
      <c r="C11" s="186">
        <v>3</v>
      </c>
      <c r="D11" s="186">
        <v>2</v>
      </c>
      <c r="E11" s="186" t="s">
        <v>1258</v>
      </c>
      <c r="F11" s="188" t="s">
        <v>1259</v>
      </c>
      <c r="G11" s="186" t="s">
        <v>33</v>
      </c>
      <c r="H11" s="186" t="s">
        <v>168</v>
      </c>
      <c r="I11" s="186">
        <v>50</v>
      </c>
      <c r="J11" s="186" t="s">
        <v>1167</v>
      </c>
      <c r="K11" s="186"/>
      <c r="L11" s="189" t="s">
        <v>34</v>
      </c>
      <c r="M11" s="184"/>
      <c r="N11" s="187">
        <v>10690.08</v>
      </c>
      <c r="O11" s="185"/>
      <c r="P11" s="187">
        <v>10690.08</v>
      </c>
      <c r="Q11" s="186" t="s">
        <v>1128</v>
      </c>
      <c r="R11" s="186" t="s">
        <v>1129</v>
      </c>
    </row>
    <row r="12" spans="1:18" s="4" customFormat="1" ht="105">
      <c r="A12" s="85">
        <v>6</v>
      </c>
      <c r="B12" s="85">
        <v>1</v>
      </c>
      <c r="C12" s="85" t="s">
        <v>35</v>
      </c>
      <c r="D12" s="85">
        <v>2</v>
      </c>
      <c r="E12" s="85" t="s">
        <v>1141</v>
      </c>
      <c r="F12" s="85" t="s">
        <v>1142</v>
      </c>
      <c r="G12" s="85" t="s">
        <v>33</v>
      </c>
      <c r="H12" s="85" t="s">
        <v>168</v>
      </c>
      <c r="I12" s="85">
        <v>40</v>
      </c>
      <c r="J12" s="85" t="s">
        <v>1143</v>
      </c>
      <c r="K12" s="85"/>
      <c r="L12" s="85" t="s">
        <v>34</v>
      </c>
      <c r="M12" s="63"/>
      <c r="N12" s="63">
        <v>8635.64</v>
      </c>
      <c r="O12" s="63"/>
      <c r="P12" s="63">
        <v>8635.64</v>
      </c>
      <c r="Q12" s="85" t="s">
        <v>1128</v>
      </c>
      <c r="R12" s="85" t="s">
        <v>1129</v>
      </c>
    </row>
    <row r="13" spans="1:18" s="4" customFormat="1" ht="75">
      <c r="A13" s="85">
        <v>7</v>
      </c>
      <c r="B13" s="85">
        <v>1</v>
      </c>
      <c r="C13" s="85">
        <v>3.4</v>
      </c>
      <c r="D13" s="85">
        <v>2</v>
      </c>
      <c r="E13" s="85" t="s">
        <v>1144</v>
      </c>
      <c r="F13" s="85" t="s">
        <v>1145</v>
      </c>
      <c r="G13" s="85" t="s">
        <v>1146</v>
      </c>
      <c r="H13" s="85" t="s">
        <v>1147</v>
      </c>
      <c r="I13" s="85">
        <v>4</v>
      </c>
      <c r="J13" s="85" t="s">
        <v>1148</v>
      </c>
      <c r="K13" s="85" t="s">
        <v>34</v>
      </c>
      <c r="L13" s="85" t="s">
        <v>31</v>
      </c>
      <c r="M13" s="63"/>
      <c r="N13" s="63">
        <v>14791.98</v>
      </c>
      <c r="O13" s="63"/>
      <c r="P13" s="63">
        <v>14791.98</v>
      </c>
      <c r="Q13" s="85" t="s">
        <v>1128</v>
      </c>
      <c r="R13" s="85" t="s">
        <v>1129</v>
      </c>
    </row>
    <row r="14" spans="1:18" s="4" customFormat="1" ht="30">
      <c r="A14" s="324">
        <v>8</v>
      </c>
      <c r="B14" s="324">
        <v>1</v>
      </c>
      <c r="C14" s="324">
        <v>4</v>
      </c>
      <c r="D14" s="324">
        <v>2</v>
      </c>
      <c r="E14" s="324" t="s">
        <v>1149</v>
      </c>
      <c r="F14" s="324" t="s">
        <v>1150</v>
      </c>
      <c r="G14" s="324" t="s">
        <v>1151</v>
      </c>
      <c r="H14" s="85" t="s">
        <v>168</v>
      </c>
      <c r="I14" s="85">
        <v>87</v>
      </c>
      <c r="J14" s="341" t="s">
        <v>1152</v>
      </c>
      <c r="K14" s="324" t="s">
        <v>42</v>
      </c>
      <c r="L14" s="324"/>
      <c r="M14" s="347">
        <v>13147.88</v>
      </c>
      <c r="N14" s="347"/>
      <c r="O14" s="347">
        <v>13147.88</v>
      </c>
      <c r="P14" s="347"/>
      <c r="Q14" s="324" t="s">
        <v>1128</v>
      </c>
      <c r="R14" s="324" t="s">
        <v>1129</v>
      </c>
    </row>
    <row r="15" spans="1:18" s="4" customFormat="1" ht="47.25" customHeight="1">
      <c r="A15" s="326"/>
      <c r="B15" s="326"/>
      <c r="C15" s="326"/>
      <c r="D15" s="326"/>
      <c r="E15" s="326"/>
      <c r="F15" s="326"/>
      <c r="G15" s="326"/>
      <c r="H15" s="88" t="s">
        <v>1153</v>
      </c>
      <c r="I15" s="88">
        <v>1</v>
      </c>
      <c r="J15" s="341"/>
      <c r="K15" s="326"/>
      <c r="L15" s="326"/>
      <c r="M15" s="349"/>
      <c r="N15" s="349"/>
      <c r="O15" s="349"/>
      <c r="P15" s="349"/>
      <c r="Q15" s="326"/>
      <c r="R15" s="326"/>
    </row>
    <row r="16" spans="1:18" s="4" customFormat="1" ht="150">
      <c r="A16" s="64">
        <v>9</v>
      </c>
      <c r="B16" s="64">
        <v>1</v>
      </c>
      <c r="C16" s="64">
        <v>1.4</v>
      </c>
      <c r="D16" s="64">
        <v>2</v>
      </c>
      <c r="E16" s="85" t="s">
        <v>1154</v>
      </c>
      <c r="F16" s="64" t="s">
        <v>1155</v>
      </c>
      <c r="G16" s="64" t="s">
        <v>43</v>
      </c>
      <c r="H16" s="64" t="s">
        <v>168</v>
      </c>
      <c r="I16" s="64">
        <v>39</v>
      </c>
      <c r="J16" s="64" t="s">
        <v>1156</v>
      </c>
      <c r="K16" s="64"/>
      <c r="L16" s="64" t="s">
        <v>34</v>
      </c>
      <c r="M16" s="63">
        <v>16892.87</v>
      </c>
      <c r="N16" s="63"/>
      <c r="O16" s="63">
        <v>16892.87</v>
      </c>
      <c r="P16" s="63"/>
      <c r="Q16" s="64" t="s">
        <v>1128</v>
      </c>
      <c r="R16" s="85" t="s">
        <v>1129</v>
      </c>
    </row>
    <row r="17" spans="1:18" s="4" customFormat="1" ht="150">
      <c r="A17" s="88">
        <v>10</v>
      </c>
      <c r="B17" s="64">
        <v>1.2</v>
      </c>
      <c r="C17" s="64">
        <v>4</v>
      </c>
      <c r="D17" s="64">
        <v>2</v>
      </c>
      <c r="E17" s="85" t="s">
        <v>1157</v>
      </c>
      <c r="F17" s="64" t="s">
        <v>1158</v>
      </c>
      <c r="G17" s="64" t="s">
        <v>371</v>
      </c>
      <c r="H17" s="64" t="s">
        <v>168</v>
      </c>
      <c r="I17" s="64">
        <v>29</v>
      </c>
      <c r="J17" s="64" t="s">
        <v>1159</v>
      </c>
      <c r="K17" s="64"/>
      <c r="L17" s="64" t="s">
        <v>37</v>
      </c>
      <c r="M17" s="63">
        <v>5580.91</v>
      </c>
      <c r="N17" s="63"/>
      <c r="O17" s="63">
        <v>5580.91</v>
      </c>
      <c r="P17" s="63"/>
      <c r="Q17" s="64" t="s">
        <v>1128</v>
      </c>
      <c r="R17" s="85" t="s">
        <v>1129</v>
      </c>
    </row>
    <row r="18" spans="1:18" s="4" customFormat="1" ht="180">
      <c r="A18" s="88">
        <v>11</v>
      </c>
      <c r="B18" s="64">
        <v>1</v>
      </c>
      <c r="C18" s="64">
        <v>1.4</v>
      </c>
      <c r="D18" s="64">
        <v>2</v>
      </c>
      <c r="E18" s="85" t="s">
        <v>1160</v>
      </c>
      <c r="F18" s="64" t="s">
        <v>1161</v>
      </c>
      <c r="G18" s="64" t="s">
        <v>103</v>
      </c>
      <c r="H18" s="64" t="s">
        <v>168</v>
      </c>
      <c r="I18" s="64">
        <v>39</v>
      </c>
      <c r="J18" s="64" t="s">
        <v>1162</v>
      </c>
      <c r="K18" s="64" t="s">
        <v>34</v>
      </c>
      <c r="L18" s="64"/>
      <c r="M18" s="63">
        <v>8513.5</v>
      </c>
      <c r="N18" s="63"/>
      <c r="O18" s="63">
        <v>8513.5</v>
      </c>
      <c r="P18" s="63"/>
      <c r="Q18" s="64" t="s">
        <v>1128</v>
      </c>
      <c r="R18" s="85" t="s">
        <v>1129</v>
      </c>
    </row>
    <row r="19" spans="1:18" s="4" customFormat="1" ht="120">
      <c r="A19" s="118">
        <v>12</v>
      </c>
      <c r="B19" s="64">
        <v>1</v>
      </c>
      <c r="C19" s="64">
        <v>4</v>
      </c>
      <c r="D19" s="64">
        <v>2</v>
      </c>
      <c r="E19" s="85" t="s">
        <v>1163</v>
      </c>
      <c r="F19" s="85" t="s">
        <v>1164</v>
      </c>
      <c r="G19" s="64" t="s">
        <v>43</v>
      </c>
      <c r="H19" s="64" t="s">
        <v>168</v>
      </c>
      <c r="I19" s="64">
        <v>27</v>
      </c>
      <c r="J19" s="64" t="s">
        <v>1140</v>
      </c>
      <c r="K19" s="64" t="s">
        <v>34</v>
      </c>
      <c r="L19" s="64"/>
      <c r="M19" s="63">
        <v>12683.65</v>
      </c>
      <c r="N19" s="63"/>
      <c r="O19" s="63">
        <v>12683.65</v>
      </c>
      <c r="P19" s="63"/>
      <c r="Q19" s="64" t="s">
        <v>1128</v>
      </c>
      <c r="R19" s="85" t="s">
        <v>1129</v>
      </c>
    </row>
    <row r="20" spans="1:18" s="4" customFormat="1" ht="105">
      <c r="A20" s="88">
        <v>13</v>
      </c>
      <c r="B20" s="64">
        <v>1</v>
      </c>
      <c r="C20" s="64">
        <v>4</v>
      </c>
      <c r="D20" s="64">
        <v>2</v>
      </c>
      <c r="E20" s="85" t="s">
        <v>1165</v>
      </c>
      <c r="F20" s="85" t="s">
        <v>1166</v>
      </c>
      <c r="G20" s="64" t="s">
        <v>43</v>
      </c>
      <c r="H20" s="64" t="s">
        <v>168</v>
      </c>
      <c r="I20" s="64">
        <v>27</v>
      </c>
      <c r="J20" s="64" t="s">
        <v>1167</v>
      </c>
      <c r="K20" s="64" t="s">
        <v>34</v>
      </c>
      <c r="L20" s="64"/>
      <c r="M20" s="63">
        <v>8352.2800000000007</v>
      </c>
      <c r="N20" s="63"/>
      <c r="O20" s="63">
        <v>8352.2800000000007</v>
      </c>
      <c r="P20" s="63"/>
      <c r="Q20" s="64" t="s">
        <v>1128</v>
      </c>
      <c r="R20" s="85" t="s">
        <v>1129</v>
      </c>
    </row>
    <row r="21" spans="1:18" s="4" customFormat="1" ht="150">
      <c r="A21" s="88">
        <v>14</v>
      </c>
      <c r="B21" s="64">
        <v>1.5</v>
      </c>
      <c r="C21" s="64">
        <v>4</v>
      </c>
      <c r="D21" s="64">
        <v>2</v>
      </c>
      <c r="E21" s="85" t="s">
        <v>1168</v>
      </c>
      <c r="F21" s="64" t="s">
        <v>1169</v>
      </c>
      <c r="G21" s="64" t="s">
        <v>1170</v>
      </c>
      <c r="H21" s="64" t="s">
        <v>168</v>
      </c>
      <c r="I21" s="64">
        <v>29</v>
      </c>
      <c r="J21" s="64" t="s">
        <v>1143</v>
      </c>
      <c r="K21" s="64" t="s">
        <v>34</v>
      </c>
      <c r="L21" s="64"/>
      <c r="M21" s="63">
        <v>63886.55</v>
      </c>
      <c r="N21" s="63"/>
      <c r="O21" s="63">
        <v>63886.55</v>
      </c>
      <c r="P21" s="63"/>
      <c r="Q21" s="64" t="s">
        <v>1128</v>
      </c>
      <c r="R21" s="85" t="s">
        <v>1129</v>
      </c>
    </row>
    <row r="22" spans="1:18" s="4" customFormat="1" ht="120">
      <c r="A22" s="118">
        <v>15</v>
      </c>
      <c r="B22" s="64">
        <v>1.2</v>
      </c>
      <c r="C22" s="64">
        <v>4</v>
      </c>
      <c r="D22" s="64">
        <v>2</v>
      </c>
      <c r="E22" s="85" t="s">
        <v>1171</v>
      </c>
      <c r="F22" s="64" t="s">
        <v>1172</v>
      </c>
      <c r="G22" s="64" t="s">
        <v>43</v>
      </c>
      <c r="H22" s="64" t="s">
        <v>168</v>
      </c>
      <c r="I22" s="64">
        <v>27</v>
      </c>
      <c r="J22" s="64" t="s">
        <v>1148</v>
      </c>
      <c r="K22" s="64" t="s">
        <v>34</v>
      </c>
      <c r="L22" s="64"/>
      <c r="M22" s="63">
        <v>19720.48</v>
      </c>
      <c r="N22" s="63"/>
      <c r="O22" s="63">
        <v>19720.48</v>
      </c>
      <c r="P22" s="63"/>
      <c r="Q22" s="64" t="s">
        <v>1128</v>
      </c>
      <c r="R22" s="85" t="s">
        <v>1129</v>
      </c>
    </row>
    <row r="23" spans="1:18" s="4" customFormat="1" ht="120">
      <c r="A23" s="85">
        <v>16</v>
      </c>
      <c r="B23" s="64">
        <v>1</v>
      </c>
      <c r="C23" s="64">
        <v>4</v>
      </c>
      <c r="D23" s="64">
        <v>2</v>
      </c>
      <c r="E23" s="85" t="s">
        <v>1173</v>
      </c>
      <c r="F23" s="64" t="s">
        <v>1174</v>
      </c>
      <c r="G23" s="64" t="s">
        <v>103</v>
      </c>
      <c r="H23" s="64" t="s">
        <v>168</v>
      </c>
      <c r="I23" s="64">
        <v>120</v>
      </c>
      <c r="J23" s="64" t="s">
        <v>1152</v>
      </c>
      <c r="K23" s="64" t="s">
        <v>34</v>
      </c>
      <c r="L23" s="64"/>
      <c r="M23" s="63">
        <v>22576.03</v>
      </c>
      <c r="N23" s="63"/>
      <c r="O23" s="63">
        <v>22576.03</v>
      </c>
      <c r="P23" s="63"/>
      <c r="Q23" s="64" t="s">
        <v>1128</v>
      </c>
      <c r="R23" s="85" t="s">
        <v>1129</v>
      </c>
    </row>
    <row r="24" spans="1:18" s="183" customFormat="1" ht="75">
      <c r="A24" s="191">
        <v>17</v>
      </c>
      <c r="B24" s="191">
        <v>1</v>
      </c>
      <c r="C24" s="191">
        <v>4</v>
      </c>
      <c r="D24" s="191">
        <v>5</v>
      </c>
      <c r="E24" s="191" t="s">
        <v>1175</v>
      </c>
      <c r="F24" s="191" t="s">
        <v>1176</v>
      </c>
      <c r="G24" s="191" t="s">
        <v>1177</v>
      </c>
      <c r="H24" s="191" t="s">
        <v>168</v>
      </c>
      <c r="I24" s="191">
        <v>60</v>
      </c>
      <c r="J24" s="191" t="s">
        <v>1260</v>
      </c>
      <c r="K24" s="191"/>
      <c r="L24" s="191" t="s">
        <v>42</v>
      </c>
      <c r="M24" s="191"/>
      <c r="N24" s="192">
        <v>14827.9</v>
      </c>
      <c r="O24" s="191"/>
      <c r="P24" s="192">
        <v>14827.9</v>
      </c>
      <c r="Q24" s="64" t="s">
        <v>1128</v>
      </c>
      <c r="R24" s="191" t="s">
        <v>1129</v>
      </c>
    </row>
    <row r="25" spans="1:18" s="75" customFormat="1" ht="107.25" customHeight="1">
      <c r="A25" s="85">
        <v>18</v>
      </c>
      <c r="B25" s="85">
        <v>1</v>
      </c>
      <c r="C25" s="85">
        <v>4</v>
      </c>
      <c r="D25" s="85">
        <v>5</v>
      </c>
      <c r="E25" s="85" t="s">
        <v>1178</v>
      </c>
      <c r="F25" s="85" t="s">
        <v>1179</v>
      </c>
      <c r="G25" s="85" t="s">
        <v>1180</v>
      </c>
      <c r="H25" s="85" t="s">
        <v>168</v>
      </c>
      <c r="I25" s="85">
        <v>150</v>
      </c>
      <c r="J25" s="85" t="s">
        <v>1181</v>
      </c>
      <c r="K25" s="85"/>
      <c r="L25" s="85" t="s">
        <v>37</v>
      </c>
      <c r="M25" s="85"/>
      <c r="N25" s="95">
        <v>14912.42</v>
      </c>
      <c r="O25" s="85"/>
      <c r="P25" s="95">
        <v>14912.42</v>
      </c>
      <c r="Q25" s="64" t="s">
        <v>1128</v>
      </c>
      <c r="R25" s="85" t="s">
        <v>1129</v>
      </c>
    </row>
    <row r="26" spans="1:18">
      <c r="M26" s="13"/>
      <c r="N26" s="13"/>
      <c r="O26" s="13"/>
      <c r="P26" s="13"/>
    </row>
    <row r="27" spans="1:18">
      <c r="M27" s="328" t="s">
        <v>45</v>
      </c>
      <c r="N27" s="329"/>
      <c r="O27" s="329" t="s">
        <v>46</v>
      </c>
      <c r="P27" s="330"/>
    </row>
    <row r="28" spans="1:18">
      <c r="M28" s="76" t="s">
        <v>1240</v>
      </c>
      <c r="N28" s="76" t="s">
        <v>1239</v>
      </c>
      <c r="O28" s="76" t="s">
        <v>1240</v>
      </c>
      <c r="P28" s="76" t="s">
        <v>1239</v>
      </c>
    </row>
    <row r="29" spans="1:18">
      <c r="M29" s="115">
        <v>18</v>
      </c>
      <c r="N29" s="79">
        <v>298550.77</v>
      </c>
      <c r="O29" s="78" t="s">
        <v>51</v>
      </c>
      <c r="P29" s="114" t="s">
        <v>51</v>
      </c>
    </row>
  </sheetData>
  <mergeCells count="32">
    <mergeCell ref="M27:N27"/>
    <mergeCell ref="O27:P27"/>
    <mergeCell ref="P14:P15"/>
    <mergeCell ref="Q14:Q15"/>
    <mergeCell ref="R14:R15"/>
    <mergeCell ref="O14:O15"/>
    <mergeCell ref="J14:J15"/>
    <mergeCell ref="K14:K15"/>
    <mergeCell ref="L14:L15"/>
    <mergeCell ref="M14:M15"/>
    <mergeCell ref="N14:N15"/>
    <mergeCell ref="Q4:Q5"/>
    <mergeCell ref="R4:R5"/>
    <mergeCell ref="A14:A15"/>
    <mergeCell ref="B14:B15"/>
    <mergeCell ref="C14:C15"/>
    <mergeCell ref="D14:D15"/>
    <mergeCell ref="E14:E15"/>
    <mergeCell ref="F14:F15"/>
    <mergeCell ref="G14:G1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dimension ref="A1:R37"/>
  <sheetViews>
    <sheetView tabSelected="1" zoomScale="70" zoomScaleNormal="70" workbookViewId="0">
      <selection activeCell="U8" sqref="U8"/>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85546875" customWidth="1"/>
    <col min="10" max="10" width="29.7109375" customWidth="1"/>
    <col min="11" max="12" width="10.7109375" customWidth="1"/>
    <col min="13" max="16" width="14.7109375" customWidth="1"/>
    <col min="17" max="17" width="16.7109375" customWidth="1"/>
    <col min="18" max="18" width="15.7109375" customWidth="1"/>
  </cols>
  <sheetData>
    <row r="1" spans="1:18" ht="18.75">
      <c r="A1" s="305" t="s">
        <v>1279</v>
      </c>
    </row>
    <row r="2" spans="1:18">
      <c r="A2" s="1" t="s">
        <v>1295</v>
      </c>
    </row>
    <row r="4" spans="1:18" s="65" customFormat="1" ht="52.5" customHeight="1">
      <c r="A4" s="350" t="s">
        <v>0</v>
      </c>
      <c r="B4" s="352" t="s">
        <v>1</v>
      </c>
      <c r="C4" s="352" t="s">
        <v>2</v>
      </c>
      <c r="D4" s="352" t="s">
        <v>3</v>
      </c>
      <c r="E4" s="350" t="s">
        <v>4</v>
      </c>
      <c r="F4" s="350" t="s">
        <v>5</v>
      </c>
      <c r="G4" s="350" t="s">
        <v>6</v>
      </c>
      <c r="H4" s="311" t="s">
        <v>7</v>
      </c>
      <c r="I4" s="311"/>
      <c r="J4" s="350" t="s">
        <v>117</v>
      </c>
      <c r="K4" s="311" t="s">
        <v>72</v>
      </c>
      <c r="L4" s="312"/>
      <c r="M4" s="354" t="s">
        <v>108</v>
      </c>
      <c r="N4" s="355"/>
      <c r="O4" s="354" t="s">
        <v>1255</v>
      </c>
      <c r="P4" s="355"/>
      <c r="Q4" s="350" t="s">
        <v>8</v>
      </c>
      <c r="R4" s="352" t="s">
        <v>9</v>
      </c>
    </row>
    <row r="5" spans="1:18" s="65" customFormat="1" ht="21" customHeight="1">
      <c r="A5" s="351"/>
      <c r="B5" s="353"/>
      <c r="C5" s="353"/>
      <c r="D5" s="353"/>
      <c r="E5" s="351"/>
      <c r="F5" s="351"/>
      <c r="G5" s="351"/>
      <c r="H5" s="20" t="s">
        <v>10</v>
      </c>
      <c r="I5" s="20" t="s">
        <v>11</v>
      </c>
      <c r="J5" s="351"/>
      <c r="K5" s="21">
        <v>2016</v>
      </c>
      <c r="L5" s="21">
        <v>2017</v>
      </c>
      <c r="M5" s="21">
        <v>2016</v>
      </c>
      <c r="N5" s="21">
        <v>2017</v>
      </c>
      <c r="O5" s="21">
        <v>2016</v>
      </c>
      <c r="P5" s="21">
        <v>2017</v>
      </c>
      <c r="Q5" s="351"/>
      <c r="R5" s="353"/>
    </row>
    <row r="6" spans="1:18" s="65" customFormat="1" ht="21">
      <c r="A6" s="19" t="s">
        <v>12</v>
      </c>
      <c r="B6" s="20" t="s">
        <v>13</v>
      </c>
      <c r="C6" s="20" t="s">
        <v>14</v>
      </c>
      <c r="D6" s="20" t="s">
        <v>15</v>
      </c>
      <c r="E6" s="19" t="s">
        <v>16</v>
      </c>
      <c r="F6" s="19" t="s">
        <v>17</v>
      </c>
      <c r="G6" s="19" t="s">
        <v>18</v>
      </c>
      <c r="H6" s="20" t="s">
        <v>19</v>
      </c>
      <c r="I6" s="20" t="s">
        <v>20</v>
      </c>
      <c r="J6" s="19" t="s">
        <v>21</v>
      </c>
      <c r="K6" s="21" t="s">
        <v>22</v>
      </c>
      <c r="L6" s="21" t="s">
        <v>23</v>
      </c>
      <c r="M6" s="21" t="s">
        <v>24</v>
      </c>
      <c r="N6" s="21" t="s">
        <v>25</v>
      </c>
      <c r="O6" s="21" t="s">
        <v>26</v>
      </c>
      <c r="P6" s="21" t="s">
        <v>27</v>
      </c>
      <c r="Q6" s="19" t="s">
        <v>28</v>
      </c>
      <c r="R6" s="20" t="s">
        <v>29</v>
      </c>
    </row>
    <row r="7" spans="1:18" s="4" customFormat="1" ht="75">
      <c r="A7" s="92">
        <v>1</v>
      </c>
      <c r="B7" s="84">
        <v>2</v>
      </c>
      <c r="C7" s="84">
        <v>4</v>
      </c>
      <c r="D7" s="84">
        <v>2</v>
      </c>
      <c r="E7" s="85" t="s">
        <v>1182</v>
      </c>
      <c r="F7" s="85" t="s">
        <v>1183</v>
      </c>
      <c r="G7" s="85" t="s">
        <v>1184</v>
      </c>
      <c r="H7" s="85" t="s">
        <v>168</v>
      </c>
      <c r="I7" s="100">
        <v>40</v>
      </c>
      <c r="J7" s="85" t="s">
        <v>1185</v>
      </c>
      <c r="K7" s="85" t="s">
        <v>36</v>
      </c>
      <c r="L7" s="85"/>
      <c r="M7" s="170">
        <v>12279.73</v>
      </c>
      <c r="N7" s="170"/>
      <c r="O7" s="170">
        <v>12279.73</v>
      </c>
      <c r="P7" s="170"/>
      <c r="Q7" s="85" t="s">
        <v>1186</v>
      </c>
      <c r="R7" s="85" t="s">
        <v>1187</v>
      </c>
    </row>
    <row r="8" spans="1:18" s="4" customFormat="1" ht="95.25" customHeight="1">
      <c r="A8" s="84">
        <v>2</v>
      </c>
      <c r="B8" s="84" t="s">
        <v>77</v>
      </c>
      <c r="C8" s="84" t="s">
        <v>79</v>
      </c>
      <c r="D8" s="84">
        <v>5</v>
      </c>
      <c r="E8" s="85" t="s">
        <v>1188</v>
      </c>
      <c r="F8" s="85" t="s">
        <v>1189</v>
      </c>
      <c r="G8" s="85" t="s">
        <v>33</v>
      </c>
      <c r="H8" s="85" t="s">
        <v>168</v>
      </c>
      <c r="I8" s="100">
        <v>40</v>
      </c>
      <c r="J8" s="85" t="s">
        <v>1190</v>
      </c>
      <c r="K8" s="85" t="s">
        <v>34</v>
      </c>
      <c r="L8" s="85"/>
      <c r="M8" s="170">
        <v>6007.44</v>
      </c>
      <c r="N8" s="170"/>
      <c r="O8" s="170">
        <v>6007.44</v>
      </c>
      <c r="P8" s="170"/>
      <c r="Q8" s="85" t="s">
        <v>1186</v>
      </c>
      <c r="R8" s="85" t="s">
        <v>1191</v>
      </c>
    </row>
    <row r="9" spans="1:18" s="4" customFormat="1" ht="190.5" customHeight="1">
      <c r="A9" s="84">
        <v>3</v>
      </c>
      <c r="B9" s="84">
        <v>1.3</v>
      </c>
      <c r="C9" s="84">
        <v>1.3</v>
      </c>
      <c r="D9" s="84">
        <v>5</v>
      </c>
      <c r="E9" s="85" t="s">
        <v>1192</v>
      </c>
      <c r="F9" s="85" t="s">
        <v>1193</v>
      </c>
      <c r="G9" s="85" t="s">
        <v>33</v>
      </c>
      <c r="H9" s="85" t="s">
        <v>168</v>
      </c>
      <c r="I9" s="100">
        <v>40</v>
      </c>
      <c r="J9" s="85" t="s">
        <v>1194</v>
      </c>
      <c r="K9" s="85"/>
      <c r="L9" s="85" t="s">
        <v>34</v>
      </c>
      <c r="M9" s="170"/>
      <c r="N9" s="170">
        <v>6007.44</v>
      </c>
      <c r="O9" s="170"/>
      <c r="P9" s="170">
        <v>6007.44</v>
      </c>
      <c r="Q9" s="85" t="s">
        <v>1186</v>
      </c>
      <c r="R9" s="85" t="s">
        <v>1195</v>
      </c>
    </row>
    <row r="10" spans="1:18" s="183" customFormat="1" ht="75.75" customHeight="1">
      <c r="A10" s="331">
        <v>4</v>
      </c>
      <c r="B10" s="340">
        <v>1.2</v>
      </c>
      <c r="C10" s="340">
        <v>4</v>
      </c>
      <c r="D10" s="340">
        <v>2</v>
      </c>
      <c r="E10" s="341" t="s">
        <v>1196</v>
      </c>
      <c r="F10" s="341" t="s">
        <v>1197</v>
      </c>
      <c r="G10" s="341" t="s">
        <v>1198</v>
      </c>
      <c r="H10" s="191" t="s">
        <v>1199</v>
      </c>
      <c r="I10" s="191">
        <v>150</v>
      </c>
      <c r="J10" s="341" t="s">
        <v>1200</v>
      </c>
      <c r="K10" s="324"/>
      <c r="L10" s="341" t="s">
        <v>34</v>
      </c>
      <c r="M10" s="347"/>
      <c r="N10" s="359">
        <v>12000</v>
      </c>
      <c r="O10" s="347"/>
      <c r="P10" s="359">
        <v>12000</v>
      </c>
      <c r="Q10" s="341" t="s">
        <v>1186</v>
      </c>
      <c r="R10" s="341" t="s">
        <v>1201</v>
      </c>
    </row>
    <row r="11" spans="1:18" s="183" customFormat="1" ht="118.5" customHeight="1">
      <c r="A11" s="333"/>
      <c r="B11" s="340"/>
      <c r="C11" s="340"/>
      <c r="D11" s="340"/>
      <c r="E11" s="341"/>
      <c r="F11" s="341"/>
      <c r="G11" s="341"/>
      <c r="H11" s="191" t="s">
        <v>44</v>
      </c>
      <c r="I11" s="191" t="s">
        <v>1202</v>
      </c>
      <c r="J11" s="341"/>
      <c r="K11" s="326"/>
      <c r="L11" s="341"/>
      <c r="M11" s="349"/>
      <c r="N11" s="359"/>
      <c r="O11" s="349"/>
      <c r="P11" s="359"/>
      <c r="Q11" s="341"/>
      <c r="R11" s="341"/>
    </row>
    <row r="12" spans="1:18" s="4" customFormat="1" ht="82.5" customHeight="1">
      <c r="A12" s="331">
        <v>5</v>
      </c>
      <c r="B12" s="331" t="s">
        <v>95</v>
      </c>
      <c r="C12" s="331">
        <v>4</v>
      </c>
      <c r="D12" s="331">
        <v>2</v>
      </c>
      <c r="E12" s="324" t="s">
        <v>1196</v>
      </c>
      <c r="F12" s="324" t="s">
        <v>1197</v>
      </c>
      <c r="G12" s="324" t="s">
        <v>1198</v>
      </c>
      <c r="H12" s="27" t="s">
        <v>1203</v>
      </c>
      <c r="I12" s="27">
        <v>100</v>
      </c>
      <c r="J12" s="324" t="s">
        <v>1204</v>
      </c>
      <c r="K12" s="324" t="s">
        <v>34</v>
      </c>
      <c r="L12" s="324"/>
      <c r="M12" s="347">
        <v>22608.799999999999</v>
      </c>
      <c r="N12" s="347"/>
      <c r="O12" s="347">
        <v>22608.799999999999</v>
      </c>
      <c r="P12" s="347"/>
      <c r="Q12" s="324" t="s">
        <v>1186</v>
      </c>
      <c r="R12" s="324" t="s">
        <v>1195</v>
      </c>
    </row>
    <row r="13" spans="1:18" s="4" customFormat="1" ht="108" customHeight="1">
      <c r="A13" s="333"/>
      <c r="B13" s="333"/>
      <c r="C13" s="333"/>
      <c r="D13" s="333"/>
      <c r="E13" s="326"/>
      <c r="F13" s="326"/>
      <c r="G13" s="326"/>
      <c r="H13" s="27" t="s">
        <v>44</v>
      </c>
      <c r="I13" s="27" t="s">
        <v>1202</v>
      </c>
      <c r="J13" s="326"/>
      <c r="K13" s="326"/>
      <c r="L13" s="326"/>
      <c r="M13" s="349"/>
      <c r="N13" s="349"/>
      <c r="O13" s="349"/>
      <c r="P13" s="349"/>
      <c r="Q13" s="326"/>
      <c r="R13" s="326"/>
    </row>
    <row r="14" spans="1:18" s="4" customFormat="1" ht="137.25" customHeight="1">
      <c r="A14" s="85">
        <v>6</v>
      </c>
      <c r="B14" s="84" t="s">
        <v>79</v>
      </c>
      <c r="C14" s="84">
        <v>4</v>
      </c>
      <c r="D14" s="84">
        <v>2</v>
      </c>
      <c r="E14" s="85" t="s">
        <v>1205</v>
      </c>
      <c r="F14" s="85" t="s">
        <v>1206</v>
      </c>
      <c r="G14" s="85" t="s">
        <v>1207</v>
      </c>
      <c r="H14" s="85" t="s">
        <v>44</v>
      </c>
      <c r="I14" s="85">
        <v>45</v>
      </c>
      <c r="J14" s="85" t="s">
        <v>1208</v>
      </c>
      <c r="K14" s="85" t="s">
        <v>34</v>
      </c>
      <c r="L14" s="85"/>
      <c r="M14" s="63">
        <v>13593.39</v>
      </c>
      <c r="N14" s="63"/>
      <c r="O14" s="63">
        <v>13593.39</v>
      </c>
      <c r="P14" s="63"/>
      <c r="Q14" s="85" t="s">
        <v>1186</v>
      </c>
      <c r="R14" s="88" t="s">
        <v>1209</v>
      </c>
    </row>
    <row r="15" spans="1:18" s="4" customFormat="1" ht="105">
      <c r="A15" s="88">
        <v>7</v>
      </c>
      <c r="B15" s="84">
        <v>1</v>
      </c>
      <c r="C15" s="84">
        <v>4</v>
      </c>
      <c r="D15" s="84">
        <v>2</v>
      </c>
      <c r="E15" s="85" t="s">
        <v>1210</v>
      </c>
      <c r="F15" s="85" t="s">
        <v>1211</v>
      </c>
      <c r="G15" s="84" t="s">
        <v>33</v>
      </c>
      <c r="H15" s="85" t="s">
        <v>44</v>
      </c>
      <c r="I15" s="85">
        <v>60</v>
      </c>
      <c r="J15" s="85" t="s">
        <v>1212</v>
      </c>
      <c r="K15" s="85" t="s">
        <v>34</v>
      </c>
      <c r="L15" s="85"/>
      <c r="M15" s="63">
        <v>10976.04</v>
      </c>
      <c r="N15" s="63"/>
      <c r="O15" s="63">
        <v>10976.04</v>
      </c>
      <c r="P15" s="63"/>
      <c r="Q15" s="85" t="s">
        <v>1186</v>
      </c>
      <c r="R15" s="88" t="s">
        <v>1191</v>
      </c>
    </row>
    <row r="16" spans="1:18" s="4" customFormat="1" ht="135">
      <c r="A16" s="88">
        <v>8</v>
      </c>
      <c r="B16" s="84">
        <v>1</v>
      </c>
      <c r="C16" s="84">
        <v>4</v>
      </c>
      <c r="D16" s="84">
        <v>2</v>
      </c>
      <c r="E16" s="85" t="s">
        <v>1213</v>
      </c>
      <c r="F16" s="85" t="s">
        <v>1211</v>
      </c>
      <c r="G16" s="84" t="s">
        <v>33</v>
      </c>
      <c r="H16" s="85" t="s">
        <v>44</v>
      </c>
      <c r="I16" s="85">
        <v>40</v>
      </c>
      <c r="J16" s="85" t="s">
        <v>1214</v>
      </c>
      <c r="K16" s="85" t="s">
        <v>34</v>
      </c>
      <c r="L16" s="85"/>
      <c r="M16" s="63">
        <v>7374.24</v>
      </c>
      <c r="N16" s="63"/>
      <c r="O16" s="63">
        <v>7374.24</v>
      </c>
      <c r="P16" s="63"/>
      <c r="Q16" s="85" t="s">
        <v>1186</v>
      </c>
      <c r="R16" s="88" t="s">
        <v>1215</v>
      </c>
    </row>
    <row r="17" spans="1:18" s="4" customFormat="1" ht="172.5" customHeight="1">
      <c r="A17" s="85">
        <v>9</v>
      </c>
      <c r="B17" s="84">
        <v>1</v>
      </c>
      <c r="C17" s="84">
        <v>5</v>
      </c>
      <c r="D17" s="84">
        <v>2</v>
      </c>
      <c r="E17" s="85" t="s">
        <v>1216</v>
      </c>
      <c r="F17" s="85" t="s">
        <v>1217</v>
      </c>
      <c r="G17" s="85" t="s">
        <v>1218</v>
      </c>
      <c r="H17" s="85" t="s">
        <v>44</v>
      </c>
      <c r="I17" s="85">
        <v>40</v>
      </c>
      <c r="J17" s="85" t="s">
        <v>1219</v>
      </c>
      <c r="K17" s="85" t="s">
        <v>34</v>
      </c>
      <c r="L17" s="85"/>
      <c r="M17" s="63">
        <v>19916.04</v>
      </c>
      <c r="N17" s="63"/>
      <c r="O17" s="63">
        <v>19916.04</v>
      </c>
      <c r="P17" s="63"/>
      <c r="Q17" s="85" t="s">
        <v>1186</v>
      </c>
      <c r="R17" s="85" t="s">
        <v>1201</v>
      </c>
    </row>
    <row r="18" spans="1:18" s="4" customFormat="1" ht="264" customHeight="1">
      <c r="A18" s="85">
        <v>10</v>
      </c>
      <c r="B18" s="85">
        <v>1</v>
      </c>
      <c r="C18" s="85">
        <v>4</v>
      </c>
      <c r="D18" s="85">
        <v>2</v>
      </c>
      <c r="E18" s="85" t="s">
        <v>1220</v>
      </c>
      <c r="F18" s="85" t="s">
        <v>1221</v>
      </c>
      <c r="G18" s="85" t="s">
        <v>43</v>
      </c>
      <c r="H18" s="85" t="s">
        <v>104</v>
      </c>
      <c r="I18" s="85">
        <v>30</v>
      </c>
      <c r="J18" s="85" t="s">
        <v>1222</v>
      </c>
      <c r="K18" s="85"/>
      <c r="L18" s="85" t="s">
        <v>34</v>
      </c>
      <c r="M18" s="85"/>
      <c r="N18" s="87">
        <v>24424.5</v>
      </c>
      <c r="O18" s="85"/>
      <c r="P18" s="87">
        <v>24424.5</v>
      </c>
      <c r="Q18" s="85" t="s">
        <v>119</v>
      </c>
      <c r="R18" s="85" t="s">
        <v>1223</v>
      </c>
    </row>
    <row r="19" spans="1:18" s="4" customFormat="1" ht="225.75" customHeight="1">
      <c r="A19" s="85">
        <v>11</v>
      </c>
      <c r="B19" s="85">
        <v>1</v>
      </c>
      <c r="C19" s="85">
        <v>4</v>
      </c>
      <c r="D19" s="85">
        <v>2</v>
      </c>
      <c r="E19" s="85" t="s">
        <v>684</v>
      </c>
      <c r="F19" s="85" t="s">
        <v>1224</v>
      </c>
      <c r="G19" s="85" t="s">
        <v>157</v>
      </c>
      <c r="H19" s="85" t="s">
        <v>104</v>
      </c>
      <c r="I19" s="85">
        <v>40</v>
      </c>
      <c r="J19" s="85" t="s">
        <v>1225</v>
      </c>
      <c r="K19" s="85"/>
      <c r="L19" s="85" t="s">
        <v>34</v>
      </c>
      <c r="M19" s="85"/>
      <c r="N19" s="87">
        <v>15971.4</v>
      </c>
      <c r="O19" s="85"/>
      <c r="P19" s="87">
        <v>15971.4</v>
      </c>
      <c r="Q19" s="85" t="s">
        <v>119</v>
      </c>
      <c r="R19" s="85" t="s">
        <v>1223</v>
      </c>
    </row>
    <row r="20" spans="1:18" s="4" customFormat="1" ht="216.75" customHeight="1">
      <c r="A20" s="84">
        <v>12</v>
      </c>
      <c r="B20" s="84">
        <v>1</v>
      </c>
      <c r="C20" s="84">
        <v>4</v>
      </c>
      <c r="D20" s="84">
        <v>2</v>
      </c>
      <c r="E20" s="85" t="s">
        <v>1226</v>
      </c>
      <c r="F20" s="85" t="s">
        <v>1227</v>
      </c>
      <c r="G20" s="84" t="s">
        <v>103</v>
      </c>
      <c r="H20" s="85" t="s">
        <v>104</v>
      </c>
      <c r="I20" s="84">
        <v>20</v>
      </c>
      <c r="J20" s="85" t="s">
        <v>1228</v>
      </c>
      <c r="K20" s="84"/>
      <c r="L20" s="85" t="s">
        <v>34</v>
      </c>
      <c r="M20" s="84"/>
      <c r="N20" s="86">
        <v>24534.63</v>
      </c>
      <c r="O20" s="84"/>
      <c r="P20" s="86">
        <v>24534.63</v>
      </c>
      <c r="Q20" s="85" t="s">
        <v>119</v>
      </c>
      <c r="R20" s="85" t="s">
        <v>1223</v>
      </c>
    </row>
    <row r="21" spans="1:18" s="4" customFormat="1" ht="272.25" customHeight="1">
      <c r="A21" s="84">
        <v>13</v>
      </c>
      <c r="B21" s="84">
        <v>1</v>
      </c>
      <c r="C21" s="84">
        <v>4</v>
      </c>
      <c r="D21" s="84">
        <v>2</v>
      </c>
      <c r="E21" s="85" t="s">
        <v>1229</v>
      </c>
      <c r="F21" s="85" t="s">
        <v>1256</v>
      </c>
      <c r="G21" s="85" t="s">
        <v>157</v>
      </c>
      <c r="H21" s="85" t="s">
        <v>104</v>
      </c>
      <c r="I21" s="84">
        <v>40</v>
      </c>
      <c r="J21" s="85" t="s">
        <v>1230</v>
      </c>
      <c r="K21" s="84"/>
      <c r="L21" s="85" t="s">
        <v>34</v>
      </c>
      <c r="M21" s="84"/>
      <c r="N21" s="86">
        <v>11720.4</v>
      </c>
      <c r="O21" s="84"/>
      <c r="P21" s="86">
        <v>11720.4</v>
      </c>
      <c r="Q21" s="85" t="s">
        <v>119</v>
      </c>
      <c r="R21" s="85" t="s">
        <v>1223</v>
      </c>
    </row>
    <row r="22" spans="1:18" s="4" customFormat="1" ht="303" customHeight="1">
      <c r="A22" s="84">
        <v>14</v>
      </c>
      <c r="B22" s="84">
        <v>1</v>
      </c>
      <c r="C22" s="84">
        <v>4</v>
      </c>
      <c r="D22" s="84">
        <v>5</v>
      </c>
      <c r="E22" s="85" t="s">
        <v>1231</v>
      </c>
      <c r="F22" s="85" t="s">
        <v>1257</v>
      </c>
      <c r="G22" s="84" t="s">
        <v>1232</v>
      </c>
      <c r="H22" s="85" t="s">
        <v>104</v>
      </c>
      <c r="I22" s="84">
        <v>200</v>
      </c>
      <c r="J22" s="85" t="s">
        <v>1233</v>
      </c>
      <c r="K22" s="84"/>
      <c r="L22" s="84" t="s">
        <v>34</v>
      </c>
      <c r="M22" s="84"/>
      <c r="N22" s="86">
        <v>21142.5</v>
      </c>
      <c r="O22" s="84"/>
      <c r="P22" s="86">
        <v>21142.5</v>
      </c>
      <c r="Q22" s="85" t="s">
        <v>119</v>
      </c>
      <c r="R22" s="85" t="s">
        <v>1223</v>
      </c>
    </row>
    <row r="23" spans="1:18" s="4" customFormat="1" ht="354" customHeight="1">
      <c r="A23" s="84">
        <v>15</v>
      </c>
      <c r="B23" s="84">
        <v>1</v>
      </c>
      <c r="C23" s="84">
        <v>4</v>
      </c>
      <c r="D23" s="84">
        <v>5</v>
      </c>
      <c r="E23" s="85" t="s">
        <v>1234</v>
      </c>
      <c r="F23" s="85" t="s">
        <v>1235</v>
      </c>
      <c r="G23" s="85" t="s">
        <v>1236</v>
      </c>
      <c r="H23" s="85" t="s">
        <v>104</v>
      </c>
      <c r="I23" s="84">
        <v>45</v>
      </c>
      <c r="J23" s="85" t="s">
        <v>1237</v>
      </c>
      <c r="K23" s="84"/>
      <c r="L23" s="84" t="s">
        <v>34</v>
      </c>
      <c r="M23" s="84"/>
      <c r="N23" s="86">
        <v>32962.5</v>
      </c>
      <c r="O23" s="84"/>
      <c r="P23" s="86">
        <v>32962.5</v>
      </c>
      <c r="Q23" s="85" t="s">
        <v>119</v>
      </c>
      <c r="R23" s="85" t="s">
        <v>1223</v>
      </c>
    </row>
    <row r="24" spans="1:18" s="67" customFormat="1" ht="21">
      <c r="A24" s="10"/>
      <c r="B24" s="10"/>
      <c r="C24" s="10"/>
      <c r="D24" s="10"/>
      <c r="E24" s="68"/>
      <c r="F24" s="68"/>
      <c r="G24" s="68"/>
      <c r="H24" s="68"/>
      <c r="I24" s="10"/>
      <c r="J24" s="68"/>
      <c r="K24" s="10"/>
      <c r="L24" s="10"/>
      <c r="M24" s="10"/>
      <c r="N24" s="69"/>
      <c r="O24" s="10"/>
      <c r="P24" s="69"/>
      <c r="Q24" s="68"/>
      <c r="R24" s="68"/>
    </row>
    <row r="25" spans="1:18" s="65" customFormat="1" ht="21" hidden="1">
      <c r="R25" s="70"/>
    </row>
    <row r="26" spans="1:18" s="65" customFormat="1" ht="21" hidden="1">
      <c r="K26" s="410" t="s">
        <v>45</v>
      </c>
      <c r="L26" s="410"/>
      <c r="M26" s="410"/>
      <c r="N26" s="410"/>
      <c r="O26" s="410" t="s">
        <v>46</v>
      </c>
      <c r="P26" s="410"/>
      <c r="Q26" s="410"/>
      <c r="R26" s="410"/>
    </row>
    <row r="27" spans="1:18" s="65" customFormat="1" ht="21" hidden="1">
      <c r="K27" s="410" t="s">
        <v>349</v>
      </c>
      <c r="L27" s="410"/>
      <c r="M27" s="410" t="s">
        <v>350</v>
      </c>
      <c r="N27" s="410"/>
      <c r="O27" s="410" t="s">
        <v>349</v>
      </c>
      <c r="P27" s="410"/>
      <c r="Q27" s="410" t="s">
        <v>350</v>
      </c>
      <c r="R27" s="410"/>
    </row>
    <row r="28" spans="1:18" s="65" customFormat="1" ht="21" hidden="1">
      <c r="K28" s="5" t="s">
        <v>47</v>
      </c>
      <c r="L28" s="5" t="s">
        <v>48</v>
      </c>
      <c r="M28" s="5" t="s">
        <v>49</v>
      </c>
      <c r="N28" s="5" t="s">
        <v>48</v>
      </c>
      <c r="O28" s="5" t="s">
        <v>49</v>
      </c>
      <c r="P28" s="5" t="s">
        <v>48</v>
      </c>
      <c r="Q28" s="5" t="s">
        <v>47</v>
      </c>
      <c r="R28" s="5" t="s">
        <v>48</v>
      </c>
    </row>
    <row r="29" spans="1:18" s="65" customFormat="1" ht="21" hidden="1">
      <c r="J29" s="71" t="s">
        <v>50</v>
      </c>
      <c r="K29" s="24">
        <v>9</v>
      </c>
      <c r="L29" s="2">
        <v>118076.67</v>
      </c>
      <c r="M29" s="24">
        <v>7</v>
      </c>
      <c r="N29" s="35">
        <v>169358.47</v>
      </c>
      <c r="O29" s="24" t="s">
        <v>51</v>
      </c>
      <c r="P29" s="28" t="s">
        <v>51</v>
      </c>
      <c r="Q29" s="24" t="s">
        <v>51</v>
      </c>
      <c r="R29" s="28" t="s">
        <v>51</v>
      </c>
    </row>
    <row r="30" spans="1:18" s="65" customFormat="1" ht="21" hidden="1">
      <c r="J30" s="71" t="s">
        <v>52</v>
      </c>
      <c r="K30" s="71">
        <v>9</v>
      </c>
      <c r="L30" s="71">
        <v>110763.12</v>
      </c>
      <c r="M30" s="71">
        <v>6</v>
      </c>
      <c r="N30" s="72">
        <f>SUM(P23+P22+P21+P20+P19+P18)</f>
        <v>130755.93</v>
      </c>
      <c r="O30" s="71"/>
      <c r="P30" s="71"/>
      <c r="Q30" s="71"/>
      <c r="R30" s="73"/>
    </row>
    <row r="31" spans="1:18" s="65" customFormat="1" ht="21" hidden="1">
      <c r="R31" s="70"/>
    </row>
    <row r="32" spans="1:18" s="65" customFormat="1" ht="21" hidden="1">
      <c r="R32" s="70"/>
    </row>
    <row r="33" spans="11:18" s="65" customFormat="1" ht="21" hidden="1">
      <c r="R33" s="70"/>
    </row>
    <row r="34" spans="11:18" s="65" customFormat="1" ht="21" hidden="1">
      <c r="N34" s="74"/>
      <c r="R34" s="70"/>
    </row>
    <row r="35" spans="11:18" s="65" customFormat="1" ht="21">
      <c r="M35" s="328" t="s">
        <v>45</v>
      </c>
      <c r="N35" s="329"/>
      <c r="O35" s="329" t="s">
        <v>46</v>
      </c>
      <c r="P35" s="330"/>
      <c r="R35" s="70"/>
    </row>
    <row r="36" spans="11:18" s="65" customFormat="1" ht="21">
      <c r="M36" s="76" t="s">
        <v>1240</v>
      </c>
      <c r="N36" s="76" t="s">
        <v>1239</v>
      </c>
      <c r="O36" s="76" t="s">
        <v>1240</v>
      </c>
      <c r="P36" s="76" t="s">
        <v>1239</v>
      </c>
      <c r="R36" s="70"/>
    </row>
    <row r="37" spans="11:18" ht="21">
      <c r="K37" s="65"/>
      <c r="L37" s="65"/>
      <c r="M37" s="115">
        <v>15</v>
      </c>
      <c r="N37" s="79">
        <v>241519.05</v>
      </c>
      <c r="O37" s="78" t="s">
        <v>51</v>
      </c>
      <c r="P37" s="114" t="s">
        <v>51</v>
      </c>
    </row>
  </sheetData>
  <mergeCells count="54">
    <mergeCell ref="M35:N35"/>
    <mergeCell ref="O35:P35"/>
    <mergeCell ref="K27:L27"/>
    <mergeCell ref="M27:N27"/>
    <mergeCell ref="O27:P27"/>
    <mergeCell ref="Q27:R27"/>
    <mergeCell ref="P12:P13"/>
    <mergeCell ref="Q12:Q13"/>
    <mergeCell ref="R12:R13"/>
    <mergeCell ref="K26:N26"/>
    <mergeCell ref="O26:R26"/>
    <mergeCell ref="O12:O13"/>
    <mergeCell ref="J12:J13"/>
    <mergeCell ref="K12:K13"/>
    <mergeCell ref="L12:L13"/>
    <mergeCell ref="M12:M13"/>
    <mergeCell ref="N12:N13"/>
    <mergeCell ref="Q10:Q11"/>
    <mergeCell ref="R10:R11"/>
    <mergeCell ref="A12:A13"/>
    <mergeCell ref="B12:B13"/>
    <mergeCell ref="C12:C13"/>
    <mergeCell ref="D12:D13"/>
    <mergeCell ref="E12:E13"/>
    <mergeCell ref="F12:F13"/>
    <mergeCell ref="G12:G13"/>
    <mergeCell ref="K10:K11"/>
    <mergeCell ref="L10:L11"/>
    <mergeCell ref="M10:M11"/>
    <mergeCell ref="N10:N11"/>
    <mergeCell ref="O10:O11"/>
    <mergeCell ref="P10:P11"/>
    <mergeCell ref="G10:G11"/>
    <mergeCell ref="B10:B11"/>
    <mergeCell ref="C10:C11"/>
    <mergeCell ref="D10:D11"/>
    <mergeCell ref="E10:E11"/>
    <mergeCell ref="F10:F11"/>
    <mergeCell ref="Q4:Q5"/>
    <mergeCell ref="R4:R5"/>
    <mergeCell ref="A10:A11"/>
    <mergeCell ref="F4:F5"/>
    <mergeCell ref="A4:A5"/>
    <mergeCell ref="B4:B5"/>
    <mergeCell ref="C4:C5"/>
    <mergeCell ref="D4:D5"/>
    <mergeCell ref="E4:E5"/>
    <mergeCell ref="K4:L4"/>
    <mergeCell ref="M4:N4"/>
    <mergeCell ref="O4:P4"/>
    <mergeCell ref="G4:G5"/>
    <mergeCell ref="H4:I4"/>
    <mergeCell ref="J4:J5"/>
    <mergeCell ref="J10:J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U92"/>
  <sheetViews>
    <sheetView zoomScale="60" zoomScaleNormal="60" workbookViewId="0">
      <selection activeCell="A19" sqref="A19:R19"/>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85546875" customWidth="1"/>
    <col min="10" max="10" width="29.7109375" customWidth="1"/>
    <col min="11" max="11" width="10.7109375" customWidth="1"/>
    <col min="12" max="12" width="13.42578125" customWidth="1"/>
    <col min="13" max="16" width="14.7109375" customWidth="1"/>
    <col min="17" max="17" width="16.7109375" customWidth="1"/>
    <col min="18" max="18" width="15.7109375" customWidth="1"/>
    <col min="21" max="21" width="13.4257812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170</v>
      </c>
    </row>
    <row r="4" spans="1:18" s="3" customFormat="1" ht="65.25" customHeight="1">
      <c r="A4" s="350" t="s">
        <v>0</v>
      </c>
      <c r="B4" s="352" t="s">
        <v>1</v>
      </c>
      <c r="C4" s="352" t="s">
        <v>2</v>
      </c>
      <c r="D4" s="352" t="s">
        <v>3</v>
      </c>
      <c r="E4" s="350" t="s">
        <v>4</v>
      </c>
      <c r="F4" s="350" t="s">
        <v>5</v>
      </c>
      <c r="G4" s="350" t="s">
        <v>6</v>
      </c>
      <c r="H4" s="311" t="s">
        <v>7</v>
      </c>
      <c r="I4" s="311"/>
      <c r="J4" s="350" t="s">
        <v>117</v>
      </c>
      <c r="K4" s="311" t="s">
        <v>72</v>
      </c>
      <c r="L4" s="312"/>
      <c r="M4" s="354" t="s">
        <v>108</v>
      </c>
      <c r="N4" s="355"/>
      <c r="O4" s="354" t="s">
        <v>118</v>
      </c>
      <c r="P4" s="355"/>
      <c r="Q4" s="350" t="s">
        <v>8</v>
      </c>
      <c r="R4" s="352" t="s">
        <v>9</v>
      </c>
    </row>
    <row r="5" spans="1:18" s="3" customFormat="1" ht="27" customHeight="1">
      <c r="A5" s="351"/>
      <c r="B5" s="353"/>
      <c r="C5" s="353"/>
      <c r="D5" s="353"/>
      <c r="E5" s="351"/>
      <c r="F5" s="351"/>
      <c r="G5" s="351"/>
      <c r="H5" s="219" t="s">
        <v>10</v>
      </c>
      <c r="I5" s="219" t="s">
        <v>11</v>
      </c>
      <c r="J5" s="351"/>
      <c r="K5" s="220">
        <v>2016</v>
      </c>
      <c r="L5" s="220">
        <v>2017</v>
      </c>
      <c r="M5" s="220">
        <v>2016</v>
      </c>
      <c r="N5" s="220">
        <v>2017</v>
      </c>
      <c r="O5" s="220">
        <v>2016</v>
      </c>
      <c r="P5" s="220">
        <v>2017</v>
      </c>
      <c r="Q5" s="351"/>
      <c r="R5" s="353"/>
    </row>
    <row r="6" spans="1:18" s="3" customFormat="1" ht="14.25" customHeight="1">
      <c r="A6" s="218" t="s">
        <v>12</v>
      </c>
      <c r="B6" s="219" t="s">
        <v>13</v>
      </c>
      <c r="C6" s="219" t="s">
        <v>14</v>
      </c>
      <c r="D6" s="219" t="s">
        <v>15</v>
      </c>
      <c r="E6" s="218" t="s">
        <v>16</v>
      </c>
      <c r="F6" s="218" t="s">
        <v>17</v>
      </c>
      <c r="G6" s="218" t="s">
        <v>18</v>
      </c>
      <c r="H6" s="219" t="s">
        <v>19</v>
      </c>
      <c r="I6" s="219" t="s">
        <v>20</v>
      </c>
      <c r="J6" s="218" t="s">
        <v>21</v>
      </c>
      <c r="K6" s="220" t="s">
        <v>22</v>
      </c>
      <c r="L6" s="220" t="s">
        <v>23</v>
      </c>
      <c r="M6" s="220" t="s">
        <v>24</v>
      </c>
      <c r="N6" s="220" t="s">
        <v>25</v>
      </c>
      <c r="O6" s="220" t="s">
        <v>26</v>
      </c>
      <c r="P6" s="220" t="s">
        <v>27</v>
      </c>
      <c r="Q6" s="218" t="s">
        <v>28</v>
      </c>
      <c r="R6" s="219" t="s">
        <v>29</v>
      </c>
    </row>
    <row r="7" spans="1:18" s="183" customFormat="1" ht="158.25" customHeight="1">
      <c r="A7" s="215">
        <v>1</v>
      </c>
      <c r="B7" s="215">
        <v>1</v>
      </c>
      <c r="C7" s="215">
        <v>2</v>
      </c>
      <c r="D7" s="215">
        <v>2</v>
      </c>
      <c r="E7" s="212" t="s">
        <v>165</v>
      </c>
      <c r="F7" s="212" t="s">
        <v>166</v>
      </c>
      <c r="G7" s="212" t="s">
        <v>167</v>
      </c>
      <c r="H7" s="212" t="s">
        <v>168</v>
      </c>
      <c r="I7" s="212">
        <v>125</v>
      </c>
      <c r="J7" s="212" t="s">
        <v>169</v>
      </c>
      <c r="K7" s="212" t="s">
        <v>30</v>
      </c>
      <c r="L7" s="212" t="s">
        <v>31</v>
      </c>
      <c r="M7" s="229"/>
      <c r="N7" s="225">
        <v>29916.959999999999</v>
      </c>
      <c r="O7" s="225"/>
      <c r="P7" s="225">
        <v>29916.959999999999</v>
      </c>
      <c r="Q7" s="212" t="s">
        <v>170</v>
      </c>
      <c r="R7" s="212" t="s">
        <v>153</v>
      </c>
    </row>
    <row r="8" spans="1:18" s="183" customFormat="1" ht="223.5" customHeight="1">
      <c r="A8" s="215">
        <v>2</v>
      </c>
      <c r="B8" s="215" t="s">
        <v>32</v>
      </c>
      <c r="C8" s="215">
        <v>3.4</v>
      </c>
      <c r="D8" s="215">
        <v>2</v>
      </c>
      <c r="E8" s="212" t="s">
        <v>171</v>
      </c>
      <c r="F8" s="212" t="s">
        <v>172</v>
      </c>
      <c r="G8" s="212" t="s">
        <v>33</v>
      </c>
      <c r="H8" s="212" t="s">
        <v>168</v>
      </c>
      <c r="I8" s="212">
        <v>70</v>
      </c>
      <c r="J8" s="212" t="s">
        <v>173</v>
      </c>
      <c r="K8" s="212" t="s">
        <v>34</v>
      </c>
      <c r="L8" s="212"/>
      <c r="M8" s="225">
        <v>20049.71</v>
      </c>
      <c r="N8" s="225"/>
      <c r="O8" s="225">
        <v>20049.71</v>
      </c>
      <c r="P8" s="225"/>
      <c r="Q8" s="212" t="s">
        <v>170</v>
      </c>
      <c r="R8" s="212" t="s">
        <v>153</v>
      </c>
    </row>
    <row r="9" spans="1:18" s="183" customFormat="1" ht="217.5" customHeight="1">
      <c r="A9" s="212">
        <v>3</v>
      </c>
      <c r="B9" s="212">
        <v>1</v>
      </c>
      <c r="C9" s="101" t="s">
        <v>35</v>
      </c>
      <c r="D9" s="101">
        <v>2</v>
      </c>
      <c r="E9" s="101" t="s">
        <v>174</v>
      </c>
      <c r="F9" s="212" t="s">
        <v>175</v>
      </c>
      <c r="G9" s="212" t="s">
        <v>176</v>
      </c>
      <c r="H9" s="101" t="s">
        <v>177</v>
      </c>
      <c r="I9" s="15">
        <v>35000</v>
      </c>
      <c r="J9" s="101" t="s">
        <v>178</v>
      </c>
      <c r="K9" s="212" t="s">
        <v>36</v>
      </c>
      <c r="L9" s="101"/>
      <c r="M9" s="213">
        <v>3611.25</v>
      </c>
      <c r="N9" s="101"/>
      <c r="O9" s="213">
        <v>3611.25</v>
      </c>
      <c r="P9" s="101"/>
      <c r="Q9" s="212" t="s">
        <v>170</v>
      </c>
      <c r="R9" s="212" t="s">
        <v>153</v>
      </c>
    </row>
    <row r="10" spans="1:18" s="183" customFormat="1" ht="250.5" customHeight="1">
      <c r="A10" s="215">
        <v>4</v>
      </c>
      <c r="B10" s="215">
        <v>1</v>
      </c>
      <c r="C10" s="215">
        <v>4</v>
      </c>
      <c r="D10" s="215">
        <v>2</v>
      </c>
      <c r="E10" s="212" t="s">
        <v>179</v>
      </c>
      <c r="F10" s="212" t="s">
        <v>180</v>
      </c>
      <c r="G10" s="212" t="s">
        <v>181</v>
      </c>
      <c r="H10" s="212" t="s">
        <v>168</v>
      </c>
      <c r="I10" s="212" t="s">
        <v>182</v>
      </c>
      <c r="J10" s="212" t="s">
        <v>183</v>
      </c>
      <c r="K10" s="212" t="s">
        <v>36</v>
      </c>
      <c r="L10" s="212"/>
      <c r="M10" s="225">
        <v>4735.62</v>
      </c>
      <c r="N10" s="225"/>
      <c r="O10" s="225">
        <v>4735.62</v>
      </c>
      <c r="P10" s="225"/>
      <c r="Q10" s="212" t="s">
        <v>170</v>
      </c>
      <c r="R10" s="212" t="s">
        <v>153</v>
      </c>
    </row>
    <row r="11" spans="1:18" s="183" customFormat="1" ht="165">
      <c r="A11" s="133">
        <v>5</v>
      </c>
      <c r="B11" s="215">
        <v>1</v>
      </c>
      <c r="C11" s="215">
        <v>4</v>
      </c>
      <c r="D11" s="215">
        <v>2</v>
      </c>
      <c r="E11" s="212" t="s">
        <v>184</v>
      </c>
      <c r="F11" s="212" t="s">
        <v>185</v>
      </c>
      <c r="G11" s="212" t="s">
        <v>152</v>
      </c>
      <c r="H11" s="212" t="s">
        <v>168</v>
      </c>
      <c r="I11" s="212">
        <v>32</v>
      </c>
      <c r="J11" s="212" t="s">
        <v>186</v>
      </c>
      <c r="K11" s="212"/>
      <c r="L11" s="212" t="s">
        <v>37</v>
      </c>
      <c r="M11" s="225"/>
      <c r="N11" s="225">
        <v>73753.119999999995</v>
      </c>
      <c r="O11" s="225"/>
      <c r="P11" s="225">
        <v>73753.119999999995</v>
      </c>
      <c r="Q11" s="212" t="s">
        <v>170</v>
      </c>
      <c r="R11" s="212" t="s">
        <v>153</v>
      </c>
    </row>
    <row r="12" spans="1:18" s="183" customFormat="1" ht="153" customHeight="1">
      <c r="A12" s="215">
        <v>6</v>
      </c>
      <c r="B12" s="215" t="s">
        <v>79</v>
      </c>
      <c r="C12" s="215" t="s">
        <v>79</v>
      </c>
      <c r="D12" s="215">
        <v>2</v>
      </c>
      <c r="E12" s="212" t="s">
        <v>187</v>
      </c>
      <c r="F12" s="212" t="s">
        <v>188</v>
      </c>
      <c r="G12" s="212" t="s">
        <v>189</v>
      </c>
      <c r="H12" s="212" t="s">
        <v>168</v>
      </c>
      <c r="I12" s="212">
        <v>100</v>
      </c>
      <c r="J12" s="212" t="s">
        <v>190</v>
      </c>
      <c r="K12" s="212" t="s">
        <v>30</v>
      </c>
      <c r="L12" s="212" t="s">
        <v>31</v>
      </c>
      <c r="M12" s="225"/>
      <c r="N12" s="225">
        <v>20129.16</v>
      </c>
      <c r="O12" s="225"/>
      <c r="P12" s="225">
        <v>20129.16</v>
      </c>
      <c r="Q12" s="212" t="s">
        <v>170</v>
      </c>
      <c r="R12" s="212" t="s">
        <v>153</v>
      </c>
    </row>
    <row r="13" spans="1:18" s="183" customFormat="1" ht="66" customHeight="1">
      <c r="A13" s="331">
        <v>7</v>
      </c>
      <c r="B13" s="331" t="s">
        <v>95</v>
      </c>
      <c r="C13" s="331" t="s">
        <v>79</v>
      </c>
      <c r="D13" s="331">
        <v>2</v>
      </c>
      <c r="E13" s="324" t="s">
        <v>191</v>
      </c>
      <c r="F13" s="324" t="s">
        <v>192</v>
      </c>
      <c r="G13" s="324" t="s">
        <v>193</v>
      </c>
      <c r="H13" s="212" t="s">
        <v>168</v>
      </c>
      <c r="I13" s="212">
        <v>160</v>
      </c>
      <c r="J13" s="324" t="s">
        <v>194</v>
      </c>
      <c r="K13" s="324" t="s">
        <v>36</v>
      </c>
      <c r="L13" s="324"/>
      <c r="M13" s="347">
        <v>63588.6</v>
      </c>
      <c r="N13" s="347"/>
      <c r="O13" s="347">
        <v>63588.6</v>
      </c>
      <c r="P13" s="347"/>
      <c r="Q13" s="324" t="s">
        <v>170</v>
      </c>
      <c r="R13" s="324" t="s">
        <v>153</v>
      </c>
    </row>
    <row r="14" spans="1:18" s="183" customFormat="1" ht="123.75" customHeight="1">
      <c r="A14" s="333"/>
      <c r="B14" s="333"/>
      <c r="C14" s="333"/>
      <c r="D14" s="333"/>
      <c r="E14" s="326"/>
      <c r="F14" s="326"/>
      <c r="G14" s="326"/>
      <c r="H14" s="212" t="s">
        <v>195</v>
      </c>
      <c r="I14" s="212">
        <v>74</v>
      </c>
      <c r="J14" s="326"/>
      <c r="K14" s="326"/>
      <c r="L14" s="326"/>
      <c r="M14" s="349"/>
      <c r="N14" s="349"/>
      <c r="O14" s="349"/>
      <c r="P14" s="349"/>
      <c r="Q14" s="326"/>
      <c r="R14" s="326"/>
    </row>
    <row r="15" spans="1:18" s="183" customFormat="1" ht="46.5" customHeight="1">
      <c r="A15" s="331">
        <v>8</v>
      </c>
      <c r="B15" s="331" t="s">
        <v>79</v>
      </c>
      <c r="C15" s="331" t="s">
        <v>95</v>
      </c>
      <c r="D15" s="331">
        <v>2</v>
      </c>
      <c r="E15" s="324" t="s">
        <v>196</v>
      </c>
      <c r="F15" s="324" t="s">
        <v>197</v>
      </c>
      <c r="G15" s="324" t="s">
        <v>198</v>
      </c>
      <c r="H15" s="212" t="s">
        <v>168</v>
      </c>
      <c r="I15" s="212">
        <v>30</v>
      </c>
      <c r="J15" s="324" t="s">
        <v>199</v>
      </c>
      <c r="K15" s="324" t="s">
        <v>31</v>
      </c>
      <c r="L15" s="324"/>
      <c r="M15" s="347">
        <v>7281.43</v>
      </c>
      <c r="N15" s="347"/>
      <c r="O15" s="347">
        <v>7281.43</v>
      </c>
      <c r="P15" s="347"/>
      <c r="Q15" s="324" t="s">
        <v>170</v>
      </c>
      <c r="R15" s="324" t="s">
        <v>153</v>
      </c>
    </row>
    <row r="16" spans="1:18" s="183" customFormat="1" ht="81" customHeight="1">
      <c r="A16" s="333"/>
      <c r="B16" s="333"/>
      <c r="C16" s="333"/>
      <c r="D16" s="333"/>
      <c r="E16" s="326"/>
      <c r="F16" s="326"/>
      <c r="G16" s="326"/>
      <c r="H16" s="212" t="s">
        <v>200</v>
      </c>
      <c r="I16" s="212">
        <v>3</v>
      </c>
      <c r="J16" s="326"/>
      <c r="K16" s="326"/>
      <c r="L16" s="326"/>
      <c r="M16" s="349"/>
      <c r="N16" s="349"/>
      <c r="O16" s="349"/>
      <c r="P16" s="349"/>
      <c r="Q16" s="326"/>
      <c r="R16" s="326"/>
    </row>
    <row r="17" spans="1:20" s="183" customFormat="1" ht="268.5" customHeight="1">
      <c r="A17" s="215">
        <v>9</v>
      </c>
      <c r="B17" s="215">
        <v>1</v>
      </c>
      <c r="C17" s="215" t="s">
        <v>201</v>
      </c>
      <c r="D17" s="215">
        <v>5</v>
      </c>
      <c r="E17" s="212" t="s">
        <v>202</v>
      </c>
      <c r="F17" s="212" t="s">
        <v>203</v>
      </c>
      <c r="G17" s="212" t="s">
        <v>204</v>
      </c>
      <c r="H17" s="212" t="s">
        <v>168</v>
      </c>
      <c r="I17" s="212">
        <v>30</v>
      </c>
      <c r="J17" s="212" t="s">
        <v>205</v>
      </c>
      <c r="K17" s="212" t="s">
        <v>34</v>
      </c>
      <c r="L17" s="212" t="s">
        <v>31</v>
      </c>
      <c r="M17" s="225"/>
      <c r="N17" s="225">
        <v>13137</v>
      </c>
      <c r="O17" s="225"/>
      <c r="P17" s="225">
        <v>13137</v>
      </c>
      <c r="Q17" s="212" t="s">
        <v>170</v>
      </c>
      <c r="R17" s="212" t="s">
        <v>153</v>
      </c>
    </row>
    <row r="18" spans="1:20" s="183" customFormat="1" ht="268.5" customHeight="1">
      <c r="A18" s="242">
        <v>9</v>
      </c>
      <c r="B18" s="242">
        <v>1</v>
      </c>
      <c r="C18" s="242" t="s">
        <v>201</v>
      </c>
      <c r="D18" s="242">
        <v>5</v>
      </c>
      <c r="E18" s="241" t="s">
        <v>202</v>
      </c>
      <c r="F18" s="241" t="s">
        <v>203</v>
      </c>
      <c r="G18" s="241" t="s">
        <v>204</v>
      </c>
      <c r="H18" s="241" t="s">
        <v>168</v>
      </c>
      <c r="I18" s="252">
        <v>33</v>
      </c>
      <c r="J18" s="241" t="s">
        <v>205</v>
      </c>
      <c r="K18" s="241" t="s">
        <v>34</v>
      </c>
      <c r="L18" s="241" t="s">
        <v>31</v>
      </c>
      <c r="M18" s="253"/>
      <c r="N18" s="254">
        <v>8548.64</v>
      </c>
      <c r="O18" s="253"/>
      <c r="P18" s="254">
        <v>8548.64</v>
      </c>
      <c r="Q18" s="241" t="s">
        <v>170</v>
      </c>
      <c r="R18" s="241" t="s">
        <v>153</v>
      </c>
      <c r="T18" s="9"/>
    </row>
    <row r="19" spans="1:20" s="183" customFormat="1" ht="66.75" customHeight="1">
      <c r="A19" s="356" t="s">
        <v>1261</v>
      </c>
      <c r="B19" s="357"/>
      <c r="C19" s="357"/>
      <c r="D19" s="357"/>
      <c r="E19" s="357"/>
      <c r="F19" s="357"/>
      <c r="G19" s="357"/>
      <c r="H19" s="357"/>
      <c r="I19" s="357"/>
      <c r="J19" s="357"/>
      <c r="K19" s="357"/>
      <c r="L19" s="357"/>
      <c r="M19" s="357"/>
      <c r="N19" s="357"/>
      <c r="O19" s="357"/>
      <c r="P19" s="357"/>
      <c r="Q19" s="357"/>
      <c r="R19" s="358"/>
    </row>
    <row r="20" spans="1:20" s="183" customFormat="1" ht="54.75" customHeight="1">
      <c r="A20" s="340">
        <v>10</v>
      </c>
      <c r="B20" s="340">
        <v>1</v>
      </c>
      <c r="C20" s="340" t="s">
        <v>38</v>
      </c>
      <c r="D20" s="340">
        <v>2</v>
      </c>
      <c r="E20" s="341" t="s">
        <v>206</v>
      </c>
      <c r="F20" s="341" t="s">
        <v>207</v>
      </c>
      <c r="G20" s="341" t="s">
        <v>208</v>
      </c>
      <c r="H20" s="341" t="s">
        <v>168</v>
      </c>
      <c r="I20" s="324" t="s">
        <v>210</v>
      </c>
      <c r="J20" s="341" t="s">
        <v>209</v>
      </c>
      <c r="K20" s="341" t="s">
        <v>39</v>
      </c>
      <c r="L20" s="324"/>
      <c r="M20" s="359">
        <v>19559.61</v>
      </c>
      <c r="N20" s="359"/>
      <c r="O20" s="359">
        <v>19559.61</v>
      </c>
      <c r="P20" s="359"/>
      <c r="Q20" s="341" t="s">
        <v>170</v>
      </c>
      <c r="R20" s="341" t="s">
        <v>153</v>
      </c>
    </row>
    <row r="21" spans="1:20" s="183" customFormat="1" ht="63.75" customHeight="1">
      <c r="A21" s="340"/>
      <c r="B21" s="340"/>
      <c r="C21" s="340"/>
      <c r="D21" s="340"/>
      <c r="E21" s="341"/>
      <c r="F21" s="341"/>
      <c r="G21" s="341"/>
      <c r="H21" s="341"/>
      <c r="I21" s="326"/>
      <c r="J21" s="341"/>
      <c r="K21" s="341"/>
      <c r="L21" s="326"/>
      <c r="M21" s="359"/>
      <c r="N21" s="359"/>
      <c r="O21" s="359"/>
      <c r="P21" s="359"/>
      <c r="Q21" s="341"/>
      <c r="R21" s="341"/>
    </row>
    <row r="22" spans="1:20" s="183" customFormat="1" ht="177.75" customHeight="1">
      <c r="A22" s="215">
        <v>11</v>
      </c>
      <c r="B22" s="215" t="s">
        <v>79</v>
      </c>
      <c r="C22" s="215">
        <v>1</v>
      </c>
      <c r="D22" s="215">
        <v>5</v>
      </c>
      <c r="E22" s="212" t="s">
        <v>211</v>
      </c>
      <c r="F22" s="212" t="s">
        <v>212</v>
      </c>
      <c r="G22" s="212" t="s">
        <v>213</v>
      </c>
      <c r="H22" s="212" t="s">
        <v>168</v>
      </c>
      <c r="I22" s="212" t="s">
        <v>215</v>
      </c>
      <c r="J22" s="212" t="s">
        <v>214</v>
      </c>
      <c r="K22" s="212" t="s">
        <v>34</v>
      </c>
      <c r="L22" s="212" t="s">
        <v>39</v>
      </c>
      <c r="M22" s="225"/>
      <c r="N22" s="225">
        <v>25853.069999999996</v>
      </c>
      <c r="O22" s="225"/>
      <c r="P22" s="225">
        <v>25853.069999999996</v>
      </c>
      <c r="Q22" s="212" t="s">
        <v>170</v>
      </c>
      <c r="R22" s="212" t="s">
        <v>153</v>
      </c>
    </row>
    <row r="23" spans="1:20" s="183" customFormat="1" ht="46.5" customHeight="1">
      <c r="A23" s="331">
        <v>12</v>
      </c>
      <c r="B23" s="331">
        <v>1.2</v>
      </c>
      <c r="C23" s="331">
        <v>1.4</v>
      </c>
      <c r="D23" s="331">
        <v>5</v>
      </c>
      <c r="E23" s="324" t="s">
        <v>216</v>
      </c>
      <c r="F23" s="324" t="s">
        <v>217</v>
      </c>
      <c r="G23" s="324" t="s">
        <v>218</v>
      </c>
      <c r="H23" s="212" t="s">
        <v>219</v>
      </c>
      <c r="I23" s="212">
        <v>200</v>
      </c>
      <c r="J23" s="324" t="s">
        <v>220</v>
      </c>
      <c r="K23" s="324" t="s">
        <v>30</v>
      </c>
      <c r="L23" s="324"/>
      <c r="M23" s="347">
        <v>119738.12</v>
      </c>
      <c r="N23" s="347"/>
      <c r="O23" s="347">
        <v>119738.12</v>
      </c>
      <c r="P23" s="347"/>
      <c r="Q23" s="324" t="s">
        <v>221</v>
      </c>
      <c r="R23" s="324" t="s">
        <v>153</v>
      </c>
    </row>
    <row r="24" spans="1:20" s="183" customFormat="1" ht="33.75" customHeight="1">
      <c r="A24" s="332"/>
      <c r="B24" s="332"/>
      <c r="C24" s="332"/>
      <c r="D24" s="332"/>
      <c r="E24" s="325"/>
      <c r="F24" s="325"/>
      <c r="G24" s="325"/>
      <c r="H24" s="212" t="s">
        <v>163</v>
      </c>
      <c r="I24" s="212">
        <v>100</v>
      </c>
      <c r="J24" s="325"/>
      <c r="K24" s="325"/>
      <c r="L24" s="325"/>
      <c r="M24" s="348"/>
      <c r="N24" s="348"/>
      <c r="O24" s="348"/>
      <c r="P24" s="348"/>
      <c r="Q24" s="325"/>
      <c r="R24" s="325"/>
    </row>
    <row r="25" spans="1:20" s="183" customFormat="1" ht="33.75" customHeight="1">
      <c r="A25" s="332"/>
      <c r="B25" s="332"/>
      <c r="C25" s="332"/>
      <c r="D25" s="332"/>
      <c r="E25" s="325"/>
      <c r="F25" s="325"/>
      <c r="G25" s="325"/>
      <c r="H25" s="212" t="s">
        <v>222</v>
      </c>
      <c r="I25" s="212">
        <v>2</v>
      </c>
      <c r="J25" s="325"/>
      <c r="K25" s="325"/>
      <c r="L25" s="325"/>
      <c r="M25" s="348"/>
      <c r="N25" s="348"/>
      <c r="O25" s="348"/>
      <c r="P25" s="348"/>
      <c r="Q25" s="325"/>
      <c r="R25" s="325"/>
    </row>
    <row r="26" spans="1:20" s="183" customFormat="1" ht="60" customHeight="1">
      <c r="A26" s="333"/>
      <c r="B26" s="333"/>
      <c r="C26" s="333"/>
      <c r="D26" s="333"/>
      <c r="E26" s="326"/>
      <c r="F26" s="326"/>
      <c r="G26" s="326"/>
      <c r="H26" s="212" t="s">
        <v>223</v>
      </c>
      <c r="I26" s="212">
        <v>350</v>
      </c>
      <c r="J26" s="326"/>
      <c r="K26" s="326"/>
      <c r="L26" s="326"/>
      <c r="M26" s="349"/>
      <c r="N26" s="349"/>
      <c r="O26" s="349"/>
      <c r="P26" s="349"/>
      <c r="Q26" s="326"/>
      <c r="R26" s="326"/>
    </row>
    <row r="27" spans="1:20" s="183" customFormat="1" ht="294.75" customHeight="1">
      <c r="A27" s="215">
        <v>13</v>
      </c>
      <c r="B27" s="215" t="s">
        <v>95</v>
      </c>
      <c r="C27" s="215" t="s">
        <v>201</v>
      </c>
      <c r="D27" s="215">
        <v>5</v>
      </c>
      <c r="E27" s="212" t="s">
        <v>224</v>
      </c>
      <c r="F27" s="212" t="s">
        <v>225</v>
      </c>
      <c r="G27" s="212" t="s">
        <v>114</v>
      </c>
      <c r="H27" s="212" t="s">
        <v>226</v>
      </c>
      <c r="I27" s="212" t="s">
        <v>227</v>
      </c>
      <c r="J27" s="212" t="s">
        <v>228</v>
      </c>
      <c r="K27" s="212" t="s">
        <v>37</v>
      </c>
      <c r="L27" s="212"/>
      <c r="M27" s="214">
        <v>6270.69</v>
      </c>
      <c r="N27" s="214"/>
      <c r="O27" s="214">
        <v>6270.69</v>
      </c>
      <c r="P27" s="225"/>
      <c r="Q27" s="212" t="s">
        <v>170</v>
      </c>
      <c r="R27" s="212" t="s">
        <v>153</v>
      </c>
    </row>
    <row r="28" spans="1:20" s="183" customFormat="1" ht="305.25" customHeight="1">
      <c r="A28" s="215">
        <v>14</v>
      </c>
      <c r="B28" s="215" t="s">
        <v>95</v>
      </c>
      <c r="C28" s="215" t="s">
        <v>201</v>
      </c>
      <c r="D28" s="215">
        <v>5</v>
      </c>
      <c r="E28" s="212" t="s">
        <v>224</v>
      </c>
      <c r="F28" s="212" t="s">
        <v>225</v>
      </c>
      <c r="G28" s="212" t="s">
        <v>33</v>
      </c>
      <c r="H28" s="212" t="s">
        <v>168</v>
      </c>
      <c r="I28" s="212">
        <v>50</v>
      </c>
      <c r="J28" s="212" t="s">
        <v>229</v>
      </c>
      <c r="K28" s="212"/>
      <c r="L28" s="213" t="s">
        <v>42</v>
      </c>
      <c r="M28" s="225"/>
      <c r="N28" s="225">
        <v>14921.55</v>
      </c>
      <c r="O28" s="225"/>
      <c r="P28" s="225">
        <v>14921.55</v>
      </c>
      <c r="Q28" s="212" t="s">
        <v>170</v>
      </c>
      <c r="R28" s="212" t="s">
        <v>153</v>
      </c>
    </row>
    <row r="29" spans="1:20" s="183" customFormat="1" ht="93.75" customHeight="1">
      <c r="A29" s="133">
        <v>15</v>
      </c>
      <c r="B29" s="215">
        <v>1</v>
      </c>
      <c r="C29" s="215">
        <v>4</v>
      </c>
      <c r="D29" s="215">
        <v>2</v>
      </c>
      <c r="E29" s="212" t="s">
        <v>230</v>
      </c>
      <c r="F29" s="212" t="s">
        <v>231</v>
      </c>
      <c r="G29" s="212" t="s">
        <v>232</v>
      </c>
      <c r="H29" s="212" t="s">
        <v>233</v>
      </c>
      <c r="I29" s="212">
        <v>1</v>
      </c>
      <c r="J29" s="212" t="s">
        <v>234</v>
      </c>
      <c r="K29" s="212" t="s">
        <v>36</v>
      </c>
      <c r="L29" s="212"/>
      <c r="M29" s="225">
        <v>84863.49</v>
      </c>
      <c r="N29" s="225"/>
      <c r="O29" s="225">
        <v>84863.49</v>
      </c>
      <c r="P29" s="225"/>
      <c r="Q29" s="212" t="s">
        <v>170</v>
      </c>
      <c r="R29" s="212" t="s">
        <v>153</v>
      </c>
    </row>
    <row r="30" spans="1:20" s="183" customFormat="1" ht="90.75" customHeight="1">
      <c r="A30" s="215">
        <v>16</v>
      </c>
      <c r="B30" s="215">
        <v>1</v>
      </c>
      <c r="C30" s="215">
        <v>4</v>
      </c>
      <c r="D30" s="215">
        <v>2</v>
      </c>
      <c r="E30" s="101" t="s">
        <v>235</v>
      </c>
      <c r="F30" s="212" t="s">
        <v>231</v>
      </c>
      <c r="G30" s="212" t="s">
        <v>232</v>
      </c>
      <c r="H30" s="212" t="s">
        <v>233</v>
      </c>
      <c r="I30" s="212">
        <v>1</v>
      </c>
      <c r="J30" s="212" t="s">
        <v>234</v>
      </c>
      <c r="K30" s="212"/>
      <c r="L30" s="212" t="s">
        <v>36</v>
      </c>
      <c r="M30" s="225"/>
      <c r="N30" s="213">
        <v>96603.27</v>
      </c>
      <c r="O30" s="93"/>
      <c r="P30" s="213">
        <v>96603.27</v>
      </c>
      <c r="Q30" s="212" t="s">
        <v>170</v>
      </c>
      <c r="R30" s="212" t="s">
        <v>153</v>
      </c>
    </row>
    <row r="31" spans="1:20" s="183" customFormat="1" ht="257.25" customHeight="1">
      <c r="A31" s="215">
        <v>17</v>
      </c>
      <c r="B31" s="215">
        <v>1</v>
      </c>
      <c r="C31" s="215">
        <v>4</v>
      </c>
      <c r="D31" s="215">
        <v>2</v>
      </c>
      <c r="E31" s="212" t="s">
        <v>236</v>
      </c>
      <c r="F31" s="212" t="s">
        <v>237</v>
      </c>
      <c r="G31" s="212" t="s">
        <v>156</v>
      </c>
      <c r="H31" s="212" t="s">
        <v>168</v>
      </c>
      <c r="I31" s="212">
        <v>29</v>
      </c>
      <c r="J31" s="212" t="s">
        <v>238</v>
      </c>
      <c r="K31" s="212" t="s">
        <v>37</v>
      </c>
      <c r="L31" s="212"/>
      <c r="M31" s="214">
        <v>15287.66</v>
      </c>
      <c r="N31" s="214"/>
      <c r="O31" s="214">
        <v>15287.66</v>
      </c>
      <c r="P31" s="93"/>
      <c r="Q31" s="212" t="s">
        <v>170</v>
      </c>
      <c r="R31" s="212" t="s">
        <v>153</v>
      </c>
    </row>
    <row r="32" spans="1:20" s="183" customFormat="1" ht="231" customHeight="1">
      <c r="A32" s="215">
        <v>18</v>
      </c>
      <c r="B32" s="215">
        <v>1</v>
      </c>
      <c r="C32" s="215">
        <v>4</v>
      </c>
      <c r="D32" s="215">
        <v>2</v>
      </c>
      <c r="E32" s="212" t="s">
        <v>239</v>
      </c>
      <c r="F32" s="212" t="s">
        <v>240</v>
      </c>
      <c r="G32" s="212" t="s">
        <v>43</v>
      </c>
      <c r="H32" s="212" t="s">
        <v>168</v>
      </c>
      <c r="I32" s="212">
        <v>30</v>
      </c>
      <c r="J32" s="212" t="s">
        <v>241</v>
      </c>
      <c r="K32" s="212"/>
      <c r="L32" s="212" t="s">
        <v>37</v>
      </c>
      <c r="M32" s="225"/>
      <c r="N32" s="225">
        <v>24772</v>
      </c>
      <c r="O32" s="225"/>
      <c r="P32" s="225">
        <v>24772</v>
      </c>
      <c r="Q32" s="212" t="s">
        <v>170</v>
      </c>
      <c r="R32" s="212" t="s">
        <v>153</v>
      </c>
    </row>
    <row r="33" spans="1:18" s="183" customFormat="1" ht="147.75" customHeight="1">
      <c r="A33" s="340">
        <v>19</v>
      </c>
      <c r="B33" s="340">
        <v>1</v>
      </c>
      <c r="C33" s="340" t="s">
        <v>102</v>
      </c>
      <c r="D33" s="340">
        <v>2</v>
      </c>
      <c r="E33" s="341" t="s">
        <v>242</v>
      </c>
      <c r="F33" s="341" t="s">
        <v>243</v>
      </c>
      <c r="G33" s="341" t="s">
        <v>33</v>
      </c>
      <c r="H33" s="341" t="s">
        <v>168</v>
      </c>
      <c r="I33" s="324" t="s">
        <v>245</v>
      </c>
      <c r="J33" s="341" t="s">
        <v>244</v>
      </c>
      <c r="K33" s="341" t="s">
        <v>30</v>
      </c>
      <c r="L33" s="341" t="s">
        <v>39</v>
      </c>
      <c r="M33" s="359"/>
      <c r="N33" s="359">
        <v>126250.86</v>
      </c>
      <c r="O33" s="359"/>
      <c r="P33" s="359">
        <v>126250.86</v>
      </c>
      <c r="Q33" s="341" t="s">
        <v>170</v>
      </c>
      <c r="R33" s="341" t="s">
        <v>153</v>
      </c>
    </row>
    <row r="34" spans="1:18" s="183" customFormat="1" ht="183" customHeight="1">
      <c r="A34" s="340"/>
      <c r="B34" s="340"/>
      <c r="C34" s="340"/>
      <c r="D34" s="340"/>
      <c r="E34" s="341"/>
      <c r="F34" s="341"/>
      <c r="G34" s="341"/>
      <c r="H34" s="341"/>
      <c r="I34" s="326"/>
      <c r="J34" s="341"/>
      <c r="K34" s="341"/>
      <c r="L34" s="341"/>
      <c r="M34" s="359"/>
      <c r="N34" s="359"/>
      <c r="O34" s="359"/>
      <c r="P34" s="359"/>
      <c r="Q34" s="341"/>
      <c r="R34" s="341"/>
    </row>
    <row r="35" spans="1:18" s="183" customFormat="1" ht="408.75" customHeight="1">
      <c r="A35" s="215">
        <v>20</v>
      </c>
      <c r="B35" s="215" t="s">
        <v>95</v>
      </c>
      <c r="C35" s="215" t="s">
        <v>102</v>
      </c>
      <c r="D35" s="215">
        <v>5</v>
      </c>
      <c r="E35" s="212" t="s">
        <v>246</v>
      </c>
      <c r="F35" s="212" t="s">
        <v>247</v>
      </c>
      <c r="G35" s="212" t="s">
        <v>152</v>
      </c>
      <c r="H35" s="212" t="s">
        <v>168</v>
      </c>
      <c r="I35" s="212">
        <v>25</v>
      </c>
      <c r="J35" s="212" t="s">
        <v>248</v>
      </c>
      <c r="K35" s="212" t="s">
        <v>34</v>
      </c>
      <c r="L35" s="212"/>
      <c r="M35" s="213">
        <v>76200</v>
      </c>
      <c r="N35" s="213"/>
      <c r="O35" s="213">
        <v>76200</v>
      </c>
      <c r="P35" s="228"/>
      <c r="Q35" s="212" t="s">
        <v>170</v>
      </c>
      <c r="R35" s="212" t="s">
        <v>153</v>
      </c>
    </row>
    <row r="36" spans="1:18" s="183" customFormat="1" ht="150.75" customHeight="1">
      <c r="A36" s="216">
        <v>21</v>
      </c>
      <c r="B36" s="215">
        <v>1.2</v>
      </c>
      <c r="C36" s="215">
        <v>4</v>
      </c>
      <c r="D36" s="215">
        <v>2</v>
      </c>
      <c r="E36" s="212" t="s">
        <v>249</v>
      </c>
      <c r="F36" s="212" t="s">
        <v>250</v>
      </c>
      <c r="G36" s="212" t="s">
        <v>251</v>
      </c>
      <c r="H36" s="212" t="s">
        <v>168</v>
      </c>
      <c r="I36" s="212">
        <v>92</v>
      </c>
      <c r="J36" s="212" t="s">
        <v>252</v>
      </c>
      <c r="K36" s="212" t="s">
        <v>34</v>
      </c>
      <c r="L36" s="212" t="s">
        <v>31</v>
      </c>
      <c r="M36" s="213"/>
      <c r="N36" s="213">
        <v>22145.85</v>
      </c>
      <c r="O36" s="213"/>
      <c r="P36" s="213">
        <v>22145.85</v>
      </c>
      <c r="Q36" s="212" t="s">
        <v>170</v>
      </c>
      <c r="R36" s="212" t="s">
        <v>153</v>
      </c>
    </row>
    <row r="37" spans="1:18" s="183" customFormat="1" ht="143.25" customHeight="1">
      <c r="A37" s="215">
        <v>22</v>
      </c>
      <c r="B37" s="215">
        <v>1</v>
      </c>
      <c r="C37" s="215" t="s">
        <v>79</v>
      </c>
      <c r="D37" s="215">
        <v>2</v>
      </c>
      <c r="E37" s="212" t="s">
        <v>253</v>
      </c>
      <c r="F37" s="212" t="s">
        <v>254</v>
      </c>
      <c r="G37" s="212" t="s">
        <v>158</v>
      </c>
      <c r="H37" s="212" t="s">
        <v>168</v>
      </c>
      <c r="I37" s="212">
        <v>24</v>
      </c>
      <c r="J37" s="212" t="s">
        <v>255</v>
      </c>
      <c r="K37" s="212" t="s">
        <v>42</v>
      </c>
      <c r="L37" s="212"/>
      <c r="M37" s="214">
        <v>48479.14</v>
      </c>
      <c r="N37" s="213"/>
      <c r="O37" s="214">
        <v>48479.14</v>
      </c>
      <c r="P37" s="213"/>
      <c r="Q37" s="212" t="s">
        <v>170</v>
      </c>
      <c r="R37" s="212" t="s">
        <v>153</v>
      </c>
    </row>
    <row r="38" spans="1:18" s="183" customFormat="1" ht="72.75" customHeight="1">
      <c r="A38" s="360">
        <v>23</v>
      </c>
      <c r="B38" s="360" t="s">
        <v>256</v>
      </c>
      <c r="C38" s="313">
        <v>3.4</v>
      </c>
      <c r="D38" s="313">
        <v>5</v>
      </c>
      <c r="E38" s="315" t="s">
        <v>257</v>
      </c>
      <c r="F38" s="315" t="s">
        <v>258</v>
      </c>
      <c r="G38" s="315" t="s">
        <v>259</v>
      </c>
      <c r="H38" s="230" t="s">
        <v>260</v>
      </c>
      <c r="I38" s="230">
        <v>200</v>
      </c>
      <c r="J38" s="343" t="s">
        <v>261</v>
      </c>
      <c r="K38" s="315" t="s">
        <v>34</v>
      </c>
      <c r="L38" s="315"/>
      <c r="M38" s="319">
        <v>4200</v>
      </c>
      <c r="N38" s="319"/>
      <c r="O38" s="319">
        <v>4200</v>
      </c>
      <c r="P38" s="319"/>
      <c r="Q38" s="315" t="s">
        <v>170</v>
      </c>
      <c r="R38" s="324" t="s">
        <v>153</v>
      </c>
    </row>
    <row r="39" spans="1:18" s="183" customFormat="1" ht="161.25" customHeight="1">
      <c r="A39" s="360"/>
      <c r="B39" s="360"/>
      <c r="C39" s="361"/>
      <c r="D39" s="361"/>
      <c r="E39" s="342"/>
      <c r="F39" s="342"/>
      <c r="G39" s="342"/>
      <c r="H39" s="230" t="s">
        <v>262</v>
      </c>
      <c r="I39" s="230">
        <v>50</v>
      </c>
      <c r="J39" s="344"/>
      <c r="K39" s="342"/>
      <c r="L39" s="342"/>
      <c r="M39" s="346"/>
      <c r="N39" s="346"/>
      <c r="O39" s="346"/>
      <c r="P39" s="346"/>
      <c r="Q39" s="342"/>
      <c r="R39" s="325"/>
    </row>
    <row r="40" spans="1:18" s="183" customFormat="1" ht="72.75" customHeight="1">
      <c r="A40" s="340"/>
      <c r="B40" s="340"/>
      <c r="C40" s="333"/>
      <c r="D40" s="333"/>
      <c r="E40" s="326"/>
      <c r="F40" s="326"/>
      <c r="G40" s="326"/>
      <c r="H40" s="230" t="s">
        <v>263</v>
      </c>
      <c r="I40" s="230">
        <v>148</v>
      </c>
      <c r="J40" s="345"/>
      <c r="K40" s="326"/>
      <c r="L40" s="326"/>
      <c r="M40" s="333"/>
      <c r="N40" s="333"/>
      <c r="O40" s="333"/>
      <c r="P40" s="333"/>
      <c r="Q40" s="326"/>
      <c r="R40" s="326"/>
    </row>
    <row r="41" spans="1:18" s="183" customFormat="1" ht="60">
      <c r="A41" s="313">
        <v>24</v>
      </c>
      <c r="B41" s="313">
        <v>1</v>
      </c>
      <c r="C41" s="313">
        <v>4</v>
      </c>
      <c r="D41" s="313">
        <v>2</v>
      </c>
      <c r="E41" s="315" t="s">
        <v>264</v>
      </c>
      <c r="F41" s="315" t="s">
        <v>265</v>
      </c>
      <c r="G41" s="324" t="s">
        <v>266</v>
      </c>
      <c r="H41" s="212" t="s">
        <v>267</v>
      </c>
      <c r="I41" s="212">
        <v>1</v>
      </c>
      <c r="J41" s="315" t="s">
        <v>268</v>
      </c>
      <c r="K41" s="315" t="s">
        <v>34</v>
      </c>
      <c r="L41" s="315"/>
      <c r="M41" s="319">
        <v>90395.44</v>
      </c>
      <c r="N41" s="319"/>
      <c r="O41" s="319">
        <v>90395.44</v>
      </c>
      <c r="P41" s="319"/>
      <c r="Q41" s="315" t="s">
        <v>170</v>
      </c>
      <c r="R41" s="324"/>
    </row>
    <row r="42" spans="1:18" s="183" customFormat="1" ht="45">
      <c r="A42" s="361"/>
      <c r="B42" s="361"/>
      <c r="C42" s="361"/>
      <c r="D42" s="361"/>
      <c r="E42" s="342"/>
      <c r="F42" s="342"/>
      <c r="G42" s="325"/>
      <c r="H42" s="212" t="s">
        <v>269</v>
      </c>
      <c r="I42" s="212">
        <v>4200</v>
      </c>
      <c r="J42" s="342"/>
      <c r="K42" s="342"/>
      <c r="L42" s="342"/>
      <c r="M42" s="346"/>
      <c r="N42" s="346"/>
      <c r="O42" s="346"/>
      <c r="P42" s="346"/>
      <c r="Q42" s="342"/>
      <c r="R42" s="325"/>
    </row>
    <row r="43" spans="1:18" s="183" customFormat="1" ht="60">
      <c r="A43" s="361"/>
      <c r="B43" s="361"/>
      <c r="C43" s="361"/>
      <c r="D43" s="361"/>
      <c r="E43" s="342"/>
      <c r="F43" s="342"/>
      <c r="G43" s="325"/>
      <c r="H43" s="212" t="s">
        <v>270</v>
      </c>
      <c r="I43" s="212">
        <v>3500</v>
      </c>
      <c r="J43" s="342"/>
      <c r="K43" s="342"/>
      <c r="L43" s="342"/>
      <c r="M43" s="346"/>
      <c r="N43" s="346"/>
      <c r="O43" s="346"/>
      <c r="P43" s="346"/>
      <c r="Q43" s="342"/>
      <c r="R43" s="325"/>
    </row>
    <row r="44" spans="1:18" s="183" customFormat="1" ht="60">
      <c r="A44" s="361"/>
      <c r="B44" s="361"/>
      <c r="C44" s="361"/>
      <c r="D44" s="361"/>
      <c r="E44" s="342"/>
      <c r="F44" s="342"/>
      <c r="G44" s="325"/>
      <c r="H44" s="212" t="s">
        <v>271</v>
      </c>
      <c r="I44" s="212">
        <v>8000</v>
      </c>
      <c r="J44" s="342"/>
      <c r="K44" s="342"/>
      <c r="L44" s="342"/>
      <c r="M44" s="346"/>
      <c r="N44" s="346"/>
      <c r="O44" s="346"/>
      <c r="P44" s="346"/>
      <c r="Q44" s="342"/>
      <c r="R44" s="325"/>
    </row>
    <row r="45" spans="1:18" s="183" customFormat="1" ht="30">
      <c r="A45" s="361"/>
      <c r="B45" s="361"/>
      <c r="C45" s="361"/>
      <c r="D45" s="361"/>
      <c r="E45" s="342"/>
      <c r="F45" s="342"/>
      <c r="G45" s="325"/>
      <c r="H45" s="212" t="s">
        <v>272</v>
      </c>
      <c r="I45" s="212">
        <v>200</v>
      </c>
      <c r="J45" s="342"/>
      <c r="K45" s="342"/>
      <c r="L45" s="342"/>
      <c r="M45" s="346"/>
      <c r="N45" s="346"/>
      <c r="O45" s="346"/>
      <c r="P45" s="346"/>
      <c r="Q45" s="342"/>
      <c r="R45" s="325"/>
    </row>
    <row r="46" spans="1:18" s="183" customFormat="1" ht="15" customHeight="1">
      <c r="A46" s="361"/>
      <c r="B46" s="361"/>
      <c r="C46" s="361"/>
      <c r="D46" s="361"/>
      <c r="E46" s="342"/>
      <c r="F46" s="342"/>
      <c r="G46" s="209"/>
      <c r="H46" s="324" t="s">
        <v>273</v>
      </c>
      <c r="I46" s="324">
        <v>50</v>
      </c>
      <c r="J46" s="342"/>
      <c r="K46" s="342"/>
      <c r="L46" s="342"/>
      <c r="M46" s="346"/>
      <c r="N46" s="346"/>
      <c r="O46" s="346"/>
      <c r="P46" s="346"/>
      <c r="Q46" s="342"/>
      <c r="R46" s="325"/>
    </row>
    <row r="47" spans="1:18" s="183" customFormat="1">
      <c r="A47" s="361"/>
      <c r="B47" s="361"/>
      <c r="C47" s="361"/>
      <c r="D47" s="361"/>
      <c r="E47" s="342"/>
      <c r="F47" s="224"/>
      <c r="G47" s="209"/>
      <c r="H47" s="325"/>
      <c r="I47" s="325"/>
      <c r="J47" s="342"/>
      <c r="K47" s="342"/>
      <c r="L47" s="224"/>
      <c r="M47" s="346"/>
      <c r="N47" s="346"/>
      <c r="O47" s="346"/>
      <c r="P47" s="346"/>
      <c r="Q47" s="342"/>
      <c r="R47" s="209"/>
    </row>
    <row r="48" spans="1:18" s="183" customFormat="1">
      <c r="A48" s="361"/>
      <c r="B48" s="361"/>
      <c r="C48" s="361"/>
      <c r="D48" s="361"/>
      <c r="E48" s="342"/>
      <c r="F48" s="224"/>
      <c r="G48" s="209"/>
      <c r="H48" s="325"/>
      <c r="I48" s="325"/>
      <c r="J48" s="342"/>
      <c r="K48" s="342"/>
      <c r="L48" s="224"/>
      <c r="M48" s="346"/>
      <c r="N48" s="346"/>
      <c r="O48" s="346"/>
      <c r="P48" s="346"/>
      <c r="Q48" s="342"/>
      <c r="R48" s="209"/>
    </row>
    <row r="49" spans="1:18" s="183" customFormat="1" ht="27.75" customHeight="1">
      <c r="A49" s="314"/>
      <c r="B49" s="314"/>
      <c r="C49" s="314"/>
      <c r="D49" s="314"/>
      <c r="E49" s="316"/>
      <c r="F49" s="224"/>
      <c r="G49" s="209"/>
      <c r="H49" s="326"/>
      <c r="I49" s="326"/>
      <c r="J49" s="316"/>
      <c r="K49" s="316"/>
      <c r="L49" s="224"/>
      <c r="M49" s="320"/>
      <c r="N49" s="320"/>
      <c r="O49" s="320"/>
      <c r="P49" s="320"/>
      <c r="Q49" s="316"/>
      <c r="R49" s="209"/>
    </row>
    <row r="50" spans="1:18" s="183" customFormat="1" ht="120.75" customHeight="1">
      <c r="A50" s="331">
        <v>25</v>
      </c>
      <c r="B50" s="331">
        <v>1</v>
      </c>
      <c r="C50" s="331">
        <v>4</v>
      </c>
      <c r="D50" s="331">
        <v>2</v>
      </c>
      <c r="E50" s="331" t="s">
        <v>274</v>
      </c>
      <c r="F50" s="324" t="s">
        <v>275</v>
      </c>
      <c r="G50" s="331" t="s">
        <v>276</v>
      </c>
      <c r="H50" s="14" t="s">
        <v>277</v>
      </c>
      <c r="I50" s="215">
        <v>1200</v>
      </c>
      <c r="J50" s="324" t="s">
        <v>278</v>
      </c>
      <c r="K50" s="331" t="s">
        <v>34</v>
      </c>
      <c r="L50" s="331" t="s">
        <v>31</v>
      </c>
      <c r="M50" s="321"/>
      <c r="N50" s="321">
        <v>195000</v>
      </c>
      <c r="O50" s="321"/>
      <c r="P50" s="321">
        <v>195000</v>
      </c>
      <c r="Q50" s="324" t="s">
        <v>170</v>
      </c>
      <c r="R50" s="324" t="s">
        <v>153</v>
      </c>
    </row>
    <row r="51" spans="1:18" s="183" customFormat="1" ht="120.75" customHeight="1">
      <c r="A51" s="332"/>
      <c r="B51" s="332"/>
      <c r="C51" s="332"/>
      <c r="D51" s="332"/>
      <c r="E51" s="332"/>
      <c r="F51" s="325"/>
      <c r="G51" s="332"/>
      <c r="H51" s="198" t="s">
        <v>279</v>
      </c>
      <c r="I51" s="198" t="s">
        <v>280</v>
      </c>
      <c r="J51" s="325"/>
      <c r="K51" s="332"/>
      <c r="L51" s="332"/>
      <c r="M51" s="322"/>
      <c r="N51" s="322"/>
      <c r="O51" s="322"/>
      <c r="P51" s="322"/>
      <c r="Q51" s="325"/>
      <c r="R51" s="325"/>
    </row>
    <row r="52" spans="1:18" s="183" customFormat="1" ht="48.75" customHeight="1">
      <c r="A52" s="333"/>
      <c r="B52" s="333"/>
      <c r="C52" s="333"/>
      <c r="D52" s="333"/>
      <c r="E52" s="333"/>
      <c r="F52" s="326"/>
      <c r="G52" s="333"/>
      <c r="H52" s="212">
        <v>0</v>
      </c>
      <c r="I52" s="215">
        <v>0</v>
      </c>
      <c r="J52" s="326"/>
      <c r="K52" s="333"/>
      <c r="L52" s="333"/>
      <c r="M52" s="323"/>
      <c r="N52" s="323"/>
      <c r="O52" s="323"/>
      <c r="P52" s="323"/>
      <c r="Q52" s="326"/>
      <c r="R52" s="326"/>
    </row>
    <row r="53" spans="1:18" s="183" customFormat="1" ht="76.5" customHeight="1">
      <c r="A53" s="324">
        <v>26</v>
      </c>
      <c r="B53" s="324">
        <v>1</v>
      </c>
      <c r="C53" s="324">
        <v>1</v>
      </c>
      <c r="D53" s="324">
        <v>5</v>
      </c>
      <c r="E53" s="324" t="s">
        <v>281</v>
      </c>
      <c r="F53" s="324" t="s">
        <v>282</v>
      </c>
      <c r="G53" s="324" t="s">
        <v>283</v>
      </c>
      <c r="H53" s="212" t="s">
        <v>284</v>
      </c>
      <c r="I53" s="212">
        <v>1019</v>
      </c>
      <c r="J53" s="324" t="s">
        <v>285</v>
      </c>
      <c r="K53" s="324" t="s">
        <v>42</v>
      </c>
      <c r="L53" s="324"/>
      <c r="M53" s="337">
        <v>22041.599999999999</v>
      </c>
      <c r="N53" s="337"/>
      <c r="O53" s="337">
        <v>22041.599999999999</v>
      </c>
      <c r="P53" s="337"/>
      <c r="Q53" s="324" t="s">
        <v>170</v>
      </c>
      <c r="R53" s="324" t="s">
        <v>153</v>
      </c>
    </row>
    <row r="54" spans="1:18" s="183" customFormat="1" ht="108.75" customHeight="1">
      <c r="A54" s="326"/>
      <c r="B54" s="326"/>
      <c r="C54" s="326"/>
      <c r="D54" s="326"/>
      <c r="E54" s="326"/>
      <c r="F54" s="326"/>
      <c r="G54" s="326"/>
      <c r="H54" s="212" t="s">
        <v>286</v>
      </c>
      <c r="I54" s="212">
        <v>1</v>
      </c>
      <c r="J54" s="326"/>
      <c r="K54" s="326"/>
      <c r="L54" s="326"/>
      <c r="M54" s="339"/>
      <c r="N54" s="339"/>
      <c r="O54" s="339"/>
      <c r="P54" s="339"/>
      <c r="Q54" s="326"/>
      <c r="R54" s="326"/>
    </row>
    <row r="55" spans="1:18" s="183" customFormat="1" ht="104.25" customHeight="1">
      <c r="A55" s="331">
        <v>27</v>
      </c>
      <c r="B55" s="331">
        <v>1.6</v>
      </c>
      <c r="C55" s="331">
        <v>4.5</v>
      </c>
      <c r="D55" s="331">
        <v>2</v>
      </c>
      <c r="E55" s="324" t="s">
        <v>287</v>
      </c>
      <c r="F55" s="324" t="s">
        <v>288</v>
      </c>
      <c r="G55" s="324" t="s">
        <v>289</v>
      </c>
      <c r="H55" s="212" t="s">
        <v>160</v>
      </c>
      <c r="I55" s="212">
        <v>1000</v>
      </c>
      <c r="J55" s="324" t="s">
        <v>290</v>
      </c>
      <c r="K55" s="324" t="s">
        <v>42</v>
      </c>
      <c r="L55" s="324" t="s">
        <v>36</v>
      </c>
      <c r="M55" s="337"/>
      <c r="N55" s="337">
        <v>114639.24</v>
      </c>
      <c r="O55" s="337"/>
      <c r="P55" s="337">
        <v>114639.24</v>
      </c>
      <c r="Q55" s="324" t="s">
        <v>170</v>
      </c>
      <c r="R55" s="324" t="s">
        <v>153</v>
      </c>
    </row>
    <row r="56" spans="1:18" s="183" customFormat="1" ht="305.25" customHeight="1">
      <c r="A56" s="333"/>
      <c r="B56" s="333"/>
      <c r="C56" s="333"/>
      <c r="D56" s="333"/>
      <c r="E56" s="326"/>
      <c r="F56" s="326"/>
      <c r="G56" s="326"/>
      <c r="H56" s="212" t="s">
        <v>291</v>
      </c>
      <c r="I56" s="212">
        <v>28</v>
      </c>
      <c r="J56" s="326"/>
      <c r="K56" s="326"/>
      <c r="L56" s="326"/>
      <c r="M56" s="339"/>
      <c r="N56" s="339"/>
      <c r="O56" s="339"/>
      <c r="P56" s="339"/>
      <c r="Q56" s="326"/>
      <c r="R56" s="326"/>
    </row>
    <row r="57" spans="1:18" s="183" customFormat="1" ht="37.5" customHeight="1">
      <c r="A57" s="331">
        <v>28</v>
      </c>
      <c r="B57" s="331">
        <v>1.6</v>
      </c>
      <c r="C57" s="331" t="s">
        <v>125</v>
      </c>
      <c r="D57" s="331">
        <v>5</v>
      </c>
      <c r="E57" s="324" t="s">
        <v>292</v>
      </c>
      <c r="F57" s="324" t="s">
        <v>293</v>
      </c>
      <c r="G57" s="324" t="s">
        <v>294</v>
      </c>
      <c r="H57" s="212" t="s">
        <v>121</v>
      </c>
      <c r="I57" s="212">
        <v>250</v>
      </c>
      <c r="J57" s="324" t="s">
        <v>295</v>
      </c>
      <c r="K57" s="324" t="s">
        <v>42</v>
      </c>
      <c r="L57" s="324"/>
      <c r="M57" s="321">
        <v>209585.98</v>
      </c>
      <c r="N57" s="321"/>
      <c r="O57" s="321">
        <v>209585.98</v>
      </c>
      <c r="P57" s="321"/>
      <c r="Q57" s="324" t="s">
        <v>170</v>
      </c>
      <c r="R57" s="324" t="s">
        <v>153</v>
      </c>
    </row>
    <row r="58" spans="1:18" s="183" customFormat="1" ht="46.5" customHeight="1">
      <c r="A58" s="332"/>
      <c r="B58" s="332"/>
      <c r="C58" s="332"/>
      <c r="D58" s="332"/>
      <c r="E58" s="325"/>
      <c r="F58" s="325"/>
      <c r="G58" s="325"/>
      <c r="H58" s="212" t="s">
        <v>296</v>
      </c>
      <c r="I58" s="212" t="s">
        <v>297</v>
      </c>
      <c r="J58" s="325"/>
      <c r="K58" s="325"/>
      <c r="L58" s="325"/>
      <c r="M58" s="322"/>
      <c r="N58" s="322"/>
      <c r="O58" s="322"/>
      <c r="P58" s="322"/>
      <c r="Q58" s="325"/>
      <c r="R58" s="325"/>
    </row>
    <row r="59" spans="1:18" s="183" customFormat="1" ht="66" customHeight="1">
      <c r="A59" s="332"/>
      <c r="B59" s="332"/>
      <c r="C59" s="332"/>
      <c r="D59" s="332"/>
      <c r="E59" s="325"/>
      <c r="F59" s="325"/>
      <c r="G59" s="325"/>
      <c r="H59" s="212" t="s">
        <v>298</v>
      </c>
      <c r="I59" s="212" t="s">
        <v>299</v>
      </c>
      <c r="J59" s="325"/>
      <c r="K59" s="325"/>
      <c r="L59" s="325"/>
      <c r="M59" s="322"/>
      <c r="N59" s="322"/>
      <c r="O59" s="322"/>
      <c r="P59" s="322"/>
      <c r="Q59" s="325"/>
      <c r="R59" s="325"/>
    </row>
    <row r="60" spans="1:18" s="183" customFormat="1" ht="37.5" customHeight="1">
      <c r="A60" s="332"/>
      <c r="B60" s="332"/>
      <c r="C60" s="332"/>
      <c r="D60" s="332"/>
      <c r="E60" s="325"/>
      <c r="F60" s="325"/>
      <c r="G60" s="325"/>
      <c r="H60" s="212" t="s">
        <v>92</v>
      </c>
      <c r="I60" s="212">
        <v>5</v>
      </c>
      <c r="J60" s="325"/>
      <c r="K60" s="325"/>
      <c r="L60" s="325"/>
      <c r="M60" s="322"/>
      <c r="N60" s="322"/>
      <c r="O60" s="322"/>
      <c r="P60" s="322"/>
      <c r="Q60" s="325"/>
      <c r="R60" s="325"/>
    </row>
    <row r="61" spans="1:18" s="183" customFormat="1" ht="72" customHeight="1">
      <c r="A61" s="332"/>
      <c r="B61" s="332"/>
      <c r="C61" s="332"/>
      <c r="D61" s="332"/>
      <c r="E61" s="325"/>
      <c r="F61" s="325"/>
      <c r="G61" s="325"/>
      <c r="H61" s="212" t="s">
        <v>300</v>
      </c>
      <c r="I61" s="212" t="s">
        <v>301</v>
      </c>
      <c r="J61" s="325"/>
      <c r="K61" s="325"/>
      <c r="L61" s="325"/>
      <c r="M61" s="322"/>
      <c r="N61" s="322"/>
      <c r="O61" s="322"/>
      <c r="P61" s="322"/>
      <c r="Q61" s="325"/>
      <c r="R61" s="325"/>
    </row>
    <row r="62" spans="1:18" s="183" customFormat="1" ht="96" customHeight="1">
      <c r="A62" s="333"/>
      <c r="B62" s="333"/>
      <c r="C62" s="333"/>
      <c r="D62" s="333"/>
      <c r="E62" s="326"/>
      <c r="F62" s="326"/>
      <c r="G62" s="326"/>
      <c r="H62" s="212" t="s">
        <v>302</v>
      </c>
      <c r="I62" s="212" t="s">
        <v>303</v>
      </c>
      <c r="J62" s="326"/>
      <c r="K62" s="326"/>
      <c r="L62" s="326"/>
      <c r="M62" s="323"/>
      <c r="N62" s="323"/>
      <c r="O62" s="323"/>
      <c r="P62" s="323"/>
      <c r="Q62" s="326"/>
      <c r="R62" s="326"/>
    </row>
    <row r="63" spans="1:18" s="183" customFormat="1" ht="92.25" customHeight="1">
      <c r="A63" s="215">
        <v>29</v>
      </c>
      <c r="B63" s="215">
        <v>1</v>
      </c>
      <c r="C63" s="215">
        <v>4</v>
      </c>
      <c r="D63" s="215">
        <v>2</v>
      </c>
      <c r="E63" s="212" t="s">
        <v>304</v>
      </c>
      <c r="F63" s="212" t="s">
        <v>305</v>
      </c>
      <c r="G63" s="212" t="s">
        <v>232</v>
      </c>
      <c r="H63" s="212" t="s">
        <v>233</v>
      </c>
      <c r="I63" s="212">
        <v>1</v>
      </c>
      <c r="J63" s="212" t="s">
        <v>306</v>
      </c>
      <c r="K63" s="212" t="s">
        <v>34</v>
      </c>
      <c r="L63" s="212"/>
      <c r="M63" s="213">
        <v>68829.64</v>
      </c>
      <c r="N63" s="214"/>
      <c r="O63" s="213">
        <v>68829.64</v>
      </c>
      <c r="P63" s="214"/>
      <c r="Q63" s="212" t="s">
        <v>170</v>
      </c>
      <c r="R63" s="212" t="s">
        <v>153</v>
      </c>
    </row>
    <row r="64" spans="1:18" s="183" customFormat="1" ht="225">
      <c r="A64" s="211">
        <v>30</v>
      </c>
      <c r="B64" s="211">
        <v>1</v>
      </c>
      <c r="C64" s="211">
        <v>4</v>
      </c>
      <c r="D64" s="211">
        <v>2</v>
      </c>
      <c r="E64" s="210" t="s">
        <v>307</v>
      </c>
      <c r="F64" s="210" t="s">
        <v>308</v>
      </c>
      <c r="G64" s="210" t="s">
        <v>114</v>
      </c>
      <c r="H64" s="210" t="s">
        <v>168</v>
      </c>
      <c r="I64" s="198" t="s">
        <v>309</v>
      </c>
      <c r="J64" s="210" t="s">
        <v>310</v>
      </c>
      <c r="K64" s="210" t="s">
        <v>34</v>
      </c>
      <c r="L64" s="210"/>
      <c r="M64" s="213">
        <v>41231.24</v>
      </c>
      <c r="N64" s="207"/>
      <c r="O64" s="213">
        <v>41231.24</v>
      </c>
      <c r="P64" s="207"/>
      <c r="Q64" s="210" t="s">
        <v>170</v>
      </c>
      <c r="R64" s="212" t="s">
        <v>153</v>
      </c>
    </row>
    <row r="65" spans="1:21" s="183" customFormat="1" ht="255">
      <c r="A65" s="215">
        <v>31</v>
      </c>
      <c r="B65" s="215">
        <v>1</v>
      </c>
      <c r="C65" s="215">
        <v>4</v>
      </c>
      <c r="D65" s="215">
        <v>2</v>
      </c>
      <c r="E65" s="212" t="s">
        <v>311</v>
      </c>
      <c r="F65" s="212" t="s">
        <v>312</v>
      </c>
      <c r="G65" s="212" t="s">
        <v>156</v>
      </c>
      <c r="H65" s="212" t="s">
        <v>168</v>
      </c>
      <c r="I65" s="212">
        <v>41</v>
      </c>
      <c r="J65" s="212" t="s">
        <v>313</v>
      </c>
      <c r="K65" s="212" t="s">
        <v>34</v>
      </c>
      <c r="L65" s="212"/>
      <c r="M65" s="116">
        <v>33452.300000000003</v>
      </c>
      <c r="N65" s="214"/>
      <c r="O65" s="116">
        <v>33452.300000000003</v>
      </c>
      <c r="P65" s="214"/>
      <c r="Q65" s="212" t="s">
        <v>170</v>
      </c>
      <c r="R65" s="212" t="s">
        <v>153</v>
      </c>
    </row>
    <row r="66" spans="1:21" s="183" customFormat="1" ht="165.75" customHeight="1">
      <c r="A66" s="215">
        <v>32</v>
      </c>
      <c r="B66" s="215">
        <v>1</v>
      </c>
      <c r="C66" s="215">
        <v>4</v>
      </c>
      <c r="D66" s="215">
        <v>2</v>
      </c>
      <c r="E66" s="212" t="s">
        <v>314</v>
      </c>
      <c r="F66" s="212" t="s">
        <v>315</v>
      </c>
      <c r="G66" s="212" t="s">
        <v>316</v>
      </c>
      <c r="H66" s="212" t="s">
        <v>168</v>
      </c>
      <c r="I66" s="212" t="s">
        <v>317</v>
      </c>
      <c r="J66" s="212" t="s">
        <v>318</v>
      </c>
      <c r="K66" s="212" t="s">
        <v>34</v>
      </c>
      <c r="L66" s="212"/>
      <c r="M66" s="214">
        <v>19652.96</v>
      </c>
      <c r="N66" s="214"/>
      <c r="O66" s="135">
        <v>19652.96</v>
      </c>
      <c r="P66" s="214"/>
      <c r="Q66" s="212" t="s">
        <v>170</v>
      </c>
      <c r="R66" s="212" t="s">
        <v>153</v>
      </c>
    </row>
    <row r="67" spans="1:21" s="183" customFormat="1" ht="255.75" customHeight="1">
      <c r="A67" s="215">
        <v>33</v>
      </c>
      <c r="B67" s="215">
        <v>1</v>
      </c>
      <c r="C67" s="215">
        <v>1.4</v>
      </c>
      <c r="D67" s="215">
        <v>5</v>
      </c>
      <c r="E67" s="212" t="s">
        <v>319</v>
      </c>
      <c r="F67" s="212" t="s">
        <v>320</v>
      </c>
      <c r="G67" s="212" t="s">
        <v>321</v>
      </c>
      <c r="H67" s="212" t="s">
        <v>168</v>
      </c>
      <c r="I67" s="212">
        <v>37</v>
      </c>
      <c r="J67" s="212" t="s">
        <v>322</v>
      </c>
      <c r="K67" s="212" t="s">
        <v>34</v>
      </c>
      <c r="L67" s="212"/>
      <c r="M67" s="213">
        <v>119553.42</v>
      </c>
      <c r="N67" s="214"/>
      <c r="O67" s="213">
        <v>119553.42</v>
      </c>
      <c r="P67" s="214"/>
      <c r="Q67" s="212" t="s">
        <v>170</v>
      </c>
      <c r="R67" s="212" t="s">
        <v>153</v>
      </c>
    </row>
    <row r="68" spans="1:21" s="183" customFormat="1" ht="180">
      <c r="A68" s="215">
        <v>34</v>
      </c>
      <c r="B68" s="215">
        <v>1.2</v>
      </c>
      <c r="C68" s="215">
        <v>3.4</v>
      </c>
      <c r="D68" s="215">
        <v>5</v>
      </c>
      <c r="E68" s="212" t="s">
        <v>323</v>
      </c>
      <c r="F68" s="212" t="s">
        <v>324</v>
      </c>
      <c r="G68" s="212" t="s">
        <v>33</v>
      </c>
      <c r="H68" s="210" t="s">
        <v>168</v>
      </c>
      <c r="I68" s="210">
        <v>220</v>
      </c>
      <c r="J68" s="212" t="s">
        <v>325</v>
      </c>
      <c r="K68" s="212" t="s">
        <v>42</v>
      </c>
      <c r="L68" s="210"/>
      <c r="M68" s="136">
        <v>75592.3</v>
      </c>
      <c r="N68" s="207"/>
      <c r="O68" s="136">
        <v>75592.3</v>
      </c>
      <c r="P68" s="207"/>
      <c r="Q68" s="212" t="s">
        <v>170</v>
      </c>
      <c r="R68" s="212" t="s">
        <v>153</v>
      </c>
    </row>
    <row r="69" spans="1:21" s="12" customFormat="1" ht="115.5" customHeight="1">
      <c r="A69" s="249">
        <v>35</v>
      </c>
      <c r="B69" s="249">
        <v>1</v>
      </c>
      <c r="C69" s="249">
        <v>4</v>
      </c>
      <c r="D69" s="249">
        <v>5</v>
      </c>
      <c r="E69" s="249" t="s">
        <v>326</v>
      </c>
      <c r="F69" s="249" t="s">
        <v>327</v>
      </c>
      <c r="G69" s="249" t="s">
        <v>97</v>
      </c>
      <c r="H69" s="249" t="s">
        <v>44</v>
      </c>
      <c r="I69" s="249">
        <v>200</v>
      </c>
      <c r="J69" s="249" t="s">
        <v>328</v>
      </c>
      <c r="K69" s="249"/>
      <c r="L69" s="249" t="s">
        <v>164</v>
      </c>
      <c r="M69" s="249"/>
      <c r="N69" s="255">
        <v>110931.94</v>
      </c>
      <c r="O69" s="249"/>
      <c r="P69" s="255">
        <v>110931.94</v>
      </c>
      <c r="Q69" s="249" t="s">
        <v>170</v>
      </c>
      <c r="R69" s="249" t="s">
        <v>153</v>
      </c>
    </row>
    <row r="70" spans="1:21" s="183" customFormat="1" ht="166.5" customHeight="1">
      <c r="A70" s="241">
        <v>35</v>
      </c>
      <c r="B70" s="241">
        <v>1</v>
      </c>
      <c r="C70" s="241">
        <v>4</v>
      </c>
      <c r="D70" s="241">
        <v>5</v>
      </c>
      <c r="E70" s="241" t="s">
        <v>326</v>
      </c>
      <c r="F70" s="241" t="s">
        <v>327</v>
      </c>
      <c r="G70" s="241" t="s">
        <v>97</v>
      </c>
      <c r="H70" s="241" t="s">
        <v>44</v>
      </c>
      <c r="I70" s="243">
        <v>186</v>
      </c>
      <c r="J70" s="241" t="s">
        <v>328</v>
      </c>
      <c r="K70" s="241"/>
      <c r="L70" s="241" t="s">
        <v>164</v>
      </c>
      <c r="M70" s="241"/>
      <c r="N70" s="247">
        <v>88662</v>
      </c>
      <c r="O70" s="241"/>
      <c r="P70" s="247">
        <v>88662</v>
      </c>
      <c r="Q70" s="241" t="s">
        <v>170</v>
      </c>
      <c r="R70" s="241" t="s">
        <v>153</v>
      </c>
      <c r="U70" s="9"/>
    </row>
    <row r="71" spans="1:21" s="183" customFormat="1" ht="62.25" customHeight="1">
      <c r="A71" s="334" t="s">
        <v>1262</v>
      </c>
      <c r="B71" s="335"/>
      <c r="C71" s="335"/>
      <c r="D71" s="335"/>
      <c r="E71" s="335"/>
      <c r="F71" s="335"/>
      <c r="G71" s="335"/>
      <c r="H71" s="335"/>
      <c r="I71" s="335"/>
      <c r="J71" s="335"/>
      <c r="K71" s="335"/>
      <c r="L71" s="335"/>
      <c r="M71" s="335"/>
      <c r="N71" s="335"/>
      <c r="O71" s="335"/>
      <c r="P71" s="335"/>
      <c r="Q71" s="335"/>
      <c r="R71" s="336"/>
    </row>
    <row r="72" spans="1:21" s="183" customFormat="1" ht="213" customHeight="1">
      <c r="A72" s="212">
        <v>36</v>
      </c>
      <c r="B72" s="212">
        <v>1</v>
      </c>
      <c r="C72" s="212">
        <v>4</v>
      </c>
      <c r="D72" s="212">
        <v>5</v>
      </c>
      <c r="E72" s="212" t="s">
        <v>329</v>
      </c>
      <c r="F72" s="212" t="s">
        <v>330</v>
      </c>
      <c r="G72" s="212" t="s">
        <v>331</v>
      </c>
      <c r="H72" s="212" t="s">
        <v>332</v>
      </c>
      <c r="I72" s="212">
        <v>22</v>
      </c>
      <c r="J72" s="212" t="s">
        <v>333</v>
      </c>
      <c r="K72" s="221"/>
      <c r="L72" s="212" t="s">
        <v>30</v>
      </c>
      <c r="M72" s="212"/>
      <c r="N72" s="213">
        <v>6480</v>
      </c>
      <c r="O72" s="212"/>
      <c r="P72" s="213">
        <v>6480</v>
      </c>
      <c r="Q72" s="212" t="s">
        <v>170</v>
      </c>
      <c r="R72" s="212" t="s">
        <v>153</v>
      </c>
      <c r="U72" s="9"/>
    </row>
    <row r="73" spans="1:21" s="183" customFormat="1" ht="123.75" customHeight="1">
      <c r="A73" s="215">
        <v>37</v>
      </c>
      <c r="B73" s="215">
        <v>1</v>
      </c>
      <c r="C73" s="215">
        <v>4</v>
      </c>
      <c r="D73" s="215">
        <v>5</v>
      </c>
      <c r="E73" s="212" t="s">
        <v>334</v>
      </c>
      <c r="F73" s="212" t="s">
        <v>335</v>
      </c>
      <c r="G73" s="215" t="s">
        <v>336</v>
      </c>
      <c r="H73" s="212" t="s">
        <v>337</v>
      </c>
      <c r="I73" s="215">
        <v>35000</v>
      </c>
      <c r="J73" s="212" t="s">
        <v>338</v>
      </c>
      <c r="K73" s="215"/>
      <c r="L73" s="215" t="s">
        <v>30</v>
      </c>
      <c r="M73" s="215"/>
      <c r="N73" s="214">
        <v>16891.25</v>
      </c>
      <c r="O73" s="215"/>
      <c r="P73" s="214">
        <v>16891.25</v>
      </c>
      <c r="Q73" s="212" t="s">
        <v>170</v>
      </c>
      <c r="R73" s="212" t="s">
        <v>153</v>
      </c>
    </row>
    <row r="74" spans="1:21" s="183" customFormat="1" ht="66.75" customHeight="1">
      <c r="A74" s="331">
        <v>38</v>
      </c>
      <c r="B74" s="331">
        <v>1</v>
      </c>
      <c r="C74" s="331">
        <v>4</v>
      </c>
      <c r="D74" s="331">
        <v>2</v>
      </c>
      <c r="E74" s="324" t="s">
        <v>339</v>
      </c>
      <c r="F74" s="324" t="s">
        <v>340</v>
      </c>
      <c r="G74" s="324" t="s">
        <v>341</v>
      </c>
      <c r="H74" s="212" t="s">
        <v>88</v>
      </c>
      <c r="I74" s="212">
        <v>250</v>
      </c>
      <c r="J74" s="324" t="s">
        <v>342</v>
      </c>
      <c r="K74" s="324"/>
      <c r="L74" s="324" t="s">
        <v>39</v>
      </c>
      <c r="M74" s="324"/>
      <c r="N74" s="337">
        <v>27155.55</v>
      </c>
      <c r="O74" s="324"/>
      <c r="P74" s="337">
        <v>27155.55</v>
      </c>
      <c r="Q74" s="324" t="s">
        <v>170</v>
      </c>
      <c r="R74" s="324" t="s">
        <v>153</v>
      </c>
    </row>
    <row r="75" spans="1:21" s="183" customFormat="1" ht="66.75" customHeight="1">
      <c r="A75" s="332"/>
      <c r="B75" s="332"/>
      <c r="C75" s="332"/>
      <c r="D75" s="332"/>
      <c r="E75" s="325"/>
      <c r="F75" s="325"/>
      <c r="G75" s="325"/>
      <c r="H75" s="212" t="s">
        <v>344</v>
      </c>
      <c r="I75" s="212">
        <v>9</v>
      </c>
      <c r="J75" s="325"/>
      <c r="K75" s="325"/>
      <c r="L75" s="325"/>
      <c r="M75" s="325"/>
      <c r="N75" s="338"/>
      <c r="O75" s="325"/>
      <c r="P75" s="338"/>
      <c r="Q75" s="325"/>
      <c r="R75" s="325"/>
    </row>
    <row r="76" spans="1:21" s="183" customFormat="1" ht="138" customHeight="1">
      <c r="A76" s="333"/>
      <c r="B76" s="333"/>
      <c r="C76" s="333"/>
      <c r="D76" s="333"/>
      <c r="E76" s="326"/>
      <c r="F76" s="326"/>
      <c r="G76" s="326"/>
      <c r="H76" s="212" t="s">
        <v>343</v>
      </c>
      <c r="I76" s="212">
        <v>30</v>
      </c>
      <c r="J76" s="326"/>
      <c r="K76" s="326"/>
      <c r="L76" s="326"/>
      <c r="M76" s="326"/>
      <c r="N76" s="339"/>
      <c r="O76" s="326"/>
      <c r="P76" s="339"/>
      <c r="Q76" s="326"/>
      <c r="R76" s="326"/>
    </row>
    <row r="77" spans="1:21" s="183" customFormat="1" ht="172.5" customHeight="1">
      <c r="A77" s="215">
        <v>39</v>
      </c>
      <c r="B77" s="215">
        <v>1</v>
      </c>
      <c r="C77" s="215">
        <v>4</v>
      </c>
      <c r="D77" s="215">
        <v>2</v>
      </c>
      <c r="E77" s="212" t="s">
        <v>345</v>
      </c>
      <c r="F77" s="212" t="s">
        <v>346</v>
      </c>
      <c r="G77" s="212" t="s">
        <v>347</v>
      </c>
      <c r="H77" s="212" t="s">
        <v>126</v>
      </c>
      <c r="I77" s="215">
        <v>2</v>
      </c>
      <c r="J77" s="212" t="s">
        <v>348</v>
      </c>
      <c r="K77" s="215"/>
      <c r="L77" s="215" t="s">
        <v>30</v>
      </c>
      <c r="M77" s="215"/>
      <c r="N77" s="214">
        <v>30000</v>
      </c>
      <c r="O77" s="215"/>
      <c r="P77" s="214">
        <v>30000</v>
      </c>
      <c r="Q77" s="212" t="s">
        <v>170</v>
      </c>
      <c r="R77" s="212" t="s">
        <v>153</v>
      </c>
    </row>
    <row r="78" spans="1:21" s="75" customFormat="1">
      <c r="M78" s="83"/>
      <c r="N78" s="83"/>
      <c r="O78" s="83"/>
      <c r="P78" s="83"/>
    </row>
    <row r="79" spans="1:21" s="75" customFormat="1" hidden="1">
      <c r="M79" s="83"/>
      <c r="N79" s="83"/>
      <c r="O79" s="83"/>
      <c r="P79" s="83"/>
    </row>
    <row r="80" spans="1:21" s="75" customFormat="1" hidden="1">
      <c r="K80" s="327" t="s">
        <v>45</v>
      </c>
      <c r="L80" s="327"/>
      <c r="M80" s="327"/>
      <c r="N80" s="327"/>
      <c r="O80" s="327" t="s">
        <v>46</v>
      </c>
      <c r="P80" s="327"/>
      <c r="Q80" s="327"/>
      <c r="R80" s="327"/>
    </row>
    <row r="81" spans="10:18" s="75" customFormat="1" hidden="1">
      <c r="K81" s="327" t="s">
        <v>349</v>
      </c>
      <c r="L81" s="327"/>
      <c r="M81" s="327" t="s">
        <v>350</v>
      </c>
      <c r="N81" s="327"/>
      <c r="O81" s="327" t="s">
        <v>349</v>
      </c>
      <c r="P81" s="327"/>
      <c r="Q81" s="327" t="s">
        <v>350</v>
      </c>
      <c r="R81" s="327"/>
    </row>
    <row r="82" spans="10:18" s="75" customFormat="1" hidden="1">
      <c r="K82" s="76" t="s">
        <v>47</v>
      </c>
      <c r="L82" s="76" t="s">
        <v>48</v>
      </c>
      <c r="M82" s="76" t="s">
        <v>49</v>
      </c>
      <c r="N82" s="76" t="s">
        <v>48</v>
      </c>
      <c r="O82" s="76" t="s">
        <v>49</v>
      </c>
      <c r="P82" s="76" t="s">
        <v>48</v>
      </c>
      <c r="Q82" s="76" t="s">
        <v>47</v>
      </c>
      <c r="R82" s="76" t="s">
        <v>48</v>
      </c>
    </row>
    <row r="83" spans="10:18" s="75" customFormat="1" hidden="1">
      <c r="J83" s="77" t="s">
        <v>50</v>
      </c>
      <c r="K83" s="78">
        <v>34</v>
      </c>
      <c r="L83" s="79">
        <v>2030895.63</v>
      </c>
      <c r="M83" s="78">
        <v>5</v>
      </c>
      <c r="N83" s="79">
        <v>185936.59</v>
      </c>
      <c r="O83" s="78" t="s">
        <v>51</v>
      </c>
      <c r="P83" s="114" t="s">
        <v>51</v>
      </c>
      <c r="Q83" s="78" t="s">
        <v>51</v>
      </c>
      <c r="R83" s="114" t="s">
        <v>51</v>
      </c>
    </row>
    <row r="84" spans="10:18" s="75" customFormat="1" hidden="1">
      <c r="J84" s="77" t="s">
        <v>52</v>
      </c>
      <c r="K84" s="78">
        <v>34</v>
      </c>
      <c r="L84" s="131" t="e">
        <f>SUM(P7+O8+O9+O10+P11+P12+O13+O15+#REF!+O20+P22+O23+O27+#REF!+O29+P30+O31+P32+P33+O35+P36+O37+O38+O41+P50+O53+P55+O57+O63+O64+O65+O66+O67+O68)</f>
        <v>#REF!</v>
      </c>
      <c r="M84" s="78">
        <v>5</v>
      </c>
      <c r="N84" s="132">
        <f>SUM(N77+N74+N73+N72+N70)</f>
        <v>169188.8</v>
      </c>
      <c r="O84" s="78"/>
      <c r="P84" s="78"/>
      <c r="Q84" s="77"/>
      <c r="R84" s="77"/>
    </row>
    <row r="85" spans="10:18" s="75" customFormat="1" hidden="1">
      <c r="M85" s="83"/>
      <c r="N85" s="83"/>
      <c r="O85" s="83"/>
      <c r="P85" s="83"/>
    </row>
    <row r="86" spans="10:18" s="75" customFormat="1" hidden="1">
      <c r="M86" s="83"/>
      <c r="N86" s="83"/>
      <c r="O86" s="83"/>
      <c r="P86" s="83"/>
    </row>
    <row r="87" spans="10:18" s="75" customFormat="1" hidden="1">
      <c r="M87" s="83"/>
      <c r="N87" s="83"/>
      <c r="O87" s="83"/>
      <c r="P87" s="83"/>
    </row>
    <row r="89" spans="10:18">
      <c r="L89" s="8"/>
      <c r="M89" s="328" t="s">
        <v>45</v>
      </c>
      <c r="N89" s="329"/>
      <c r="O89" s="329" t="s">
        <v>46</v>
      </c>
      <c r="P89" s="330"/>
    </row>
    <row r="90" spans="10:18">
      <c r="L90" s="8"/>
      <c r="M90" s="76" t="s">
        <v>1240</v>
      </c>
      <c r="N90" s="76" t="s">
        <v>1239</v>
      </c>
      <c r="O90" s="76" t="s">
        <v>1240</v>
      </c>
      <c r="P90" s="76" t="s">
        <v>1239</v>
      </c>
    </row>
    <row r="91" spans="10:18">
      <c r="L91" s="77" t="s">
        <v>50</v>
      </c>
      <c r="M91" s="115">
        <v>39</v>
      </c>
      <c r="N91" s="79">
        <v>2102781.02</v>
      </c>
      <c r="O91" s="78" t="s">
        <v>51</v>
      </c>
      <c r="P91" s="114" t="s">
        <v>51</v>
      </c>
    </row>
    <row r="92" spans="10:18">
      <c r="L92" s="77" t="s">
        <v>52</v>
      </c>
      <c r="M92" s="251">
        <v>39</v>
      </c>
      <c r="N92" s="250">
        <v>2075922.72</v>
      </c>
      <c r="O92" s="78" t="s">
        <v>51</v>
      </c>
      <c r="P92" s="114" t="s">
        <v>51</v>
      </c>
    </row>
  </sheetData>
  <mergeCells count="222">
    <mergeCell ref="P53:P54"/>
    <mergeCell ref="F53:F54"/>
    <mergeCell ref="G53:G54"/>
    <mergeCell ref="O74:O76"/>
    <mergeCell ref="P74:P76"/>
    <mergeCell ref="Q74:Q76"/>
    <mergeCell ref="R74:R76"/>
    <mergeCell ref="A57:A62"/>
    <mergeCell ref="B57:B62"/>
    <mergeCell ref="C57:C62"/>
    <mergeCell ref="D57:D62"/>
    <mergeCell ref="E57:E62"/>
    <mergeCell ref="F57:F62"/>
    <mergeCell ref="A53:A54"/>
    <mergeCell ref="B53:B54"/>
    <mergeCell ref="C53:C54"/>
    <mergeCell ref="D53:D54"/>
    <mergeCell ref="E53:E54"/>
    <mergeCell ref="Q53:Q54"/>
    <mergeCell ref="R53:R54"/>
    <mergeCell ref="G57:G62"/>
    <mergeCell ref="J57:J62"/>
    <mergeCell ref="K57:K62"/>
    <mergeCell ref="L57:L62"/>
    <mergeCell ref="R41:R46"/>
    <mergeCell ref="H46:H49"/>
    <mergeCell ref="I46:I49"/>
    <mergeCell ref="A41:A49"/>
    <mergeCell ref="B41:B49"/>
    <mergeCell ref="C41:C49"/>
    <mergeCell ref="D41:D49"/>
    <mergeCell ref="E41:E49"/>
    <mergeCell ref="A50:A52"/>
    <mergeCell ref="B50:B52"/>
    <mergeCell ref="C50:C52"/>
    <mergeCell ref="J50:J52"/>
    <mergeCell ref="K50:K52"/>
    <mergeCell ref="L50:L52"/>
    <mergeCell ref="M50:M52"/>
    <mergeCell ref="N50:N52"/>
    <mergeCell ref="E50:E52"/>
    <mergeCell ref="F50:F52"/>
    <mergeCell ref="G50:G52"/>
    <mergeCell ref="A33:A34"/>
    <mergeCell ref="B33:B34"/>
    <mergeCell ref="C33:C34"/>
    <mergeCell ref="M33:M34"/>
    <mergeCell ref="N33:N34"/>
    <mergeCell ref="O33:O34"/>
    <mergeCell ref="P33:P34"/>
    <mergeCell ref="Q33:Q34"/>
    <mergeCell ref="F41:F46"/>
    <mergeCell ref="G41:G45"/>
    <mergeCell ref="J41:J49"/>
    <mergeCell ref="K41:K49"/>
    <mergeCell ref="L41:L46"/>
    <mergeCell ref="M41:M49"/>
    <mergeCell ref="N41:N49"/>
    <mergeCell ref="O41:O49"/>
    <mergeCell ref="P41:P49"/>
    <mergeCell ref="Q41:Q49"/>
    <mergeCell ref="A38:A40"/>
    <mergeCell ref="B38:B40"/>
    <mergeCell ref="C38:C40"/>
    <mergeCell ref="D38:D40"/>
    <mergeCell ref="E38:E40"/>
    <mergeCell ref="F38:F40"/>
    <mergeCell ref="A19:R19"/>
    <mergeCell ref="G20:G21"/>
    <mergeCell ref="H20:H21"/>
    <mergeCell ref="I20:I21"/>
    <mergeCell ref="J20:J21"/>
    <mergeCell ref="K20:K21"/>
    <mergeCell ref="L20:L21"/>
    <mergeCell ref="M20:M21"/>
    <mergeCell ref="A20:A21"/>
    <mergeCell ref="B20:B21"/>
    <mergeCell ref="C20:C21"/>
    <mergeCell ref="D20:D21"/>
    <mergeCell ref="E20:E21"/>
    <mergeCell ref="F20:F21"/>
    <mergeCell ref="P20:P21"/>
    <mergeCell ref="Q20:Q21"/>
    <mergeCell ref="R20:R21"/>
    <mergeCell ref="N20:N21"/>
    <mergeCell ref="O20:O21"/>
    <mergeCell ref="L15:L16"/>
    <mergeCell ref="M15:M16"/>
    <mergeCell ref="P13:P14"/>
    <mergeCell ref="Q13:Q14"/>
    <mergeCell ref="R13:R14"/>
    <mergeCell ref="L13:L14"/>
    <mergeCell ref="M13:M14"/>
    <mergeCell ref="N15:N16"/>
    <mergeCell ref="O15:O16"/>
    <mergeCell ref="P15:P16"/>
    <mergeCell ref="Q15:Q16"/>
    <mergeCell ref="R15:R16"/>
    <mergeCell ref="A15:A16"/>
    <mergeCell ref="B15:B16"/>
    <mergeCell ref="C15:C16"/>
    <mergeCell ref="D15:D16"/>
    <mergeCell ref="E15:E16"/>
    <mergeCell ref="F13:F14"/>
    <mergeCell ref="G13:G14"/>
    <mergeCell ref="J13:J14"/>
    <mergeCell ref="K13:K14"/>
    <mergeCell ref="F15:F16"/>
    <mergeCell ref="G15:G16"/>
    <mergeCell ref="J15:J16"/>
    <mergeCell ref="K15:K16"/>
    <mergeCell ref="Q4:Q5"/>
    <mergeCell ref="R4:R5"/>
    <mergeCell ref="A13:A14"/>
    <mergeCell ref="B13:B14"/>
    <mergeCell ref="C13:C14"/>
    <mergeCell ref="D13:D14"/>
    <mergeCell ref="E13:E14"/>
    <mergeCell ref="G4:G5"/>
    <mergeCell ref="H4:I4"/>
    <mergeCell ref="J4:J5"/>
    <mergeCell ref="K4:L4"/>
    <mergeCell ref="M4:N4"/>
    <mergeCell ref="O4:P4"/>
    <mergeCell ref="A4:A5"/>
    <mergeCell ref="B4:B5"/>
    <mergeCell ref="C4:C5"/>
    <mergeCell ref="D4:D5"/>
    <mergeCell ref="E4:E5"/>
    <mergeCell ref="F4:F5"/>
    <mergeCell ref="N13:N14"/>
    <mergeCell ref="O13:O14"/>
    <mergeCell ref="A23:A26"/>
    <mergeCell ref="B23:B26"/>
    <mergeCell ref="C23:C26"/>
    <mergeCell ref="D23:D26"/>
    <mergeCell ref="E23:E26"/>
    <mergeCell ref="F23:F26"/>
    <mergeCell ref="G23:G26"/>
    <mergeCell ref="J23:J26"/>
    <mergeCell ref="K23:K26"/>
    <mergeCell ref="L23:L26"/>
    <mergeCell ref="M23:M26"/>
    <mergeCell ref="N23:N26"/>
    <mergeCell ref="O23:O26"/>
    <mergeCell ref="P23:P26"/>
    <mergeCell ref="Q23:Q26"/>
    <mergeCell ref="R23:R26"/>
    <mergeCell ref="F33:F34"/>
    <mergeCell ref="G33:G34"/>
    <mergeCell ref="H33:H34"/>
    <mergeCell ref="I33:I34"/>
    <mergeCell ref="J33:J34"/>
    <mergeCell ref="K33:K34"/>
    <mergeCell ref="L33:L34"/>
    <mergeCell ref="R33:R34"/>
    <mergeCell ref="G38:G40"/>
    <mergeCell ref="J38:J40"/>
    <mergeCell ref="K38:K40"/>
    <mergeCell ref="L38:L40"/>
    <mergeCell ref="M38:M40"/>
    <mergeCell ref="N38:N40"/>
    <mergeCell ref="O38:O40"/>
    <mergeCell ref="P38:P40"/>
    <mergeCell ref="Q38:Q40"/>
    <mergeCell ref="R38:R40"/>
    <mergeCell ref="D33:D34"/>
    <mergeCell ref="E33:E34"/>
    <mergeCell ref="O50:O52"/>
    <mergeCell ref="P50:P52"/>
    <mergeCell ref="Q50:Q52"/>
    <mergeCell ref="R50:R52"/>
    <mergeCell ref="A55:A56"/>
    <mergeCell ref="B55:B56"/>
    <mergeCell ref="C55:C56"/>
    <mergeCell ref="D55:D56"/>
    <mergeCell ref="E55:E56"/>
    <mergeCell ref="F55:F56"/>
    <mergeCell ref="G55:G56"/>
    <mergeCell ref="J55:J56"/>
    <mergeCell ref="K55:K56"/>
    <mergeCell ref="L55:L56"/>
    <mergeCell ref="M55:M56"/>
    <mergeCell ref="N55:N56"/>
    <mergeCell ref="O55:O56"/>
    <mergeCell ref="P55:P56"/>
    <mergeCell ref="Q55:Q56"/>
    <mergeCell ref="R55:R56"/>
    <mergeCell ref="D50:D52"/>
    <mergeCell ref="M57:M62"/>
    <mergeCell ref="N57:N62"/>
    <mergeCell ref="O57:O62"/>
    <mergeCell ref="J53:J54"/>
    <mergeCell ref="K53:K54"/>
    <mergeCell ref="L53:L54"/>
    <mergeCell ref="M53:M54"/>
    <mergeCell ref="N53:N54"/>
    <mergeCell ref="O53:O54"/>
    <mergeCell ref="P57:P62"/>
    <mergeCell ref="Q57:Q62"/>
    <mergeCell ref="O81:P81"/>
    <mergeCell ref="Q81:R81"/>
    <mergeCell ref="M89:N89"/>
    <mergeCell ref="O89:P89"/>
    <mergeCell ref="A74:A76"/>
    <mergeCell ref="B74:B76"/>
    <mergeCell ref="C74:C76"/>
    <mergeCell ref="D74:D76"/>
    <mergeCell ref="E74:E76"/>
    <mergeCell ref="F74:F76"/>
    <mergeCell ref="G74:G76"/>
    <mergeCell ref="J74:J76"/>
    <mergeCell ref="K74:K76"/>
    <mergeCell ref="K80:N80"/>
    <mergeCell ref="O80:R80"/>
    <mergeCell ref="K81:L81"/>
    <mergeCell ref="M81:N81"/>
    <mergeCell ref="R57:R62"/>
    <mergeCell ref="A71:R71"/>
    <mergeCell ref="L74:L76"/>
    <mergeCell ref="M74:M76"/>
    <mergeCell ref="N74:N7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R65"/>
  <sheetViews>
    <sheetView zoomScale="90" zoomScaleNormal="90" workbookViewId="0"/>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1280</v>
      </c>
    </row>
    <row r="4" spans="1:18" s="3" customFormat="1" ht="45.75" customHeight="1">
      <c r="A4" s="350" t="s">
        <v>0</v>
      </c>
      <c r="B4" s="352" t="s">
        <v>1</v>
      </c>
      <c r="C4" s="352" t="s">
        <v>2</v>
      </c>
      <c r="D4" s="352" t="s">
        <v>3</v>
      </c>
      <c r="E4" s="350" t="s">
        <v>4</v>
      </c>
      <c r="F4" s="350" t="s">
        <v>5</v>
      </c>
      <c r="G4" s="350" t="s">
        <v>6</v>
      </c>
      <c r="H4" s="311" t="s">
        <v>7</v>
      </c>
      <c r="I4" s="311"/>
      <c r="J4" s="350" t="s">
        <v>117</v>
      </c>
      <c r="K4" s="311" t="s">
        <v>72</v>
      </c>
      <c r="L4" s="312"/>
      <c r="M4" s="354" t="s">
        <v>108</v>
      </c>
      <c r="N4" s="355"/>
      <c r="O4" s="354" t="s">
        <v>118</v>
      </c>
      <c r="P4" s="355"/>
      <c r="Q4" s="350" t="s">
        <v>8</v>
      </c>
      <c r="R4" s="352" t="s">
        <v>9</v>
      </c>
    </row>
    <row r="5" spans="1:18" s="3" customFormat="1" ht="21.75" customHeight="1">
      <c r="A5" s="351"/>
      <c r="B5" s="353"/>
      <c r="C5" s="353"/>
      <c r="D5" s="353"/>
      <c r="E5" s="351"/>
      <c r="F5" s="351"/>
      <c r="G5" s="351"/>
      <c r="H5" s="20" t="s">
        <v>10</v>
      </c>
      <c r="I5" s="20" t="s">
        <v>11</v>
      </c>
      <c r="J5" s="351"/>
      <c r="K5" s="21">
        <v>2016</v>
      </c>
      <c r="L5" s="21">
        <v>2017</v>
      </c>
      <c r="M5" s="21">
        <v>2016</v>
      </c>
      <c r="N5" s="21">
        <v>2017</v>
      </c>
      <c r="O5" s="21">
        <v>2016</v>
      </c>
      <c r="P5" s="21">
        <v>2017</v>
      </c>
      <c r="Q5" s="351"/>
      <c r="R5" s="353"/>
    </row>
    <row r="6" spans="1:18" s="3" customFormat="1" ht="14.25" customHeight="1">
      <c r="A6" s="19" t="s">
        <v>12</v>
      </c>
      <c r="B6" s="20" t="s">
        <v>13</v>
      </c>
      <c r="C6" s="20" t="s">
        <v>14</v>
      </c>
      <c r="D6" s="20" t="s">
        <v>15</v>
      </c>
      <c r="E6" s="19" t="s">
        <v>16</v>
      </c>
      <c r="F6" s="19" t="s">
        <v>17</v>
      </c>
      <c r="G6" s="19" t="s">
        <v>18</v>
      </c>
      <c r="H6" s="20" t="s">
        <v>19</v>
      </c>
      <c r="I6" s="20" t="s">
        <v>20</v>
      </c>
      <c r="J6" s="19" t="s">
        <v>21</v>
      </c>
      <c r="K6" s="21" t="s">
        <v>22</v>
      </c>
      <c r="L6" s="21" t="s">
        <v>23</v>
      </c>
      <c r="M6" s="21" t="s">
        <v>24</v>
      </c>
      <c r="N6" s="21" t="s">
        <v>25</v>
      </c>
      <c r="O6" s="21" t="s">
        <v>26</v>
      </c>
      <c r="P6" s="21" t="s">
        <v>27</v>
      </c>
      <c r="Q6" s="19" t="s">
        <v>28</v>
      </c>
      <c r="R6" s="20" t="s">
        <v>29</v>
      </c>
    </row>
    <row r="7" spans="1:18" s="137" customFormat="1" ht="87" customHeight="1">
      <c r="A7" s="113">
        <v>1</v>
      </c>
      <c r="B7" s="113">
        <v>1</v>
      </c>
      <c r="C7" s="113">
        <v>4</v>
      </c>
      <c r="D7" s="113">
        <v>5</v>
      </c>
      <c r="E7" s="111" t="s">
        <v>351</v>
      </c>
      <c r="F7" s="111" t="s">
        <v>352</v>
      </c>
      <c r="G7" s="111" t="s">
        <v>353</v>
      </c>
      <c r="H7" s="111" t="s">
        <v>168</v>
      </c>
      <c r="I7" s="111">
        <v>160</v>
      </c>
      <c r="J7" s="111" t="s">
        <v>354</v>
      </c>
      <c r="K7" s="111"/>
      <c r="L7" s="111" t="s">
        <v>31</v>
      </c>
      <c r="M7" s="112"/>
      <c r="N7" s="112">
        <v>71134.320000000007</v>
      </c>
      <c r="O7" s="112"/>
      <c r="P7" s="112">
        <v>71134.320000000007</v>
      </c>
      <c r="Q7" s="111" t="s">
        <v>53</v>
      </c>
      <c r="R7" s="111" t="s">
        <v>355</v>
      </c>
    </row>
    <row r="8" spans="1:18" s="137" customFormat="1" ht="263.25" customHeight="1">
      <c r="A8" s="66">
        <v>2</v>
      </c>
      <c r="B8" s="110">
        <v>1</v>
      </c>
      <c r="C8" s="110">
        <v>4</v>
      </c>
      <c r="D8" s="110">
        <v>2</v>
      </c>
      <c r="E8" s="109" t="s">
        <v>356</v>
      </c>
      <c r="F8" s="109" t="s">
        <v>357</v>
      </c>
      <c r="G8" s="109" t="s">
        <v>358</v>
      </c>
      <c r="H8" s="109" t="s">
        <v>168</v>
      </c>
      <c r="I8" s="109">
        <v>40</v>
      </c>
      <c r="J8" s="109" t="s">
        <v>359</v>
      </c>
      <c r="K8" s="109" t="s">
        <v>36</v>
      </c>
      <c r="L8" s="109"/>
      <c r="M8" s="108">
        <v>47760</v>
      </c>
      <c r="N8" s="108"/>
      <c r="O8" s="108">
        <v>47760</v>
      </c>
      <c r="P8" s="108"/>
      <c r="Q8" s="109" t="s">
        <v>360</v>
      </c>
      <c r="R8" s="109" t="s">
        <v>361</v>
      </c>
    </row>
    <row r="9" spans="1:18" s="137" customFormat="1" ht="267.75" customHeight="1">
      <c r="A9" s="113">
        <v>3</v>
      </c>
      <c r="B9" s="110">
        <v>1</v>
      </c>
      <c r="C9" s="110" t="s">
        <v>362</v>
      </c>
      <c r="D9" s="110">
        <v>5</v>
      </c>
      <c r="E9" s="109" t="s">
        <v>363</v>
      </c>
      <c r="F9" s="109" t="s">
        <v>364</v>
      </c>
      <c r="G9" s="109" t="s">
        <v>358</v>
      </c>
      <c r="H9" s="109" t="s">
        <v>168</v>
      </c>
      <c r="I9" s="109">
        <v>30</v>
      </c>
      <c r="J9" s="109" t="s">
        <v>365</v>
      </c>
      <c r="K9" s="109"/>
      <c r="L9" s="109" t="s">
        <v>34</v>
      </c>
      <c r="M9" s="108"/>
      <c r="N9" s="108">
        <v>16318.5</v>
      </c>
      <c r="O9" s="108"/>
      <c r="P9" s="108">
        <v>16318.5</v>
      </c>
      <c r="Q9" s="109" t="s">
        <v>360</v>
      </c>
      <c r="R9" s="109" t="s">
        <v>361</v>
      </c>
    </row>
    <row r="10" spans="1:18" s="137" customFormat="1" ht="150">
      <c r="A10" s="66">
        <v>4</v>
      </c>
      <c r="B10" s="113">
        <v>1</v>
      </c>
      <c r="C10" s="113" t="s">
        <v>54</v>
      </c>
      <c r="D10" s="113">
        <v>2</v>
      </c>
      <c r="E10" s="111" t="s">
        <v>366</v>
      </c>
      <c r="F10" s="111" t="s">
        <v>367</v>
      </c>
      <c r="G10" s="109" t="s">
        <v>358</v>
      </c>
      <c r="H10" s="109" t="s">
        <v>168</v>
      </c>
      <c r="I10" s="109">
        <v>30</v>
      </c>
      <c r="J10" s="111" t="s">
        <v>368</v>
      </c>
      <c r="K10" s="111" t="s">
        <v>41</v>
      </c>
      <c r="L10" s="109"/>
      <c r="M10" s="112">
        <v>21039.31</v>
      </c>
      <c r="N10" s="112"/>
      <c r="O10" s="112">
        <v>21039.31</v>
      </c>
      <c r="P10" s="112"/>
      <c r="Q10" s="109" t="s">
        <v>360</v>
      </c>
      <c r="R10" s="109" t="s">
        <v>361</v>
      </c>
    </row>
    <row r="11" spans="1:18" s="137" customFormat="1" ht="150">
      <c r="A11" s="110">
        <v>5</v>
      </c>
      <c r="B11" s="113">
        <v>1</v>
      </c>
      <c r="C11" s="113">
        <v>4</v>
      </c>
      <c r="D11" s="113">
        <v>5</v>
      </c>
      <c r="E11" s="111" t="s">
        <v>369</v>
      </c>
      <c r="F11" s="111" t="s">
        <v>370</v>
      </c>
      <c r="G11" s="111" t="s">
        <v>371</v>
      </c>
      <c r="H11" s="111" t="s">
        <v>168</v>
      </c>
      <c r="I11" s="111">
        <v>30</v>
      </c>
      <c r="J11" s="111" t="s">
        <v>372</v>
      </c>
      <c r="K11" s="111" t="s">
        <v>34</v>
      </c>
      <c r="L11" s="111"/>
      <c r="M11" s="112">
        <v>14914.2</v>
      </c>
      <c r="N11" s="112"/>
      <c r="O11" s="112">
        <v>14914.2</v>
      </c>
      <c r="P11" s="112"/>
      <c r="Q11" s="111" t="s">
        <v>360</v>
      </c>
      <c r="R11" s="109" t="s">
        <v>361</v>
      </c>
    </row>
    <row r="12" spans="1:18" s="137" customFormat="1" ht="34.5" customHeight="1">
      <c r="A12" s="362">
        <v>6</v>
      </c>
      <c r="B12" s="365">
        <v>1</v>
      </c>
      <c r="C12" s="365">
        <v>4</v>
      </c>
      <c r="D12" s="365">
        <v>2</v>
      </c>
      <c r="E12" s="362" t="s">
        <v>373</v>
      </c>
      <c r="F12" s="362" t="s">
        <v>374</v>
      </c>
      <c r="G12" s="362" t="s">
        <v>43</v>
      </c>
      <c r="H12" s="111" t="s">
        <v>92</v>
      </c>
      <c r="I12" s="111">
        <v>1</v>
      </c>
      <c r="J12" s="362" t="s">
        <v>375</v>
      </c>
      <c r="K12" s="362" t="s">
        <v>34</v>
      </c>
      <c r="L12" s="362"/>
      <c r="M12" s="368">
        <v>78295</v>
      </c>
      <c r="N12" s="368"/>
      <c r="O12" s="368">
        <v>78295</v>
      </c>
      <c r="P12" s="368"/>
      <c r="Q12" s="362" t="s">
        <v>360</v>
      </c>
      <c r="R12" s="362" t="s">
        <v>361</v>
      </c>
    </row>
    <row r="13" spans="1:18" s="137" customFormat="1" ht="48" customHeight="1">
      <c r="A13" s="363"/>
      <c r="B13" s="366"/>
      <c r="C13" s="366"/>
      <c r="D13" s="366"/>
      <c r="E13" s="363"/>
      <c r="F13" s="363"/>
      <c r="G13" s="363"/>
      <c r="H13" s="111" t="s">
        <v>376</v>
      </c>
      <c r="I13" s="111">
        <v>35</v>
      </c>
      <c r="J13" s="363"/>
      <c r="K13" s="363"/>
      <c r="L13" s="363"/>
      <c r="M13" s="369"/>
      <c r="N13" s="369"/>
      <c r="O13" s="369"/>
      <c r="P13" s="369"/>
      <c r="Q13" s="363"/>
      <c r="R13" s="363"/>
    </row>
    <row r="14" spans="1:18" s="137" customFormat="1" ht="174" customHeight="1">
      <c r="A14" s="364"/>
      <c r="B14" s="367"/>
      <c r="C14" s="367"/>
      <c r="D14" s="367"/>
      <c r="E14" s="364"/>
      <c r="F14" s="364"/>
      <c r="G14" s="364"/>
      <c r="H14" s="111" t="s">
        <v>377</v>
      </c>
      <c r="I14" s="111">
        <v>2</v>
      </c>
      <c r="J14" s="364"/>
      <c r="K14" s="364"/>
      <c r="L14" s="364"/>
      <c r="M14" s="370"/>
      <c r="N14" s="370"/>
      <c r="O14" s="370"/>
      <c r="P14" s="370"/>
      <c r="Q14" s="364"/>
      <c r="R14" s="364"/>
    </row>
    <row r="15" spans="1:18" s="137" customFormat="1" ht="93" customHeight="1">
      <c r="A15" s="362">
        <v>7</v>
      </c>
      <c r="B15" s="362">
        <v>1</v>
      </c>
      <c r="C15" s="362">
        <v>4</v>
      </c>
      <c r="D15" s="362">
        <v>2</v>
      </c>
      <c r="E15" s="362" t="s">
        <v>378</v>
      </c>
      <c r="F15" s="362" t="s">
        <v>379</v>
      </c>
      <c r="G15" s="362" t="s">
        <v>380</v>
      </c>
      <c r="H15" s="111" t="s">
        <v>381</v>
      </c>
      <c r="I15" s="111">
        <v>12</v>
      </c>
      <c r="J15" s="362" t="s">
        <v>382</v>
      </c>
      <c r="K15" s="362"/>
      <c r="L15" s="362" t="s">
        <v>106</v>
      </c>
      <c r="M15" s="362"/>
      <c r="N15" s="371">
        <v>3990.12</v>
      </c>
      <c r="O15" s="362"/>
      <c r="P15" s="371">
        <v>3990.12</v>
      </c>
      <c r="Q15" s="362" t="s">
        <v>383</v>
      </c>
      <c r="R15" s="362" t="s">
        <v>384</v>
      </c>
    </row>
    <row r="16" spans="1:18" s="137" customFormat="1">
      <c r="A16" s="363"/>
      <c r="B16" s="363"/>
      <c r="C16" s="363"/>
      <c r="D16" s="363"/>
      <c r="E16" s="363"/>
      <c r="F16" s="363"/>
      <c r="G16" s="363"/>
      <c r="H16" s="111" t="s">
        <v>385</v>
      </c>
      <c r="I16" s="111">
        <v>12</v>
      </c>
      <c r="J16" s="363"/>
      <c r="K16" s="363"/>
      <c r="L16" s="363"/>
      <c r="M16" s="363"/>
      <c r="N16" s="372"/>
      <c r="O16" s="363"/>
      <c r="P16" s="372"/>
      <c r="Q16" s="363"/>
      <c r="R16" s="363"/>
    </row>
    <row r="17" spans="1:18" s="137" customFormat="1" ht="60">
      <c r="A17" s="363"/>
      <c r="B17" s="363"/>
      <c r="C17" s="363"/>
      <c r="D17" s="363"/>
      <c r="E17" s="363"/>
      <c r="F17" s="363"/>
      <c r="G17" s="363"/>
      <c r="H17" s="111" t="s">
        <v>386</v>
      </c>
      <c r="I17" s="111">
        <v>1000</v>
      </c>
      <c r="J17" s="363"/>
      <c r="K17" s="363"/>
      <c r="L17" s="363"/>
      <c r="M17" s="363"/>
      <c r="N17" s="372"/>
      <c r="O17" s="363"/>
      <c r="P17" s="372"/>
      <c r="Q17" s="363"/>
      <c r="R17" s="363"/>
    </row>
    <row r="18" spans="1:18" s="137" customFormat="1" ht="30">
      <c r="A18" s="364"/>
      <c r="B18" s="364"/>
      <c r="C18" s="364"/>
      <c r="D18" s="364"/>
      <c r="E18" s="364"/>
      <c r="F18" s="364"/>
      <c r="G18" s="364"/>
      <c r="H18" s="111" t="s">
        <v>387</v>
      </c>
      <c r="I18" s="138">
        <v>8000</v>
      </c>
      <c r="J18" s="364"/>
      <c r="K18" s="364"/>
      <c r="L18" s="364"/>
      <c r="M18" s="364"/>
      <c r="N18" s="373"/>
      <c r="O18" s="364"/>
      <c r="P18" s="373"/>
      <c r="Q18" s="364"/>
      <c r="R18" s="364"/>
    </row>
    <row r="19" spans="1:18" s="137" customFormat="1" ht="120.75" customHeight="1">
      <c r="A19" s="362">
        <v>8</v>
      </c>
      <c r="B19" s="362">
        <v>1</v>
      </c>
      <c r="C19" s="362">
        <v>4</v>
      </c>
      <c r="D19" s="362">
        <v>2</v>
      </c>
      <c r="E19" s="362" t="s">
        <v>388</v>
      </c>
      <c r="F19" s="362" t="s">
        <v>389</v>
      </c>
      <c r="G19" s="362" t="s">
        <v>390</v>
      </c>
      <c r="H19" s="111" t="s">
        <v>391</v>
      </c>
      <c r="I19" s="138">
        <v>175000</v>
      </c>
      <c r="J19" s="362" t="s">
        <v>392</v>
      </c>
      <c r="K19" s="362"/>
      <c r="L19" s="362" t="s">
        <v>106</v>
      </c>
      <c r="M19" s="362"/>
      <c r="N19" s="371">
        <v>6466.67</v>
      </c>
      <c r="O19" s="362"/>
      <c r="P19" s="371">
        <v>6466.67</v>
      </c>
      <c r="Q19" s="362" t="s">
        <v>383</v>
      </c>
      <c r="R19" s="362" t="s">
        <v>384</v>
      </c>
    </row>
    <row r="20" spans="1:18" s="137" customFormat="1" ht="72" customHeight="1">
      <c r="A20" s="364"/>
      <c r="B20" s="364"/>
      <c r="C20" s="364"/>
      <c r="D20" s="364"/>
      <c r="E20" s="364"/>
      <c r="F20" s="364"/>
      <c r="G20" s="364"/>
      <c r="H20" s="111" t="s">
        <v>393</v>
      </c>
      <c r="I20" s="111">
        <v>100</v>
      </c>
      <c r="J20" s="364"/>
      <c r="K20" s="364"/>
      <c r="L20" s="364"/>
      <c r="M20" s="364"/>
      <c r="N20" s="373"/>
      <c r="O20" s="364"/>
      <c r="P20" s="373"/>
      <c r="Q20" s="364"/>
      <c r="R20" s="364"/>
    </row>
    <row r="21" spans="1:18" s="137" customFormat="1" ht="92.25" customHeight="1">
      <c r="A21" s="365">
        <v>9</v>
      </c>
      <c r="B21" s="362">
        <v>1</v>
      </c>
      <c r="C21" s="362">
        <v>4</v>
      </c>
      <c r="D21" s="362">
        <v>5</v>
      </c>
      <c r="E21" s="362" t="s">
        <v>394</v>
      </c>
      <c r="F21" s="362" t="s">
        <v>395</v>
      </c>
      <c r="G21" s="362" t="s">
        <v>396</v>
      </c>
      <c r="H21" s="109" t="s">
        <v>397</v>
      </c>
      <c r="I21" s="109">
        <v>15</v>
      </c>
      <c r="J21" s="362" t="s">
        <v>398</v>
      </c>
      <c r="K21" s="362"/>
      <c r="L21" s="362" t="s">
        <v>107</v>
      </c>
      <c r="M21" s="362"/>
      <c r="N21" s="371">
        <v>4812.18</v>
      </c>
      <c r="O21" s="362"/>
      <c r="P21" s="371">
        <v>4812.18</v>
      </c>
      <c r="Q21" s="362" t="s">
        <v>383</v>
      </c>
      <c r="R21" s="362" t="s">
        <v>399</v>
      </c>
    </row>
    <row r="22" spans="1:18" s="137" customFormat="1" ht="45">
      <c r="A22" s="366"/>
      <c r="B22" s="363"/>
      <c r="C22" s="363"/>
      <c r="D22" s="363"/>
      <c r="E22" s="363"/>
      <c r="F22" s="363"/>
      <c r="G22" s="363"/>
      <c r="H22" s="111" t="s">
        <v>400</v>
      </c>
      <c r="I22" s="139" t="s">
        <v>401</v>
      </c>
      <c r="J22" s="363"/>
      <c r="K22" s="363"/>
      <c r="L22" s="363"/>
      <c r="M22" s="363"/>
      <c r="N22" s="372"/>
      <c r="O22" s="363"/>
      <c r="P22" s="372"/>
      <c r="Q22" s="363"/>
      <c r="R22" s="363"/>
    </row>
    <row r="23" spans="1:18" s="137" customFormat="1" ht="43.5" customHeight="1">
      <c r="A23" s="367"/>
      <c r="B23" s="364"/>
      <c r="C23" s="364"/>
      <c r="D23" s="364"/>
      <c r="E23" s="364"/>
      <c r="F23" s="364"/>
      <c r="G23" s="364"/>
      <c r="H23" s="111" t="s">
        <v>402</v>
      </c>
      <c r="I23" s="111">
        <v>4000</v>
      </c>
      <c r="J23" s="364"/>
      <c r="K23" s="364"/>
      <c r="L23" s="364"/>
      <c r="M23" s="364"/>
      <c r="N23" s="373"/>
      <c r="O23" s="364"/>
      <c r="P23" s="373"/>
      <c r="Q23" s="364"/>
      <c r="R23" s="364"/>
    </row>
    <row r="24" spans="1:18" s="137" customFormat="1" ht="48" customHeight="1">
      <c r="A24" s="365">
        <v>10</v>
      </c>
      <c r="B24" s="362">
        <v>1</v>
      </c>
      <c r="C24" s="362">
        <v>4</v>
      </c>
      <c r="D24" s="362">
        <v>2</v>
      </c>
      <c r="E24" s="362" t="s">
        <v>403</v>
      </c>
      <c r="F24" s="362" t="s">
        <v>404</v>
      </c>
      <c r="G24" s="362" t="s">
        <v>405</v>
      </c>
      <c r="H24" s="109" t="s">
        <v>100</v>
      </c>
      <c r="I24" s="109">
        <v>1</v>
      </c>
      <c r="J24" s="362" t="s">
        <v>406</v>
      </c>
      <c r="K24" s="362"/>
      <c r="L24" s="362" t="s">
        <v>106</v>
      </c>
      <c r="M24" s="362"/>
      <c r="N24" s="371">
        <v>14941.73</v>
      </c>
      <c r="O24" s="362"/>
      <c r="P24" s="371">
        <v>14941.73</v>
      </c>
      <c r="Q24" s="362" t="s">
        <v>383</v>
      </c>
      <c r="R24" s="362" t="s">
        <v>407</v>
      </c>
    </row>
    <row r="25" spans="1:18" s="137" customFormat="1" ht="30" customHeight="1">
      <c r="A25" s="366"/>
      <c r="B25" s="363"/>
      <c r="C25" s="363"/>
      <c r="D25" s="363"/>
      <c r="E25" s="363"/>
      <c r="F25" s="363"/>
      <c r="G25" s="363"/>
      <c r="H25" s="111" t="s">
        <v>408</v>
      </c>
      <c r="I25" s="111">
        <v>1</v>
      </c>
      <c r="J25" s="363"/>
      <c r="K25" s="363"/>
      <c r="L25" s="363"/>
      <c r="M25" s="363"/>
      <c r="N25" s="372"/>
      <c r="O25" s="363"/>
      <c r="P25" s="372"/>
      <c r="Q25" s="363"/>
      <c r="R25" s="363"/>
    </row>
    <row r="26" spans="1:18" s="137" customFormat="1" ht="35.25" customHeight="1">
      <c r="A26" s="366"/>
      <c r="B26" s="363"/>
      <c r="C26" s="363"/>
      <c r="D26" s="363"/>
      <c r="E26" s="363"/>
      <c r="F26" s="363"/>
      <c r="G26" s="363"/>
      <c r="H26" s="111" t="s">
        <v>55</v>
      </c>
      <c r="I26" s="111">
        <v>30</v>
      </c>
      <c r="J26" s="363"/>
      <c r="K26" s="363"/>
      <c r="L26" s="363"/>
      <c r="M26" s="363"/>
      <c r="N26" s="372"/>
      <c r="O26" s="363"/>
      <c r="P26" s="372"/>
      <c r="Q26" s="363"/>
      <c r="R26" s="363"/>
    </row>
    <row r="27" spans="1:18" s="137" customFormat="1" ht="27" customHeight="1">
      <c r="A27" s="366"/>
      <c r="B27" s="363"/>
      <c r="C27" s="363"/>
      <c r="D27" s="363"/>
      <c r="E27" s="363"/>
      <c r="F27" s="363"/>
      <c r="G27" s="363"/>
      <c r="H27" s="111" t="s">
        <v>409</v>
      </c>
      <c r="I27" s="111">
        <v>15</v>
      </c>
      <c r="J27" s="363"/>
      <c r="K27" s="363"/>
      <c r="L27" s="363"/>
      <c r="M27" s="363"/>
      <c r="N27" s="372"/>
      <c r="O27" s="363"/>
      <c r="P27" s="372"/>
      <c r="Q27" s="363"/>
      <c r="R27" s="363"/>
    </row>
    <row r="28" spans="1:18" s="137" customFormat="1" ht="30">
      <c r="A28" s="367"/>
      <c r="B28" s="364"/>
      <c r="C28" s="364"/>
      <c r="D28" s="364"/>
      <c r="E28" s="364"/>
      <c r="F28" s="364"/>
      <c r="G28" s="364"/>
      <c r="H28" s="111" t="s">
        <v>410</v>
      </c>
      <c r="I28" s="111">
        <v>1000</v>
      </c>
      <c r="J28" s="364"/>
      <c r="K28" s="364"/>
      <c r="L28" s="364"/>
      <c r="M28" s="364"/>
      <c r="N28" s="373"/>
      <c r="O28" s="364"/>
      <c r="P28" s="373"/>
      <c r="Q28" s="364"/>
      <c r="R28" s="364"/>
    </row>
    <row r="29" spans="1:18" s="137" customFormat="1" ht="49.5" customHeight="1">
      <c r="A29" s="365">
        <v>11</v>
      </c>
      <c r="B29" s="362">
        <v>1</v>
      </c>
      <c r="C29" s="362">
        <v>4</v>
      </c>
      <c r="D29" s="362">
        <v>2</v>
      </c>
      <c r="E29" s="362" t="s">
        <v>411</v>
      </c>
      <c r="F29" s="362" t="s">
        <v>412</v>
      </c>
      <c r="G29" s="362" t="s">
        <v>155</v>
      </c>
      <c r="H29" s="109" t="s">
        <v>413</v>
      </c>
      <c r="I29" s="109">
        <v>1</v>
      </c>
      <c r="J29" s="362" t="s">
        <v>414</v>
      </c>
      <c r="K29" s="362"/>
      <c r="L29" s="362" t="s">
        <v>106</v>
      </c>
      <c r="M29" s="362"/>
      <c r="N29" s="371">
        <v>25516.98</v>
      </c>
      <c r="O29" s="362"/>
      <c r="P29" s="371">
        <v>25516.98</v>
      </c>
      <c r="Q29" s="362" t="s">
        <v>383</v>
      </c>
      <c r="R29" s="362" t="s">
        <v>399</v>
      </c>
    </row>
    <row r="30" spans="1:18" s="137" customFormat="1">
      <c r="A30" s="366"/>
      <c r="B30" s="363"/>
      <c r="C30" s="363"/>
      <c r="D30" s="363"/>
      <c r="E30" s="363"/>
      <c r="F30" s="363"/>
      <c r="G30" s="363"/>
      <c r="H30" s="111" t="s">
        <v>55</v>
      </c>
      <c r="I30" s="111">
        <v>30</v>
      </c>
      <c r="J30" s="363"/>
      <c r="K30" s="363"/>
      <c r="L30" s="363"/>
      <c r="M30" s="363"/>
      <c r="N30" s="372"/>
      <c r="O30" s="363"/>
      <c r="P30" s="372"/>
      <c r="Q30" s="363"/>
      <c r="R30" s="363"/>
    </row>
    <row r="31" spans="1:18" s="137" customFormat="1" ht="30">
      <c r="A31" s="366"/>
      <c r="B31" s="363"/>
      <c r="C31" s="363"/>
      <c r="D31" s="363"/>
      <c r="E31" s="363"/>
      <c r="F31" s="363"/>
      <c r="G31" s="363"/>
      <c r="H31" s="111" t="s">
        <v>415</v>
      </c>
      <c r="I31" s="111">
        <v>2</v>
      </c>
      <c r="J31" s="363"/>
      <c r="K31" s="363"/>
      <c r="L31" s="363"/>
      <c r="M31" s="363"/>
      <c r="N31" s="372"/>
      <c r="O31" s="363"/>
      <c r="P31" s="372"/>
      <c r="Q31" s="363"/>
      <c r="R31" s="363"/>
    </row>
    <row r="32" spans="1:18" s="137" customFormat="1" ht="30">
      <c r="A32" s="366"/>
      <c r="B32" s="363"/>
      <c r="C32" s="363"/>
      <c r="D32" s="363"/>
      <c r="E32" s="363"/>
      <c r="F32" s="363"/>
      <c r="G32" s="363"/>
      <c r="H32" s="111" t="s">
        <v>416</v>
      </c>
      <c r="I32" s="111">
        <v>4</v>
      </c>
      <c r="J32" s="363"/>
      <c r="K32" s="363"/>
      <c r="L32" s="363"/>
      <c r="M32" s="363"/>
      <c r="N32" s="372"/>
      <c r="O32" s="363"/>
      <c r="P32" s="372"/>
      <c r="Q32" s="363"/>
      <c r="R32" s="363"/>
    </row>
    <row r="33" spans="1:18" s="137" customFormat="1" ht="135">
      <c r="A33" s="367"/>
      <c r="B33" s="364"/>
      <c r="C33" s="364"/>
      <c r="D33" s="364"/>
      <c r="E33" s="364"/>
      <c r="F33" s="364"/>
      <c r="G33" s="364"/>
      <c r="H33" s="111" t="s">
        <v>417</v>
      </c>
      <c r="I33" s="111" t="s">
        <v>418</v>
      </c>
      <c r="J33" s="364"/>
      <c r="K33" s="364"/>
      <c r="L33" s="364"/>
      <c r="M33" s="364"/>
      <c r="N33" s="373"/>
      <c r="O33" s="364"/>
      <c r="P33" s="373"/>
      <c r="Q33" s="364"/>
      <c r="R33" s="364"/>
    </row>
    <row r="34" spans="1:18" s="137" customFormat="1" ht="137.25" customHeight="1">
      <c r="A34" s="365">
        <v>12</v>
      </c>
      <c r="B34" s="362">
        <v>1</v>
      </c>
      <c r="C34" s="362">
        <v>4</v>
      </c>
      <c r="D34" s="362">
        <v>2</v>
      </c>
      <c r="E34" s="362" t="s">
        <v>419</v>
      </c>
      <c r="F34" s="362" t="s">
        <v>420</v>
      </c>
      <c r="G34" s="362" t="s">
        <v>421</v>
      </c>
      <c r="H34" s="109" t="s">
        <v>100</v>
      </c>
      <c r="I34" s="109">
        <v>1</v>
      </c>
      <c r="J34" s="362" t="s">
        <v>422</v>
      </c>
      <c r="K34" s="362"/>
      <c r="L34" s="362" t="s">
        <v>106</v>
      </c>
      <c r="M34" s="362"/>
      <c r="N34" s="371">
        <v>14909.63</v>
      </c>
      <c r="O34" s="362"/>
      <c r="P34" s="371">
        <v>14909.63</v>
      </c>
      <c r="Q34" s="362" t="s">
        <v>383</v>
      </c>
      <c r="R34" s="362" t="s">
        <v>399</v>
      </c>
    </row>
    <row r="35" spans="1:18" s="137" customFormat="1">
      <c r="A35" s="366"/>
      <c r="B35" s="363"/>
      <c r="C35" s="363"/>
      <c r="D35" s="363"/>
      <c r="E35" s="363"/>
      <c r="F35" s="363"/>
      <c r="G35" s="363"/>
      <c r="H35" s="111" t="s">
        <v>423</v>
      </c>
      <c r="I35" s="111">
        <v>1</v>
      </c>
      <c r="J35" s="363"/>
      <c r="K35" s="363"/>
      <c r="L35" s="363"/>
      <c r="M35" s="363"/>
      <c r="N35" s="372"/>
      <c r="O35" s="363"/>
      <c r="P35" s="372"/>
      <c r="Q35" s="363"/>
      <c r="R35" s="363"/>
    </row>
    <row r="36" spans="1:18" s="137" customFormat="1">
      <c r="A36" s="366"/>
      <c r="B36" s="363"/>
      <c r="C36" s="363"/>
      <c r="D36" s="363"/>
      <c r="E36" s="363"/>
      <c r="F36" s="363"/>
      <c r="G36" s="363"/>
      <c r="H36" s="111" t="s">
        <v>55</v>
      </c>
      <c r="I36" s="111">
        <v>25</v>
      </c>
      <c r="J36" s="363"/>
      <c r="K36" s="363"/>
      <c r="L36" s="363"/>
      <c r="M36" s="363"/>
      <c r="N36" s="372"/>
      <c r="O36" s="363"/>
      <c r="P36" s="372"/>
      <c r="Q36" s="363"/>
      <c r="R36" s="363"/>
    </row>
    <row r="37" spans="1:18" s="137" customFormat="1" ht="30">
      <c r="A37" s="366"/>
      <c r="B37" s="363"/>
      <c r="C37" s="363"/>
      <c r="D37" s="363"/>
      <c r="E37" s="363"/>
      <c r="F37" s="363"/>
      <c r="G37" s="363"/>
      <c r="H37" s="111" t="s">
        <v>416</v>
      </c>
      <c r="I37" s="111">
        <v>7</v>
      </c>
      <c r="J37" s="363"/>
      <c r="K37" s="363"/>
      <c r="L37" s="363"/>
      <c r="M37" s="363"/>
      <c r="N37" s="372"/>
      <c r="O37" s="363"/>
      <c r="P37" s="372"/>
      <c r="Q37" s="363"/>
      <c r="R37" s="363"/>
    </row>
    <row r="38" spans="1:18" s="137" customFormat="1" ht="30">
      <c r="A38" s="367"/>
      <c r="B38" s="364"/>
      <c r="C38" s="364"/>
      <c r="D38" s="364"/>
      <c r="E38" s="364"/>
      <c r="F38" s="364"/>
      <c r="G38" s="364"/>
      <c r="H38" s="111" t="s">
        <v>424</v>
      </c>
      <c r="I38" s="111">
        <v>1000</v>
      </c>
      <c r="J38" s="364"/>
      <c r="K38" s="364"/>
      <c r="L38" s="364"/>
      <c r="M38" s="364"/>
      <c r="N38" s="373"/>
      <c r="O38" s="364"/>
      <c r="P38" s="373"/>
      <c r="Q38" s="364"/>
      <c r="R38" s="364"/>
    </row>
    <row r="39" spans="1:18" s="137" customFormat="1" ht="33.75" customHeight="1">
      <c r="A39" s="365">
        <v>13</v>
      </c>
      <c r="B39" s="362">
        <v>1</v>
      </c>
      <c r="C39" s="362">
        <v>4</v>
      </c>
      <c r="D39" s="362">
        <v>2</v>
      </c>
      <c r="E39" s="362" t="s">
        <v>425</v>
      </c>
      <c r="F39" s="362" t="s">
        <v>426</v>
      </c>
      <c r="G39" s="362" t="s">
        <v>427</v>
      </c>
      <c r="H39" s="362" t="s">
        <v>428</v>
      </c>
      <c r="I39" s="362">
        <v>1</v>
      </c>
      <c r="J39" s="362" t="s">
        <v>429</v>
      </c>
      <c r="K39" s="362"/>
      <c r="L39" s="362" t="s">
        <v>106</v>
      </c>
      <c r="M39" s="362"/>
      <c r="N39" s="371">
        <v>16893.099999999999</v>
      </c>
      <c r="O39" s="362"/>
      <c r="P39" s="371">
        <v>16893.099999999999</v>
      </c>
      <c r="Q39" s="362" t="s">
        <v>383</v>
      </c>
      <c r="R39" s="362" t="s">
        <v>399</v>
      </c>
    </row>
    <row r="40" spans="1:18" s="137" customFormat="1" ht="25.5" customHeight="1">
      <c r="A40" s="366"/>
      <c r="B40" s="363"/>
      <c r="C40" s="363"/>
      <c r="D40" s="363"/>
      <c r="E40" s="363"/>
      <c r="F40" s="363"/>
      <c r="G40" s="363"/>
      <c r="H40" s="364"/>
      <c r="I40" s="364"/>
      <c r="J40" s="363"/>
      <c r="K40" s="363"/>
      <c r="L40" s="363"/>
      <c r="M40" s="363"/>
      <c r="N40" s="372"/>
      <c r="O40" s="363"/>
      <c r="P40" s="372"/>
      <c r="Q40" s="363"/>
      <c r="R40" s="363"/>
    </row>
    <row r="41" spans="1:18" s="137" customFormat="1" ht="20.25" customHeight="1">
      <c r="A41" s="366"/>
      <c r="B41" s="363"/>
      <c r="C41" s="363"/>
      <c r="D41" s="363"/>
      <c r="E41" s="363"/>
      <c r="F41" s="363"/>
      <c r="G41" s="363"/>
      <c r="H41" s="111" t="s">
        <v>423</v>
      </c>
      <c r="I41" s="111">
        <v>1</v>
      </c>
      <c r="J41" s="363"/>
      <c r="K41" s="363"/>
      <c r="L41" s="363"/>
      <c r="M41" s="363"/>
      <c r="N41" s="372"/>
      <c r="O41" s="363"/>
      <c r="P41" s="372"/>
      <c r="Q41" s="363"/>
      <c r="R41" s="363"/>
    </row>
    <row r="42" spans="1:18" s="137" customFormat="1" ht="20.25" customHeight="1">
      <c r="A42" s="366"/>
      <c r="B42" s="363"/>
      <c r="C42" s="363"/>
      <c r="D42" s="363"/>
      <c r="E42" s="363"/>
      <c r="F42" s="363"/>
      <c r="G42" s="363"/>
      <c r="H42" s="111" t="s">
        <v>55</v>
      </c>
      <c r="I42" s="111">
        <v>30</v>
      </c>
      <c r="J42" s="363"/>
      <c r="K42" s="363"/>
      <c r="L42" s="363"/>
      <c r="M42" s="363"/>
      <c r="N42" s="372"/>
      <c r="O42" s="363"/>
      <c r="P42" s="372"/>
      <c r="Q42" s="363"/>
      <c r="R42" s="363"/>
    </row>
    <row r="43" spans="1:18" s="137" customFormat="1" ht="33.75" customHeight="1">
      <c r="A43" s="366"/>
      <c r="B43" s="363"/>
      <c r="C43" s="363"/>
      <c r="D43" s="363"/>
      <c r="E43" s="363"/>
      <c r="F43" s="363"/>
      <c r="G43" s="363"/>
      <c r="H43" s="111" t="s">
        <v>416</v>
      </c>
      <c r="I43" s="111">
        <v>5</v>
      </c>
      <c r="J43" s="363"/>
      <c r="K43" s="363"/>
      <c r="L43" s="363"/>
      <c r="M43" s="363"/>
      <c r="N43" s="372"/>
      <c r="O43" s="363"/>
      <c r="P43" s="372"/>
      <c r="Q43" s="363"/>
      <c r="R43" s="363"/>
    </row>
    <row r="44" spans="1:18" s="137" customFormat="1" ht="65.25" customHeight="1">
      <c r="A44" s="366"/>
      <c r="B44" s="363"/>
      <c r="C44" s="363"/>
      <c r="D44" s="363"/>
      <c r="E44" s="363"/>
      <c r="F44" s="363"/>
      <c r="G44" s="363"/>
      <c r="H44" s="111" t="s">
        <v>430</v>
      </c>
      <c r="I44" s="111" t="s">
        <v>431</v>
      </c>
      <c r="J44" s="363"/>
      <c r="K44" s="363"/>
      <c r="L44" s="363"/>
      <c r="M44" s="363"/>
      <c r="N44" s="372"/>
      <c r="O44" s="363"/>
      <c r="P44" s="372"/>
      <c r="Q44" s="363"/>
      <c r="R44" s="363"/>
    </row>
    <row r="45" spans="1:18" s="137" customFormat="1" ht="75.75" customHeight="1">
      <c r="A45" s="366"/>
      <c r="B45" s="363"/>
      <c r="C45" s="363"/>
      <c r="D45" s="363"/>
      <c r="E45" s="363"/>
      <c r="F45" s="363"/>
      <c r="G45" s="363"/>
      <c r="H45" s="111" t="s">
        <v>432</v>
      </c>
      <c r="I45" s="111" t="s">
        <v>433</v>
      </c>
      <c r="J45" s="363"/>
      <c r="K45" s="363"/>
      <c r="L45" s="363"/>
      <c r="M45" s="363"/>
      <c r="N45" s="372"/>
      <c r="O45" s="363"/>
      <c r="P45" s="372"/>
      <c r="Q45" s="363"/>
      <c r="R45" s="363"/>
    </row>
    <row r="46" spans="1:18" s="137" customFormat="1" ht="50.25" customHeight="1">
      <c r="A46" s="366"/>
      <c r="B46" s="363"/>
      <c r="C46" s="363"/>
      <c r="D46" s="363"/>
      <c r="E46" s="363"/>
      <c r="F46" s="363"/>
      <c r="G46" s="363"/>
      <c r="H46" s="111" t="s">
        <v>434</v>
      </c>
      <c r="I46" s="111" t="s">
        <v>433</v>
      </c>
      <c r="J46" s="363"/>
      <c r="K46" s="363"/>
      <c r="L46" s="363"/>
      <c r="M46" s="363"/>
      <c r="N46" s="372"/>
      <c r="O46" s="363"/>
      <c r="P46" s="372"/>
      <c r="Q46" s="363"/>
      <c r="R46" s="363"/>
    </row>
    <row r="47" spans="1:18" s="137" customFormat="1" ht="68.25" customHeight="1">
      <c r="A47" s="366"/>
      <c r="B47" s="363"/>
      <c r="C47" s="363"/>
      <c r="D47" s="363"/>
      <c r="E47" s="363"/>
      <c r="F47" s="363"/>
      <c r="G47" s="363"/>
      <c r="H47" s="111" t="s">
        <v>435</v>
      </c>
      <c r="I47" s="111" t="s">
        <v>436</v>
      </c>
      <c r="J47" s="363"/>
      <c r="K47" s="363"/>
      <c r="L47" s="363"/>
      <c r="M47" s="363"/>
      <c r="N47" s="372"/>
      <c r="O47" s="363"/>
      <c r="P47" s="372"/>
      <c r="Q47" s="363"/>
      <c r="R47" s="363"/>
    </row>
    <row r="48" spans="1:18" s="137" customFormat="1" ht="30" customHeight="1">
      <c r="A48" s="367"/>
      <c r="B48" s="364"/>
      <c r="C48" s="364"/>
      <c r="D48" s="364"/>
      <c r="E48" s="364"/>
      <c r="F48" s="364"/>
      <c r="G48" s="364"/>
      <c r="H48" s="111" t="s">
        <v>437</v>
      </c>
      <c r="I48" s="111">
        <v>1000</v>
      </c>
      <c r="J48" s="364"/>
      <c r="K48" s="364"/>
      <c r="L48" s="364"/>
      <c r="M48" s="364"/>
      <c r="N48" s="373"/>
      <c r="O48" s="364"/>
      <c r="P48" s="373"/>
      <c r="Q48" s="364"/>
      <c r="R48" s="364"/>
    </row>
    <row r="49" spans="10:18" s="140" customFormat="1">
      <c r="M49" s="141"/>
      <c r="N49" s="141"/>
      <c r="O49" s="141"/>
      <c r="P49" s="141"/>
    </row>
    <row r="50" spans="10:18" s="140" customFormat="1" hidden="1">
      <c r="M50" s="141"/>
      <c r="N50" s="141"/>
      <c r="O50" s="141"/>
      <c r="P50" s="141"/>
    </row>
    <row r="51" spans="10:18" s="140" customFormat="1" hidden="1">
      <c r="M51" s="141"/>
      <c r="N51" s="141"/>
      <c r="O51" s="141"/>
      <c r="P51" s="141"/>
    </row>
    <row r="52" spans="10:18" s="140" customFormat="1" hidden="1">
      <c r="K52" s="374" t="s">
        <v>45</v>
      </c>
      <c r="L52" s="374"/>
      <c r="M52" s="374"/>
      <c r="N52" s="374"/>
      <c r="O52" s="374" t="s">
        <v>46</v>
      </c>
      <c r="P52" s="374"/>
      <c r="Q52" s="374"/>
      <c r="R52" s="374"/>
    </row>
    <row r="53" spans="10:18" s="140" customFormat="1" hidden="1">
      <c r="K53" s="374" t="s">
        <v>349</v>
      </c>
      <c r="L53" s="374"/>
      <c r="M53" s="374" t="s">
        <v>350</v>
      </c>
      <c r="N53" s="374"/>
      <c r="O53" s="374" t="s">
        <v>349</v>
      </c>
      <c r="P53" s="374"/>
      <c r="Q53" s="374" t="s">
        <v>350</v>
      </c>
      <c r="R53" s="374"/>
    </row>
    <row r="54" spans="10:18" s="140" customFormat="1" hidden="1">
      <c r="K54" s="142" t="s">
        <v>47</v>
      </c>
      <c r="L54" s="142" t="s">
        <v>48</v>
      </c>
      <c r="M54" s="142" t="s">
        <v>49</v>
      </c>
      <c r="N54" s="142" t="s">
        <v>48</v>
      </c>
      <c r="O54" s="142" t="s">
        <v>49</v>
      </c>
      <c r="P54" s="142" t="s">
        <v>48</v>
      </c>
      <c r="Q54" s="142" t="s">
        <v>47</v>
      </c>
      <c r="R54" s="142" t="s">
        <v>48</v>
      </c>
    </row>
    <row r="55" spans="10:18" s="140" customFormat="1" hidden="1">
      <c r="J55" s="143" t="s">
        <v>50</v>
      </c>
      <c r="K55" s="144">
        <v>5</v>
      </c>
      <c r="L55" s="145">
        <v>178327.01</v>
      </c>
      <c r="M55" s="144">
        <v>7</v>
      </c>
      <c r="N55" s="145">
        <v>87530.41</v>
      </c>
      <c r="O55" s="144">
        <v>1</v>
      </c>
      <c r="P55" s="146">
        <v>71134.320000000007</v>
      </c>
      <c r="Q55" s="144" t="s">
        <v>51</v>
      </c>
      <c r="R55" s="146" t="s">
        <v>51</v>
      </c>
    </row>
    <row r="56" spans="10:18" s="140" customFormat="1" hidden="1">
      <c r="J56" s="143" t="s">
        <v>52</v>
      </c>
      <c r="K56" s="143">
        <v>5</v>
      </c>
      <c r="L56" s="143">
        <v>178327.01</v>
      </c>
      <c r="M56" s="144">
        <v>7</v>
      </c>
      <c r="N56" s="144">
        <v>87530.41</v>
      </c>
      <c r="O56" s="144">
        <v>1</v>
      </c>
      <c r="P56" s="144">
        <v>71134.320000000007</v>
      </c>
      <c r="Q56" s="143"/>
      <c r="R56" s="143"/>
    </row>
    <row r="57" spans="10:18" s="140" customFormat="1" hidden="1">
      <c r="M57" s="141"/>
      <c r="N57" s="141"/>
      <c r="O57" s="141"/>
      <c r="P57" s="141"/>
    </row>
    <row r="58" spans="10:18" s="140" customFormat="1" hidden="1">
      <c r="M58" s="141"/>
      <c r="N58" s="141"/>
      <c r="O58" s="141"/>
      <c r="P58" s="141"/>
    </row>
    <row r="59" spans="10:18" s="140" customFormat="1" hidden="1">
      <c r="M59" s="141"/>
      <c r="N59" s="141"/>
      <c r="O59" s="141"/>
      <c r="P59" s="141"/>
    </row>
    <row r="60" spans="10:18" s="140" customFormat="1" hidden="1">
      <c r="M60" s="141"/>
      <c r="N60" s="141"/>
      <c r="O60" s="141"/>
      <c r="P60" s="141"/>
    </row>
    <row r="61" spans="10:18" s="140" customFormat="1" hidden="1">
      <c r="M61" s="141"/>
      <c r="N61" s="141"/>
      <c r="O61" s="141"/>
      <c r="P61" s="141"/>
    </row>
    <row r="62" spans="10:18" s="140" customFormat="1" hidden="1">
      <c r="M62" s="141"/>
      <c r="N62" s="141"/>
      <c r="O62" s="141"/>
      <c r="P62" s="141"/>
    </row>
    <row r="63" spans="10:18" s="140" customFormat="1">
      <c r="M63" s="328" t="s">
        <v>45</v>
      </c>
      <c r="N63" s="329"/>
      <c r="O63" s="329" t="s">
        <v>46</v>
      </c>
      <c r="P63" s="330"/>
    </row>
    <row r="64" spans="10:18" s="140" customFormat="1">
      <c r="M64" s="76" t="s">
        <v>1240</v>
      </c>
      <c r="N64" s="76" t="s">
        <v>1239</v>
      </c>
      <c r="O64" s="76" t="s">
        <v>1240</v>
      </c>
      <c r="P64" s="76" t="s">
        <v>1239</v>
      </c>
    </row>
    <row r="65" spans="11:16">
      <c r="K65" s="140"/>
      <c r="L65" s="140"/>
      <c r="M65" s="115">
        <v>12</v>
      </c>
      <c r="N65" s="79">
        <v>265857.42</v>
      </c>
      <c r="O65" s="78">
        <v>1</v>
      </c>
      <c r="P65" s="147">
        <v>71134.320000000007</v>
      </c>
    </row>
  </sheetData>
  <mergeCells count="152">
    <mergeCell ref="M63:N63"/>
    <mergeCell ref="O63:P63"/>
    <mergeCell ref="K53:L53"/>
    <mergeCell ref="M53:N53"/>
    <mergeCell ref="O53:P53"/>
    <mergeCell ref="Q53:R53"/>
    <mergeCell ref="N34:N38"/>
    <mergeCell ref="O34:O38"/>
    <mergeCell ref="P34:P38"/>
    <mergeCell ref="O39:O48"/>
    <mergeCell ref="P39:P48"/>
    <mergeCell ref="Q39:Q48"/>
    <mergeCell ref="R39:R48"/>
    <mergeCell ref="K52:N52"/>
    <mergeCell ref="O52:R52"/>
    <mergeCell ref="K39:K48"/>
    <mergeCell ref="L39:L48"/>
    <mergeCell ref="M39:M48"/>
    <mergeCell ref="N39:N48"/>
    <mergeCell ref="A39:A48"/>
    <mergeCell ref="B39:B48"/>
    <mergeCell ref="C39:C48"/>
    <mergeCell ref="D39:D48"/>
    <mergeCell ref="E39:E48"/>
    <mergeCell ref="F39:F48"/>
    <mergeCell ref="G39:G48"/>
    <mergeCell ref="H39:H40"/>
    <mergeCell ref="K34:K38"/>
    <mergeCell ref="I39:I40"/>
    <mergeCell ref="J39:J48"/>
    <mergeCell ref="R29:R33"/>
    <mergeCell ref="A34:A38"/>
    <mergeCell ref="B34:B38"/>
    <mergeCell ref="C34:C38"/>
    <mergeCell ref="D34:D38"/>
    <mergeCell ref="E34:E38"/>
    <mergeCell ref="F34:F38"/>
    <mergeCell ref="G34:G38"/>
    <mergeCell ref="J34:J38"/>
    <mergeCell ref="K29:K33"/>
    <mergeCell ref="L29:L33"/>
    <mergeCell ref="M29:M33"/>
    <mergeCell ref="N29:N33"/>
    <mergeCell ref="O29:O33"/>
    <mergeCell ref="P29:P33"/>
    <mergeCell ref="A29:A33"/>
    <mergeCell ref="B29:B33"/>
    <mergeCell ref="C29:C33"/>
    <mergeCell ref="D29:D33"/>
    <mergeCell ref="E29:E33"/>
    <mergeCell ref="Q34:Q38"/>
    <mergeCell ref="R34:R38"/>
    <mergeCell ref="L34:L38"/>
    <mergeCell ref="M34:M38"/>
    <mergeCell ref="F29:F33"/>
    <mergeCell ref="G29:G33"/>
    <mergeCell ref="J29:J33"/>
    <mergeCell ref="K24:K28"/>
    <mergeCell ref="M19:M20"/>
    <mergeCell ref="N19:N20"/>
    <mergeCell ref="O19:O20"/>
    <mergeCell ref="P19:P20"/>
    <mergeCell ref="Q21:Q23"/>
    <mergeCell ref="F21:F23"/>
    <mergeCell ref="G21:G23"/>
    <mergeCell ref="J21:J23"/>
    <mergeCell ref="K19:K20"/>
    <mergeCell ref="N24:N28"/>
    <mergeCell ref="O24:O28"/>
    <mergeCell ref="P24:P28"/>
    <mergeCell ref="Q29:Q33"/>
    <mergeCell ref="R21:R23"/>
    <mergeCell ref="A24:A28"/>
    <mergeCell ref="B24:B28"/>
    <mergeCell ref="C24:C28"/>
    <mergeCell ref="D24:D28"/>
    <mergeCell ref="E24:E28"/>
    <mergeCell ref="F24:F28"/>
    <mergeCell ref="G24:G28"/>
    <mergeCell ref="J24:J28"/>
    <mergeCell ref="K21:K23"/>
    <mergeCell ref="L21:L23"/>
    <mergeCell ref="M21:M23"/>
    <mergeCell ref="N21:N23"/>
    <mergeCell ref="O21:O23"/>
    <mergeCell ref="P21:P23"/>
    <mergeCell ref="Q24:Q28"/>
    <mergeCell ref="R24:R28"/>
    <mergeCell ref="L24:L28"/>
    <mergeCell ref="M24:M28"/>
    <mergeCell ref="A21:A23"/>
    <mergeCell ref="B21:B23"/>
    <mergeCell ref="C21:C23"/>
    <mergeCell ref="D21:D23"/>
    <mergeCell ref="E21:E23"/>
    <mergeCell ref="L12:L14"/>
    <mergeCell ref="M12:M14"/>
    <mergeCell ref="N12:N14"/>
    <mergeCell ref="O12:O14"/>
    <mergeCell ref="P12:P14"/>
    <mergeCell ref="Q15:Q18"/>
    <mergeCell ref="R15:R18"/>
    <mergeCell ref="A19:A20"/>
    <mergeCell ref="B19:B20"/>
    <mergeCell ref="C19:C20"/>
    <mergeCell ref="D19:D20"/>
    <mergeCell ref="E19:E20"/>
    <mergeCell ref="F19:F20"/>
    <mergeCell ref="G19:G20"/>
    <mergeCell ref="J19:J20"/>
    <mergeCell ref="K15:K18"/>
    <mergeCell ref="L15:L18"/>
    <mergeCell ref="M15:M18"/>
    <mergeCell ref="N15:N18"/>
    <mergeCell ref="O15:O18"/>
    <mergeCell ref="P15:P18"/>
    <mergeCell ref="Q19:Q20"/>
    <mergeCell ref="R19:R20"/>
    <mergeCell ref="L19:L20"/>
    <mergeCell ref="A15:A18"/>
    <mergeCell ref="B15:B18"/>
    <mergeCell ref="C15:C18"/>
    <mergeCell ref="D15:D18"/>
    <mergeCell ref="E15:E18"/>
    <mergeCell ref="F15:F18"/>
    <mergeCell ref="G15:G18"/>
    <mergeCell ref="J15:J18"/>
    <mergeCell ref="K12:K14"/>
    <mergeCell ref="Q4:Q5"/>
    <mergeCell ref="R4:R5"/>
    <mergeCell ref="A12:A14"/>
    <mergeCell ref="B12:B14"/>
    <mergeCell ref="C12:C14"/>
    <mergeCell ref="D12:D14"/>
    <mergeCell ref="E12:E14"/>
    <mergeCell ref="F12:F14"/>
    <mergeCell ref="G12:G14"/>
    <mergeCell ref="J12:J14"/>
    <mergeCell ref="G4:G5"/>
    <mergeCell ref="H4:I4"/>
    <mergeCell ref="J4:J5"/>
    <mergeCell ref="K4:L4"/>
    <mergeCell ref="M4:N4"/>
    <mergeCell ref="O4:P4"/>
    <mergeCell ref="A4:A5"/>
    <mergeCell ref="B4:B5"/>
    <mergeCell ref="C4:C5"/>
    <mergeCell ref="D4:D5"/>
    <mergeCell ref="E4:E5"/>
    <mergeCell ref="F4:F5"/>
    <mergeCell ref="Q12:Q14"/>
    <mergeCell ref="R12:R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AM54"/>
  <sheetViews>
    <sheetView zoomScale="60" zoomScaleNormal="60" workbookViewId="0"/>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1281</v>
      </c>
    </row>
    <row r="4" spans="1:18" s="3" customFormat="1" ht="50.25" customHeight="1">
      <c r="A4" s="350" t="s">
        <v>0</v>
      </c>
      <c r="B4" s="352" t="s">
        <v>1</v>
      </c>
      <c r="C4" s="352" t="s">
        <v>2</v>
      </c>
      <c r="D4" s="352" t="s">
        <v>3</v>
      </c>
      <c r="E4" s="350" t="s">
        <v>4</v>
      </c>
      <c r="F4" s="350" t="s">
        <v>5</v>
      </c>
      <c r="G4" s="350" t="s">
        <v>6</v>
      </c>
      <c r="H4" s="311" t="s">
        <v>7</v>
      </c>
      <c r="I4" s="311"/>
      <c r="J4" s="350" t="s">
        <v>117</v>
      </c>
      <c r="K4" s="311" t="s">
        <v>72</v>
      </c>
      <c r="L4" s="312"/>
      <c r="M4" s="354" t="s">
        <v>108</v>
      </c>
      <c r="N4" s="355"/>
      <c r="O4" s="354" t="s">
        <v>118</v>
      </c>
      <c r="P4" s="355"/>
      <c r="Q4" s="350" t="s">
        <v>8</v>
      </c>
      <c r="R4" s="352" t="s">
        <v>9</v>
      </c>
    </row>
    <row r="5" spans="1:18" s="3" customFormat="1" ht="24" customHeight="1">
      <c r="A5" s="351"/>
      <c r="B5" s="353"/>
      <c r="C5" s="353"/>
      <c r="D5" s="353"/>
      <c r="E5" s="351"/>
      <c r="F5" s="351"/>
      <c r="G5" s="351"/>
      <c r="H5" s="20" t="s">
        <v>10</v>
      </c>
      <c r="I5" s="20" t="s">
        <v>11</v>
      </c>
      <c r="J5" s="351"/>
      <c r="K5" s="21">
        <v>2016</v>
      </c>
      <c r="L5" s="21">
        <v>2017</v>
      </c>
      <c r="M5" s="21">
        <v>2016</v>
      </c>
      <c r="N5" s="21">
        <v>2017</v>
      </c>
      <c r="O5" s="21">
        <v>2016</v>
      </c>
      <c r="P5" s="21">
        <v>2017</v>
      </c>
      <c r="Q5" s="351"/>
      <c r="R5" s="353"/>
    </row>
    <row r="6" spans="1:18" s="3" customFormat="1" ht="14.25" customHeight="1">
      <c r="A6" s="19" t="s">
        <v>12</v>
      </c>
      <c r="B6" s="20" t="s">
        <v>13</v>
      </c>
      <c r="C6" s="20" t="s">
        <v>14</v>
      </c>
      <c r="D6" s="20" t="s">
        <v>15</v>
      </c>
      <c r="E6" s="19" t="s">
        <v>16</v>
      </c>
      <c r="F6" s="19" t="s">
        <v>17</v>
      </c>
      <c r="G6" s="19" t="s">
        <v>18</v>
      </c>
      <c r="H6" s="20" t="s">
        <v>19</v>
      </c>
      <c r="I6" s="20" t="s">
        <v>20</v>
      </c>
      <c r="J6" s="19" t="s">
        <v>21</v>
      </c>
      <c r="K6" s="21" t="s">
        <v>22</v>
      </c>
      <c r="L6" s="21" t="s">
        <v>23</v>
      </c>
      <c r="M6" s="21" t="s">
        <v>24</v>
      </c>
      <c r="N6" s="21" t="s">
        <v>25</v>
      </c>
      <c r="O6" s="21" t="s">
        <v>26</v>
      </c>
      <c r="P6" s="21" t="s">
        <v>27</v>
      </c>
      <c r="Q6" s="19" t="s">
        <v>28</v>
      </c>
      <c r="R6" s="20" t="s">
        <v>29</v>
      </c>
    </row>
    <row r="7" spans="1:18" s="137" customFormat="1" ht="227.25" customHeight="1">
      <c r="A7" s="113">
        <v>1</v>
      </c>
      <c r="B7" s="113">
        <v>3</v>
      </c>
      <c r="C7" s="113">
        <v>4</v>
      </c>
      <c r="D7" s="113">
        <v>2</v>
      </c>
      <c r="E7" s="111" t="s">
        <v>438</v>
      </c>
      <c r="F7" s="111" t="s">
        <v>439</v>
      </c>
      <c r="G7" s="111" t="s">
        <v>440</v>
      </c>
      <c r="H7" s="111" t="s">
        <v>168</v>
      </c>
      <c r="I7" s="111">
        <v>60</v>
      </c>
      <c r="J7" s="111" t="s">
        <v>441</v>
      </c>
      <c r="K7" s="111" t="s">
        <v>34</v>
      </c>
      <c r="L7" s="111" t="s">
        <v>40</v>
      </c>
      <c r="M7" s="112"/>
      <c r="N7" s="112">
        <v>27836.02</v>
      </c>
      <c r="O7" s="112"/>
      <c r="P7" s="112">
        <v>27836.02</v>
      </c>
      <c r="Q7" s="111" t="s">
        <v>442</v>
      </c>
      <c r="R7" s="111" t="s">
        <v>443</v>
      </c>
    </row>
    <row r="8" spans="1:18" s="137" customFormat="1" ht="109.5" customHeight="1">
      <c r="A8" s="375">
        <v>2</v>
      </c>
      <c r="B8" s="365" t="s">
        <v>96</v>
      </c>
      <c r="C8" s="365" t="s">
        <v>444</v>
      </c>
      <c r="D8" s="365">
        <v>2</v>
      </c>
      <c r="E8" s="362" t="s">
        <v>445</v>
      </c>
      <c r="F8" s="362" t="s">
        <v>446</v>
      </c>
      <c r="G8" s="362" t="s">
        <v>447</v>
      </c>
      <c r="H8" s="111" t="s">
        <v>168</v>
      </c>
      <c r="I8" s="111">
        <v>50</v>
      </c>
      <c r="J8" s="362" t="s">
        <v>448</v>
      </c>
      <c r="K8" s="362"/>
      <c r="L8" s="362" t="s">
        <v>36</v>
      </c>
      <c r="M8" s="368"/>
      <c r="N8" s="368">
        <v>37130</v>
      </c>
      <c r="O8" s="368"/>
      <c r="P8" s="368">
        <v>37130</v>
      </c>
      <c r="Q8" s="362" t="s">
        <v>442</v>
      </c>
      <c r="R8" s="362" t="s">
        <v>443</v>
      </c>
    </row>
    <row r="9" spans="1:18" s="137" customFormat="1" ht="99.75" customHeight="1">
      <c r="A9" s="376"/>
      <c r="B9" s="367"/>
      <c r="C9" s="367"/>
      <c r="D9" s="367"/>
      <c r="E9" s="364"/>
      <c r="F9" s="364"/>
      <c r="G9" s="364"/>
      <c r="H9" s="111" t="s">
        <v>449</v>
      </c>
      <c r="I9" s="111">
        <v>2000</v>
      </c>
      <c r="J9" s="364"/>
      <c r="K9" s="364"/>
      <c r="L9" s="364"/>
      <c r="M9" s="370"/>
      <c r="N9" s="370"/>
      <c r="O9" s="370"/>
      <c r="P9" s="370"/>
      <c r="Q9" s="364"/>
      <c r="R9" s="364"/>
    </row>
    <row r="10" spans="1:18" s="137" customFormat="1" ht="101.25" customHeight="1">
      <c r="A10" s="377">
        <v>3</v>
      </c>
      <c r="B10" s="365" t="s">
        <v>450</v>
      </c>
      <c r="C10" s="365">
        <v>4</v>
      </c>
      <c r="D10" s="365">
        <v>2</v>
      </c>
      <c r="E10" s="362" t="s">
        <v>451</v>
      </c>
      <c r="F10" s="362" t="s">
        <v>452</v>
      </c>
      <c r="G10" s="362" t="s">
        <v>453</v>
      </c>
      <c r="H10" s="111" t="s">
        <v>88</v>
      </c>
      <c r="I10" s="111">
        <v>100</v>
      </c>
      <c r="J10" s="362" t="s">
        <v>454</v>
      </c>
      <c r="K10" s="362" t="s">
        <v>39</v>
      </c>
      <c r="L10" s="362"/>
      <c r="M10" s="368">
        <v>28300.95</v>
      </c>
      <c r="N10" s="368"/>
      <c r="O10" s="368">
        <v>28300.95</v>
      </c>
      <c r="P10" s="368"/>
      <c r="Q10" s="362" t="s">
        <v>442</v>
      </c>
      <c r="R10" s="362" t="s">
        <v>443</v>
      </c>
    </row>
    <row r="11" spans="1:18" s="137" customFormat="1" ht="165.75" customHeight="1">
      <c r="A11" s="377"/>
      <c r="B11" s="367"/>
      <c r="C11" s="367"/>
      <c r="D11" s="367"/>
      <c r="E11" s="364"/>
      <c r="F11" s="364"/>
      <c r="G11" s="364"/>
      <c r="H11" s="111" t="s">
        <v>163</v>
      </c>
      <c r="I11" s="111">
        <v>500</v>
      </c>
      <c r="J11" s="364"/>
      <c r="K11" s="364"/>
      <c r="L11" s="364"/>
      <c r="M11" s="370"/>
      <c r="N11" s="370"/>
      <c r="O11" s="370"/>
      <c r="P11" s="370"/>
      <c r="Q11" s="364"/>
      <c r="R11" s="364"/>
    </row>
    <row r="12" spans="1:18" s="137" customFormat="1" ht="342" customHeight="1">
      <c r="A12" s="152">
        <v>4</v>
      </c>
      <c r="B12" s="113">
        <v>1</v>
      </c>
      <c r="C12" s="113">
        <v>1</v>
      </c>
      <c r="D12" s="113">
        <v>5</v>
      </c>
      <c r="E12" s="111" t="s">
        <v>455</v>
      </c>
      <c r="F12" s="111" t="s">
        <v>456</v>
      </c>
      <c r="G12" s="111" t="s">
        <v>457</v>
      </c>
      <c r="H12" s="111" t="s">
        <v>168</v>
      </c>
      <c r="I12" s="111">
        <v>100</v>
      </c>
      <c r="J12" s="111" t="s">
        <v>458</v>
      </c>
      <c r="K12" s="111" t="s">
        <v>31</v>
      </c>
      <c r="L12" s="111" t="s">
        <v>36</v>
      </c>
      <c r="M12" s="112"/>
      <c r="N12" s="112">
        <v>34900.65</v>
      </c>
      <c r="O12" s="112"/>
      <c r="P12" s="112">
        <v>34900.65</v>
      </c>
      <c r="Q12" s="111" t="s">
        <v>442</v>
      </c>
      <c r="R12" s="111" t="s">
        <v>443</v>
      </c>
    </row>
    <row r="13" spans="1:18" s="137" customFormat="1" ht="214.5" customHeight="1">
      <c r="A13" s="152">
        <v>5</v>
      </c>
      <c r="B13" s="113" t="s">
        <v>450</v>
      </c>
      <c r="C13" s="113">
        <v>4</v>
      </c>
      <c r="D13" s="113">
        <v>2</v>
      </c>
      <c r="E13" s="111" t="s">
        <v>459</v>
      </c>
      <c r="F13" s="111" t="s">
        <v>460</v>
      </c>
      <c r="G13" s="111" t="s">
        <v>56</v>
      </c>
      <c r="H13" s="111" t="s">
        <v>168</v>
      </c>
      <c r="I13" s="111">
        <v>150</v>
      </c>
      <c r="J13" s="111" t="s">
        <v>461</v>
      </c>
      <c r="K13" s="111" t="s">
        <v>31</v>
      </c>
      <c r="L13" s="111" t="s">
        <v>36</v>
      </c>
      <c r="M13" s="112"/>
      <c r="N13" s="112">
        <v>10310.719999999999</v>
      </c>
      <c r="O13" s="112"/>
      <c r="P13" s="112">
        <v>10310.719999999999</v>
      </c>
      <c r="Q13" s="111" t="s">
        <v>442</v>
      </c>
      <c r="R13" s="111" t="s">
        <v>443</v>
      </c>
    </row>
    <row r="14" spans="1:18" s="137" customFormat="1" ht="372" customHeight="1">
      <c r="A14" s="109">
        <v>6</v>
      </c>
      <c r="B14" s="113" t="s">
        <v>77</v>
      </c>
      <c r="C14" s="113">
        <v>4</v>
      </c>
      <c r="D14" s="113">
        <v>2</v>
      </c>
      <c r="E14" s="111" t="s">
        <v>462</v>
      </c>
      <c r="F14" s="111" t="s">
        <v>463</v>
      </c>
      <c r="G14" s="111" t="s">
        <v>464</v>
      </c>
      <c r="H14" s="111" t="s">
        <v>168</v>
      </c>
      <c r="I14" s="111">
        <v>1095</v>
      </c>
      <c r="J14" s="111" t="s">
        <v>465</v>
      </c>
      <c r="K14" s="111" t="s">
        <v>42</v>
      </c>
      <c r="L14" s="111"/>
      <c r="M14" s="112">
        <v>19112.61</v>
      </c>
      <c r="N14" s="112"/>
      <c r="O14" s="112">
        <v>19112.61</v>
      </c>
      <c r="P14" s="112"/>
      <c r="Q14" s="111" t="s">
        <v>57</v>
      </c>
      <c r="R14" s="111" t="s">
        <v>443</v>
      </c>
    </row>
    <row r="15" spans="1:18" s="137" customFormat="1" ht="409.5" customHeight="1">
      <c r="A15" s="362">
        <v>7</v>
      </c>
      <c r="B15" s="362">
        <v>1.2</v>
      </c>
      <c r="C15" s="362">
        <v>4</v>
      </c>
      <c r="D15" s="362">
        <v>5</v>
      </c>
      <c r="E15" s="362" t="s">
        <v>466</v>
      </c>
      <c r="F15" s="378" t="s">
        <v>467</v>
      </c>
      <c r="G15" s="362" t="s">
        <v>101</v>
      </c>
      <c r="H15" s="362" t="s">
        <v>168</v>
      </c>
      <c r="I15" s="362">
        <v>75</v>
      </c>
      <c r="J15" s="362" t="s">
        <v>468</v>
      </c>
      <c r="K15" s="362" t="s">
        <v>34</v>
      </c>
      <c r="L15" s="362"/>
      <c r="M15" s="380">
        <v>34824.269999999997</v>
      </c>
      <c r="N15" s="380"/>
      <c r="O15" s="380">
        <v>34824.269999999997</v>
      </c>
      <c r="P15" s="380"/>
      <c r="Q15" s="362" t="s">
        <v>57</v>
      </c>
      <c r="R15" s="362" t="s">
        <v>443</v>
      </c>
    </row>
    <row r="16" spans="1:18" s="137" customFormat="1" ht="409.6" customHeight="1">
      <c r="A16" s="364"/>
      <c r="B16" s="364"/>
      <c r="C16" s="364"/>
      <c r="D16" s="364"/>
      <c r="E16" s="364"/>
      <c r="F16" s="379"/>
      <c r="G16" s="364"/>
      <c r="H16" s="364"/>
      <c r="I16" s="364"/>
      <c r="J16" s="364"/>
      <c r="K16" s="364"/>
      <c r="L16" s="364"/>
      <c r="M16" s="381"/>
      <c r="N16" s="381"/>
      <c r="O16" s="381"/>
      <c r="P16" s="381"/>
      <c r="Q16" s="364"/>
      <c r="R16" s="364"/>
    </row>
    <row r="17" spans="1:39" s="137" customFormat="1" ht="409.5" customHeight="1">
      <c r="A17" s="362">
        <v>8</v>
      </c>
      <c r="B17" s="362" t="s">
        <v>32</v>
      </c>
      <c r="C17" s="362">
        <v>4</v>
      </c>
      <c r="D17" s="362">
        <v>5</v>
      </c>
      <c r="E17" s="362" t="s">
        <v>469</v>
      </c>
      <c r="F17" s="378" t="s">
        <v>470</v>
      </c>
      <c r="G17" s="362" t="s">
        <v>101</v>
      </c>
      <c r="H17" s="362" t="s">
        <v>471</v>
      </c>
      <c r="I17" s="362">
        <v>250</v>
      </c>
      <c r="J17" s="362" t="s">
        <v>472</v>
      </c>
      <c r="K17" s="362" t="s">
        <v>34</v>
      </c>
      <c r="L17" s="362"/>
      <c r="M17" s="371">
        <v>26270.59</v>
      </c>
      <c r="N17" s="371"/>
      <c r="O17" s="371">
        <v>26270.59</v>
      </c>
      <c r="P17" s="371"/>
      <c r="Q17" s="362" t="s">
        <v>57</v>
      </c>
      <c r="R17" s="362" t="s">
        <v>443</v>
      </c>
    </row>
    <row r="18" spans="1:39" s="148" customFormat="1" ht="382.5" customHeight="1">
      <c r="A18" s="364"/>
      <c r="B18" s="364"/>
      <c r="C18" s="364"/>
      <c r="D18" s="364"/>
      <c r="E18" s="364"/>
      <c r="F18" s="379"/>
      <c r="G18" s="364"/>
      <c r="H18" s="364"/>
      <c r="I18" s="364"/>
      <c r="J18" s="364"/>
      <c r="K18" s="364"/>
      <c r="L18" s="364"/>
      <c r="M18" s="373"/>
      <c r="N18" s="373"/>
      <c r="O18" s="373"/>
      <c r="P18" s="373"/>
      <c r="Q18" s="364"/>
      <c r="R18" s="364"/>
    </row>
    <row r="19" spans="1:39" s="137" customFormat="1" ht="260.25" customHeight="1">
      <c r="A19" s="109">
        <v>9</v>
      </c>
      <c r="B19" s="111">
        <v>1</v>
      </c>
      <c r="C19" s="111">
        <v>4</v>
      </c>
      <c r="D19" s="111">
        <v>2</v>
      </c>
      <c r="E19" s="111" t="s">
        <v>473</v>
      </c>
      <c r="F19" s="111" t="s">
        <v>474</v>
      </c>
      <c r="G19" s="111" t="s">
        <v>475</v>
      </c>
      <c r="H19" s="111" t="s">
        <v>471</v>
      </c>
      <c r="I19" s="111">
        <v>100</v>
      </c>
      <c r="J19" s="111" t="s">
        <v>476</v>
      </c>
      <c r="K19" s="111" t="s">
        <v>42</v>
      </c>
      <c r="L19" s="111"/>
      <c r="M19" s="153">
        <v>9493.07</v>
      </c>
      <c r="N19" s="153"/>
      <c r="O19" s="153">
        <v>9493.07</v>
      </c>
      <c r="P19" s="153"/>
      <c r="Q19" s="111" t="s">
        <v>57</v>
      </c>
      <c r="R19" s="111" t="s">
        <v>443</v>
      </c>
    </row>
    <row r="20" spans="1:39" s="137" customFormat="1" ht="409.5">
      <c r="A20" s="111">
        <v>10</v>
      </c>
      <c r="B20" s="111">
        <v>1</v>
      </c>
      <c r="C20" s="111">
        <v>4</v>
      </c>
      <c r="D20" s="111">
        <v>5</v>
      </c>
      <c r="E20" s="111" t="s">
        <v>477</v>
      </c>
      <c r="F20" s="154" t="s">
        <v>478</v>
      </c>
      <c r="G20" s="111" t="s">
        <v>43</v>
      </c>
      <c r="H20" s="111" t="s">
        <v>471</v>
      </c>
      <c r="I20" s="111">
        <v>26</v>
      </c>
      <c r="J20" s="111" t="s">
        <v>479</v>
      </c>
      <c r="K20" s="111" t="s">
        <v>42</v>
      </c>
      <c r="L20" s="111"/>
      <c r="M20" s="153">
        <v>59000</v>
      </c>
      <c r="N20" s="153"/>
      <c r="O20" s="153">
        <v>59000</v>
      </c>
      <c r="P20" s="153"/>
      <c r="Q20" s="111" t="s">
        <v>57</v>
      </c>
      <c r="R20" s="111" t="s">
        <v>443</v>
      </c>
    </row>
    <row r="21" spans="1:39" s="137" customFormat="1">
      <c r="A21" s="362">
        <v>11</v>
      </c>
      <c r="B21" s="362">
        <v>1</v>
      </c>
      <c r="C21" s="362">
        <v>4</v>
      </c>
      <c r="D21" s="362">
        <v>2</v>
      </c>
      <c r="E21" s="382" t="s">
        <v>480</v>
      </c>
      <c r="F21" s="362" t="s">
        <v>481</v>
      </c>
      <c r="G21" s="362" t="s">
        <v>485</v>
      </c>
      <c r="H21" s="362" t="s">
        <v>160</v>
      </c>
      <c r="I21" s="362">
        <v>25</v>
      </c>
      <c r="J21" s="362" t="s">
        <v>482</v>
      </c>
      <c r="K21" s="384"/>
      <c r="L21" s="362" t="s">
        <v>39</v>
      </c>
      <c r="M21" s="384"/>
      <c r="N21" s="365">
        <v>12541.22</v>
      </c>
      <c r="O21" s="387"/>
      <c r="P21" s="365">
        <v>12541.22</v>
      </c>
      <c r="Q21" s="362" t="s">
        <v>442</v>
      </c>
      <c r="R21" s="362" t="s">
        <v>484</v>
      </c>
    </row>
    <row r="22" spans="1:39" s="137" customFormat="1" ht="57" customHeight="1">
      <c r="A22" s="363"/>
      <c r="B22" s="363"/>
      <c r="C22" s="363"/>
      <c r="D22" s="363"/>
      <c r="E22" s="382"/>
      <c r="F22" s="363"/>
      <c r="G22" s="363"/>
      <c r="H22" s="363"/>
      <c r="I22" s="363"/>
      <c r="J22" s="363"/>
      <c r="K22" s="385"/>
      <c r="L22" s="363"/>
      <c r="M22" s="385"/>
      <c r="N22" s="366"/>
      <c r="O22" s="388"/>
      <c r="P22" s="366"/>
      <c r="Q22" s="363"/>
      <c r="R22" s="363"/>
    </row>
    <row r="23" spans="1:39" s="137" customFormat="1" ht="44.25" customHeight="1">
      <c r="A23" s="363"/>
      <c r="B23" s="363"/>
      <c r="C23" s="363"/>
      <c r="D23" s="363"/>
      <c r="E23" s="382"/>
      <c r="F23" s="363"/>
      <c r="G23" s="363"/>
      <c r="H23" s="363"/>
      <c r="I23" s="363"/>
      <c r="J23" s="363"/>
      <c r="K23" s="385"/>
      <c r="L23" s="363"/>
      <c r="M23" s="385"/>
      <c r="N23" s="366"/>
      <c r="O23" s="388"/>
      <c r="P23" s="366"/>
      <c r="Q23" s="363"/>
      <c r="R23" s="363"/>
    </row>
    <row r="24" spans="1:39" s="137" customFormat="1">
      <c r="A24" s="364"/>
      <c r="B24" s="364"/>
      <c r="C24" s="364"/>
      <c r="D24" s="364"/>
      <c r="E24" s="383"/>
      <c r="F24" s="364"/>
      <c r="G24" s="364"/>
      <c r="H24" s="364"/>
      <c r="I24" s="364"/>
      <c r="J24" s="364"/>
      <c r="K24" s="386"/>
      <c r="L24" s="364"/>
      <c r="M24" s="386"/>
      <c r="N24" s="367"/>
      <c r="O24" s="389"/>
      <c r="P24" s="367"/>
      <c r="Q24" s="364"/>
      <c r="R24" s="364"/>
    </row>
    <row r="25" spans="1:39" s="137" customFormat="1" ht="102" customHeight="1">
      <c r="A25" s="393">
        <v>12</v>
      </c>
      <c r="B25" s="362">
        <v>1</v>
      </c>
      <c r="C25" s="362">
        <v>4</v>
      </c>
      <c r="D25" s="362">
        <v>2</v>
      </c>
      <c r="E25" s="362" t="s">
        <v>486</v>
      </c>
      <c r="F25" s="362" t="s">
        <v>487</v>
      </c>
      <c r="G25" s="111" t="s">
        <v>488</v>
      </c>
      <c r="H25" s="362" t="s">
        <v>55</v>
      </c>
      <c r="I25" s="111">
        <v>50</v>
      </c>
      <c r="J25" s="362" t="s">
        <v>489</v>
      </c>
      <c r="K25" s="390"/>
      <c r="L25" s="362" t="s">
        <v>37</v>
      </c>
      <c r="M25" s="390"/>
      <c r="N25" s="362">
        <v>16475.63</v>
      </c>
      <c r="O25" s="390"/>
      <c r="P25" s="362">
        <v>16475.63</v>
      </c>
      <c r="Q25" s="362" t="s">
        <v>483</v>
      </c>
      <c r="R25" s="362" t="s">
        <v>490</v>
      </c>
      <c r="S25" s="148"/>
      <c r="T25" s="148"/>
      <c r="U25" s="148"/>
      <c r="V25" s="148"/>
      <c r="W25" s="148"/>
      <c r="X25" s="148"/>
      <c r="Y25" s="148"/>
      <c r="Z25" s="148"/>
      <c r="AA25" s="148"/>
      <c r="AB25" s="148"/>
      <c r="AC25" s="148"/>
      <c r="AD25" s="148"/>
      <c r="AE25" s="148"/>
      <c r="AF25" s="148"/>
      <c r="AG25" s="148"/>
      <c r="AH25" s="148"/>
      <c r="AI25" s="148"/>
      <c r="AJ25" s="148"/>
      <c r="AK25" s="148"/>
      <c r="AL25" s="148"/>
      <c r="AM25" s="148"/>
    </row>
    <row r="26" spans="1:39" s="137" customFormat="1" ht="240" customHeight="1">
      <c r="A26" s="393"/>
      <c r="B26" s="363"/>
      <c r="C26" s="363"/>
      <c r="D26" s="363"/>
      <c r="E26" s="363"/>
      <c r="F26" s="363"/>
      <c r="G26" s="111" t="s">
        <v>491</v>
      </c>
      <c r="H26" s="363"/>
      <c r="I26" s="111">
        <v>50</v>
      </c>
      <c r="J26" s="363"/>
      <c r="K26" s="391"/>
      <c r="L26" s="363"/>
      <c r="M26" s="391"/>
      <c r="N26" s="363"/>
      <c r="O26" s="391"/>
      <c r="P26" s="363"/>
      <c r="Q26" s="363"/>
      <c r="R26" s="363"/>
      <c r="S26" s="148"/>
      <c r="T26" s="148"/>
      <c r="U26" s="148"/>
      <c r="V26" s="148"/>
      <c r="W26" s="148"/>
      <c r="X26" s="148"/>
      <c r="Y26" s="148"/>
      <c r="Z26" s="148"/>
      <c r="AA26" s="148"/>
      <c r="AB26" s="148"/>
      <c r="AC26" s="148"/>
      <c r="AD26" s="148"/>
      <c r="AE26" s="148"/>
      <c r="AF26" s="148"/>
      <c r="AG26" s="148"/>
      <c r="AH26" s="148"/>
      <c r="AI26" s="148"/>
      <c r="AJ26" s="148"/>
      <c r="AK26" s="148"/>
      <c r="AL26" s="148"/>
      <c r="AM26" s="148"/>
    </row>
    <row r="27" spans="1:39" s="137" customFormat="1" ht="140.25" customHeight="1">
      <c r="A27" s="393"/>
      <c r="B27" s="363"/>
      <c r="C27" s="363"/>
      <c r="D27" s="363"/>
      <c r="E27" s="363"/>
      <c r="F27" s="363"/>
      <c r="G27" s="362" t="s">
        <v>492</v>
      </c>
      <c r="H27" s="363"/>
      <c r="I27" s="362">
        <v>50</v>
      </c>
      <c r="J27" s="363"/>
      <c r="K27" s="391"/>
      <c r="L27" s="363"/>
      <c r="M27" s="391"/>
      <c r="N27" s="363"/>
      <c r="O27" s="391"/>
      <c r="P27" s="363"/>
      <c r="Q27" s="363"/>
      <c r="R27" s="363"/>
      <c r="S27" s="148"/>
      <c r="T27" s="148"/>
      <c r="U27" s="148"/>
      <c r="V27" s="148"/>
      <c r="W27" s="148"/>
      <c r="X27" s="148"/>
      <c r="Y27" s="148"/>
      <c r="Z27" s="148"/>
      <c r="AA27" s="148"/>
      <c r="AB27" s="148"/>
      <c r="AC27" s="148"/>
      <c r="AD27" s="148"/>
      <c r="AE27" s="148"/>
      <c r="AF27" s="148"/>
      <c r="AG27" s="148"/>
      <c r="AH27" s="148"/>
      <c r="AI27" s="148"/>
      <c r="AJ27" s="148"/>
      <c r="AK27" s="148"/>
      <c r="AL27" s="148"/>
      <c r="AM27" s="148"/>
    </row>
    <row r="28" spans="1:39" s="137" customFormat="1" ht="150.75" customHeight="1">
      <c r="A28" s="393"/>
      <c r="B28" s="364"/>
      <c r="C28" s="364"/>
      <c r="D28" s="364"/>
      <c r="E28" s="364"/>
      <c r="F28" s="364"/>
      <c r="G28" s="364"/>
      <c r="H28" s="364"/>
      <c r="I28" s="364"/>
      <c r="J28" s="364"/>
      <c r="K28" s="392"/>
      <c r="L28" s="364"/>
      <c r="M28" s="392"/>
      <c r="N28" s="364"/>
      <c r="O28" s="392"/>
      <c r="P28" s="364"/>
      <c r="Q28" s="364"/>
      <c r="R28" s="364"/>
      <c r="S28" s="148"/>
      <c r="T28" s="148"/>
      <c r="U28" s="148"/>
      <c r="V28" s="148"/>
      <c r="W28" s="148"/>
      <c r="X28" s="148"/>
      <c r="Y28" s="148"/>
      <c r="Z28" s="148"/>
      <c r="AA28" s="148"/>
      <c r="AB28" s="148"/>
      <c r="AC28" s="148"/>
      <c r="AD28" s="148"/>
      <c r="AE28" s="148"/>
      <c r="AF28" s="148"/>
      <c r="AG28" s="148"/>
      <c r="AH28" s="148"/>
      <c r="AI28" s="148"/>
      <c r="AJ28" s="148"/>
      <c r="AK28" s="148"/>
      <c r="AL28" s="148"/>
      <c r="AM28" s="148"/>
    </row>
    <row r="29" spans="1:39" s="137" customFormat="1" ht="24.95" customHeight="1">
      <c r="A29" s="393">
        <v>13</v>
      </c>
      <c r="B29" s="362">
        <v>1</v>
      </c>
      <c r="C29" s="362">
        <v>4</v>
      </c>
      <c r="D29" s="362">
        <v>2</v>
      </c>
      <c r="E29" s="362" t="s">
        <v>493</v>
      </c>
      <c r="F29" s="362" t="s">
        <v>494</v>
      </c>
      <c r="G29" s="200" t="s">
        <v>495</v>
      </c>
      <c r="H29" s="362" t="s">
        <v>93</v>
      </c>
      <c r="I29" s="200">
        <v>15</v>
      </c>
      <c r="J29" s="362" t="s">
        <v>496</v>
      </c>
      <c r="K29" s="390"/>
      <c r="L29" s="362" t="s">
        <v>31</v>
      </c>
      <c r="M29" s="390"/>
      <c r="N29" s="362">
        <v>27722.39</v>
      </c>
      <c r="O29" s="390"/>
      <c r="P29" s="362">
        <v>27722.39</v>
      </c>
      <c r="Q29" s="362" t="s">
        <v>483</v>
      </c>
      <c r="R29" s="362" t="s">
        <v>497</v>
      </c>
    </row>
    <row r="30" spans="1:39" s="137" customFormat="1" ht="24.95" customHeight="1">
      <c r="A30" s="393"/>
      <c r="B30" s="363"/>
      <c r="C30" s="363"/>
      <c r="D30" s="363"/>
      <c r="E30" s="363"/>
      <c r="F30" s="363"/>
      <c r="G30" s="200" t="s">
        <v>498</v>
      </c>
      <c r="H30" s="363"/>
      <c r="I30" s="200">
        <v>15</v>
      </c>
      <c r="J30" s="363"/>
      <c r="K30" s="391"/>
      <c r="L30" s="363"/>
      <c r="M30" s="391"/>
      <c r="N30" s="363"/>
      <c r="O30" s="391"/>
      <c r="P30" s="363"/>
      <c r="Q30" s="363"/>
      <c r="R30" s="363"/>
    </row>
    <row r="31" spans="1:39" s="137" customFormat="1" ht="24.95" customHeight="1">
      <c r="A31" s="393"/>
      <c r="B31" s="363"/>
      <c r="C31" s="363"/>
      <c r="D31" s="363"/>
      <c r="E31" s="363"/>
      <c r="F31" s="363"/>
      <c r="G31" s="200" t="s">
        <v>499</v>
      </c>
      <c r="H31" s="363"/>
      <c r="I31" s="200">
        <v>30</v>
      </c>
      <c r="J31" s="363"/>
      <c r="K31" s="391"/>
      <c r="L31" s="363"/>
      <c r="M31" s="391"/>
      <c r="N31" s="363"/>
      <c r="O31" s="391"/>
      <c r="P31" s="363"/>
      <c r="Q31" s="363"/>
      <c r="R31" s="363"/>
    </row>
    <row r="32" spans="1:39" s="137" customFormat="1" ht="24.95" customHeight="1">
      <c r="A32" s="393"/>
      <c r="B32" s="363"/>
      <c r="C32" s="363"/>
      <c r="D32" s="363"/>
      <c r="E32" s="363"/>
      <c r="F32" s="363"/>
      <c r="G32" s="200" t="s">
        <v>500</v>
      </c>
      <c r="H32" s="363"/>
      <c r="I32" s="200">
        <v>30</v>
      </c>
      <c r="J32" s="363"/>
      <c r="K32" s="391"/>
      <c r="L32" s="363"/>
      <c r="M32" s="391"/>
      <c r="N32" s="363"/>
      <c r="O32" s="391"/>
      <c r="P32" s="363"/>
      <c r="Q32" s="363"/>
      <c r="R32" s="363"/>
    </row>
    <row r="33" spans="1:18" s="137" customFormat="1" ht="24.95" customHeight="1">
      <c r="A33" s="393"/>
      <c r="B33" s="363"/>
      <c r="C33" s="363"/>
      <c r="D33" s="363"/>
      <c r="E33" s="363"/>
      <c r="F33" s="363"/>
      <c r="G33" s="200" t="s">
        <v>501</v>
      </c>
      <c r="H33" s="363"/>
      <c r="I33" s="200">
        <v>30</v>
      </c>
      <c r="J33" s="363"/>
      <c r="K33" s="391"/>
      <c r="L33" s="363"/>
      <c r="M33" s="391"/>
      <c r="N33" s="363"/>
      <c r="O33" s="391"/>
      <c r="P33" s="363"/>
      <c r="Q33" s="363"/>
      <c r="R33" s="363"/>
    </row>
    <row r="34" spans="1:18" s="137" customFormat="1" ht="24.95" customHeight="1">
      <c r="A34" s="393"/>
      <c r="B34" s="363"/>
      <c r="C34" s="363"/>
      <c r="D34" s="363"/>
      <c r="E34" s="363"/>
      <c r="F34" s="363"/>
      <c r="G34" s="200" t="s">
        <v>502</v>
      </c>
      <c r="H34" s="363"/>
      <c r="I34" s="200">
        <v>30</v>
      </c>
      <c r="J34" s="363"/>
      <c r="K34" s="391"/>
      <c r="L34" s="363"/>
      <c r="M34" s="391"/>
      <c r="N34" s="363"/>
      <c r="O34" s="391"/>
      <c r="P34" s="363"/>
      <c r="Q34" s="363"/>
      <c r="R34" s="363"/>
    </row>
    <row r="35" spans="1:18" s="137" customFormat="1" ht="60" customHeight="1">
      <c r="A35" s="393"/>
      <c r="B35" s="364"/>
      <c r="C35" s="364"/>
      <c r="D35" s="364"/>
      <c r="E35" s="364"/>
      <c r="F35" s="364"/>
      <c r="G35" s="200" t="s">
        <v>503</v>
      </c>
      <c r="H35" s="364"/>
      <c r="I35" s="200">
        <v>100</v>
      </c>
      <c r="J35" s="364"/>
      <c r="K35" s="392"/>
      <c r="L35" s="364"/>
      <c r="M35" s="392"/>
      <c r="N35" s="364"/>
      <c r="O35" s="392"/>
      <c r="P35" s="364"/>
      <c r="Q35" s="364"/>
      <c r="R35" s="364"/>
    </row>
    <row r="36" spans="1:18" s="140" customFormat="1" ht="15" customHeight="1">
      <c r="K36" s="141"/>
      <c r="L36" s="141"/>
      <c r="M36" s="141"/>
      <c r="N36" s="141"/>
    </row>
    <row r="37" spans="1:18" s="140" customFormat="1" hidden="1">
      <c r="M37" s="141"/>
      <c r="N37" s="141"/>
      <c r="O37" s="141"/>
      <c r="P37" s="141"/>
    </row>
    <row r="38" spans="1:18" s="140" customFormat="1" hidden="1">
      <c r="M38" s="141"/>
      <c r="N38" s="141"/>
      <c r="O38" s="141"/>
      <c r="P38" s="141"/>
    </row>
    <row r="39" spans="1:18" s="140" customFormat="1" hidden="1">
      <c r="K39" s="374" t="s">
        <v>45</v>
      </c>
      <c r="L39" s="374"/>
      <c r="M39" s="374"/>
      <c r="N39" s="374"/>
      <c r="O39" s="374" t="s">
        <v>46</v>
      </c>
      <c r="P39" s="374"/>
      <c r="Q39" s="374"/>
      <c r="R39" s="374"/>
    </row>
    <row r="40" spans="1:18" s="140" customFormat="1" hidden="1">
      <c r="K40" s="374" t="s">
        <v>349</v>
      </c>
      <c r="L40" s="374"/>
      <c r="M40" s="374" t="s">
        <v>350</v>
      </c>
      <c r="N40" s="374"/>
      <c r="O40" s="374" t="s">
        <v>349</v>
      </c>
      <c r="P40" s="374"/>
      <c r="Q40" s="374" t="s">
        <v>350</v>
      </c>
      <c r="R40" s="374"/>
    </row>
    <row r="41" spans="1:18" s="140" customFormat="1" hidden="1">
      <c r="K41" s="142" t="s">
        <v>47</v>
      </c>
      <c r="L41" s="142" t="s">
        <v>48</v>
      </c>
      <c r="M41" s="142" t="s">
        <v>49</v>
      </c>
      <c r="N41" s="142" t="s">
        <v>48</v>
      </c>
      <c r="O41" s="142" t="s">
        <v>49</v>
      </c>
      <c r="P41" s="142" t="s">
        <v>48</v>
      </c>
      <c r="Q41" s="142" t="s">
        <v>47</v>
      </c>
      <c r="R41" s="142" t="s">
        <v>48</v>
      </c>
    </row>
    <row r="42" spans="1:18" s="140" customFormat="1" hidden="1">
      <c r="J42" s="143" t="s">
        <v>50</v>
      </c>
      <c r="K42" s="144">
        <v>10</v>
      </c>
      <c r="L42" s="145">
        <v>287178.88</v>
      </c>
      <c r="M42" s="144">
        <v>3</v>
      </c>
      <c r="N42" s="145">
        <v>60040.13</v>
      </c>
      <c r="O42" s="144" t="s">
        <v>51</v>
      </c>
      <c r="P42" s="146" t="s">
        <v>51</v>
      </c>
      <c r="Q42" s="144" t="s">
        <v>51</v>
      </c>
      <c r="R42" s="146" t="s">
        <v>51</v>
      </c>
    </row>
    <row r="43" spans="1:18" s="140" customFormat="1" hidden="1">
      <c r="J43" s="143" t="s">
        <v>52</v>
      </c>
      <c r="K43" s="143">
        <v>10</v>
      </c>
      <c r="L43" s="149">
        <v>287178.88</v>
      </c>
      <c r="M43" s="144">
        <v>3</v>
      </c>
      <c r="N43" s="149">
        <v>56739.24</v>
      </c>
      <c r="O43" s="144"/>
      <c r="P43" s="144"/>
      <c r="Q43" s="143"/>
      <c r="R43" s="143"/>
    </row>
    <row r="44" spans="1:18" s="140" customFormat="1" hidden="1">
      <c r="M44" s="141"/>
      <c r="N44" s="141"/>
      <c r="O44" s="141"/>
      <c r="P44" s="141"/>
    </row>
    <row r="45" spans="1:18" s="140" customFormat="1" hidden="1">
      <c r="M45" s="141"/>
      <c r="N45" s="141"/>
      <c r="O45" s="141"/>
      <c r="P45" s="141"/>
    </row>
    <row r="46" spans="1:18" s="140" customFormat="1" hidden="1">
      <c r="M46" s="141"/>
      <c r="N46" s="141"/>
      <c r="O46" s="141"/>
      <c r="P46" s="141"/>
    </row>
    <row r="47" spans="1:18" s="140" customFormat="1" hidden="1">
      <c r="M47" s="141"/>
      <c r="N47" s="141"/>
      <c r="O47" s="141"/>
      <c r="P47" s="141"/>
    </row>
    <row r="48" spans="1:18" s="140" customFormat="1">
      <c r="N48" s="394" t="s">
        <v>45</v>
      </c>
      <c r="O48" s="395"/>
      <c r="P48" s="395" t="s">
        <v>46</v>
      </c>
      <c r="Q48" s="396"/>
    </row>
    <row r="49" spans="14:17" s="140" customFormat="1">
      <c r="N49" s="142" t="s">
        <v>1240</v>
      </c>
      <c r="O49" s="142" t="s">
        <v>1239</v>
      </c>
      <c r="P49" s="142" t="s">
        <v>1240</v>
      </c>
      <c r="Q49" s="142" t="s">
        <v>1239</v>
      </c>
    </row>
    <row r="50" spans="14:17" s="140" customFormat="1">
      <c r="N50" s="150">
        <v>13</v>
      </c>
      <c r="O50" s="145">
        <v>343918.12</v>
      </c>
      <c r="P50" s="144" t="s">
        <v>51</v>
      </c>
      <c r="Q50" s="146" t="s">
        <v>51</v>
      </c>
    </row>
    <row r="51" spans="14:17" s="140" customFormat="1"/>
    <row r="52" spans="14:17" s="140" customFormat="1"/>
    <row r="53" spans="14:17" s="140" customFormat="1"/>
    <row r="54" spans="14:17" s="140" customFormat="1"/>
  </sheetData>
  <mergeCells count="142">
    <mergeCell ref="N48:O48"/>
    <mergeCell ref="P48:Q48"/>
    <mergeCell ref="K40:L40"/>
    <mergeCell ref="M40:N40"/>
    <mergeCell ref="O40:P40"/>
    <mergeCell ref="Q40:R40"/>
    <mergeCell ref="Q29:Q35"/>
    <mergeCell ref="R29:R35"/>
    <mergeCell ref="K39:N39"/>
    <mergeCell ref="O39:R39"/>
    <mergeCell ref="P29:P35"/>
    <mergeCell ref="J29:J35"/>
    <mergeCell ref="K29:K35"/>
    <mergeCell ref="L29:L35"/>
    <mergeCell ref="M29:M35"/>
    <mergeCell ref="N29:N35"/>
    <mergeCell ref="O29:O35"/>
    <mergeCell ref="A29:A35"/>
    <mergeCell ref="B29:B35"/>
    <mergeCell ref="C29:C35"/>
    <mergeCell ref="D29:D35"/>
    <mergeCell ref="E29:E35"/>
    <mergeCell ref="F29:F35"/>
    <mergeCell ref="H29:H35"/>
    <mergeCell ref="A25:A28"/>
    <mergeCell ref="B25:B28"/>
    <mergeCell ref="C25:C28"/>
    <mergeCell ref="D25:D28"/>
    <mergeCell ref="E25:E28"/>
    <mergeCell ref="F25:F28"/>
    <mergeCell ref="H25:H28"/>
    <mergeCell ref="J25:J28"/>
    <mergeCell ref="K25:K28"/>
    <mergeCell ref="R25:R28"/>
    <mergeCell ref="G27:G28"/>
    <mergeCell ref="I27:I28"/>
    <mergeCell ref="N25:N28"/>
    <mergeCell ref="O25:O28"/>
    <mergeCell ref="P25:P28"/>
    <mergeCell ref="Q25:Q28"/>
    <mergeCell ref="P21:P24"/>
    <mergeCell ref="Q21:Q24"/>
    <mergeCell ref="R21:R24"/>
    <mergeCell ref="G21:G24"/>
    <mergeCell ref="H21:H24"/>
    <mergeCell ref="I21:I24"/>
    <mergeCell ref="J21:J24"/>
    <mergeCell ref="K21:K24"/>
    <mergeCell ref="L21:L24"/>
    <mergeCell ref="L25:L28"/>
    <mergeCell ref="M25:M28"/>
    <mergeCell ref="A21:A24"/>
    <mergeCell ref="B21:B24"/>
    <mergeCell ref="C21:C24"/>
    <mergeCell ref="D21:D24"/>
    <mergeCell ref="E21:E24"/>
    <mergeCell ref="F21:F24"/>
    <mergeCell ref="M17:M18"/>
    <mergeCell ref="N17:N18"/>
    <mergeCell ref="O17:O18"/>
    <mergeCell ref="M21:M24"/>
    <mergeCell ref="N21:N24"/>
    <mergeCell ref="O21:O24"/>
    <mergeCell ref="R15:R16"/>
    <mergeCell ref="A17:A18"/>
    <mergeCell ref="B17:B18"/>
    <mergeCell ref="C17:C18"/>
    <mergeCell ref="D17:D18"/>
    <mergeCell ref="E17:E18"/>
    <mergeCell ref="F17:F18"/>
    <mergeCell ref="I15:I16"/>
    <mergeCell ref="J15:J16"/>
    <mergeCell ref="K15:K16"/>
    <mergeCell ref="L15:L16"/>
    <mergeCell ref="M15:M16"/>
    <mergeCell ref="N15:N16"/>
    <mergeCell ref="P17:P18"/>
    <mergeCell ref="Q17:Q18"/>
    <mergeCell ref="R17:R18"/>
    <mergeCell ref="G17:G18"/>
    <mergeCell ref="H17:H18"/>
    <mergeCell ref="I17:I18"/>
    <mergeCell ref="J17:J18"/>
    <mergeCell ref="K17:K18"/>
    <mergeCell ref="L17:L18"/>
    <mergeCell ref="L8:L9"/>
    <mergeCell ref="M8:M9"/>
    <mergeCell ref="N8:N9"/>
    <mergeCell ref="O8:O9"/>
    <mergeCell ref="P8:P9"/>
    <mergeCell ref="Q10:Q11"/>
    <mergeCell ref="R10:R11"/>
    <mergeCell ref="A15:A16"/>
    <mergeCell ref="B15:B16"/>
    <mergeCell ref="C15:C16"/>
    <mergeCell ref="D15:D16"/>
    <mergeCell ref="E15:E16"/>
    <mergeCell ref="F15:F16"/>
    <mergeCell ref="G15:G16"/>
    <mergeCell ref="H15:H16"/>
    <mergeCell ref="K10:K11"/>
    <mergeCell ref="L10:L11"/>
    <mergeCell ref="M10:M11"/>
    <mergeCell ref="N10:N11"/>
    <mergeCell ref="O10:O11"/>
    <mergeCell ref="P10:P11"/>
    <mergeCell ref="O15:O16"/>
    <mergeCell ref="P15:P16"/>
    <mergeCell ref="Q15:Q16"/>
    <mergeCell ref="A10:A11"/>
    <mergeCell ref="B10:B11"/>
    <mergeCell ref="C10:C11"/>
    <mergeCell ref="D10:D11"/>
    <mergeCell ref="E10:E11"/>
    <mergeCell ref="F10:F11"/>
    <mergeCell ref="G10:G11"/>
    <mergeCell ref="J10:J11"/>
    <mergeCell ref="K8:K9"/>
    <mergeCell ref="Q4:Q5"/>
    <mergeCell ref="R4:R5"/>
    <mergeCell ref="A8:A9"/>
    <mergeCell ref="B8:B9"/>
    <mergeCell ref="C8:C9"/>
    <mergeCell ref="D8:D9"/>
    <mergeCell ref="E8:E9"/>
    <mergeCell ref="F8:F9"/>
    <mergeCell ref="G8:G9"/>
    <mergeCell ref="J8:J9"/>
    <mergeCell ref="G4:G5"/>
    <mergeCell ref="H4:I4"/>
    <mergeCell ref="J4:J5"/>
    <mergeCell ref="K4:L4"/>
    <mergeCell ref="M4:N4"/>
    <mergeCell ref="O4:P4"/>
    <mergeCell ref="A4:A5"/>
    <mergeCell ref="B4:B5"/>
    <mergeCell ref="C4:C5"/>
    <mergeCell ref="D4:D5"/>
    <mergeCell ref="E4:E5"/>
    <mergeCell ref="F4:F5"/>
    <mergeCell ref="Q8:Q9"/>
    <mergeCell ref="R8:R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R34"/>
  <sheetViews>
    <sheetView zoomScale="70" zoomScaleNormal="70" workbookViewId="0">
      <selection activeCell="G8" sqref="G8"/>
    </sheetView>
  </sheetViews>
  <sheetFormatPr defaultRowHeight="15"/>
  <cols>
    <col min="1" max="1" width="4.7109375" customWidth="1"/>
    <col min="2" max="2" width="11.140625" customWidth="1"/>
    <col min="3" max="3" width="11.42578125" customWidth="1"/>
    <col min="4" max="4" width="10.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4"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1282</v>
      </c>
    </row>
    <row r="4" spans="1:18" s="3" customFormat="1" ht="47.25" customHeight="1">
      <c r="A4" s="405" t="s">
        <v>0</v>
      </c>
      <c r="B4" s="408" t="s">
        <v>1</v>
      </c>
      <c r="C4" s="408" t="s">
        <v>2</v>
      </c>
      <c r="D4" s="408" t="s">
        <v>3</v>
      </c>
      <c r="E4" s="405" t="s">
        <v>4</v>
      </c>
      <c r="F4" s="405" t="s">
        <v>5</v>
      </c>
      <c r="G4" s="405" t="s">
        <v>6</v>
      </c>
      <c r="H4" s="407" t="s">
        <v>7</v>
      </c>
      <c r="I4" s="407"/>
      <c r="J4" s="405" t="s">
        <v>117</v>
      </c>
      <c r="K4" s="311" t="s">
        <v>72</v>
      </c>
      <c r="L4" s="312"/>
      <c r="M4" s="411" t="s">
        <v>108</v>
      </c>
      <c r="N4" s="412"/>
      <c r="O4" s="411" t="s">
        <v>118</v>
      </c>
      <c r="P4" s="412"/>
      <c r="Q4" s="405" t="s">
        <v>8</v>
      </c>
      <c r="R4" s="408" t="s">
        <v>9</v>
      </c>
    </row>
    <row r="5" spans="1:18" s="3" customFormat="1" ht="15.75">
      <c r="A5" s="406"/>
      <c r="B5" s="409"/>
      <c r="C5" s="409"/>
      <c r="D5" s="409"/>
      <c r="E5" s="406"/>
      <c r="F5" s="406"/>
      <c r="G5" s="406"/>
      <c r="H5" s="31" t="s">
        <v>10</v>
      </c>
      <c r="I5" s="31" t="s">
        <v>11</v>
      </c>
      <c r="J5" s="406"/>
      <c r="K5" s="32">
        <v>2016</v>
      </c>
      <c r="L5" s="32">
        <v>2017</v>
      </c>
      <c r="M5" s="32">
        <v>2016</v>
      </c>
      <c r="N5" s="32">
        <v>2017</v>
      </c>
      <c r="O5" s="32">
        <v>2016</v>
      </c>
      <c r="P5" s="32">
        <v>2017</v>
      </c>
      <c r="Q5" s="406"/>
      <c r="R5" s="409"/>
    </row>
    <row r="6" spans="1:18" s="3" customFormat="1" ht="15.75">
      <c r="A6" s="33" t="s">
        <v>12</v>
      </c>
      <c r="B6" s="31" t="s">
        <v>13</v>
      </c>
      <c r="C6" s="31" t="s">
        <v>14</v>
      </c>
      <c r="D6" s="31" t="s">
        <v>15</v>
      </c>
      <c r="E6" s="33" t="s">
        <v>16</v>
      </c>
      <c r="F6" s="33" t="s">
        <v>17</v>
      </c>
      <c r="G6" s="33" t="s">
        <v>18</v>
      </c>
      <c r="H6" s="31" t="s">
        <v>19</v>
      </c>
      <c r="I6" s="31" t="s">
        <v>20</v>
      </c>
      <c r="J6" s="33" t="s">
        <v>21</v>
      </c>
      <c r="K6" s="32" t="s">
        <v>22</v>
      </c>
      <c r="L6" s="32" t="s">
        <v>23</v>
      </c>
      <c r="M6" s="32" t="s">
        <v>24</v>
      </c>
      <c r="N6" s="32" t="s">
        <v>25</v>
      </c>
      <c r="O6" s="32" t="s">
        <v>26</v>
      </c>
      <c r="P6" s="32" t="s">
        <v>27</v>
      </c>
      <c r="Q6" s="33" t="s">
        <v>28</v>
      </c>
      <c r="R6" s="31" t="s">
        <v>29</v>
      </c>
    </row>
    <row r="7" spans="1:18" s="183" customFormat="1" ht="90">
      <c r="A7" s="194">
        <v>1</v>
      </c>
      <c r="B7" s="190">
        <v>1</v>
      </c>
      <c r="C7" s="190">
        <v>1</v>
      </c>
      <c r="D7" s="190">
        <v>5</v>
      </c>
      <c r="E7" s="191" t="s">
        <v>504</v>
      </c>
      <c r="F7" s="191" t="s">
        <v>505</v>
      </c>
      <c r="G7" s="191" t="s">
        <v>506</v>
      </c>
      <c r="H7" s="191" t="s">
        <v>168</v>
      </c>
      <c r="I7" s="191">
        <v>525</v>
      </c>
      <c r="J7" s="191" t="s">
        <v>507</v>
      </c>
      <c r="K7" s="191"/>
      <c r="L7" s="191" t="s">
        <v>36</v>
      </c>
      <c r="M7" s="199"/>
      <c r="N7" s="199">
        <v>83577.84</v>
      </c>
      <c r="O7" s="199"/>
      <c r="P7" s="199">
        <v>83577.84</v>
      </c>
      <c r="Q7" s="191" t="s">
        <v>508</v>
      </c>
      <c r="R7" s="191" t="s">
        <v>509</v>
      </c>
    </row>
    <row r="8" spans="1:18" s="4" customFormat="1" ht="105">
      <c r="A8" s="190">
        <v>2</v>
      </c>
      <c r="B8" s="84">
        <v>1</v>
      </c>
      <c r="C8" s="84" t="s">
        <v>79</v>
      </c>
      <c r="D8" s="84">
        <v>2</v>
      </c>
      <c r="E8" s="85" t="s">
        <v>510</v>
      </c>
      <c r="F8" s="85" t="s">
        <v>511</v>
      </c>
      <c r="G8" s="85" t="s">
        <v>512</v>
      </c>
      <c r="H8" s="85" t="s">
        <v>168</v>
      </c>
      <c r="I8" s="85">
        <v>150</v>
      </c>
      <c r="J8" s="85" t="s">
        <v>513</v>
      </c>
      <c r="K8" s="85" t="s">
        <v>36</v>
      </c>
      <c r="L8" s="85"/>
      <c r="M8" s="63">
        <v>20381.75</v>
      </c>
      <c r="N8" s="63"/>
      <c r="O8" s="63">
        <v>20381.75</v>
      </c>
      <c r="P8" s="63"/>
      <c r="Q8" s="85" t="s">
        <v>514</v>
      </c>
      <c r="R8" s="85" t="s">
        <v>515</v>
      </c>
    </row>
    <row r="9" spans="1:18" s="183" customFormat="1" ht="105">
      <c r="A9" s="190">
        <v>3</v>
      </c>
      <c r="B9" s="190">
        <v>1</v>
      </c>
      <c r="C9" s="190" t="s">
        <v>79</v>
      </c>
      <c r="D9" s="190">
        <v>2</v>
      </c>
      <c r="E9" s="191" t="s">
        <v>510</v>
      </c>
      <c r="F9" s="191" t="s">
        <v>516</v>
      </c>
      <c r="G9" s="191" t="s">
        <v>512</v>
      </c>
      <c r="H9" s="191" t="s">
        <v>168</v>
      </c>
      <c r="I9" s="191">
        <v>150</v>
      </c>
      <c r="J9" s="191" t="s">
        <v>513</v>
      </c>
      <c r="K9" s="191" t="s">
        <v>34</v>
      </c>
      <c r="L9" s="191"/>
      <c r="M9" s="199">
        <v>20750.95</v>
      </c>
      <c r="N9" s="199"/>
      <c r="O9" s="199">
        <v>20750.95</v>
      </c>
      <c r="P9" s="199"/>
      <c r="Q9" s="191" t="s">
        <v>514</v>
      </c>
      <c r="R9" s="191" t="s">
        <v>515</v>
      </c>
    </row>
    <row r="10" spans="1:18" s="4" customFormat="1" ht="135">
      <c r="A10" s="84">
        <v>4</v>
      </c>
      <c r="B10" s="84">
        <v>1</v>
      </c>
      <c r="C10" s="84" t="s">
        <v>79</v>
      </c>
      <c r="D10" s="84">
        <v>2</v>
      </c>
      <c r="E10" s="85" t="s">
        <v>517</v>
      </c>
      <c r="F10" s="26" t="s">
        <v>518</v>
      </c>
      <c r="G10" s="85" t="s">
        <v>519</v>
      </c>
      <c r="H10" s="26" t="s">
        <v>520</v>
      </c>
      <c r="I10" s="85">
        <v>30</v>
      </c>
      <c r="J10" s="85" t="s">
        <v>521</v>
      </c>
      <c r="K10" s="85"/>
      <c r="L10" s="85" t="s">
        <v>34</v>
      </c>
      <c r="M10" s="63"/>
      <c r="N10" s="63">
        <v>19890.22</v>
      </c>
      <c r="O10" s="63"/>
      <c r="P10" s="63">
        <v>19890.22</v>
      </c>
      <c r="Q10" s="85" t="s">
        <v>514</v>
      </c>
      <c r="R10" s="85" t="s">
        <v>515</v>
      </c>
    </row>
    <row r="11" spans="1:18" s="183" customFormat="1" ht="135">
      <c r="A11" s="397">
        <v>4</v>
      </c>
      <c r="B11" s="242">
        <v>1</v>
      </c>
      <c r="C11" s="242">
        <v>1.4</v>
      </c>
      <c r="D11" s="242">
        <v>2</v>
      </c>
      <c r="E11" s="241" t="s">
        <v>517</v>
      </c>
      <c r="F11" s="245" t="s">
        <v>518</v>
      </c>
      <c r="G11" s="241" t="s">
        <v>519</v>
      </c>
      <c r="H11" s="245" t="s">
        <v>520</v>
      </c>
      <c r="I11" s="241">
        <v>30</v>
      </c>
      <c r="J11" s="241" t="s">
        <v>521</v>
      </c>
      <c r="K11" s="241"/>
      <c r="L11" s="241" t="s">
        <v>34</v>
      </c>
      <c r="M11" s="253"/>
      <c r="N11" s="254">
        <v>14281.98</v>
      </c>
      <c r="O11" s="253"/>
      <c r="P11" s="254">
        <v>14281.98</v>
      </c>
      <c r="Q11" s="241" t="s">
        <v>514</v>
      </c>
      <c r="R11" s="241" t="s">
        <v>515</v>
      </c>
    </row>
    <row r="12" spans="1:18" s="183" customFormat="1">
      <c r="A12" s="398"/>
      <c r="B12" s="399" t="s">
        <v>1263</v>
      </c>
      <c r="C12" s="400"/>
      <c r="D12" s="400"/>
      <c r="E12" s="400"/>
      <c r="F12" s="400"/>
      <c r="G12" s="400"/>
      <c r="H12" s="400"/>
      <c r="I12" s="400"/>
      <c r="J12" s="400"/>
      <c r="K12" s="400"/>
      <c r="L12" s="400"/>
      <c r="M12" s="400"/>
      <c r="N12" s="400"/>
      <c r="O12" s="400"/>
      <c r="P12" s="400"/>
      <c r="Q12" s="400"/>
      <c r="R12" s="401"/>
    </row>
    <row r="13" spans="1:18" s="183" customFormat="1" ht="120">
      <c r="A13" s="194">
        <v>5</v>
      </c>
      <c r="B13" s="190">
        <v>1</v>
      </c>
      <c r="C13" s="190" t="s">
        <v>79</v>
      </c>
      <c r="D13" s="190">
        <v>2</v>
      </c>
      <c r="E13" s="191" t="s">
        <v>522</v>
      </c>
      <c r="F13" s="26" t="s">
        <v>523</v>
      </c>
      <c r="G13" s="191" t="s">
        <v>524</v>
      </c>
      <c r="H13" s="26" t="s">
        <v>525</v>
      </c>
      <c r="I13" s="191">
        <v>30</v>
      </c>
      <c r="J13" s="26" t="s">
        <v>521</v>
      </c>
      <c r="K13" s="191"/>
      <c r="L13" s="191" t="s">
        <v>34</v>
      </c>
      <c r="M13" s="199"/>
      <c r="N13" s="199">
        <v>15320.51</v>
      </c>
      <c r="O13" s="199"/>
      <c r="P13" s="199">
        <v>15320.51</v>
      </c>
      <c r="Q13" s="191" t="s">
        <v>514</v>
      </c>
      <c r="R13" s="191" t="s">
        <v>515</v>
      </c>
    </row>
    <row r="14" spans="1:18" s="183" customFormat="1" ht="180">
      <c r="A14" s="194">
        <v>6</v>
      </c>
      <c r="B14" s="190">
        <v>1</v>
      </c>
      <c r="C14" s="190">
        <v>1</v>
      </c>
      <c r="D14" s="190">
        <v>5</v>
      </c>
      <c r="E14" s="191" t="s">
        <v>526</v>
      </c>
      <c r="F14" s="191" t="s">
        <v>529</v>
      </c>
      <c r="G14" s="191" t="s">
        <v>527</v>
      </c>
      <c r="H14" s="191" t="s">
        <v>88</v>
      </c>
      <c r="I14" s="191">
        <v>80</v>
      </c>
      <c r="J14" s="191" t="s">
        <v>528</v>
      </c>
      <c r="K14" s="191"/>
      <c r="L14" s="191" t="s">
        <v>42</v>
      </c>
      <c r="M14" s="199"/>
      <c r="N14" s="199">
        <v>13365.05</v>
      </c>
      <c r="O14" s="199"/>
      <c r="P14" s="199">
        <v>13365.05</v>
      </c>
      <c r="Q14" s="191" t="s">
        <v>514</v>
      </c>
      <c r="R14" s="191" t="s">
        <v>515</v>
      </c>
    </row>
    <row r="15" spans="1:18" s="183" customFormat="1" ht="180" customHeight="1">
      <c r="A15" s="397">
        <v>6</v>
      </c>
      <c r="B15" s="242">
        <v>1</v>
      </c>
      <c r="C15" s="242">
        <v>1</v>
      </c>
      <c r="D15" s="242">
        <v>5</v>
      </c>
      <c r="E15" s="241" t="s">
        <v>526</v>
      </c>
      <c r="F15" s="241" t="s">
        <v>1264</v>
      </c>
      <c r="G15" s="241" t="s">
        <v>527</v>
      </c>
      <c r="H15" s="241" t="s">
        <v>88</v>
      </c>
      <c r="I15" s="241">
        <v>80</v>
      </c>
      <c r="J15" s="241" t="s">
        <v>528</v>
      </c>
      <c r="K15" s="241"/>
      <c r="L15" s="241" t="s">
        <v>42</v>
      </c>
      <c r="M15" s="256"/>
      <c r="N15" s="254">
        <v>9665.2999999999993</v>
      </c>
      <c r="O15" s="257"/>
      <c r="P15" s="254">
        <v>9665.2999999999993</v>
      </c>
      <c r="Q15" s="241" t="s">
        <v>514</v>
      </c>
      <c r="R15" s="241" t="s">
        <v>515</v>
      </c>
    </row>
    <row r="16" spans="1:18" s="183" customFormat="1">
      <c r="A16" s="398"/>
      <c r="B16" s="402" t="s">
        <v>1265</v>
      </c>
      <c r="C16" s="403"/>
      <c r="D16" s="403"/>
      <c r="E16" s="403"/>
      <c r="F16" s="403"/>
      <c r="G16" s="403"/>
      <c r="H16" s="403"/>
      <c r="I16" s="403"/>
      <c r="J16" s="403"/>
      <c r="K16" s="403"/>
      <c r="L16" s="403"/>
      <c r="M16" s="403"/>
      <c r="N16" s="403"/>
      <c r="O16" s="403"/>
      <c r="P16" s="403"/>
      <c r="Q16" s="403"/>
      <c r="R16" s="404"/>
    </row>
    <row r="17" spans="1:18" s="4" customFormat="1" ht="135">
      <c r="A17" s="88">
        <v>7</v>
      </c>
      <c r="B17" s="84">
        <v>1</v>
      </c>
      <c r="C17" s="84" t="s">
        <v>77</v>
      </c>
      <c r="D17" s="84">
        <v>2</v>
      </c>
      <c r="E17" s="85" t="s">
        <v>530</v>
      </c>
      <c r="F17" s="85" t="s">
        <v>531</v>
      </c>
      <c r="G17" s="85" t="s">
        <v>532</v>
      </c>
      <c r="H17" s="85" t="s">
        <v>88</v>
      </c>
      <c r="I17" s="85">
        <v>210</v>
      </c>
      <c r="J17" s="85" t="s">
        <v>533</v>
      </c>
      <c r="K17" s="85" t="s">
        <v>34</v>
      </c>
      <c r="L17" s="85" t="s">
        <v>36</v>
      </c>
      <c r="M17" s="229"/>
      <c r="N17" s="214">
        <v>26505.22</v>
      </c>
      <c r="O17" s="229"/>
      <c r="P17" s="96">
        <v>26505.22</v>
      </c>
      <c r="Q17" s="85" t="s">
        <v>514</v>
      </c>
      <c r="R17" s="85" t="s">
        <v>515</v>
      </c>
    </row>
    <row r="18" spans="1:18" s="4" customFormat="1" ht="105">
      <c r="A18" s="88">
        <v>8</v>
      </c>
      <c r="B18" s="84">
        <v>1</v>
      </c>
      <c r="C18" s="84" t="s">
        <v>79</v>
      </c>
      <c r="D18" s="84">
        <v>2</v>
      </c>
      <c r="E18" s="85" t="s">
        <v>534</v>
      </c>
      <c r="F18" s="85" t="s">
        <v>535</v>
      </c>
      <c r="G18" s="85" t="s">
        <v>536</v>
      </c>
      <c r="H18" s="85" t="s">
        <v>537</v>
      </c>
      <c r="I18" s="85">
        <v>50</v>
      </c>
      <c r="J18" s="85" t="s">
        <v>538</v>
      </c>
      <c r="K18" s="85" t="s">
        <v>34</v>
      </c>
      <c r="L18" s="85"/>
      <c r="M18" s="96">
        <v>29632.84</v>
      </c>
      <c r="N18" s="96"/>
      <c r="O18" s="96">
        <v>29632.84</v>
      </c>
      <c r="P18" s="96"/>
      <c r="Q18" s="85" t="s">
        <v>514</v>
      </c>
      <c r="R18" s="85" t="s">
        <v>515</v>
      </c>
    </row>
    <row r="19" spans="1:18" s="4" customFormat="1" ht="135">
      <c r="A19" s="85">
        <v>9</v>
      </c>
      <c r="B19" s="84">
        <v>1</v>
      </c>
      <c r="C19" s="84" t="s">
        <v>79</v>
      </c>
      <c r="D19" s="84">
        <v>5</v>
      </c>
      <c r="E19" s="85" t="s">
        <v>539</v>
      </c>
      <c r="F19" s="85" t="s">
        <v>540</v>
      </c>
      <c r="G19" s="85" t="s">
        <v>541</v>
      </c>
      <c r="H19" s="85" t="s">
        <v>82</v>
      </c>
      <c r="I19" s="26">
        <v>600</v>
      </c>
      <c r="J19" s="85" t="s">
        <v>542</v>
      </c>
      <c r="K19" s="85" t="s">
        <v>34</v>
      </c>
      <c r="L19" s="85"/>
      <c r="M19" s="96">
        <v>65127.62</v>
      </c>
      <c r="N19" s="96"/>
      <c r="O19" s="96">
        <v>65127.62</v>
      </c>
      <c r="P19" s="96"/>
      <c r="Q19" s="85" t="s">
        <v>514</v>
      </c>
      <c r="R19" s="85" t="s">
        <v>515</v>
      </c>
    </row>
    <row r="20" spans="1:18">
      <c r="M20" s="13"/>
      <c r="N20" s="13"/>
      <c r="O20" s="13"/>
      <c r="P20" s="13"/>
    </row>
    <row r="21" spans="1:18" hidden="1">
      <c r="M21" s="13"/>
      <c r="N21" s="13"/>
      <c r="O21" s="13"/>
      <c r="P21" s="13"/>
    </row>
    <row r="22" spans="1:18" hidden="1">
      <c r="M22" s="13"/>
      <c r="N22" s="13"/>
      <c r="O22" s="13"/>
      <c r="P22" s="13"/>
    </row>
    <row r="23" spans="1:18" hidden="1">
      <c r="K23" s="410" t="s">
        <v>45</v>
      </c>
      <c r="L23" s="410"/>
      <c r="M23" s="410"/>
      <c r="N23" s="410"/>
      <c r="O23" s="410" t="s">
        <v>46</v>
      </c>
      <c r="P23" s="410"/>
      <c r="Q23" s="410"/>
      <c r="R23" s="410"/>
    </row>
    <row r="24" spans="1:18" hidden="1">
      <c r="K24" s="410" t="s">
        <v>349</v>
      </c>
      <c r="L24" s="410"/>
      <c r="M24" s="410" t="s">
        <v>350</v>
      </c>
      <c r="N24" s="410"/>
      <c r="O24" s="410" t="s">
        <v>349</v>
      </c>
      <c r="P24" s="410"/>
      <c r="Q24" s="410" t="s">
        <v>350</v>
      </c>
      <c r="R24" s="410"/>
    </row>
    <row r="25" spans="1:18" hidden="1">
      <c r="K25" s="5" t="s">
        <v>47</v>
      </c>
      <c r="L25" s="5" t="s">
        <v>48</v>
      </c>
      <c r="M25" s="5" t="s">
        <v>49</v>
      </c>
      <c r="N25" s="5" t="s">
        <v>48</v>
      </c>
      <c r="O25" s="5" t="s">
        <v>49</v>
      </c>
      <c r="P25" s="5" t="s">
        <v>48</v>
      </c>
      <c r="Q25" s="5" t="s">
        <v>47</v>
      </c>
      <c r="R25" s="5" t="s">
        <v>48</v>
      </c>
    </row>
    <row r="26" spans="1:18" hidden="1">
      <c r="J26" s="6" t="s">
        <v>50</v>
      </c>
      <c r="K26" s="24">
        <v>8</v>
      </c>
      <c r="L26" s="2">
        <v>213304.76</v>
      </c>
      <c r="M26" s="24">
        <v>1</v>
      </c>
      <c r="N26" s="2">
        <v>21007.17</v>
      </c>
      <c r="O26" s="24">
        <v>1</v>
      </c>
      <c r="P26" s="35">
        <v>91244.88</v>
      </c>
      <c r="Q26" s="24" t="s">
        <v>51</v>
      </c>
      <c r="R26" s="28" t="s">
        <v>51</v>
      </c>
    </row>
    <row r="27" spans="1:18" hidden="1">
      <c r="J27" s="6" t="s">
        <v>52</v>
      </c>
      <c r="K27" s="6"/>
      <c r="L27" s="6"/>
      <c r="M27" s="24"/>
      <c r="N27" s="24"/>
      <c r="O27" s="24"/>
      <c r="P27" s="24"/>
      <c r="Q27" s="6"/>
      <c r="R27" s="6"/>
    </row>
    <row r="28" spans="1:18" hidden="1">
      <c r="M28" s="13"/>
      <c r="N28" s="13"/>
      <c r="O28" s="13"/>
      <c r="P28" s="13"/>
    </row>
    <row r="29" spans="1:18" hidden="1">
      <c r="M29" s="13"/>
      <c r="N29" s="13"/>
      <c r="O29" s="13"/>
      <c r="P29" s="13"/>
    </row>
    <row r="30" spans="1:18" hidden="1">
      <c r="M30" s="13"/>
      <c r="N30" s="13"/>
      <c r="O30" s="13"/>
      <c r="P30" s="13"/>
    </row>
    <row r="31" spans="1:18">
      <c r="M31" s="394" t="s">
        <v>45</v>
      </c>
      <c r="N31" s="395"/>
      <c r="O31" s="395" t="s">
        <v>46</v>
      </c>
      <c r="P31" s="396"/>
    </row>
    <row r="32" spans="1:18">
      <c r="M32" s="142" t="s">
        <v>1240</v>
      </c>
      <c r="N32" s="142" t="s">
        <v>1239</v>
      </c>
      <c r="O32" s="142" t="s">
        <v>1240</v>
      </c>
      <c r="P32" s="142" t="s">
        <v>1239</v>
      </c>
    </row>
    <row r="33" spans="12:16">
      <c r="L33" s="6" t="s">
        <v>50</v>
      </c>
      <c r="M33" s="150">
        <v>8</v>
      </c>
      <c r="N33" s="145">
        <v>210974.16</v>
      </c>
      <c r="O33" s="144">
        <v>1</v>
      </c>
      <c r="P33" s="151">
        <v>83577.84</v>
      </c>
    </row>
    <row r="34" spans="12:16">
      <c r="L34" s="6" t="s">
        <v>52</v>
      </c>
      <c r="M34" s="223">
        <v>8</v>
      </c>
      <c r="N34" s="2">
        <v>201666.17</v>
      </c>
      <c r="O34" s="144">
        <v>1</v>
      </c>
      <c r="P34" s="151">
        <v>83577.84</v>
      </c>
    </row>
  </sheetData>
  <mergeCells count="26">
    <mergeCell ref="M31:N31"/>
    <mergeCell ref="O31:P31"/>
    <mergeCell ref="K24:L24"/>
    <mergeCell ref="M24:N24"/>
    <mergeCell ref="O24:P24"/>
    <mergeCell ref="Q24:R24"/>
    <mergeCell ref="K23:N23"/>
    <mergeCell ref="O23:R23"/>
    <mergeCell ref="Q4:Q5"/>
    <mergeCell ref="R4:R5"/>
    <mergeCell ref="O4:P4"/>
    <mergeCell ref="M4:N4"/>
    <mergeCell ref="A11:A12"/>
    <mergeCell ref="B12:R12"/>
    <mergeCell ref="A15:A16"/>
    <mergeCell ref="B16:R16"/>
    <mergeCell ref="F4:F5"/>
    <mergeCell ref="G4:G5"/>
    <mergeCell ref="H4:I4"/>
    <mergeCell ref="J4:J5"/>
    <mergeCell ref="K4:L4"/>
    <mergeCell ref="A4:A5"/>
    <mergeCell ref="B4:B5"/>
    <mergeCell ref="C4:C5"/>
    <mergeCell ref="D4:D5"/>
    <mergeCell ref="E4: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T54"/>
  <sheetViews>
    <sheetView workbookViewId="0">
      <selection activeCell="A2" sqref="A2"/>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20" ht="18.75">
      <c r="A1" s="305" t="s">
        <v>1279</v>
      </c>
    </row>
    <row r="2" spans="1:20">
      <c r="A2" s="1" t="s">
        <v>1283</v>
      </c>
    </row>
    <row r="4" spans="1:20" s="3" customFormat="1" ht="46.5" customHeight="1">
      <c r="A4" s="350" t="s">
        <v>0</v>
      </c>
      <c r="B4" s="352" t="s">
        <v>1</v>
      </c>
      <c r="C4" s="352" t="s">
        <v>2</v>
      </c>
      <c r="D4" s="352" t="s">
        <v>3</v>
      </c>
      <c r="E4" s="350" t="s">
        <v>4</v>
      </c>
      <c r="F4" s="350" t="s">
        <v>5</v>
      </c>
      <c r="G4" s="350" t="s">
        <v>6</v>
      </c>
      <c r="H4" s="311" t="s">
        <v>7</v>
      </c>
      <c r="I4" s="311"/>
      <c r="J4" s="350" t="s">
        <v>117</v>
      </c>
      <c r="K4" s="311" t="s">
        <v>72</v>
      </c>
      <c r="L4" s="312"/>
      <c r="M4" s="354" t="s">
        <v>108</v>
      </c>
      <c r="N4" s="355"/>
      <c r="O4" s="354" t="s">
        <v>118</v>
      </c>
      <c r="P4" s="355"/>
      <c r="Q4" s="350" t="s">
        <v>8</v>
      </c>
      <c r="R4" s="352" t="s">
        <v>9</v>
      </c>
    </row>
    <row r="5" spans="1:20" s="3" customFormat="1" ht="19.5" customHeight="1">
      <c r="A5" s="351"/>
      <c r="B5" s="353"/>
      <c r="C5" s="353"/>
      <c r="D5" s="353"/>
      <c r="E5" s="351"/>
      <c r="F5" s="351"/>
      <c r="G5" s="351"/>
      <c r="H5" s="20" t="s">
        <v>10</v>
      </c>
      <c r="I5" s="20" t="s">
        <v>11</v>
      </c>
      <c r="J5" s="351"/>
      <c r="K5" s="21">
        <v>2016</v>
      </c>
      <c r="L5" s="21">
        <v>2017</v>
      </c>
      <c r="M5" s="21">
        <v>2016</v>
      </c>
      <c r="N5" s="21">
        <v>2017</v>
      </c>
      <c r="O5" s="21">
        <v>2016</v>
      </c>
      <c r="P5" s="21">
        <v>2017</v>
      </c>
      <c r="Q5" s="351"/>
      <c r="R5" s="353"/>
    </row>
    <row r="6" spans="1:20" s="3" customFormat="1" ht="14.25" customHeight="1">
      <c r="A6" s="19" t="s">
        <v>12</v>
      </c>
      <c r="B6" s="20" t="s">
        <v>13</v>
      </c>
      <c r="C6" s="20" t="s">
        <v>14</v>
      </c>
      <c r="D6" s="20" t="s">
        <v>15</v>
      </c>
      <c r="E6" s="19" t="s">
        <v>16</v>
      </c>
      <c r="F6" s="19" t="s">
        <v>17</v>
      </c>
      <c r="G6" s="19" t="s">
        <v>18</v>
      </c>
      <c r="H6" s="20" t="s">
        <v>19</v>
      </c>
      <c r="I6" s="20" t="s">
        <v>20</v>
      </c>
      <c r="J6" s="19" t="s">
        <v>21</v>
      </c>
      <c r="K6" s="21" t="s">
        <v>22</v>
      </c>
      <c r="L6" s="21" t="s">
        <v>23</v>
      </c>
      <c r="M6" s="21" t="s">
        <v>24</v>
      </c>
      <c r="N6" s="21" t="s">
        <v>25</v>
      </c>
      <c r="O6" s="21" t="s">
        <v>26</v>
      </c>
      <c r="P6" s="21" t="s">
        <v>27</v>
      </c>
      <c r="Q6" s="19" t="s">
        <v>28</v>
      </c>
      <c r="R6" s="20" t="s">
        <v>29</v>
      </c>
    </row>
    <row r="7" spans="1:20" s="4" customFormat="1" ht="61.5" customHeight="1">
      <c r="A7" s="84">
        <v>1</v>
      </c>
      <c r="B7" s="84">
        <v>1</v>
      </c>
      <c r="C7" s="84">
        <v>4</v>
      </c>
      <c r="D7" s="84">
        <v>2</v>
      </c>
      <c r="E7" s="85" t="s">
        <v>543</v>
      </c>
      <c r="F7" s="85" t="s">
        <v>544</v>
      </c>
      <c r="G7" s="85" t="s">
        <v>545</v>
      </c>
      <c r="H7" s="85" t="s">
        <v>168</v>
      </c>
      <c r="I7" s="85">
        <v>43</v>
      </c>
      <c r="J7" s="85" t="s">
        <v>546</v>
      </c>
      <c r="K7" s="85" t="s">
        <v>36</v>
      </c>
      <c r="L7" s="85"/>
      <c r="M7" s="63">
        <v>2780.15</v>
      </c>
      <c r="N7" s="63"/>
      <c r="O7" s="63">
        <v>2780.15</v>
      </c>
      <c r="P7" s="63"/>
      <c r="Q7" s="85" t="s">
        <v>162</v>
      </c>
      <c r="R7" s="85" t="s">
        <v>547</v>
      </c>
    </row>
    <row r="8" spans="1:20" s="4" customFormat="1" ht="86.25" customHeight="1">
      <c r="A8" s="84">
        <v>2</v>
      </c>
      <c r="B8" s="84">
        <v>1</v>
      </c>
      <c r="C8" s="84">
        <v>4</v>
      </c>
      <c r="D8" s="84">
        <v>2</v>
      </c>
      <c r="E8" s="85" t="s">
        <v>548</v>
      </c>
      <c r="F8" s="85" t="s">
        <v>549</v>
      </c>
      <c r="G8" s="85" t="s">
        <v>33</v>
      </c>
      <c r="H8" s="85" t="s">
        <v>168</v>
      </c>
      <c r="I8" s="85">
        <v>82</v>
      </c>
      <c r="J8" s="85" t="s">
        <v>550</v>
      </c>
      <c r="K8" s="85" t="s">
        <v>34</v>
      </c>
      <c r="L8" s="85"/>
      <c r="M8" s="63">
        <v>7164.21</v>
      </c>
      <c r="N8" s="63"/>
      <c r="O8" s="63">
        <v>7164.21</v>
      </c>
      <c r="P8" s="63"/>
      <c r="Q8" s="85" t="s">
        <v>162</v>
      </c>
      <c r="R8" s="85" t="s">
        <v>547</v>
      </c>
    </row>
    <row r="9" spans="1:20" s="4" customFormat="1" ht="75">
      <c r="A9" s="91">
        <v>3</v>
      </c>
      <c r="B9" s="84">
        <v>1</v>
      </c>
      <c r="C9" s="84" t="s">
        <v>551</v>
      </c>
      <c r="D9" s="84">
        <v>2</v>
      </c>
      <c r="E9" s="85" t="s">
        <v>548</v>
      </c>
      <c r="F9" s="85" t="s">
        <v>549</v>
      </c>
      <c r="G9" s="85" t="s">
        <v>33</v>
      </c>
      <c r="H9" s="85" t="s">
        <v>168</v>
      </c>
      <c r="I9" s="85">
        <v>80</v>
      </c>
      <c r="J9" s="85" t="s">
        <v>550</v>
      </c>
      <c r="K9" s="85"/>
      <c r="L9" s="85" t="s">
        <v>34</v>
      </c>
      <c r="M9" s="63"/>
      <c r="N9" s="63">
        <v>9323</v>
      </c>
      <c r="O9" s="63"/>
      <c r="P9" s="63">
        <v>9323</v>
      </c>
      <c r="Q9" s="85" t="s">
        <v>162</v>
      </c>
      <c r="R9" s="85" t="s">
        <v>547</v>
      </c>
    </row>
    <row r="10" spans="1:20" s="4" customFormat="1" ht="87" customHeight="1">
      <c r="A10" s="340">
        <v>4</v>
      </c>
      <c r="B10" s="340">
        <v>1</v>
      </c>
      <c r="C10" s="340">
        <v>4</v>
      </c>
      <c r="D10" s="340">
        <v>2</v>
      </c>
      <c r="E10" s="341" t="s">
        <v>552</v>
      </c>
      <c r="F10" s="341" t="s">
        <v>553</v>
      </c>
      <c r="G10" s="341" t="s">
        <v>554</v>
      </c>
      <c r="H10" s="85" t="s">
        <v>555</v>
      </c>
      <c r="I10" s="85">
        <v>6</v>
      </c>
      <c r="J10" s="341" t="s">
        <v>556</v>
      </c>
      <c r="K10" s="341" t="s">
        <v>30</v>
      </c>
      <c r="L10" s="341"/>
      <c r="M10" s="359">
        <v>6292.33</v>
      </c>
      <c r="N10" s="359"/>
      <c r="O10" s="359">
        <v>6292.33</v>
      </c>
      <c r="P10" s="359"/>
      <c r="Q10" s="341" t="s">
        <v>162</v>
      </c>
      <c r="R10" s="341" t="s">
        <v>547</v>
      </c>
      <c r="T10" s="36"/>
    </row>
    <row r="11" spans="1:20" s="4" customFormat="1">
      <c r="A11" s="340"/>
      <c r="B11" s="340"/>
      <c r="C11" s="340"/>
      <c r="D11" s="340"/>
      <c r="E11" s="341"/>
      <c r="F11" s="341"/>
      <c r="G11" s="341"/>
      <c r="H11" s="85" t="s">
        <v>69</v>
      </c>
      <c r="I11" s="85">
        <v>6</v>
      </c>
      <c r="J11" s="341"/>
      <c r="K11" s="341"/>
      <c r="L11" s="341"/>
      <c r="M11" s="359"/>
      <c r="N11" s="359"/>
      <c r="O11" s="359"/>
      <c r="P11" s="359"/>
      <c r="Q11" s="341"/>
      <c r="R11" s="341"/>
      <c r="T11" s="36"/>
    </row>
    <row r="12" spans="1:20" s="4" customFormat="1" ht="86.25" customHeight="1">
      <c r="A12" s="331">
        <v>5</v>
      </c>
      <c r="B12" s="331">
        <v>1</v>
      </c>
      <c r="C12" s="331" t="s">
        <v>551</v>
      </c>
      <c r="D12" s="331">
        <v>2</v>
      </c>
      <c r="E12" s="324" t="s">
        <v>552</v>
      </c>
      <c r="F12" s="324" t="s">
        <v>553</v>
      </c>
      <c r="G12" s="324" t="s">
        <v>554</v>
      </c>
      <c r="H12" s="85" t="s">
        <v>555</v>
      </c>
      <c r="I12" s="85">
        <v>6</v>
      </c>
      <c r="J12" s="325" t="s">
        <v>556</v>
      </c>
      <c r="K12" s="325"/>
      <c r="L12" s="325" t="s">
        <v>30</v>
      </c>
      <c r="M12" s="413"/>
      <c r="N12" s="359">
        <v>7613.7</v>
      </c>
      <c r="O12" s="413"/>
      <c r="P12" s="348">
        <v>7613.7</v>
      </c>
      <c r="Q12" s="324" t="s">
        <v>162</v>
      </c>
      <c r="R12" s="324" t="s">
        <v>547</v>
      </c>
    </row>
    <row r="13" spans="1:20" s="4" customFormat="1">
      <c r="A13" s="333"/>
      <c r="B13" s="333"/>
      <c r="C13" s="333"/>
      <c r="D13" s="333"/>
      <c r="E13" s="326"/>
      <c r="F13" s="326"/>
      <c r="G13" s="326"/>
      <c r="H13" s="85" t="s">
        <v>69</v>
      </c>
      <c r="I13" s="85">
        <v>6</v>
      </c>
      <c r="J13" s="326"/>
      <c r="K13" s="326"/>
      <c r="L13" s="326"/>
      <c r="M13" s="414"/>
      <c r="N13" s="359"/>
      <c r="O13" s="414"/>
      <c r="P13" s="349"/>
      <c r="Q13" s="326"/>
      <c r="R13" s="326"/>
    </row>
    <row r="14" spans="1:20" s="4" customFormat="1" ht="123.75" customHeight="1">
      <c r="A14" s="84">
        <v>6</v>
      </c>
      <c r="B14" s="84">
        <v>1</v>
      </c>
      <c r="C14" s="84">
        <v>4</v>
      </c>
      <c r="D14" s="84">
        <v>2</v>
      </c>
      <c r="E14" s="85" t="s">
        <v>557</v>
      </c>
      <c r="F14" s="85" t="s">
        <v>558</v>
      </c>
      <c r="G14" s="85" t="s">
        <v>56</v>
      </c>
      <c r="H14" s="85" t="s">
        <v>168</v>
      </c>
      <c r="I14" s="85">
        <v>43</v>
      </c>
      <c r="J14" s="85" t="s">
        <v>559</v>
      </c>
      <c r="K14" s="85" t="s">
        <v>36</v>
      </c>
      <c r="L14" s="85"/>
      <c r="M14" s="63">
        <v>2321.7600000000002</v>
      </c>
      <c r="N14" s="63"/>
      <c r="O14" s="63">
        <v>2321.7600000000002</v>
      </c>
      <c r="P14" s="63"/>
      <c r="Q14" s="85" t="s">
        <v>162</v>
      </c>
      <c r="R14" s="85" t="s">
        <v>547</v>
      </c>
    </row>
    <row r="15" spans="1:20" s="4" customFormat="1" ht="51.75" customHeight="1">
      <c r="A15" s="84">
        <v>7</v>
      </c>
      <c r="B15" s="84">
        <v>1</v>
      </c>
      <c r="C15" s="84">
        <v>4</v>
      </c>
      <c r="D15" s="84">
        <v>2</v>
      </c>
      <c r="E15" s="85" t="s">
        <v>560</v>
      </c>
      <c r="F15" s="85" t="s">
        <v>561</v>
      </c>
      <c r="G15" s="85" t="s">
        <v>33</v>
      </c>
      <c r="H15" s="85" t="s">
        <v>168</v>
      </c>
      <c r="I15" s="85">
        <v>58</v>
      </c>
      <c r="J15" s="85" t="s">
        <v>562</v>
      </c>
      <c r="K15" s="85" t="s">
        <v>36</v>
      </c>
      <c r="L15" s="85"/>
      <c r="M15" s="63">
        <v>3878.28</v>
      </c>
      <c r="N15" s="63"/>
      <c r="O15" s="63">
        <v>3878.28</v>
      </c>
      <c r="P15" s="63"/>
      <c r="Q15" s="85" t="s">
        <v>162</v>
      </c>
      <c r="R15" s="85" t="s">
        <v>547</v>
      </c>
    </row>
    <row r="16" spans="1:20" s="4" customFormat="1" ht="110.25" customHeight="1">
      <c r="A16" s="84">
        <v>8</v>
      </c>
      <c r="B16" s="84">
        <v>1</v>
      </c>
      <c r="C16" s="84">
        <v>4</v>
      </c>
      <c r="D16" s="84">
        <v>5</v>
      </c>
      <c r="E16" s="85" t="s">
        <v>563</v>
      </c>
      <c r="F16" s="85" t="s">
        <v>564</v>
      </c>
      <c r="G16" s="85" t="s">
        <v>155</v>
      </c>
      <c r="H16" s="85" t="s">
        <v>168</v>
      </c>
      <c r="I16" s="85">
        <v>60</v>
      </c>
      <c r="J16" s="85" t="s">
        <v>559</v>
      </c>
      <c r="K16" s="85" t="s">
        <v>42</v>
      </c>
      <c r="L16" s="85"/>
      <c r="M16" s="63">
        <v>20580.419999999998</v>
      </c>
      <c r="N16" s="63"/>
      <c r="O16" s="63">
        <v>20580.419999999998</v>
      </c>
      <c r="P16" s="63"/>
      <c r="Q16" s="85" t="s">
        <v>162</v>
      </c>
      <c r="R16" s="85" t="s">
        <v>547</v>
      </c>
    </row>
    <row r="17" spans="1:18" s="4" customFormat="1" ht="111.75" customHeight="1">
      <c r="A17" s="91">
        <v>9</v>
      </c>
      <c r="B17" s="84">
        <v>1</v>
      </c>
      <c r="C17" s="84">
        <v>4</v>
      </c>
      <c r="D17" s="84">
        <v>2</v>
      </c>
      <c r="E17" s="85" t="s">
        <v>565</v>
      </c>
      <c r="F17" s="85" t="s">
        <v>566</v>
      </c>
      <c r="G17" s="85" t="s">
        <v>567</v>
      </c>
      <c r="H17" s="85" t="s">
        <v>168</v>
      </c>
      <c r="I17" s="85">
        <v>50</v>
      </c>
      <c r="J17" s="85" t="s">
        <v>568</v>
      </c>
      <c r="K17" s="85" t="s">
        <v>42</v>
      </c>
      <c r="L17" s="85"/>
      <c r="M17" s="63">
        <v>4392.26</v>
      </c>
      <c r="N17" s="63"/>
      <c r="O17" s="63">
        <v>4392.26</v>
      </c>
      <c r="P17" s="63"/>
      <c r="Q17" s="85" t="s">
        <v>162</v>
      </c>
      <c r="R17" s="85" t="s">
        <v>547</v>
      </c>
    </row>
    <row r="18" spans="1:18" s="4" customFormat="1" ht="30">
      <c r="A18" s="331">
        <v>10</v>
      </c>
      <c r="B18" s="331">
        <v>1</v>
      </c>
      <c r="C18" s="331">
        <v>4</v>
      </c>
      <c r="D18" s="331">
        <v>2</v>
      </c>
      <c r="E18" s="324" t="s">
        <v>569</v>
      </c>
      <c r="F18" s="324" t="s">
        <v>570</v>
      </c>
      <c r="G18" s="324" t="s">
        <v>157</v>
      </c>
      <c r="H18" s="85" t="s">
        <v>571</v>
      </c>
      <c r="I18" s="85">
        <v>50</v>
      </c>
      <c r="J18" s="324" t="s">
        <v>572</v>
      </c>
      <c r="K18" s="324" t="s">
        <v>37</v>
      </c>
      <c r="L18" s="324"/>
      <c r="M18" s="347">
        <v>8872.07</v>
      </c>
      <c r="N18" s="347"/>
      <c r="O18" s="347">
        <v>8872.07</v>
      </c>
      <c r="P18" s="347"/>
      <c r="Q18" s="324" t="s">
        <v>162</v>
      </c>
      <c r="R18" s="324" t="s">
        <v>547</v>
      </c>
    </row>
    <row r="19" spans="1:18" s="4" customFormat="1" ht="103.5" customHeight="1">
      <c r="A19" s="333"/>
      <c r="B19" s="333"/>
      <c r="C19" s="333"/>
      <c r="D19" s="333"/>
      <c r="E19" s="326"/>
      <c r="F19" s="326"/>
      <c r="G19" s="326"/>
      <c r="H19" s="85" t="s">
        <v>67</v>
      </c>
      <c r="I19" s="85">
        <v>20</v>
      </c>
      <c r="J19" s="326"/>
      <c r="K19" s="326"/>
      <c r="L19" s="326"/>
      <c r="M19" s="349"/>
      <c r="N19" s="349"/>
      <c r="O19" s="349"/>
      <c r="P19" s="349"/>
      <c r="Q19" s="326"/>
      <c r="R19" s="333"/>
    </row>
    <row r="20" spans="1:18" s="4" customFormat="1" ht="113.25" customHeight="1">
      <c r="A20" s="85">
        <v>11</v>
      </c>
      <c r="B20" s="84">
        <v>1</v>
      </c>
      <c r="C20" s="84">
        <v>4</v>
      </c>
      <c r="D20" s="84">
        <v>2</v>
      </c>
      <c r="E20" s="85" t="s">
        <v>573</v>
      </c>
      <c r="F20" s="85" t="s">
        <v>574</v>
      </c>
      <c r="G20" s="85" t="s">
        <v>43</v>
      </c>
      <c r="H20" s="85" t="s">
        <v>168</v>
      </c>
      <c r="I20" s="85">
        <v>35</v>
      </c>
      <c r="J20" s="85" t="s">
        <v>575</v>
      </c>
      <c r="K20" s="85" t="s">
        <v>34</v>
      </c>
      <c r="L20" s="85"/>
      <c r="M20" s="96">
        <v>55156.01</v>
      </c>
      <c r="N20" s="96"/>
      <c r="O20" s="96">
        <v>55156.01</v>
      </c>
      <c r="P20" s="96"/>
      <c r="Q20" s="85" t="s">
        <v>162</v>
      </c>
      <c r="R20" s="85" t="s">
        <v>547</v>
      </c>
    </row>
    <row r="21" spans="1:18" s="4" customFormat="1" ht="120" customHeight="1">
      <c r="A21" s="85">
        <v>12</v>
      </c>
      <c r="B21" s="84">
        <v>1</v>
      </c>
      <c r="C21" s="84">
        <v>4</v>
      </c>
      <c r="D21" s="84">
        <v>2</v>
      </c>
      <c r="E21" s="85" t="s">
        <v>576</v>
      </c>
      <c r="F21" s="85" t="s">
        <v>577</v>
      </c>
      <c r="G21" s="85" t="s">
        <v>56</v>
      </c>
      <c r="H21" s="85" t="s">
        <v>168</v>
      </c>
      <c r="I21" s="85">
        <v>50</v>
      </c>
      <c r="J21" s="85" t="s">
        <v>578</v>
      </c>
      <c r="K21" s="85" t="s">
        <v>34</v>
      </c>
      <c r="L21" s="85"/>
      <c r="M21" s="96">
        <v>4255.83</v>
      </c>
      <c r="N21" s="96"/>
      <c r="O21" s="96">
        <v>4255.83</v>
      </c>
      <c r="P21" s="96"/>
      <c r="Q21" s="85" t="s">
        <v>162</v>
      </c>
      <c r="R21" s="85" t="s">
        <v>547</v>
      </c>
    </row>
    <row r="22" spans="1:18" s="4" customFormat="1" ht="83.25" customHeight="1">
      <c r="A22" s="85">
        <v>13</v>
      </c>
      <c r="B22" s="84">
        <v>1</v>
      </c>
      <c r="C22" s="84">
        <v>4</v>
      </c>
      <c r="D22" s="85">
        <v>2</v>
      </c>
      <c r="E22" s="85" t="s">
        <v>579</v>
      </c>
      <c r="F22" s="85" t="s">
        <v>580</v>
      </c>
      <c r="G22" s="85" t="s">
        <v>56</v>
      </c>
      <c r="H22" s="85" t="s">
        <v>168</v>
      </c>
      <c r="I22" s="85">
        <v>55</v>
      </c>
      <c r="J22" s="85" t="s">
        <v>581</v>
      </c>
      <c r="K22" s="85" t="s">
        <v>34</v>
      </c>
      <c r="L22" s="85"/>
      <c r="M22" s="96">
        <v>2089.79</v>
      </c>
      <c r="N22" s="96"/>
      <c r="O22" s="96">
        <v>2089.79</v>
      </c>
      <c r="P22" s="96"/>
      <c r="Q22" s="85" t="s">
        <v>162</v>
      </c>
      <c r="R22" s="85" t="s">
        <v>547</v>
      </c>
    </row>
    <row r="23" spans="1:18" s="4" customFormat="1" ht="167.25" customHeight="1">
      <c r="A23" s="84">
        <v>14</v>
      </c>
      <c r="B23" s="84">
        <v>1</v>
      </c>
      <c r="C23" s="84">
        <v>4</v>
      </c>
      <c r="D23" s="84">
        <v>2</v>
      </c>
      <c r="E23" s="85" t="s">
        <v>582</v>
      </c>
      <c r="F23" s="85" t="s">
        <v>583</v>
      </c>
      <c r="G23" s="85" t="s">
        <v>56</v>
      </c>
      <c r="H23" s="85" t="s">
        <v>168</v>
      </c>
      <c r="I23" s="85">
        <v>40</v>
      </c>
      <c r="J23" s="85" t="s">
        <v>584</v>
      </c>
      <c r="K23" s="85"/>
      <c r="L23" s="85" t="s">
        <v>34</v>
      </c>
      <c r="M23" s="95"/>
      <c r="N23" s="95">
        <v>5702</v>
      </c>
      <c r="O23" s="95"/>
      <c r="P23" s="95">
        <v>5702</v>
      </c>
      <c r="Q23" s="85" t="s">
        <v>162</v>
      </c>
      <c r="R23" s="85" t="s">
        <v>547</v>
      </c>
    </row>
    <row r="24" spans="1:18" s="4" customFormat="1" ht="168.75" customHeight="1">
      <c r="A24" s="84">
        <v>15</v>
      </c>
      <c r="B24" s="84">
        <v>1</v>
      </c>
      <c r="C24" s="84">
        <v>4</v>
      </c>
      <c r="D24" s="84">
        <v>2</v>
      </c>
      <c r="E24" s="85" t="s">
        <v>585</v>
      </c>
      <c r="F24" s="94" t="s">
        <v>586</v>
      </c>
      <c r="G24" s="85" t="s">
        <v>43</v>
      </c>
      <c r="H24" s="85" t="s">
        <v>168</v>
      </c>
      <c r="I24" s="85">
        <v>30</v>
      </c>
      <c r="J24" s="85" t="s">
        <v>587</v>
      </c>
      <c r="K24" s="85"/>
      <c r="L24" s="85" t="s">
        <v>34</v>
      </c>
      <c r="M24" s="95"/>
      <c r="N24" s="95">
        <v>78342</v>
      </c>
      <c r="O24" s="95"/>
      <c r="P24" s="95">
        <v>78342</v>
      </c>
      <c r="Q24" s="85" t="s">
        <v>162</v>
      </c>
      <c r="R24" s="85" t="s">
        <v>547</v>
      </c>
    </row>
    <row r="25" spans="1:18" s="4" customFormat="1" ht="94.5" customHeight="1">
      <c r="A25" s="84">
        <v>16</v>
      </c>
      <c r="B25" s="84">
        <v>1</v>
      </c>
      <c r="C25" s="84">
        <v>4</v>
      </c>
      <c r="D25" s="84">
        <v>5</v>
      </c>
      <c r="E25" s="85" t="s">
        <v>588</v>
      </c>
      <c r="F25" s="85" t="s">
        <v>589</v>
      </c>
      <c r="G25" s="85" t="s">
        <v>43</v>
      </c>
      <c r="H25" s="85" t="s">
        <v>168</v>
      </c>
      <c r="I25" s="85">
        <v>35</v>
      </c>
      <c r="J25" s="85" t="s">
        <v>590</v>
      </c>
      <c r="K25" s="85"/>
      <c r="L25" s="85" t="s">
        <v>34</v>
      </c>
      <c r="M25" s="95"/>
      <c r="N25" s="95">
        <v>47747.85</v>
      </c>
      <c r="O25" s="95"/>
      <c r="P25" s="95">
        <v>47747.85</v>
      </c>
      <c r="Q25" s="85" t="s">
        <v>162</v>
      </c>
      <c r="R25" s="85" t="s">
        <v>547</v>
      </c>
    </row>
    <row r="26" spans="1:18" s="183" customFormat="1" ht="96.75" customHeight="1">
      <c r="A26" s="190">
        <v>17</v>
      </c>
      <c r="B26" s="190">
        <v>1</v>
      </c>
      <c r="C26" s="190">
        <v>4</v>
      </c>
      <c r="D26" s="190">
        <v>2</v>
      </c>
      <c r="E26" s="191" t="s">
        <v>591</v>
      </c>
      <c r="F26" s="191" t="s">
        <v>592</v>
      </c>
      <c r="G26" s="191" t="s">
        <v>56</v>
      </c>
      <c r="H26" s="191" t="s">
        <v>168</v>
      </c>
      <c r="I26" s="191">
        <v>48</v>
      </c>
      <c r="J26" s="191" t="s">
        <v>593</v>
      </c>
      <c r="K26" s="191"/>
      <c r="L26" s="191" t="s">
        <v>34</v>
      </c>
      <c r="M26" s="192"/>
      <c r="N26" s="192">
        <v>5500.52</v>
      </c>
      <c r="O26" s="192"/>
      <c r="P26" s="192">
        <v>5500.52</v>
      </c>
      <c r="Q26" s="191" t="s">
        <v>162</v>
      </c>
      <c r="R26" s="191" t="s">
        <v>547</v>
      </c>
    </row>
    <row r="27" spans="1:18" s="4" customFormat="1" ht="121.5" customHeight="1">
      <c r="A27" s="84">
        <v>18</v>
      </c>
      <c r="B27" s="84">
        <v>1</v>
      </c>
      <c r="C27" s="84">
        <v>4</v>
      </c>
      <c r="D27" s="84">
        <v>2</v>
      </c>
      <c r="E27" s="85" t="s">
        <v>594</v>
      </c>
      <c r="F27" s="85" t="s">
        <v>595</v>
      </c>
      <c r="G27" s="85" t="s">
        <v>33</v>
      </c>
      <c r="H27" s="85" t="s">
        <v>168</v>
      </c>
      <c r="I27" s="85">
        <v>60</v>
      </c>
      <c r="J27" s="85" t="s">
        <v>596</v>
      </c>
      <c r="K27" s="85"/>
      <c r="L27" s="85" t="s">
        <v>34</v>
      </c>
      <c r="M27" s="95"/>
      <c r="N27" s="95">
        <v>8598.2000000000007</v>
      </c>
      <c r="O27" s="95"/>
      <c r="P27" s="95">
        <v>8598.2000000000007</v>
      </c>
      <c r="Q27" s="85" t="s">
        <v>162</v>
      </c>
      <c r="R27" s="85" t="s">
        <v>547</v>
      </c>
    </row>
    <row r="28" spans="1:18" s="183" customFormat="1" ht="108.75" customHeight="1">
      <c r="A28" s="203">
        <v>19</v>
      </c>
      <c r="B28" s="203">
        <v>1</v>
      </c>
      <c r="C28" s="203">
        <v>4</v>
      </c>
      <c r="D28" s="203">
        <v>2</v>
      </c>
      <c r="E28" s="204" t="s">
        <v>597</v>
      </c>
      <c r="F28" s="204" t="s">
        <v>598</v>
      </c>
      <c r="G28" s="204" t="s">
        <v>56</v>
      </c>
      <c r="H28" s="204" t="s">
        <v>168</v>
      </c>
      <c r="I28" s="205">
        <v>62</v>
      </c>
      <c r="J28" s="204" t="s">
        <v>159</v>
      </c>
      <c r="K28" s="204"/>
      <c r="L28" s="204" t="s">
        <v>34</v>
      </c>
      <c r="M28" s="206"/>
      <c r="N28" s="206">
        <v>5647.64</v>
      </c>
      <c r="O28" s="206"/>
      <c r="P28" s="206">
        <v>5647.64</v>
      </c>
      <c r="Q28" s="204" t="s">
        <v>162</v>
      </c>
      <c r="R28" s="204" t="s">
        <v>547</v>
      </c>
    </row>
    <row r="29" spans="1:18" s="183" customFormat="1" ht="105">
      <c r="A29" s="203">
        <v>20</v>
      </c>
      <c r="B29" s="203">
        <v>1</v>
      </c>
      <c r="C29" s="203">
        <v>4</v>
      </c>
      <c r="D29" s="203">
        <v>2</v>
      </c>
      <c r="E29" s="204" t="s">
        <v>599</v>
      </c>
      <c r="F29" s="204" t="s">
        <v>600</v>
      </c>
      <c r="G29" s="204" t="s">
        <v>56</v>
      </c>
      <c r="H29" s="204" t="s">
        <v>168</v>
      </c>
      <c r="I29" s="204">
        <v>48</v>
      </c>
      <c r="J29" s="204" t="s">
        <v>601</v>
      </c>
      <c r="K29" s="204"/>
      <c r="L29" s="204" t="s">
        <v>34</v>
      </c>
      <c r="M29" s="206"/>
      <c r="N29" s="206">
        <v>5634.84</v>
      </c>
      <c r="O29" s="206"/>
      <c r="P29" s="206">
        <v>5634.84</v>
      </c>
      <c r="Q29" s="204" t="s">
        <v>162</v>
      </c>
      <c r="R29" s="204" t="s">
        <v>547</v>
      </c>
    </row>
    <row r="30" spans="1:18" s="4" customFormat="1" ht="156.75" customHeight="1">
      <c r="A30" s="84">
        <v>21</v>
      </c>
      <c r="B30" s="84">
        <v>1</v>
      </c>
      <c r="C30" s="84">
        <v>4</v>
      </c>
      <c r="D30" s="84">
        <v>2</v>
      </c>
      <c r="E30" s="85" t="s">
        <v>602</v>
      </c>
      <c r="F30" s="85" t="s">
        <v>603</v>
      </c>
      <c r="G30" s="85" t="s">
        <v>604</v>
      </c>
      <c r="H30" s="85" t="s">
        <v>168</v>
      </c>
      <c r="I30" s="85">
        <v>48</v>
      </c>
      <c r="J30" s="85" t="s">
        <v>605</v>
      </c>
      <c r="K30" s="85"/>
      <c r="L30" s="85" t="s">
        <v>34</v>
      </c>
      <c r="M30" s="63"/>
      <c r="N30" s="63">
        <v>37890.25</v>
      </c>
      <c r="O30" s="63"/>
      <c r="P30" s="63">
        <v>37890.25</v>
      </c>
      <c r="Q30" s="85" t="s">
        <v>162</v>
      </c>
      <c r="R30" s="85" t="s">
        <v>606</v>
      </c>
    </row>
    <row r="31" spans="1:18" s="75" customFormat="1" ht="31.5" customHeight="1">
      <c r="M31" s="83"/>
      <c r="N31" s="83"/>
      <c r="O31" s="83"/>
      <c r="P31" s="155"/>
      <c r="R31" s="81"/>
    </row>
    <row r="32" spans="1:18" s="75" customFormat="1" hidden="1">
      <c r="K32" s="327" t="s">
        <v>45</v>
      </c>
      <c r="L32" s="327"/>
      <c r="M32" s="327"/>
      <c r="N32" s="327"/>
      <c r="O32" s="327" t="s">
        <v>46</v>
      </c>
      <c r="P32" s="327"/>
      <c r="Q32" s="327"/>
      <c r="R32" s="327"/>
    </row>
    <row r="33" spans="10:18" s="75" customFormat="1" hidden="1">
      <c r="K33" s="327" t="s">
        <v>349</v>
      </c>
      <c r="L33" s="327"/>
      <c r="M33" s="327" t="s">
        <v>350</v>
      </c>
      <c r="N33" s="327"/>
      <c r="O33" s="327" t="s">
        <v>349</v>
      </c>
      <c r="P33" s="327"/>
      <c r="Q33" s="327" t="s">
        <v>350</v>
      </c>
      <c r="R33" s="327"/>
    </row>
    <row r="34" spans="10:18" s="75" customFormat="1" hidden="1">
      <c r="K34" s="76" t="s">
        <v>47</v>
      </c>
      <c r="L34" s="76" t="s">
        <v>48</v>
      </c>
      <c r="M34" s="76" t="s">
        <v>49</v>
      </c>
      <c r="N34" s="76" t="s">
        <v>48</v>
      </c>
      <c r="O34" s="76" t="s">
        <v>49</v>
      </c>
      <c r="P34" s="76" t="s">
        <v>48</v>
      </c>
      <c r="Q34" s="76" t="s">
        <v>47</v>
      </c>
      <c r="R34" s="76" t="s">
        <v>48</v>
      </c>
    </row>
    <row r="35" spans="10:18" s="75" customFormat="1" hidden="1">
      <c r="J35" s="77" t="s">
        <v>50</v>
      </c>
      <c r="K35" s="78">
        <v>13</v>
      </c>
      <c r="L35" s="79">
        <v>134719.81</v>
      </c>
      <c r="M35" s="78">
        <v>8</v>
      </c>
      <c r="N35" s="79">
        <v>195063.3</v>
      </c>
      <c r="O35" s="78">
        <v>0</v>
      </c>
      <c r="P35" s="147">
        <v>0</v>
      </c>
      <c r="Q35" s="78" t="s">
        <v>51</v>
      </c>
      <c r="R35" s="114" t="s">
        <v>51</v>
      </c>
    </row>
    <row r="36" spans="10:18" s="75" customFormat="1" hidden="1">
      <c r="J36" s="77" t="s">
        <v>52</v>
      </c>
      <c r="K36" s="77">
        <v>13</v>
      </c>
      <c r="L36" s="77">
        <v>134719.81</v>
      </c>
      <c r="M36" s="78">
        <v>8</v>
      </c>
      <c r="N36" s="156">
        <v>195063.3</v>
      </c>
      <c r="O36" s="78">
        <v>0</v>
      </c>
      <c r="P36" s="78">
        <v>0</v>
      </c>
      <c r="Q36" s="77"/>
      <c r="R36" s="157"/>
    </row>
    <row r="37" spans="10:18" s="75" customFormat="1" hidden="1">
      <c r="M37" s="83"/>
      <c r="N37" s="83"/>
      <c r="O37" s="83"/>
      <c r="P37" s="83"/>
      <c r="R37" s="81"/>
    </row>
    <row r="38" spans="10:18" s="75" customFormat="1" hidden="1">
      <c r="M38" s="83"/>
      <c r="N38" s="83"/>
      <c r="O38" s="83"/>
      <c r="P38" s="83"/>
      <c r="R38" s="81"/>
    </row>
    <row r="39" spans="10:18" s="75" customFormat="1" hidden="1">
      <c r="M39" s="83"/>
      <c r="N39" s="83"/>
      <c r="O39" s="83"/>
      <c r="P39" s="83"/>
      <c r="R39" s="81"/>
    </row>
    <row r="40" spans="10:18" s="75" customFormat="1" hidden="1">
      <c r="M40" s="83"/>
      <c r="N40" s="83"/>
      <c r="O40" s="83"/>
      <c r="P40" s="83"/>
      <c r="R40" s="81"/>
    </row>
    <row r="41" spans="10:18" s="75" customFormat="1" hidden="1">
      <c r="M41" s="83"/>
      <c r="N41" s="83"/>
      <c r="O41" s="83"/>
      <c r="P41" s="83"/>
      <c r="R41" s="81"/>
    </row>
    <row r="42" spans="10:18" s="75" customFormat="1">
      <c r="M42" s="328" t="s">
        <v>45</v>
      </c>
      <c r="N42" s="329"/>
      <c r="O42" s="329" t="s">
        <v>46</v>
      </c>
      <c r="P42" s="330"/>
      <c r="R42" s="81"/>
    </row>
    <row r="43" spans="10:18" s="75" customFormat="1">
      <c r="M43" s="76" t="s">
        <v>1240</v>
      </c>
      <c r="N43" s="76" t="s">
        <v>1239</v>
      </c>
      <c r="O43" s="76" t="s">
        <v>1240</v>
      </c>
      <c r="P43" s="76" t="s">
        <v>1239</v>
      </c>
      <c r="R43" s="81"/>
    </row>
    <row r="44" spans="10:18" s="75" customFormat="1">
      <c r="M44" s="115">
        <v>21</v>
      </c>
      <c r="N44" s="79">
        <v>329783.11</v>
      </c>
      <c r="O44" s="78" t="s">
        <v>51</v>
      </c>
      <c r="P44" s="114" t="s">
        <v>51</v>
      </c>
      <c r="R44" s="81"/>
    </row>
    <row r="45" spans="10:18" s="75" customFormat="1">
      <c r="M45" s="83"/>
      <c r="N45" s="83"/>
      <c r="O45" s="83"/>
      <c r="P45" s="83"/>
      <c r="R45" s="81"/>
    </row>
    <row r="46" spans="10:18" s="75" customFormat="1"/>
    <row r="47" spans="10:18" s="75" customFormat="1"/>
    <row r="48" spans="10:18" s="75" customFormat="1"/>
    <row r="49" s="75" customFormat="1"/>
    <row r="50" s="75" customFormat="1"/>
    <row r="51" s="75" customFormat="1"/>
    <row r="52" s="75" customFormat="1"/>
    <row r="53" s="75" customFormat="1"/>
    <row r="54" s="75" customFormat="1"/>
  </sheetData>
  <mergeCells count="70">
    <mergeCell ref="M42:N42"/>
    <mergeCell ref="O42:P42"/>
    <mergeCell ref="K33:L33"/>
    <mergeCell ref="M33:N33"/>
    <mergeCell ref="O33:P33"/>
    <mergeCell ref="Q33:R33"/>
    <mergeCell ref="Q18:Q19"/>
    <mergeCell ref="R18:R19"/>
    <mergeCell ref="K32:N32"/>
    <mergeCell ref="O32:R32"/>
    <mergeCell ref="K18:K19"/>
    <mergeCell ref="L18:L19"/>
    <mergeCell ref="M18:M19"/>
    <mergeCell ref="N18:N19"/>
    <mergeCell ref="O18:O19"/>
    <mergeCell ref="P18:P19"/>
    <mergeCell ref="Q12:Q13"/>
    <mergeCell ref="R12:R13"/>
    <mergeCell ref="A18:A19"/>
    <mergeCell ref="B18:B19"/>
    <mergeCell ref="C18:C19"/>
    <mergeCell ref="D18:D19"/>
    <mergeCell ref="E18:E19"/>
    <mergeCell ref="F18:F19"/>
    <mergeCell ref="G18:G19"/>
    <mergeCell ref="J18:J19"/>
    <mergeCell ref="K12:K13"/>
    <mergeCell ref="L12:L13"/>
    <mergeCell ref="M12:M13"/>
    <mergeCell ref="N12:N13"/>
    <mergeCell ref="O12:O13"/>
    <mergeCell ref="P12:P13"/>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4:Q5"/>
    <mergeCell ref="R4:R5"/>
    <mergeCell ref="A10:A11"/>
    <mergeCell ref="B10:B11"/>
    <mergeCell ref="C10:C11"/>
    <mergeCell ref="D10:D11"/>
    <mergeCell ref="E10:E11"/>
    <mergeCell ref="F10:F11"/>
    <mergeCell ref="G10:G11"/>
    <mergeCell ref="J10:J1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AMJ44"/>
  <sheetViews>
    <sheetView zoomScale="80" zoomScaleNormal="80" workbookViewId="0">
      <selection activeCell="E40" sqref="E40"/>
    </sheetView>
  </sheetViews>
  <sheetFormatPr defaultRowHeight="15"/>
  <cols>
    <col min="1" max="1" width="5" style="40" customWidth="1"/>
    <col min="2" max="2" width="9.42578125" style="40" customWidth="1"/>
    <col min="3" max="3" width="10.5703125" style="40" customWidth="1"/>
    <col min="4" max="4" width="10.28515625" style="40" customWidth="1"/>
    <col min="5" max="5" width="63.5703125" style="40" customWidth="1"/>
    <col min="6" max="6" width="86.28515625" style="40" customWidth="1"/>
    <col min="7" max="7" width="30.28515625" style="40" customWidth="1"/>
    <col min="8" max="8" width="24.140625" style="40" customWidth="1"/>
    <col min="9" max="9" width="14.140625" style="40" customWidth="1"/>
    <col min="10" max="10" width="30.42578125" style="40" customWidth="1"/>
    <col min="11" max="11" width="19.28515625" style="40" customWidth="1"/>
    <col min="12" max="12" width="16" style="40" customWidth="1"/>
    <col min="13" max="14" width="16.28515625" style="41" customWidth="1"/>
    <col min="15" max="15" width="16" style="41" customWidth="1"/>
    <col min="16" max="16" width="16.140625" style="41" customWidth="1"/>
    <col min="17" max="17" width="24.28515625" style="40" customWidth="1"/>
    <col min="18" max="18" width="25.85546875" style="42" customWidth="1"/>
    <col min="19" max="257" width="9.28515625" style="40" customWidth="1"/>
    <col min="258" max="258" width="5" style="40" customWidth="1"/>
    <col min="259" max="259" width="10.28515625" style="40" customWidth="1"/>
    <col min="260" max="260" width="10.5703125" style="40" customWidth="1"/>
    <col min="261" max="261" width="9.42578125" style="40" customWidth="1"/>
    <col min="262" max="262" width="24.28515625" style="40" customWidth="1"/>
    <col min="263" max="263" width="63.5703125" style="40" customWidth="1"/>
    <col min="264" max="264" width="61.5703125" style="40" customWidth="1"/>
    <col min="265" max="265" width="37.5703125" style="40" customWidth="1"/>
    <col min="266" max="266" width="30" style="40" customWidth="1"/>
    <col min="267" max="267" width="35.28515625" style="40" customWidth="1"/>
    <col min="268" max="268" width="27.7109375" style="40" customWidth="1"/>
    <col min="269" max="269" width="20.42578125" style="40" customWidth="1"/>
    <col min="270" max="270" width="11.140625" style="40" customWidth="1"/>
    <col min="271" max="271" width="12.5703125" style="40" customWidth="1"/>
    <col min="272" max="272" width="15.7109375" style="40" customWidth="1"/>
    <col min="273" max="273" width="9.5703125" style="40" customWidth="1"/>
    <col min="274" max="513" width="9.28515625" style="40" customWidth="1"/>
    <col min="514" max="514" width="5" style="40" customWidth="1"/>
    <col min="515" max="515" width="10.28515625" style="40" customWidth="1"/>
    <col min="516" max="516" width="10.5703125" style="40" customWidth="1"/>
    <col min="517" max="517" width="9.42578125" style="40" customWidth="1"/>
    <col min="518" max="518" width="24.28515625" style="40" customWidth="1"/>
    <col min="519" max="519" width="63.5703125" style="40" customWidth="1"/>
    <col min="520" max="520" width="61.5703125" style="40" customWidth="1"/>
    <col min="521" max="521" width="37.5703125" style="40" customWidth="1"/>
    <col min="522" max="522" width="30" style="40" customWidth="1"/>
    <col min="523" max="523" width="35.28515625" style="40" customWidth="1"/>
    <col min="524" max="524" width="27.7109375" style="40" customWidth="1"/>
    <col min="525" max="525" width="20.42578125" style="40" customWidth="1"/>
    <col min="526" max="526" width="11.140625" style="40" customWidth="1"/>
    <col min="527" max="527" width="12.5703125" style="40" customWidth="1"/>
    <col min="528" max="528" width="15.7109375" style="40" customWidth="1"/>
    <col min="529" max="529" width="9.5703125" style="40" customWidth="1"/>
    <col min="530" max="769" width="9.28515625" style="40" customWidth="1"/>
    <col min="770" max="770" width="5" style="40" customWidth="1"/>
    <col min="771" max="771" width="10.28515625" style="40" customWidth="1"/>
    <col min="772" max="772" width="10.5703125" style="40" customWidth="1"/>
    <col min="773" max="773" width="9.42578125" style="40" customWidth="1"/>
    <col min="774" max="774" width="24.28515625" style="40" customWidth="1"/>
    <col min="775" max="775" width="63.5703125" style="40" customWidth="1"/>
    <col min="776" max="776" width="61.5703125" style="40" customWidth="1"/>
    <col min="777" max="777" width="37.5703125" style="40" customWidth="1"/>
    <col min="778" max="778" width="30" style="40" customWidth="1"/>
    <col min="779" max="779" width="35.28515625" style="40" customWidth="1"/>
    <col min="780" max="780" width="27.7109375" style="40" customWidth="1"/>
    <col min="781" max="781" width="20.42578125" style="40" customWidth="1"/>
    <col min="782" max="782" width="11.140625" style="40" customWidth="1"/>
    <col min="783" max="783" width="12.5703125" style="40" customWidth="1"/>
    <col min="784" max="784" width="15.7109375" style="40" customWidth="1"/>
    <col min="785" max="785" width="9.5703125" style="40" customWidth="1"/>
    <col min="786" max="1024" width="9.28515625" style="40" customWidth="1"/>
  </cols>
  <sheetData>
    <row r="1" spans="1:1024" ht="18.75">
      <c r="A1" s="305" t="s">
        <v>1279</v>
      </c>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c r="A2" s="1" t="s">
        <v>1284</v>
      </c>
      <c r="B2" s="258"/>
      <c r="C2" s="258"/>
      <c r="D2" s="258"/>
      <c r="E2" s="258"/>
      <c r="F2" s="258"/>
      <c r="G2" s="258"/>
      <c r="H2" s="258"/>
      <c r="I2" s="258"/>
      <c r="J2" s="258"/>
      <c r="K2" s="258"/>
      <c r="L2" s="258"/>
      <c r="Q2" s="258"/>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75">
      <c r="A3" s="259"/>
      <c r="B3" s="258"/>
      <c r="C3" s="258"/>
      <c r="D3" s="258"/>
      <c r="E3" s="258"/>
      <c r="F3" s="258"/>
      <c r="G3" s="258"/>
      <c r="H3" s="258"/>
      <c r="I3" s="258"/>
      <c r="J3" s="258"/>
      <c r="K3" s="258"/>
      <c r="L3" s="258"/>
      <c r="Q3" s="258"/>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37" customFormat="1">
      <c r="A4" s="423" t="s">
        <v>0</v>
      </c>
      <c r="B4" s="425" t="s">
        <v>1</v>
      </c>
      <c r="C4" s="425" t="s">
        <v>2</v>
      </c>
      <c r="D4" s="425" t="s">
        <v>3</v>
      </c>
      <c r="E4" s="423" t="s">
        <v>4</v>
      </c>
      <c r="F4" s="423" t="s">
        <v>5</v>
      </c>
      <c r="G4" s="423" t="s">
        <v>6</v>
      </c>
      <c r="H4" s="425" t="s">
        <v>7</v>
      </c>
      <c r="I4" s="425"/>
      <c r="J4" s="423" t="s">
        <v>117</v>
      </c>
      <c r="K4" s="425" t="s">
        <v>1266</v>
      </c>
      <c r="L4" s="425"/>
      <c r="M4" s="422" t="s">
        <v>607</v>
      </c>
      <c r="N4" s="422"/>
      <c r="O4" s="422" t="s">
        <v>608</v>
      </c>
      <c r="P4" s="422"/>
      <c r="Q4" s="423" t="s">
        <v>8</v>
      </c>
      <c r="R4" s="424" t="s">
        <v>9</v>
      </c>
    </row>
    <row r="5" spans="1:1024" s="37" customFormat="1">
      <c r="A5" s="423"/>
      <c r="B5" s="425"/>
      <c r="C5" s="425"/>
      <c r="D5" s="425"/>
      <c r="E5" s="423"/>
      <c r="F5" s="423"/>
      <c r="G5" s="423"/>
      <c r="H5" s="38" t="s">
        <v>10</v>
      </c>
      <c r="I5" s="38" t="s">
        <v>11</v>
      </c>
      <c r="J5" s="423"/>
      <c r="K5" s="226">
        <v>2016</v>
      </c>
      <c r="L5" s="226">
        <v>2017</v>
      </c>
      <c r="M5" s="226">
        <v>2016</v>
      </c>
      <c r="N5" s="226">
        <v>2017</v>
      </c>
      <c r="O5" s="226">
        <v>2016</v>
      </c>
      <c r="P5" s="226">
        <v>2017</v>
      </c>
      <c r="Q5" s="423"/>
      <c r="R5" s="424"/>
    </row>
    <row r="6" spans="1:1024" s="37" customFormat="1">
      <c r="A6" s="39" t="s">
        <v>12</v>
      </c>
      <c r="B6" s="260" t="s">
        <v>13</v>
      </c>
      <c r="C6" s="260" t="s">
        <v>14</v>
      </c>
      <c r="D6" s="260" t="s">
        <v>15</v>
      </c>
      <c r="E6" s="261" t="s">
        <v>16</v>
      </c>
      <c r="F6" s="261" t="s">
        <v>17</v>
      </c>
      <c r="G6" s="261" t="s">
        <v>18</v>
      </c>
      <c r="H6" s="260" t="s">
        <v>19</v>
      </c>
      <c r="I6" s="260" t="s">
        <v>20</v>
      </c>
      <c r="J6" s="261" t="s">
        <v>21</v>
      </c>
      <c r="K6" s="227" t="s">
        <v>22</v>
      </c>
      <c r="L6" s="227" t="s">
        <v>23</v>
      </c>
      <c r="M6" s="227" t="s">
        <v>24</v>
      </c>
      <c r="N6" s="227" t="s">
        <v>25</v>
      </c>
      <c r="O6" s="227" t="s">
        <v>26</v>
      </c>
      <c r="P6" s="227" t="s">
        <v>27</v>
      </c>
      <c r="Q6" s="261" t="s">
        <v>28</v>
      </c>
      <c r="R6" s="262" t="s">
        <v>29</v>
      </c>
    </row>
    <row r="7" spans="1:1024" s="183" customFormat="1" ht="63.75">
      <c r="A7" s="263">
        <v>1</v>
      </c>
      <c r="B7" s="264">
        <v>1</v>
      </c>
      <c r="C7" s="264">
        <v>4</v>
      </c>
      <c r="D7" s="264">
        <v>2</v>
      </c>
      <c r="E7" s="264" t="s">
        <v>609</v>
      </c>
      <c r="F7" s="264" t="s">
        <v>610</v>
      </c>
      <c r="G7" s="264" t="s">
        <v>56</v>
      </c>
      <c r="H7" s="264" t="s">
        <v>168</v>
      </c>
      <c r="I7" s="264">
        <v>40</v>
      </c>
      <c r="J7" s="264" t="s">
        <v>611</v>
      </c>
      <c r="K7" s="264" t="s">
        <v>31</v>
      </c>
      <c r="L7" s="264"/>
      <c r="M7" s="265">
        <v>2214</v>
      </c>
      <c r="N7" s="265"/>
      <c r="O7" s="265">
        <v>2214</v>
      </c>
      <c r="P7" s="265"/>
      <c r="Q7" s="264" t="s">
        <v>612</v>
      </c>
      <c r="R7" s="264" t="s">
        <v>613</v>
      </c>
    </row>
    <row r="8" spans="1:1024" s="183" customFormat="1" ht="89.25">
      <c r="A8" s="263">
        <v>2</v>
      </c>
      <c r="B8" s="264">
        <v>4</v>
      </c>
      <c r="C8" s="264">
        <v>4</v>
      </c>
      <c r="D8" s="264">
        <v>5</v>
      </c>
      <c r="E8" s="264" t="s">
        <v>614</v>
      </c>
      <c r="F8" s="264" t="s">
        <v>615</v>
      </c>
      <c r="G8" s="264" t="s">
        <v>616</v>
      </c>
      <c r="H8" s="264" t="s">
        <v>168</v>
      </c>
      <c r="I8" s="264">
        <v>50</v>
      </c>
      <c r="J8" s="264" t="s">
        <v>617</v>
      </c>
      <c r="K8" s="264" t="s">
        <v>31</v>
      </c>
      <c r="L8" s="264"/>
      <c r="M8" s="265">
        <v>37078.36</v>
      </c>
      <c r="N8" s="265"/>
      <c r="O8" s="265">
        <v>37078.36</v>
      </c>
      <c r="P8" s="265"/>
      <c r="Q8" s="264" t="s">
        <v>612</v>
      </c>
      <c r="R8" s="264" t="s">
        <v>613</v>
      </c>
    </row>
    <row r="9" spans="1:1024" s="183" customFormat="1" ht="89.25">
      <c r="A9" s="263">
        <v>3</v>
      </c>
      <c r="B9" s="264">
        <v>4</v>
      </c>
      <c r="C9" s="264">
        <v>4</v>
      </c>
      <c r="D9" s="264">
        <v>5</v>
      </c>
      <c r="E9" s="264" t="s">
        <v>618</v>
      </c>
      <c r="F9" s="264" t="s">
        <v>619</v>
      </c>
      <c r="G9" s="264" t="s">
        <v>620</v>
      </c>
      <c r="H9" s="264" t="s">
        <v>621</v>
      </c>
      <c r="I9" s="264">
        <v>50</v>
      </c>
      <c r="J9" s="264" t="s">
        <v>617</v>
      </c>
      <c r="K9" s="264"/>
      <c r="L9" s="264" t="s">
        <v>31</v>
      </c>
      <c r="M9" s="265"/>
      <c r="N9" s="265">
        <v>28398.080000000002</v>
      </c>
      <c r="O9" s="265"/>
      <c r="P9" s="265">
        <v>28398.080000000002</v>
      </c>
      <c r="Q9" s="264" t="s">
        <v>612</v>
      </c>
      <c r="R9" s="264" t="s">
        <v>613</v>
      </c>
    </row>
    <row r="10" spans="1:1024" s="183" customFormat="1" ht="105" customHeight="1">
      <c r="A10" s="266">
        <v>3</v>
      </c>
      <c r="B10" s="267">
        <v>4</v>
      </c>
      <c r="C10" s="267">
        <v>4</v>
      </c>
      <c r="D10" s="267">
        <v>5</v>
      </c>
      <c r="E10" s="267" t="s">
        <v>618</v>
      </c>
      <c r="F10" s="267" t="s">
        <v>619</v>
      </c>
      <c r="G10" s="267" t="s">
        <v>620</v>
      </c>
      <c r="H10" s="267" t="s">
        <v>621</v>
      </c>
      <c r="I10" s="267">
        <v>50</v>
      </c>
      <c r="J10" s="267" t="s">
        <v>617</v>
      </c>
      <c r="K10" s="267"/>
      <c r="L10" s="267" t="s">
        <v>31</v>
      </c>
      <c r="M10" s="268"/>
      <c r="N10" s="269">
        <v>21688</v>
      </c>
      <c r="O10" s="268"/>
      <c r="P10" s="269">
        <v>21688</v>
      </c>
      <c r="Q10" s="267" t="s">
        <v>612</v>
      </c>
      <c r="R10" s="267" t="s">
        <v>613</v>
      </c>
    </row>
    <row r="11" spans="1:1024" s="183" customFormat="1">
      <c r="A11" s="270"/>
      <c r="B11" s="421" t="s">
        <v>1267</v>
      </c>
      <c r="C11" s="421"/>
      <c r="D11" s="421"/>
      <c r="E11" s="421"/>
      <c r="F11" s="421"/>
      <c r="G11" s="421"/>
      <c r="H11" s="421"/>
      <c r="I11" s="421"/>
      <c r="J11" s="421"/>
      <c r="K11" s="421"/>
      <c r="L11" s="421"/>
      <c r="M11" s="421"/>
      <c r="N11" s="421"/>
      <c r="O11" s="421"/>
      <c r="P11" s="421"/>
      <c r="Q11" s="421"/>
      <c r="R11" s="421"/>
    </row>
    <row r="12" spans="1:1024" s="183" customFormat="1" ht="63.75">
      <c r="A12" s="271">
        <v>4</v>
      </c>
      <c r="B12" s="264">
        <v>1</v>
      </c>
      <c r="C12" s="264">
        <v>4</v>
      </c>
      <c r="D12" s="264">
        <v>2</v>
      </c>
      <c r="E12" s="264" t="s">
        <v>622</v>
      </c>
      <c r="F12" s="264" t="s">
        <v>623</v>
      </c>
      <c r="G12" s="264" t="s">
        <v>56</v>
      </c>
      <c r="H12" s="264" t="s">
        <v>168</v>
      </c>
      <c r="I12" s="264">
        <v>65</v>
      </c>
      <c r="J12" s="264" t="s">
        <v>624</v>
      </c>
      <c r="K12" s="264"/>
      <c r="L12" s="264" t="s">
        <v>31</v>
      </c>
      <c r="M12" s="265"/>
      <c r="N12" s="265">
        <v>8927.25</v>
      </c>
      <c r="O12" s="265"/>
      <c r="P12" s="265">
        <v>8927.25</v>
      </c>
      <c r="Q12" s="264" t="s">
        <v>612</v>
      </c>
      <c r="R12" s="264" t="s">
        <v>613</v>
      </c>
    </row>
    <row r="13" spans="1:1024" s="183" customFormat="1" ht="85.5" customHeight="1">
      <c r="A13" s="272">
        <v>4</v>
      </c>
      <c r="B13" s="267">
        <v>1</v>
      </c>
      <c r="C13" s="267">
        <v>4</v>
      </c>
      <c r="D13" s="267">
        <v>2</v>
      </c>
      <c r="E13" s="267" t="s">
        <v>622</v>
      </c>
      <c r="F13" s="267" t="s">
        <v>623</v>
      </c>
      <c r="G13" s="267" t="s">
        <v>56</v>
      </c>
      <c r="H13" s="267" t="s">
        <v>168</v>
      </c>
      <c r="I13" s="267">
        <v>65</v>
      </c>
      <c r="J13" s="267" t="s">
        <v>624</v>
      </c>
      <c r="K13" s="267"/>
      <c r="L13" s="267" t="s">
        <v>31</v>
      </c>
      <c r="M13" s="268"/>
      <c r="N13" s="269">
        <v>10125.9</v>
      </c>
      <c r="O13" s="268"/>
      <c r="P13" s="269">
        <v>10125.9</v>
      </c>
      <c r="Q13" s="267" t="s">
        <v>612</v>
      </c>
      <c r="R13" s="267" t="s">
        <v>613</v>
      </c>
    </row>
    <row r="14" spans="1:1024" s="183" customFormat="1">
      <c r="A14" s="273"/>
      <c r="B14" s="421" t="s">
        <v>1267</v>
      </c>
      <c r="C14" s="421"/>
      <c r="D14" s="421"/>
      <c r="E14" s="421"/>
      <c r="F14" s="421"/>
      <c r="G14" s="421"/>
      <c r="H14" s="421"/>
      <c r="I14" s="421"/>
      <c r="J14" s="421"/>
      <c r="K14" s="421"/>
      <c r="L14" s="421"/>
      <c r="M14" s="421"/>
      <c r="N14" s="421"/>
      <c r="O14" s="421"/>
      <c r="P14" s="421"/>
      <c r="Q14" s="421"/>
      <c r="R14" s="421"/>
    </row>
    <row r="15" spans="1:1024" s="183" customFormat="1" ht="89.25">
      <c r="A15" s="263">
        <v>5</v>
      </c>
      <c r="B15" s="264">
        <v>1</v>
      </c>
      <c r="C15" s="264">
        <v>4</v>
      </c>
      <c r="D15" s="264">
        <v>2</v>
      </c>
      <c r="E15" s="264" t="s">
        <v>625</v>
      </c>
      <c r="F15" s="264" t="s">
        <v>626</v>
      </c>
      <c r="G15" s="264" t="s">
        <v>627</v>
      </c>
      <c r="H15" s="264" t="s">
        <v>628</v>
      </c>
      <c r="I15" s="264">
        <v>8</v>
      </c>
      <c r="J15" s="264" t="s">
        <v>629</v>
      </c>
      <c r="K15" s="264" t="s">
        <v>31</v>
      </c>
      <c r="L15" s="264" t="s">
        <v>31</v>
      </c>
      <c r="M15" s="265"/>
      <c r="N15" s="265">
        <v>50628.03</v>
      </c>
      <c r="O15" s="265"/>
      <c r="P15" s="265">
        <v>50628.03</v>
      </c>
      <c r="Q15" s="264" t="s">
        <v>612</v>
      </c>
      <c r="R15" s="264" t="s">
        <v>613</v>
      </c>
    </row>
    <row r="16" spans="1:1024" s="183" customFormat="1" ht="51">
      <c r="A16" s="263">
        <v>6</v>
      </c>
      <c r="B16" s="264">
        <v>1</v>
      </c>
      <c r="C16" s="264">
        <v>4</v>
      </c>
      <c r="D16" s="264">
        <v>2</v>
      </c>
      <c r="E16" s="264" t="s">
        <v>630</v>
      </c>
      <c r="F16" s="264" t="s">
        <v>631</v>
      </c>
      <c r="G16" s="264" t="s">
        <v>56</v>
      </c>
      <c r="H16" s="264" t="s">
        <v>168</v>
      </c>
      <c r="I16" s="264">
        <v>55</v>
      </c>
      <c r="J16" s="264" t="s">
        <v>632</v>
      </c>
      <c r="K16" s="264" t="s">
        <v>31</v>
      </c>
      <c r="L16" s="264"/>
      <c r="M16" s="265">
        <v>7449.75</v>
      </c>
      <c r="N16" s="265"/>
      <c r="O16" s="265">
        <v>7449.75</v>
      </c>
      <c r="P16" s="265"/>
      <c r="Q16" s="264" t="s">
        <v>612</v>
      </c>
      <c r="R16" s="264" t="s">
        <v>613</v>
      </c>
    </row>
    <row r="17" spans="1:1024" s="183" customFormat="1" ht="76.5">
      <c r="A17" s="263">
        <v>7</v>
      </c>
      <c r="B17" s="264">
        <v>1</v>
      </c>
      <c r="C17" s="264">
        <v>4</v>
      </c>
      <c r="D17" s="264">
        <v>2</v>
      </c>
      <c r="E17" s="264" t="s">
        <v>633</v>
      </c>
      <c r="F17" s="264" t="s">
        <v>634</v>
      </c>
      <c r="G17" s="264" t="s">
        <v>56</v>
      </c>
      <c r="H17" s="264" t="s">
        <v>168</v>
      </c>
      <c r="I17" s="264">
        <v>55</v>
      </c>
      <c r="J17" s="264" t="s">
        <v>635</v>
      </c>
      <c r="K17" s="264" t="s">
        <v>31</v>
      </c>
      <c r="L17" s="264"/>
      <c r="M17" s="265">
        <v>7449.75</v>
      </c>
      <c r="N17" s="265"/>
      <c r="O17" s="265">
        <v>7449.75</v>
      </c>
      <c r="P17" s="265"/>
      <c r="Q17" s="264" t="s">
        <v>612</v>
      </c>
      <c r="R17" s="264" t="s">
        <v>613</v>
      </c>
    </row>
    <row r="18" spans="1:1024" s="183" customFormat="1" ht="63.75">
      <c r="A18" s="274">
        <v>8</v>
      </c>
      <c r="B18" s="264">
        <v>1</v>
      </c>
      <c r="C18" s="264">
        <v>4</v>
      </c>
      <c r="D18" s="264">
        <v>2</v>
      </c>
      <c r="E18" s="264" t="s">
        <v>636</v>
      </c>
      <c r="F18" s="264" t="s">
        <v>637</v>
      </c>
      <c r="G18" s="264" t="s">
        <v>99</v>
      </c>
      <c r="H18" s="264" t="s">
        <v>168</v>
      </c>
      <c r="I18" s="264">
        <v>55</v>
      </c>
      <c r="J18" s="264" t="s">
        <v>638</v>
      </c>
      <c r="K18" s="264"/>
      <c r="L18" s="264" t="s">
        <v>31</v>
      </c>
      <c r="M18" s="265"/>
      <c r="N18" s="265">
        <v>8049.75</v>
      </c>
      <c r="O18" s="265"/>
      <c r="P18" s="265">
        <v>8049.75</v>
      </c>
      <c r="Q18" s="264" t="s">
        <v>612</v>
      </c>
      <c r="R18" s="264" t="s">
        <v>613</v>
      </c>
    </row>
    <row r="19" spans="1:1024" s="183" customFormat="1" ht="63.75">
      <c r="A19" s="272">
        <v>8</v>
      </c>
      <c r="B19" s="267">
        <v>1</v>
      </c>
      <c r="C19" s="267">
        <v>4</v>
      </c>
      <c r="D19" s="267">
        <v>2</v>
      </c>
      <c r="E19" s="267" t="s">
        <v>636</v>
      </c>
      <c r="F19" s="267" t="s">
        <v>637</v>
      </c>
      <c r="G19" s="267" t="s">
        <v>99</v>
      </c>
      <c r="H19" s="267" t="s">
        <v>168</v>
      </c>
      <c r="I19" s="267">
        <v>55</v>
      </c>
      <c r="J19" s="267" t="s">
        <v>638</v>
      </c>
      <c r="K19" s="267"/>
      <c r="L19" s="267" t="s">
        <v>31</v>
      </c>
      <c r="M19" s="268"/>
      <c r="N19" s="269">
        <v>9400</v>
      </c>
      <c r="O19" s="268"/>
      <c r="P19" s="269">
        <v>9400</v>
      </c>
      <c r="Q19" s="267" t="s">
        <v>612</v>
      </c>
      <c r="R19" s="267" t="s">
        <v>613</v>
      </c>
    </row>
    <row r="20" spans="1:1024" s="183" customFormat="1">
      <c r="A20" s="272"/>
      <c r="B20" s="421" t="s">
        <v>1267</v>
      </c>
      <c r="C20" s="421"/>
      <c r="D20" s="421"/>
      <c r="E20" s="421"/>
      <c r="F20" s="421"/>
      <c r="G20" s="421"/>
      <c r="H20" s="421"/>
      <c r="I20" s="421"/>
      <c r="J20" s="421"/>
      <c r="K20" s="421"/>
      <c r="L20" s="421"/>
      <c r="M20" s="421"/>
      <c r="N20" s="421"/>
      <c r="O20" s="421"/>
      <c r="P20" s="421"/>
      <c r="Q20" s="421"/>
      <c r="R20" s="421"/>
    </row>
    <row r="21" spans="1:1024" s="183" customFormat="1" ht="165.75">
      <c r="A21" s="274">
        <v>9</v>
      </c>
      <c r="B21" s="264">
        <v>1</v>
      </c>
      <c r="C21" s="264">
        <v>4</v>
      </c>
      <c r="D21" s="264">
        <v>2</v>
      </c>
      <c r="E21" s="264" t="s">
        <v>639</v>
      </c>
      <c r="F21" s="275" t="s">
        <v>1268</v>
      </c>
      <c r="G21" s="276" t="s">
        <v>640</v>
      </c>
      <c r="H21" s="264" t="s">
        <v>168</v>
      </c>
      <c r="I21" s="264">
        <v>40</v>
      </c>
      <c r="J21" s="264" t="s">
        <v>641</v>
      </c>
      <c r="K21" s="264"/>
      <c r="L21" s="264" t="s">
        <v>31</v>
      </c>
      <c r="M21" s="265"/>
      <c r="N21" s="265">
        <v>18503.27</v>
      </c>
      <c r="O21" s="265"/>
      <c r="P21" s="265">
        <v>18503.27</v>
      </c>
      <c r="Q21" s="264" t="s">
        <v>612</v>
      </c>
      <c r="R21" s="264" t="s">
        <v>613</v>
      </c>
    </row>
    <row r="22" spans="1:1024" s="183" customFormat="1" ht="165.75">
      <c r="A22" s="272">
        <v>9</v>
      </c>
      <c r="B22" s="267">
        <v>1</v>
      </c>
      <c r="C22" s="267">
        <v>4</v>
      </c>
      <c r="D22" s="267">
        <v>2</v>
      </c>
      <c r="E22" s="267" t="s">
        <v>639</v>
      </c>
      <c r="F22" s="277" t="s">
        <v>1268</v>
      </c>
      <c r="G22" s="278" t="s">
        <v>640</v>
      </c>
      <c r="H22" s="267" t="s">
        <v>168</v>
      </c>
      <c r="I22" s="267">
        <v>40</v>
      </c>
      <c r="J22" s="267" t="s">
        <v>641</v>
      </c>
      <c r="K22" s="267"/>
      <c r="L22" s="267" t="s">
        <v>31</v>
      </c>
      <c r="M22" s="268"/>
      <c r="N22" s="269">
        <v>17204.400000000001</v>
      </c>
      <c r="O22" s="268"/>
      <c r="P22" s="269">
        <v>17204.400000000001</v>
      </c>
      <c r="Q22" s="267" t="s">
        <v>612</v>
      </c>
      <c r="R22" s="267" t="s">
        <v>613</v>
      </c>
    </row>
    <row r="23" spans="1:1024" s="183" customFormat="1">
      <c r="A23" s="272"/>
      <c r="B23" s="421" t="s">
        <v>1267</v>
      </c>
      <c r="C23" s="421"/>
      <c r="D23" s="421"/>
      <c r="E23" s="421"/>
      <c r="F23" s="421"/>
      <c r="G23" s="421"/>
      <c r="H23" s="421"/>
      <c r="I23" s="421"/>
      <c r="J23" s="421"/>
      <c r="K23" s="421"/>
      <c r="L23" s="421"/>
      <c r="M23" s="421"/>
      <c r="N23" s="421"/>
      <c r="O23" s="421"/>
      <c r="P23" s="421"/>
      <c r="Q23" s="421"/>
      <c r="R23" s="421"/>
    </row>
    <row r="24" spans="1:1024" s="183" customFormat="1" ht="63.75">
      <c r="A24" s="274">
        <v>10</v>
      </c>
      <c r="B24" s="264">
        <v>1</v>
      </c>
      <c r="C24" s="264">
        <v>4</v>
      </c>
      <c r="D24" s="264">
        <v>2</v>
      </c>
      <c r="E24" s="264" t="s">
        <v>642</v>
      </c>
      <c r="F24" s="264" t="s">
        <v>643</v>
      </c>
      <c r="G24" s="276" t="s">
        <v>640</v>
      </c>
      <c r="H24" s="264" t="s">
        <v>168</v>
      </c>
      <c r="I24" s="264">
        <v>40</v>
      </c>
      <c r="J24" s="264" t="s">
        <v>644</v>
      </c>
      <c r="K24" s="264"/>
      <c r="L24" s="264" t="s">
        <v>31</v>
      </c>
      <c r="M24" s="265"/>
      <c r="N24" s="265">
        <v>18503.27</v>
      </c>
      <c r="O24" s="265"/>
      <c r="P24" s="265">
        <v>18503.27</v>
      </c>
      <c r="Q24" s="264" t="s">
        <v>612</v>
      </c>
      <c r="R24" s="264" t="s">
        <v>613</v>
      </c>
    </row>
    <row r="25" spans="1:1024" s="183" customFormat="1" ht="63.75">
      <c r="A25" s="272">
        <v>10</v>
      </c>
      <c r="B25" s="267">
        <v>1</v>
      </c>
      <c r="C25" s="267">
        <v>4</v>
      </c>
      <c r="D25" s="267">
        <v>2</v>
      </c>
      <c r="E25" s="267" t="s">
        <v>642</v>
      </c>
      <c r="F25" s="267" t="s">
        <v>643</v>
      </c>
      <c r="G25" s="278" t="s">
        <v>640</v>
      </c>
      <c r="H25" s="267" t="s">
        <v>168</v>
      </c>
      <c r="I25" s="267">
        <v>40</v>
      </c>
      <c r="J25" s="267" t="s">
        <v>644</v>
      </c>
      <c r="K25" s="267"/>
      <c r="L25" s="267" t="s">
        <v>31</v>
      </c>
      <c r="M25" s="268"/>
      <c r="N25" s="269">
        <v>16714.400000000001</v>
      </c>
      <c r="O25" s="268"/>
      <c r="P25" s="269">
        <v>16714.400000000001</v>
      </c>
      <c r="Q25" s="267" t="s">
        <v>612</v>
      </c>
      <c r="R25" s="267" t="s">
        <v>613</v>
      </c>
    </row>
    <row r="26" spans="1:1024" s="183" customFormat="1">
      <c r="A26" s="272"/>
      <c r="B26" s="421" t="s">
        <v>1267</v>
      </c>
      <c r="C26" s="421"/>
      <c r="D26" s="421"/>
      <c r="E26" s="421"/>
      <c r="F26" s="421"/>
      <c r="G26" s="421"/>
      <c r="H26" s="421"/>
      <c r="I26" s="421"/>
      <c r="J26" s="421"/>
      <c r="K26" s="421"/>
      <c r="L26" s="421"/>
      <c r="M26" s="421"/>
      <c r="N26" s="421"/>
      <c r="O26" s="421"/>
      <c r="P26" s="421"/>
      <c r="Q26" s="421"/>
      <c r="R26" s="421"/>
    </row>
    <row r="27" spans="1:1024" s="183" customFormat="1" ht="143.25" customHeight="1">
      <c r="A27" s="274">
        <v>11</v>
      </c>
      <c r="B27" s="264">
        <v>1</v>
      </c>
      <c r="C27" s="264">
        <v>4</v>
      </c>
      <c r="D27" s="264">
        <v>2</v>
      </c>
      <c r="E27" s="264" t="s">
        <v>645</v>
      </c>
      <c r="F27" s="264" t="s">
        <v>1269</v>
      </c>
      <c r="G27" s="264" t="s">
        <v>646</v>
      </c>
      <c r="H27" s="264" t="s">
        <v>168</v>
      </c>
      <c r="I27" s="264">
        <v>50</v>
      </c>
      <c r="J27" s="264" t="s">
        <v>647</v>
      </c>
      <c r="K27" s="264"/>
      <c r="L27" s="264" t="s">
        <v>31</v>
      </c>
      <c r="M27" s="265"/>
      <c r="N27" s="265">
        <v>38773.58</v>
      </c>
      <c r="O27" s="265"/>
      <c r="P27" s="265">
        <v>38773.58</v>
      </c>
      <c r="Q27" s="264" t="s">
        <v>612</v>
      </c>
      <c r="R27" s="264" t="s">
        <v>613</v>
      </c>
    </row>
    <row r="28" spans="1:1024" s="183" customFormat="1" ht="147" customHeight="1">
      <c r="A28" s="272">
        <v>11</v>
      </c>
      <c r="B28" s="267">
        <v>1</v>
      </c>
      <c r="C28" s="267">
        <v>4</v>
      </c>
      <c r="D28" s="267">
        <v>2</v>
      </c>
      <c r="E28" s="267" t="s">
        <v>645</v>
      </c>
      <c r="F28" s="267" t="s">
        <v>1269</v>
      </c>
      <c r="G28" s="267" t="s">
        <v>646</v>
      </c>
      <c r="H28" s="267" t="s">
        <v>168</v>
      </c>
      <c r="I28" s="267">
        <v>50</v>
      </c>
      <c r="J28" s="267" t="s">
        <v>647</v>
      </c>
      <c r="K28" s="267"/>
      <c r="L28" s="267" t="s">
        <v>31</v>
      </c>
      <c r="M28" s="268"/>
      <c r="N28" s="269">
        <v>22937.66</v>
      </c>
      <c r="O28" s="268"/>
      <c r="P28" s="269">
        <v>22937.66</v>
      </c>
      <c r="Q28" s="267" t="s">
        <v>612</v>
      </c>
      <c r="R28" s="267" t="s">
        <v>613</v>
      </c>
    </row>
    <row r="29" spans="1:1024" s="183" customFormat="1">
      <c r="A29" s="272"/>
      <c r="B29" s="421" t="s">
        <v>1267</v>
      </c>
      <c r="C29" s="421"/>
      <c r="D29" s="421"/>
      <c r="E29" s="421"/>
      <c r="F29" s="421"/>
      <c r="G29" s="421"/>
      <c r="H29" s="421"/>
      <c r="I29" s="421"/>
      <c r="J29" s="421"/>
      <c r="K29" s="421"/>
      <c r="L29" s="421"/>
      <c r="M29" s="421"/>
      <c r="N29" s="421"/>
      <c r="O29" s="421"/>
      <c r="P29" s="421"/>
      <c r="Q29" s="421"/>
      <c r="R29" s="421"/>
    </row>
    <row r="30" spans="1:1024" s="183" customFormat="1" ht="357">
      <c r="A30" s="274">
        <v>12</v>
      </c>
      <c r="B30" s="264">
        <v>1</v>
      </c>
      <c r="C30" s="264">
        <v>4</v>
      </c>
      <c r="D30" s="264">
        <v>5</v>
      </c>
      <c r="E30" s="264" t="s">
        <v>648</v>
      </c>
      <c r="F30" s="279" t="s">
        <v>1270</v>
      </c>
      <c r="G30" s="264" t="s">
        <v>649</v>
      </c>
      <c r="H30" s="264" t="s">
        <v>621</v>
      </c>
      <c r="I30" s="264" t="s">
        <v>650</v>
      </c>
      <c r="J30" s="264" t="s">
        <v>651</v>
      </c>
      <c r="K30" s="264" t="s">
        <v>34</v>
      </c>
      <c r="L30" s="264" t="s">
        <v>31</v>
      </c>
      <c r="M30" s="280"/>
      <c r="N30" s="280">
        <v>36325.68</v>
      </c>
      <c r="O30" s="280"/>
      <c r="P30" s="280">
        <v>36325.68</v>
      </c>
      <c r="Q30" s="264" t="s">
        <v>612</v>
      </c>
      <c r="R30" s="264" t="s">
        <v>613</v>
      </c>
    </row>
    <row r="31" spans="1:1024" s="183" customFormat="1" ht="157.5">
      <c r="A31" s="281">
        <v>13</v>
      </c>
      <c r="B31" s="282">
        <v>1</v>
      </c>
      <c r="C31" s="282">
        <v>4</v>
      </c>
      <c r="D31" s="282">
        <v>5</v>
      </c>
      <c r="E31" s="282" t="s">
        <v>652</v>
      </c>
      <c r="F31" s="282" t="s">
        <v>653</v>
      </c>
      <c r="G31" s="282" t="s">
        <v>654</v>
      </c>
      <c r="H31" s="283" t="s">
        <v>621</v>
      </c>
      <c r="I31" s="282" t="s">
        <v>655</v>
      </c>
      <c r="J31" s="282" t="s">
        <v>656</v>
      </c>
      <c r="K31" s="284"/>
      <c r="L31" s="282" t="s">
        <v>30</v>
      </c>
      <c r="M31" s="284"/>
      <c r="N31" s="282">
        <v>14560.81</v>
      </c>
      <c r="O31" s="284"/>
      <c r="P31" s="282">
        <v>14560.81</v>
      </c>
      <c r="Q31" s="282" t="s">
        <v>657</v>
      </c>
      <c r="R31" s="283" t="s">
        <v>658</v>
      </c>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5"/>
      <c r="CT31" s="285"/>
      <c r="CU31" s="285"/>
      <c r="CV31" s="285"/>
      <c r="CW31" s="285"/>
      <c r="CX31" s="285"/>
      <c r="CY31" s="285"/>
      <c r="CZ31" s="285"/>
      <c r="DA31" s="285"/>
      <c r="DB31" s="285"/>
      <c r="DC31" s="285"/>
      <c r="DD31" s="285"/>
      <c r="DE31" s="285"/>
      <c r="DF31" s="285"/>
      <c r="DG31" s="285"/>
      <c r="DH31" s="285"/>
      <c r="DI31" s="285"/>
      <c r="DJ31" s="285"/>
      <c r="DK31" s="285"/>
      <c r="DL31" s="285"/>
      <c r="DM31" s="285"/>
      <c r="DN31" s="285"/>
      <c r="DO31" s="285"/>
      <c r="DP31" s="285"/>
      <c r="DQ31" s="285"/>
      <c r="DR31" s="285"/>
      <c r="DS31" s="285"/>
      <c r="DT31" s="285"/>
      <c r="DU31" s="285"/>
      <c r="DV31" s="285"/>
      <c r="DW31" s="285"/>
      <c r="DX31" s="285"/>
      <c r="DY31" s="285"/>
      <c r="DZ31" s="285"/>
      <c r="EA31" s="285"/>
      <c r="EB31" s="285"/>
      <c r="EC31" s="285"/>
      <c r="ED31" s="285"/>
      <c r="EE31" s="285"/>
      <c r="EF31" s="285"/>
      <c r="EG31" s="285"/>
      <c r="EH31" s="285"/>
      <c r="EI31" s="285"/>
      <c r="EJ31" s="285"/>
      <c r="EK31" s="285"/>
      <c r="EL31" s="285"/>
      <c r="EM31" s="285"/>
      <c r="EN31" s="285"/>
      <c r="EO31" s="285"/>
      <c r="EP31" s="285"/>
      <c r="EQ31" s="285"/>
      <c r="ER31" s="285"/>
      <c r="ES31" s="285"/>
      <c r="ET31" s="285"/>
      <c r="EU31" s="285"/>
      <c r="EV31" s="285"/>
      <c r="EW31" s="285"/>
      <c r="EX31" s="285"/>
      <c r="EY31" s="285"/>
      <c r="EZ31" s="285"/>
      <c r="FA31" s="285"/>
      <c r="FB31" s="285"/>
      <c r="FC31" s="285"/>
      <c r="FD31" s="285"/>
      <c r="FE31" s="285"/>
      <c r="FF31" s="285"/>
      <c r="FG31" s="285"/>
      <c r="FH31" s="285"/>
      <c r="FI31" s="285"/>
      <c r="FJ31" s="285"/>
      <c r="FK31" s="285"/>
      <c r="FL31" s="285"/>
      <c r="FM31" s="285"/>
      <c r="FN31" s="285"/>
      <c r="FO31" s="285"/>
      <c r="FP31" s="285"/>
      <c r="FQ31" s="285"/>
      <c r="FR31" s="285"/>
      <c r="FS31" s="285"/>
      <c r="FT31" s="285"/>
      <c r="FU31" s="285"/>
      <c r="FV31" s="285"/>
      <c r="FW31" s="285"/>
      <c r="FX31" s="285"/>
      <c r="FY31" s="285"/>
      <c r="FZ31" s="285"/>
      <c r="GA31" s="285"/>
      <c r="GB31" s="285"/>
      <c r="GC31" s="285"/>
      <c r="GD31" s="285"/>
      <c r="GE31" s="285"/>
      <c r="GF31" s="285"/>
      <c r="GG31" s="285"/>
      <c r="GH31" s="285"/>
      <c r="GI31" s="285"/>
      <c r="GJ31" s="285"/>
      <c r="GK31" s="285"/>
      <c r="GL31" s="285"/>
      <c r="GM31" s="285"/>
      <c r="GN31" s="285"/>
      <c r="GO31" s="285"/>
      <c r="GP31" s="285"/>
      <c r="GQ31" s="285"/>
      <c r="GR31" s="285"/>
      <c r="GS31" s="285"/>
      <c r="GT31" s="285"/>
      <c r="GU31" s="285"/>
      <c r="GV31" s="285"/>
      <c r="GW31" s="285"/>
      <c r="GX31" s="285"/>
      <c r="GY31" s="285"/>
      <c r="GZ31" s="285"/>
      <c r="HA31" s="285"/>
      <c r="HB31" s="285"/>
      <c r="HC31" s="285"/>
      <c r="HD31" s="285"/>
      <c r="HE31" s="285"/>
      <c r="HF31" s="285"/>
      <c r="HG31" s="285"/>
      <c r="HH31" s="285"/>
      <c r="HI31" s="285"/>
      <c r="HJ31" s="285"/>
      <c r="HK31" s="285"/>
      <c r="HL31" s="285"/>
      <c r="HM31" s="285"/>
      <c r="HN31" s="285"/>
      <c r="HO31" s="285"/>
      <c r="HP31" s="285"/>
      <c r="HQ31" s="285"/>
      <c r="HR31" s="285"/>
      <c r="HS31" s="285"/>
      <c r="HT31" s="285"/>
      <c r="HU31" s="285"/>
      <c r="HV31" s="285"/>
      <c r="HW31" s="285"/>
      <c r="HX31" s="285"/>
      <c r="HY31" s="285"/>
      <c r="HZ31" s="285"/>
      <c r="IA31" s="285"/>
      <c r="IB31" s="285"/>
      <c r="IC31" s="285"/>
      <c r="ID31" s="285"/>
      <c r="IE31" s="285"/>
      <c r="IF31" s="285"/>
      <c r="IG31" s="285"/>
      <c r="IH31" s="285"/>
      <c r="II31" s="285"/>
      <c r="IJ31" s="285"/>
      <c r="IK31" s="285"/>
      <c r="IL31" s="285"/>
      <c r="IM31" s="285"/>
      <c r="IN31" s="285"/>
      <c r="IO31" s="285"/>
      <c r="IP31" s="285"/>
      <c r="IQ31" s="285"/>
      <c r="IR31" s="285"/>
      <c r="IS31" s="285"/>
      <c r="IT31" s="285"/>
      <c r="IU31" s="285"/>
      <c r="IV31" s="285"/>
      <c r="IW31" s="285"/>
      <c r="IX31" s="285"/>
      <c r="IY31" s="285"/>
      <c r="IZ31" s="285"/>
      <c r="JA31" s="285"/>
      <c r="JB31" s="285"/>
      <c r="JC31" s="285"/>
      <c r="JD31" s="285"/>
      <c r="JE31" s="285"/>
      <c r="JF31" s="285"/>
      <c r="JG31" s="285"/>
      <c r="JH31" s="285"/>
      <c r="JI31" s="285"/>
      <c r="JJ31" s="285"/>
      <c r="JK31" s="285"/>
      <c r="JL31" s="285"/>
      <c r="JM31" s="285"/>
      <c r="JN31" s="285"/>
      <c r="JO31" s="285"/>
      <c r="JP31" s="285"/>
      <c r="JQ31" s="285"/>
      <c r="JR31" s="285"/>
      <c r="JS31" s="285"/>
      <c r="JT31" s="285"/>
      <c r="JU31" s="285"/>
      <c r="JV31" s="285"/>
      <c r="JW31" s="285"/>
      <c r="JX31" s="285"/>
      <c r="JY31" s="285"/>
      <c r="JZ31" s="285"/>
      <c r="KA31" s="285"/>
      <c r="KB31" s="285"/>
      <c r="KC31" s="285"/>
      <c r="KD31" s="285"/>
      <c r="KE31" s="285"/>
      <c r="KF31" s="285"/>
      <c r="KG31" s="285"/>
      <c r="KH31" s="285"/>
      <c r="KI31" s="285"/>
      <c r="KJ31" s="285"/>
      <c r="KK31" s="285"/>
      <c r="KL31" s="285"/>
      <c r="KM31" s="285"/>
      <c r="KN31" s="285"/>
      <c r="KO31" s="285"/>
      <c r="KP31" s="285"/>
      <c r="KQ31" s="285"/>
      <c r="KR31" s="285"/>
      <c r="KS31" s="285"/>
      <c r="KT31" s="285"/>
      <c r="KU31" s="285"/>
      <c r="KV31" s="285"/>
      <c r="KW31" s="285"/>
      <c r="KX31" s="285"/>
      <c r="KY31" s="285"/>
      <c r="KZ31" s="285"/>
      <c r="LA31" s="285"/>
      <c r="LB31" s="285"/>
      <c r="LC31" s="285"/>
      <c r="LD31" s="285"/>
      <c r="LE31" s="285"/>
      <c r="LF31" s="285"/>
      <c r="LG31" s="285"/>
      <c r="LH31" s="285"/>
      <c r="LI31" s="285"/>
      <c r="LJ31" s="285"/>
      <c r="LK31" s="285"/>
      <c r="LL31" s="285"/>
      <c r="LM31" s="285"/>
      <c r="LN31" s="285"/>
      <c r="LO31" s="285"/>
      <c r="LP31" s="285"/>
      <c r="LQ31" s="285"/>
      <c r="LR31" s="285"/>
      <c r="LS31" s="285"/>
      <c r="LT31" s="285"/>
      <c r="LU31" s="285"/>
      <c r="LV31" s="285"/>
      <c r="LW31" s="285"/>
      <c r="LX31" s="285"/>
      <c r="LY31" s="285"/>
      <c r="LZ31" s="285"/>
      <c r="MA31" s="285"/>
      <c r="MB31" s="285"/>
      <c r="MC31" s="285"/>
      <c r="MD31" s="285"/>
      <c r="ME31" s="285"/>
      <c r="MF31" s="285"/>
      <c r="MG31" s="285"/>
      <c r="MH31" s="285"/>
      <c r="MI31" s="285"/>
      <c r="MJ31" s="285"/>
      <c r="MK31" s="285"/>
      <c r="ML31" s="285"/>
      <c r="MM31" s="285"/>
      <c r="MN31" s="285"/>
      <c r="MO31" s="285"/>
      <c r="MP31" s="285"/>
      <c r="MQ31" s="285"/>
      <c r="MR31" s="285"/>
      <c r="MS31" s="285"/>
      <c r="MT31" s="285"/>
      <c r="MU31" s="285"/>
      <c r="MV31" s="285"/>
      <c r="MW31" s="285"/>
      <c r="MX31" s="285"/>
      <c r="MY31" s="285"/>
      <c r="MZ31" s="285"/>
      <c r="NA31" s="285"/>
      <c r="NB31" s="285"/>
      <c r="NC31" s="285"/>
      <c r="ND31" s="285"/>
      <c r="NE31" s="285"/>
      <c r="NF31" s="285"/>
      <c r="NG31" s="285"/>
      <c r="NH31" s="285"/>
      <c r="NI31" s="285"/>
      <c r="NJ31" s="285"/>
      <c r="NK31" s="285"/>
      <c r="NL31" s="285"/>
      <c r="NM31" s="285"/>
      <c r="NN31" s="285"/>
      <c r="NO31" s="285"/>
      <c r="NP31" s="285"/>
      <c r="NQ31" s="285"/>
      <c r="NR31" s="285"/>
      <c r="NS31" s="285"/>
      <c r="NT31" s="285"/>
      <c r="NU31" s="285"/>
      <c r="NV31" s="285"/>
      <c r="NW31" s="285"/>
      <c r="NX31" s="285"/>
      <c r="NY31" s="285"/>
      <c r="NZ31" s="285"/>
      <c r="OA31" s="285"/>
      <c r="OB31" s="285"/>
      <c r="OC31" s="285"/>
      <c r="OD31" s="285"/>
      <c r="OE31" s="285"/>
      <c r="OF31" s="285"/>
      <c r="OG31" s="285"/>
      <c r="OH31" s="285"/>
      <c r="OI31" s="285"/>
      <c r="OJ31" s="285"/>
      <c r="OK31" s="285"/>
      <c r="OL31" s="285"/>
      <c r="OM31" s="285"/>
      <c r="ON31" s="285"/>
      <c r="OO31" s="285"/>
      <c r="OP31" s="285"/>
      <c r="OQ31" s="285"/>
      <c r="OR31" s="285"/>
      <c r="OS31" s="285"/>
      <c r="OT31" s="285"/>
      <c r="OU31" s="285"/>
      <c r="OV31" s="285"/>
      <c r="OW31" s="285"/>
      <c r="OX31" s="285"/>
      <c r="OY31" s="285"/>
      <c r="OZ31" s="285"/>
      <c r="PA31" s="285"/>
      <c r="PB31" s="285"/>
      <c r="PC31" s="285"/>
      <c r="PD31" s="285"/>
      <c r="PE31" s="285"/>
      <c r="PF31" s="285"/>
      <c r="PG31" s="285"/>
      <c r="PH31" s="285"/>
      <c r="PI31" s="285"/>
      <c r="PJ31" s="285"/>
      <c r="PK31" s="285"/>
      <c r="PL31" s="285"/>
      <c r="PM31" s="285"/>
      <c r="PN31" s="285"/>
      <c r="PO31" s="285"/>
      <c r="PP31" s="285"/>
      <c r="PQ31" s="285"/>
      <c r="PR31" s="285"/>
      <c r="PS31" s="285"/>
      <c r="PT31" s="285"/>
      <c r="PU31" s="285"/>
      <c r="PV31" s="285"/>
      <c r="PW31" s="285"/>
      <c r="PX31" s="285"/>
      <c r="PY31" s="285"/>
      <c r="PZ31" s="285"/>
      <c r="QA31" s="285"/>
      <c r="QB31" s="285"/>
      <c r="QC31" s="285"/>
      <c r="QD31" s="285"/>
      <c r="QE31" s="285"/>
      <c r="QF31" s="285"/>
      <c r="QG31" s="285"/>
      <c r="QH31" s="285"/>
      <c r="QI31" s="285"/>
      <c r="QJ31" s="285"/>
      <c r="QK31" s="285"/>
      <c r="QL31" s="285"/>
      <c r="QM31" s="285"/>
      <c r="QN31" s="285"/>
      <c r="QO31" s="285"/>
      <c r="QP31" s="285"/>
      <c r="QQ31" s="285"/>
      <c r="QR31" s="285"/>
      <c r="QS31" s="285"/>
      <c r="QT31" s="285"/>
      <c r="QU31" s="285"/>
      <c r="QV31" s="285"/>
      <c r="QW31" s="285"/>
      <c r="QX31" s="285"/>
      <c r="QY31" s="285"/>
      <c r="QZ31" s="285"/>
      <c r="RA31" s="285"/>
      <c r="RB31" s="285"/>
      <c r="RC31" s="285"/>
      <c r="RD31" s="285"/>
      <c r="RE31" s="285"/>
      <c r="RF31" s="285"/>
      <c r="RG31" s="285"/>
      <c r="RH31" s="285"/>
      <c r="RI31" s="285"/>
      <c r="RJ31" s="285"/>
      <c r="RK31" s="285"/>
      <c r="RL31" s="285"/>
      <c r="RM31" s="285"/>
      <c r="RN31" s="285"/>
      <c r="RO31" s="285"/>
      <c r="RP31" s="285"/>
      <c r="RQ31" s="285"/>
      <c r="RR31" s="285"/>
      <c r="RS31" s="285"/>
      <c r="RT31" s="285"/>
      <c r="RU31" s="285"/>
      <c r="RV31" s="285"/>
      <c r="RW31" s="285"/>
      <c r="RX31" s="285"/>
      <c r="RY31" s="285"/>
      <c r="RZ31" s="285"/>
      <c r="SA31" s="285"/>
      <c r="SB31" s="285"/>
      <c r="SC31" s="285"/>
      <c r="SD31" s="285"/>
      <c r="SE31" s="285"/>
      <c r="SF31" s="285"/>
      <c r="SG31" s="285"/>
      <c r="SH31" s="285"/>
      <c r="SI31" s="285"/>
      <c r="SJ31" s="285"/>
      <c r="SK31" s="285"/>
      <c r="SL31" s="285"/>
      <c r="SM31" s="285"/>
      <c r="SN31" s="285"/>
      <c r="SO31" s="285"/>
      <c r="SP31" s="285"/>
      <c r="SQ31" s="285"/>
      <c r="SR31" s="285"/>
      <c r="SS31" s="285"/>
      <c r="ST31" s="285"/>
      <c r="SU31" s="285"/>
      <c r="SV31" s="285"/>
      <c r="SW31" s="285"/>
      <c r="SX31" s="285"/>
      <c r="SY31" s="285"/>
      <c r="SZ31" s="285"/>
      <c r="TA31" s="285"/>
      <c r="TB31" s="285"/>
      <c r="TC31" s="285"/>
      <c r="TD31" s="285"/>
      <c r="TE31" s="285"/>
      <c r="TF31" s="285"/>
      <c r="TG31" s="285"/>
      <c r="TH31" s="285"/>
      <c r="TI31" s="285"/>
      <c r="TJ31" s="285"/>
      <c r="TK31" s="285"/>
      <c r="TL31" s="285"/>
      <c r="TM31" s="285"/>
      <c r="TN31" s="285"/>
      <c r="TO31" s="285"/>
      <c r="TP31" s="285"/>
      <c r="TQ31" s="285"/>
      <c r="TR31" s="285"/>
      <c r="TS31" s="285"/>
      <c r="TT31" s="285"/>
      <c r="TU31" s="285"/>
      <c r="TV31" s="285"/>
      <c r="TW31" s="285"/>
      <c r="TX31" s="285"/>
      <c r="TY31" s="285"/>
      <c r="TZ31" s="285"/>
      <c r="UA31" s="285"/>
      <c r="UB31" s="285"/>
      <c r="UC31" s="285"/>
      <c r="UD31" s="285"/>
      <c r="UE31" s="285"/>
      <c r="UF31" s="285"/>
      <c r="UG31" s="285"/>
      <c r="UH31" s="285"/>
      <c r="UI31" s="285"/>
      <c r="UJ31" s="285"/>
      <c r="UK31" s="285"/>
      <c r="UL31" s="285"/>
      <c r="UM31" s="285"/>
      <c r="UN31" s="285"/>
      <c r="UO31" s="285"/>
      <c r="UP31" s="285"/>
      <c r="UQ31" s="285"/>
      <c r="UR31" s="285"/>
      <c r="US31" s="285"/>
      <c r="UT31" s="285"/>
      <c r="UU31" s="285"/>
      <c r="UV31" s="285"/>
      <c r="UW31" s="285"/>
      <c r="UX31" s="285"/>
      <c r="UY31" s="285"/>
      <c r="UZ31" s="285"/>
      <c r="VA31" s="285"/>
      <c r="VB31" s="285"/>
      <c r="VC31" s="285"/>
      <c r="VD31" s="285"/>
      <c r="VE31" s="285"/>
      <c r="VF31" s="285"/>
      <c r="VG31" s="285"/>
      <c r="VH31" s="285"/>
      <c r="VI31" s="285"/>
      <c r="VJ31" s="285"/>
      <c r="VK31" s="285"/>
      <c r="VL31" s="285"/>
      <c r="VM31" s="285"/>
      <c r="VN31" s="285"/>
      <c r="VO31" s="285"/>
      <c r="VP31" s="285"/>
      <c r="VQ31" s="285"/>
      <c r="VR31" s="285"/>
      <c r="VS31" s="285"/>
      <c r="VT31" s="285"/>
      <c r="VU31" s="285"/>
      <c r="VV31" s="285"/>
      <c r="VW31" s="285"/>
      <c r="VX31" s="285"/>
      <c r="VY31" s="285"/>
      <c r="VZ31" s="285"/>
      <c r="WA31" s="285"/>
      <c r="WB31" s="285"/>
      <c r="WC31" s="285"/>
      <c r="WD31" s="285"/>
      <c r="WE31" s="285"/>
      <c r="WF31" s="285"/>
      <c r="WG31" s="285"/>
      <c r="WH31" s="285"/>
      <c r="WI31" s="285"/>
      <c r="WJ31" s="285"/>
      <c r="WK31" s="285"/>
      <c r="WL31" s="285"/>
      <c r="WM31" s="285"/>
      <c r="WN31" s="285"/>
      <c r="WO31" s="285"/>
      <c r="WP31" s="285"/>
      <c r="WQ31" s="285"/>
      <c r="WR31" s="285"/>
      <c r="WS31" s="285"/>
      <c r="WT31" s="285"/>
      <c r="WU31" s="285"/>
      <c r="WV31" s="285"/>
      <c r="WW31" s="285"/>
      <c r="WX31" s="285"/>
      <c r="WY31" s="285"/>
      <c r="WZ31" s="285"/>
      <c r="XA31" s="285"/>
      <c r="XB31" s="285"/>
      <c r="XC31" s="285"/>
      <c r="XD31" s="285"/>
      <c r="XE31" s="285"/>
      <c r="XF31" s="285"/>
      <c r="XG31" s="285"/>
      <c r="XH31" s="285"/>
      <c r="XI31" s="285"/>
      <c r="XJ31" s="285"/>
      <c r="XK31" s="285"/>
      <c r="XL31" s="285"/>
      <c r="XM31" s="285"/>
      <c r="XN31" s="285"/>
      <c r="XO31" s="285"/>
      <c r="XP31" s="285"/>
      <c r="XQ31" s="285"/>
      <c r="XR31" s="285"/>
      <c r="XS31" s="285"/>
      <c r="XT31" s="285"/>
      <c r="XU31" s="285"/>
      <c r="XV31" s="285"/>
      <c r="XW31" s="285"/>
      <c r="XX31" s="285"/>
      <c r="XY31" s="285"/>
      <c r="XZ31" s="285"/>
      <c r="YA31" s="285"/>
      <c r="YB31" s="285"/>
      <c r="YC31" s="285"/>
      <c r="YD31" s="285"/>
      <c r="YE31" s="285"/>
      <c r="YF31" s="285"/>
      <c r="YG31" s="285"/>
      <c r="YH31" s="285"/>
      <c r="YI31" s="285"/>
      <c r="YJ31" s="285"/>
      <c r="YK31" s="285"/>
      <c r="YL31" s="285"/>
      <c r="YM31" s="285"/>
      <c r="YN31" s="285"/>
      <c r="YO31" s="285"/>
      <c r="YP31" s="285"/>
      <c r="YQ31" s="285"/>
      <c r="YR31" s="285"/>
      <c r="YS31" s="285"/>
      <c r="YT31" s="285"/>
      <c r="YU31" s="285"/>
      <c r="YV31" s="285"/>
      <c r="YW31" s="285"/>
      <c r="YX31" s="285"/>
      <c r="YY31" s="285"/>
      <c r="YZ31" s="285"/>
      <c r="ZA31" s="285"/>
      <c r="ZB31" s="285"/>
      <c r="ZC31" s="285"/>
      <c r="ZD31" s="285"/>
      <c r="ZE31" s="285"/>
      <c r="ZF31" s="285"/>
      <c r="ZG31" s="285"/>
      <c r="ZH31" s="285"/>
      <c r="ZI31" s="285"/>
      <c r="ZJ31" s="285"/>
      <c r="ZK31" s="285"/>
      <c r="ZL31" s="285"/>
      <c r="ZM31" s="285"/>
      <c r="ZN31" s="285"/>
      <c r="ZO31" s="285"/>
      <c r="ZP31" s="285"/>
      <c r="ZQ31" s="285"/>
      <c r="ZR31" s="285"/>
      <c r="ZS31" s="285"/>
      <c r="ZT31" s="285"/>
      <c r="ZU31" s="285"/>
      <c r="ZV31" s="285"/>
      <c r="ZW31" s="285"/>
      <c r="ZX31" s="285"/>
      <c r="ZY31" s="285"/>
      <c r="ZZ31" s="285"/>
      <c r="AAA31" s="285"/>
      <c r="AAB31" s="285"/>
      <c r="AAC31" s="285"/>
      <c r="AAD31" s="285"/>
      <c r="AAE31" s="285"/>
      <c r="AAF31" s="285"/>
      <c r="AAG31" s="285"/>
      <c r="AAH31" s="285"/>
      <c r="AAI31" s="285"/>
      <c r="AAJ31" s="285"/>
      <c r="AAK31" s="285"/>
      <c r="AAL31" s="285"/>
      <c r="AAM31" s="285"/>
      <c r="AAN31" s="285"/>
      <c r="AAO31" s="285"/>
      <c r="AAP31" s="285"/>
      <c r="AAQ31" s="285"/>
      <c r="AAR31" s="285"/>
      <c r="AAS31" s="285"/>
      <c r="AAT31" s="285"/>
      <c r="AAU31" s="285"/>
      <c r="AAV31" s="285"/>
      <c r="AAW31" s="285"/>
      <c r="AAX31" s="285"/>
      <c r="AAY31" s="285"/>
      <c r="AAZ31" s="285"/>
      <c r="ABA31" s="285"/>
      <c r="ABB31" s="285"/>
      <c r="ABC31" s="285"/>
      <c r="ABD31" s="285"/>
      <c r="ABE31" s="285"/>
      <c r="ABF31" s="285"/>
      <c r="ABG31" s="285"/>
      <c r="ABH31" s="285"/>
      <c r="ABI31" s="285"/>
      <c r="ABJ31" s="285"/>
      <c r="ABK31" s="285"/>
      <c r="ABL31" s="285"/>
      <c r="ABM31" s="285"/>
      <c r="ABN31" s="285"/>
      <c r="ABO31" s="285"/>
      <c r="ABP31" s="285"/>
      <c r="ABQ31" s="285"/>
      <c r="ABR31" s="285"/>
      <c r="ABS31" s="285"/>
      <c r="ABT31" s="285"/>
      <c r="ABU31" s="285"/>
      <c r="ABV31" s="285"/>
      <c r="ABW31" s="285"/>
      <c r="ABX31" s="285"/>
      <c r="ABY31" s="285"/>
      <c r="ABZ31" s="285"/>
      <c r="ACA31" s="285"/>
      <c r="ACB31" s="285"/>
      <c r="ACC31" s="285"/>
      <c r="ACD31" s="285"/>
      <c r="ACE31" s="285"/>
      <c r="ACF31" s="285"/>
      <c r="ACG31" s="285"/>
      <c r="ACH31" s="285"/>
      <c r="ACI31" s="285"/>
      <c r="ACJ31" s="285"/>
      <c r="ACK31" s="285"/>
      <c r="ACL31" s="285"/>
      <c r="ACM31" s="285"/>
      <c r="ACN31" s="285"/>
      <c r="ACO31" s="285"/>
      <c r="ACP31" s="285"/>
      <c r="ACQ31" s="285"/>
      <c r="ACR31" s="285"/>
      <c r="ACS31" s="285"/>
      <c r="ACT31" s="285"/>
      <c r="ACU31" s="285"/>
      <c r="ACV31" s="285"/>
      <c r="ACW31" s="285"/>
      <c r="ACX31" s="285"/>
      <c r="ACY31" s="285"/>
      <c r="ACZ31" s="285"/>
      <c r="ADA31" s="285"/>
      <c r="ADB31" s="285"/>
      <c r="ADC31" s="285"/>
      <c r="ADD31" s="285"/>
      <c r="ADE31" s="285"/>
      <c r="ADF31" s="285"/>
      <c r="ADG31" s="285"/>
      <c r="ADH31" s="285"/>
      <c r="ADI31" s="285"/>
      <c r="ADJ31" s="285"/>
      <c r="ADK31" s="285"/>
      <c r="ADL31" s="285"/>
      <c r="ADM31" s="285"/>
      <c r="ADN31" s="285"/>
      <c r="ADO31" s="285"/>
      <c r="ADP31" s="285"/>
      <c r="ADQ31" s="285"/>
      <c r="ADR31" s="285"/>
      <c r="ADS31" s="285"/>
      <c r="ADT31" s="285"/>
      <c r="ADU31" s="285"/>
      <c r="ADV31" s="285"/>
      <c r="ADW31" s="285"/>
      <c r="ADX31" s="285"/>
      <c r="ADY31" s="285"/>
      <c r="ADZ31" s="285"/>
      <c r="AEA31" s="285"/>
      <c r="AEB31" s="285"/>
      <c r="AEC31" s="285"/>
      <c r="AED31" s="285"/>
      <c r="AEE31" s="285"/>
      <c r="AEF31" s="285"/>
      <c r="AEG31" s="285"/>
      <c r="AEH31" s="285"/>
      <c r="AEI31" s="285"/>
      <c r="AEJ31" s="285"/>
      <c r="AEK31" s="285"/>
      <c r="AEL31" s="285"/>
      <c r="AEM31" s="285"/>
      <c r="AEN31" s="285"/>
      <c r="AEO31" s="285"/>
      <c r="AEP31" s="285"/>
      <c r="AEQ31" s="285"/>
      <c r="AER31" s="285"/>
      <c r="AES31" s="285"/>
      <c r="AET31" s="285"/>
      <c r="AEU31" s="285"/>
      <c r="AEV31" s="285"/>
      <c r="AEW31" s="285"/>
      <c r="AEX31" s="285"/>
      <c r="AEY31" s="285"/>
      <c r="AEZ31" s="285"/>
      <c r="AFA31" s="285"/>
      <c r="AFB31" s="285"/>
      <c r="AFC31" s="285"/>
      <c r="AFD31" s="285"/>
      <c r="AFE31" s="285"/>
      <c r="AFF31" s="285"/>
      <c r="AFG31" s="285"/>
      <c r="AFH31" s="285"/>
      <c r="AFI31" s="285"/>
      <c r="AFJ31" s="285"/>
      <c r="AFK31" s="285"/>
      <c r="AFL31" s="285"/>
      <c r="AFM31" s="285"/>
      <c r="AFN31" s="285"/>
      <c r="AFO31" s="285"/>
      <c r="AFP31" s="285"/>
      <c r="AFQ31" s="285"/>
      <c r="AFR31" s="285"/>
      <c r="AFS31" s="285"/>
      <c r="AFT31" s="285"/>
      <c r="AFU31" s="285"/>
      <c r="AFV31" s="285"/>
      <c r="AFW31" s="285"/>
      <c r="AFX31" s="285"/>
      <c r="AFY31" s="285"/>
      <c r="AFZ31" s="285"/>
      <c r="AGA31" s="285"/>
      <c r="AGB31" s="285"/>
      <c r="AGC31" s="285"/>
      <c r="AGD31" s="285"/>
      <c r="AGE31" s="285"/>
      <c r="AGF31" s="285"/>
      <c r="AGG31" s="285"/>
      <c r="AGH31" s="285"/>
      <c r="AGI31" s="285"/>
      <c r="AGJ31" s="285"/>
      <c r="AGK31" s="285"/>
      <c r="AGL31" s="285"/>
      <c r="AGM31" s="285"/>
      <c r="AGN31" s="285"/>
      <c r="AGO31" s="285"/>
      <c r="AGP31" s="285"/>
      <c r="AGQ31" s="285"/>
      <c r="AGR31" s="285"/>
      <c r="AGS31" s="285"/>
      <c r="AGT31" s="285"/>
      <c r="AGU31" s="285"/>
      <c r="AGV31" s="285"/>
      <c r="AGW31" s="285"/>
      <c r="AGX31" s="285"/>
      <c r="AGY31" s="285"/>
      <c r="AGZ31" s="285"/>
      <c r="AHA31" s="285"/>
      <c r="AHB31" s="285"/>
      <c r="AHC31" s="285"/>
      <c r="AHD31" s="285"/>
      <c r="AHE31" s="285"/>
      <c r="AHF31" s="285"/>
      <c r="AHG31" s="285"/>
      <c r="AHH31" s="285"/>
      <c r="AHI31" s="285"/>
      <c r="AHJ31" s="285"/>
      <c r="AHK31" s="285"/>
      <c r="AHL31" s="285"/>
      <c r="AHM31" s="285"/>
      <c r="AHN31" s="285"/>
      <c r="AHO31" s="285"/>
      <c r="AHP31" s="285"/>
      <c r="AHQ31" s="285"/>
      <c r="AHR31" s="285"/>
      <c r="AHS31" s="285"/>
      <c r="AHT31" s="285"/>
      <c r="AHU31" s="285"/>
      <c r="AHV31" s="285"/>
      <c r="AHW31" s="285"/>
      <c r="AHX31" s="285"/>
      <c r="AHY31" s="285"/>
      <c r="AHZ31" s="285"/>
      <c r="AIA31" s="285"/>
      <c r="AIB31" s="285"/>
      <c r="AIC31" s="285"/>
      <c r="AID31" s="285"/>
      <c r="AIE31" s="285"/>
      <c r="AIF31" s="285"/>
      <c r="AIG31" s="285"/>
      <c r="AIH31" s="285"/>
      <c r="AII31" s="285"/>
      <c r="AIJ31" s="285"/>
      <c r="AIK31" s="285"/>
      <c r="AIL31" s="285"/>
      <c r="AIM31" s="285"/>
      <c r="AIN31" s="285"/>
      <c r="AIO31" s="285"/>
      <c r="AIP31" s="285"/>
      <c r="AIQ31" s="285"/>
      <c r="AIR31" s="285"/>
      <c r="AIS31" s="285"/>
      <c r="AIT31" s="285"/>
      <c r="AIU31" s="285"/>
      <c r="AIV31" s="285"/>
      <c r="AIW31" s="285"/>
      <c r="AIX31" s="285"/>
      <c r="AIY31" s="285"/>
      <c r="AIZ31" s="285"/>
      <c r="AJA31" s="285"/>
      <c r="AJB31" s="285"/>
      <c r="AJC31" s="285"/>
      <c r="AJD31" s="285"/>
      <c r="AJE31" s="285"/>
      <c r="AJF31" s="285"/>
      <c r="AJG31" s="285"/>
      <c r="AJH31" s="285"/>
      <c r="AJI31" s="285"/>
      <c r="AJJ31" s="285"/>
      <c r="AJK31" s="285"/>
      <c r="AJL31" s="285"/>
      <c r="AJM31" s="285"/>
      <c r="AJN31" s="285"/>
      <c r="AJO31" s="285"/>
      <c r="AJP31" s="285"/>
      <c r="AJQ31" s="285"/>
      <c r="AJR31" s="285"/>
      <c r="AJS31" s="285"/>
      <c r="AJT31" s="285"/>
      <c r="AJU31" s="285"/>
      <c r="AJV31" s="285"/>
      <c r="AJW31" s="285"/>
      <c r="AJX31" s="285"/>
      <c r="AJY31" s="285"/>
      <c r="AJZ31" s="285"/>
      <c r="AKA31" s="285"/>
      <c r="AKB31" s="285"/>
      <c r="AKC31" s="285"/>
      <c r="AKD31" s="285"/>
      <c r="AKE31" s="285"/>
      <c r="AKF31" s="285"/>
      <c r="AKG31" s="285"/>
      <c r="AKH31" s="285"/>
      <c r="AKI31" s="285"/>
      <c r="AKJ31" s="285"/>
      <c r="AKK31" s="285"/>
      <c r="AKL31" s="285"/>
      <c r="AKM31" s="285"/>
      <c r="AKN31" s="285"/>
      <c r="AKO31" s="285"/>
      <c r="AKP31" s="285"/>
      <c r="AKQ31" s="285"/>
      <c r="AKR31" s="285"/>
      <c r="AKS31" s="285"/>
      <c r="AKT31" s="285"/>
      <c r="AKU31" s="285"/>
      <c r="AKV31" s="285"/>
      <c r="AKW31" s="285"/>
      <c r="AKX31" s="285"/>
      <c r="AKY31" s="285"/>
      <c r="AKZ31" s="285"/>
      <c r="ALA31" s="285"/>
      <c r="ALB31" s="285"/>
      <c r="ALC31" s="285"/>
      <c r="ALD31" s="285"/>
      <c r="ALE31" s="285"/>
      <c r="ALF31" s="285"/>
      <c r="ALG31" s="285"/>
      <c r="ALH31" s="285"/>
      <c r="ALI31" s="285"/>
      <c r="ALJ31" s="285"/>
      <c r="ALK31" s="285"/>
      <c r="ALL31" s="285"/>
      <c r="ALM31" s="285"/>
      <c r="ALN31" s="285"/>
      <c r="ALO31" s="285"/>
      <c r="ALP31" s="285"/>
      <c r="ALQ31" s="285"/>
      <c r="ALR31" s="285"/>
      <c r="ALS31" s="285"/>
      <c r="ALT31" s="285"/>
      <c r="ALU31" s="285"/>
      <c r="ALV31" s="285"/>
      <c r="ALW31" s="285"/>
      <c r="ALX31" s="285"/>
      <c r="ALY31" s="285"/>
      <c r="ALZ31" s="285"/>
      <c r="AMA31" s="285"/>
      <c r="AMB31" s="285"/>
      <c r="AMC31" s="285"/>
      <c r="AMD31" s="285"/>
      <c r="AME31" s="285"/>
      <c r="AMF31" s="285"/>
      <c r="AMG31" s="285"/>
      <c r="AMH31" s="285"/>
      <c r="AMI31" s="285"/>
      <c r="AMJ31" s="285"/>
    </row>
    <row r="32" spans="1:1024" s="183" customFormat="1" ht="157.5">
      <c r="A32" s="286">
        <v>13</v>
      </c>
      <c r="B32" s="287">
        <v>1</v>
      </c>
      <c r="C32" s="287">
        <v>4</v>
      </c>
      <c r="D32" s="287">
        <v>5</v>
      </c>
      <c r="E32" s="287" t="s">
        <v>652</v>
      </c>
      <c r="F32" s="287" t="s">
        <v>653</v>
      </c>
      <c r="G32" s="287" t="s">
        <v>654</v>
      </c>
      <c r="H32" s="288" t="s">
        <v>621</v>
      </c>
      <c r="I32" s="287" t="s">
        <v>655</v>
      </c>
      <c r="J32" s="287" t="s">
        <v>656</v>
      </c>
      <c r="K32" s="289"/>
      <c r="L32" s="287" t="s">
        <v>30</v>
      </c>
      <c r="M32" s="289"/>
      <c r="N32" s="290">
        <v>20019.97</v>
      </c>
      <c r="O32" s="289"/>
      <c r="P32" s="290">
        <v>20019.97</v>
      </c>
      <c r="Q32" s="287" t="s">
        <v>657</v>
      </c>
      <c r="R32" s="288" t="s">
        <v>658</v>
      </c>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c r="CR32" s="285"/>
      <c r="CS32" s="285"/>
      <c r="CT32" s="285"/>
      <c r="CU32" s="285"/>
      <c r="CV32" s="285"/>
      <c r="CW32" s="285"/>
      <c r="CX32" s="285"/>
      <c r="CY32" s="285"/>
      <c r="CZ32" s="285"/>
      <c r="DA32" s="285"/>
      <c r="DB32" s="285"/>
      <c r="DC32" s="285"/>
      <c r="DD32" s="285"/>
      <c r="DE32" s="285"/>
      <c r="DF32" s="285"/>
      <c r="DG32" s="285"/>
      <c r="DH32" s="285"/>
      <c r="DI32" s="285"/>
      <c r="DJ32" s="285"/>
      <c r="DK32" s="285"/>
      <c r="DL32" s="285"/>
      <c r="DM32" s="285"/>
      <c r="DN32" s="285"/>
      <c r="DO32" s="285"/>
      <c r="DP32" s="285"/>
      <c r="DQ32" s="285"/>
      <c r="DR32" s="285"/>
      <c r="DS32" s="285"/>
      <c r="DT32" s="285"/>
      <c r="DU32" s="285"/>
      <c r="DV32" s="285"/>
      <c r="DW32" s="285"/>
      <c r="DX32" s="285"/>
      <c r="DY32" s="285"/>
      <c r="DZ32" s="285"/>
      <c r="EA32" s="285"/>
      <c r="EB32" s="285"/>
      <c r="EC32" s="285"/>
      <c r="ED32" s="285"/>
      <c r="EE32" s="285"/>
      <c r="EF32" s="285"/>
      <c r="EG32" s="285"/>
      <c r="EH32" s="285"/>
      <c r="EI32" s="285"/>
      <c r="EJ32" s="285"/>
      <c r="EK32" s="285"/>
      <c r="EL32" s="285"/>
      <c r="EM32" s="285"/>
      <c r="EN32" s="285"/>
      <c r="EO32" s="285"/>
      <c r="EP32" s="285"/>
      <c r="EQ32" s="285"/>
      <c r="ER32" s="285"/>
      <c r="ES32" s="285"/>
      <c r="ET32" s="285"/>
      <c r="EU32" s="285"/>
      <c r="EV32" s="285"/>
      <c r="EW32" s="285"/>
      <c r="EX32" s="285"/>
      <c r="EY32" s="285"/>
      <c r="EZ32" s="285"/>
      <c r="FA32" s="285"/>
      <c r="FB32" s="285"/>
      <c r="FC32" s="285"/>
      <c r="FD32" s="285"/>
      <c r="FE32" s="285"/>
      <c r="FF32" s="285"/>
      <c r="FG32" s="285"/>
      <c r="FH32" s="285"/>
      <c r="FI32" s="285"/>
      <c r="FJ32" s="285"/>
      <c r="FK32" s="285"/>
      <c r="FL32" s="285"/>
      <c r="FM32" s="285"/>
      <c r="FN32" s="285"/>
      <c r="FO32" s="285"/>
      <c r="FP32" s="285"/>
      <c r="FQ32" s="285"/>
      <c r="FR32" s="285"/>
      <c r="FS32" s="285"/>
      <c r="FT32" s="285"/>
      <c r="FU32" s="285"/>
      <c r="FV32" s="285"/>
      <c r="FW32" s="285"/>
      <c r="FX32" s="285"/>
      <c r="FY32" s="285"/>
      <c r="FZ32" s="285"/>
      <c r="GA32" s="285"/>
      <c r="GB32" s="285"/>
      <c r="GC32" s="285"/>
      <c r="GD32" s="285"/>
      <c r="GE32" s="285"/>
      <c r="GF32" s="285"/>
      <c r="GG32" s="285"/>
      <c r="GH32" s="285"/>
      <c r="GI32" s="285"/>
      <c r="GJ32" s="285"/>
      <c r="GK32" s="285"/>
      <c r="GL32" s="285"/>
      <c r="GM32" s="285"/>
      <c r="GN32" s="285"/>
      <c r="GO32" s="285"/>
      <c r="GP32" s="285"/>
      <c r="GQ32" s="285"/>
      <c r="GR32" s="285"/>
      <c r="GS32" s="285"/>
      <c r="GT32" s="285"/>
      <c r="GU32" s="285"/>
      <c r="GV32" s="285"/>
      <c r="GW32" s="285"/>
      <c r="GX32" s="285"/>
      <c r="GY32" s="285"/>
      <c r="GZ32" s="285"/>
      <c r="HA32" s="285"/>
      <c r="HB32" s="285"/>
      <c r="HC32" s="285"/>
      <c r="HD32" s="285"/>
      <c r="HE32" s="285"/>
      <c r="HF32" s="285"/>
      <c r="HG32" s="285"/>
      <c r="HH32" s="285"/>
      <c r="HI32" s="285"/>
      <c r="HJ32" s="285"/>
      <c r="HK32" s="285"/>
      <c r="HL32" s="285"/>
      <c r="HM32" s="285"/>
      <c r="HN32" s="285"/>
      <c r="HO32" s="285"/>
      <c r="HP32" s="285"/>
      <c r="HQ32" s="285"/>
      <c r="HR32" s="285"/>
      <c r="HS32" s="285"/>
      <c r="HT32" s="285"/>
      <c r="HU32" s="285"/>
      <c r="HV32" s="285"/>
      <c r="HW32" s="285"/>
      <c r="HX32" s="285"/>
      <c r="HY32" s="285"/>
      <c r="HZ32" s="285"/>
      <c r="IA32" s="285"/>
      <c r="IB32" s="285"/>
      <c r="IC32" s="285"/>
      <c r="ID32" s="285"/>
      <c r="IE32" s="285"/>
      <c r="IF32" s="285"/>
      <c r="IG32" s="285"/>
      <c r="IH32" s="285"/>
      <c r="II32" s="285"/>
      <c r="IJ32" s="285"/>
      <c r="IK32" s="285"/>
      <c r="IL32" s="285"/>
      <c r="IM32" s="285"/>
      <c r="IN32" s="285"/>
      <c r="IO32" s="285"/>
      <c r="IP32" s="285"/>
      <c r="IQ32" s="285"/>
      <c r="IR32" s="285"/>
      <c r="IS32" s="285"/>
      <c r="IT32" s="285"/>
      <c r="IU32" s="285"/>
      <c r="IV32" s="285"/>
      <c r="IW32" s="285"/>
      <c r="IX32" s="285"/>
      <c r="IY32" s="285"/>
      <c r="IZ32" s="285"/>
      <c r="JA32" s="285"/>
      <c r="JB32" s="285"/>
      <c r="JC32" s="285"/>
      <c r="JD32" s="285"/>
      <c r="JE32" s="285"/>
      <c r="JF32" s="285"/>
      <c r="JG32" s="285"/>
      <c r="JH32" s="285"/>
      <c r="JI32" s="285"/>
      <c r="JJ32" s="285"/>
      <c r="JK32" s="285"/>
      <c r="JL32" s="285"/>
      <c r="JM32" s="285"/>
      <c r="JN32" s="285"/>
      <c r="JO32" s="285"/>
      <c r="JP32" s="285"/>
      <c r="JQ32" s="285"/>
      <c r="JR32" s="285"/>
      <c r="JS32" s="285"/>
      <c r="JT32" s="285"/>
      <c r="JU32" s="285"/>
      <c r="JV32" s="285"/>
      <c r="JW32" s="285"/>
      <c r="JX32" s="285"/>
      <c r="JY32" s="285"/>
      <c r="JZ32" s="285"/>
      <c r="KA32" s="285"/>
      <c r="KB32" s="285"/>
      <c r="KC32" s="285"/>
      <c r="KD32" s="285"/>
      <c r="KE32" s="285"/>
      <c r="KF32" s="285"/>
      <c r="KG32" s="285"/>
      <c r="KH32" s="285"/>
      <c r="KI32" s="285"/>
      <c r="KJ32" s="285"/>
      <c r="KK32" s="285"/>
      <c r="KL32" s="285"/>
      <c r="KM32" s="285"/>
      <c r="KN32" s="285"/>
      <c r="KO32" s="285"/>
      <c r="KP32" s="285"/>
      <c r="KQ32" s="285"/>
      <c r="KR32" s="285"/>
      <c r="KS32" s="285"/>
      <c r="KT32" s="285"/>
      <c r="KU32" s="285"/>
      <c r="KV32" s="285"/>
      <c r="KW32" s="285"/>
      <c r="KX32" s="285"/>
      <c r="KY32" s="285"/>
      <c r="KZ32" s="285"/>
      <c r="LA32" s="285"/>
      <c r="LB32" s="285"/>
      <c r="LC32" s="285"/>
      <c r="LD32" s="285"/>
      <c r="LE32" s="285"/>
      <c r="LF32" s="285"/>
      <c r="LG32" s="285"/>
      <c r="LH32" s="285"/>
      <c r="LI32" s="285"/>
      <c r="LJ32" s="285"/>
      <c r="LK32" s="285"/>
      <c r="LL32" s="285"/>
      <c r="LM32" s="285"/>
      <c r="LN32" s="285"/>
      <c r="LO32" s="285"/>
      <c r="LP32" s="285"/>
      <c r="LQ32" s="285"/>
      <c r="LR32" s="285"/>
      <c r="LS32" s="285"/>
      <c r="LT32" s="285"/>
      <c r="LU32" s="285"/>
      <c r="LV32" s="285"/>
      <c r="LW32" s="285"/>
      <c r="LX32" s="285"/>
      <c r="LY32" s="285"/>
      <c r="LZ32" s="285"/>
      <c r="MA32" s="285"/>
      <c r="MB32" s="285"/>
      <c r="MC32" s="285"/>
      <c r="MD32" s="285"/>
      <c r="ME32" s="285"/>
      <c r="MF32" s="285"/>
      <c r="MG32" s="285"/>
      <c r="MH32" s="285"/>
      <c r="MI32" s="285"/>
      <c r="MJ32" s="285"/>
      <c r="MK32" s="285"/>
      <c r="ML32" s="285"/>
      <c r="MM32" s="285"/>
      <c r="MN32" s="285"/>
      <c r="MO32" s="285"/>
      <c r="MP32" s="285"/>
      <c r="MQ32" s="285"/>
      <c r="MR32" s="285"/>
      <c r="MS32" s="285"/>
      <c r="MT32" s="285"/>
      <c r="MU32" s="285"/>
      <c r="MV32" s="285"/>
      <c r="MW32" s="285"/>
      <c r="MX32" s="285"/>
      <c r="MY32" s="285"/>
      <c r="MZ32" s="285"/>
      <c r="NA32" s="285"/>
      <c r="NB32" s="285"/>
      <c r="NC32" s="285"/>
      <c r="ND32" s="285"/>
      <c r="NE32" s="285"/>
      <c r="NF32" s="285"/>
      <c r="NG32" s="285"/>
      <c r="NH32" s="285"/>
      <c r="NI32" s="285"/>
      <c r="NJ32" s="285"/>
      <c r="NK32" s="285"/>
      <c r="NL32" s="285"/>
      <c r="NM32" s="285"/>
      <c r="NN32" s="285"/>
      <c r="NO32" s="285"/>
      <c r="NP32" s="285"/>
      <c r="NQ32" s="285"/>
      <c r="NR32" s="285"/>
      <c r="NS32" s="285"/>
      <c r="NT32" s="285"/>
      <c r="NU32" s="285"/>
      <c r="NV32" s="285"/>
      <c r="NW32" s="285"/>
      <c r="NX32" s="285"/>
      <c r="NY32" s="285"/>
      <c r="NZ32" s="285"/>
      <c r="OA32" s="285"/>
      <c r="OB32" s="285"/>
      <c r="OC32" s="285"/>
      <c r="OD32" s="285"/>
      <c r="OE32" s="285"/>
      <c r="OF32" s="285"/>
      <c r="OG32" s="285"/>
      <c r="OH32" s="285"/>
      <c r="OI32" s="285"/>
      <c r="OJ32" s="285"/>
      <c r="OK32" s="285"/>
      <c r="OL32" s="285"/>
      <c r="OM32" s="285"/>
      <c r="ON32" s="285"/>
      <c r="OO32" s="285"/>
      <c r="OP32" s="285"/>
      <c r="OQ32" s="285"/>
      <c r="OR32" s="285"/>
      <c r="OS32" s="285"/>
      <c r="OT32" s="285"/>
      <c r="OU32" s="285"/>
      <c r="OV32" s="285"/>
      <c r="OW32" s="285"/>
      <c r="OX32" s="285"/>
      <c r="OY32" s="285"/>
      <c r="OZ32" s="285"/>
      <c r="PA32" s="285"/>
      <c r="PB32" s="285"/>
      <c r="PC32" s="285"/>
      <c r="PD32" s="285"/>
      <c r="PE32" s="285"/>
      <c r="PF32" s="285"/>
      <c r="PG32" s="285"/>
      <c r="PH32" s="285"/>
      <c r="PI32" s="285"/>
      <c r="PJ32" s="285"/>
      <c r="PK32" s="285"/>
      <c r="PL32" s="285"/>
      <c r="PM32" s="285"/>
      <c r="PN32" s="285"/>
      <c r="PO32" s="285"/>
      <c r="PP32" s="285"/>
      <c r="PQ32" s="285"/>
      <c r="PR32" s="285"/>
      <c r="PS32" s="285"/>
      <c r="PT32" s="285"/>
      <c r="PU32" s="285"/>
      <c r="PV32" s="285"/>
      <c r="PW32" s="285"/>
      <c r="PX32" s="285"/>
      <c r="PY32" s="285"/>
      <c r="PZ32" s="285"/>
      <c r="QA32" s="285"/>
      <c r="QB32" s="285"/>
      <c r="QC32" s="285"/>
      <c r="QD32" s="285"/>
      <c r="QE32" s="285"/>
      <c r="QF32" s="285"/>
      <c r="QG32" s="285"/>
      <c r="QH32" s="285"/>
      <c r="QI32" s="285"/>
      <c r="QJ32" s="285"/>
      <c r="QK32" s="285"/>
      <c r="QL32" s="285"/>
      <c r="QM32" s="285"/>
      <c r="QN32" s="285"/>
      <c r="QO32" s="285"/>
      <c r="QP32" s="285"/>
      <c r="QQ32" s="285"/>
      <c r="QR32" s="285"/>
      <c r="QS32" s="285"/>
      <c r="QT32" s="285"/>
      <c r="QU32" s="285"/>
      <c r="QV32" s="285"/>
      <c r="QW32" s="285"/>
      <c r="QX32" s="285"/>
      <c r="QY32" s="285"/>
      <c r="QZ32" s="285"/>
      <c r="RA32" s="285"/>
      <c r="RB32" s="285"/>
      <c r="RC32" s="285"/>
      <c r="RD32" s="285"/>
      <c r="RE32" s="285"/>
      <c r="RF32" s="285"/>
      <c r="RG32" s="285"/>
      <c r="RH32" s="285"/>
      <c r="RI32" s="285"/>
      <c r="RJ32" s="285"/>
      <c r="RK32" s="285"/>
      <c r="RL32" s="285"/>
      <c r="RM32" s="285"/>
      <c r="RN32" s="285"/>
      <c r="RO32" s="285"/>
      <c r="RP32" s="285"/>
      <c r="RQ32" s="285"/>
      <c r="RR32" s="285"/>
      <c r="RS32" s="285"/>
      <c r="RT32" s="285"/>
      <c r="RU32" s="285"/>
      <c r="RV32" s="285"/>
      <c r="RW32" s="285"/>
      <c r="RX32" s="285"/>
      <c r="RY32" s="285"/>
      <c r="RZ32" s="285"/>
      <c r="SA32" s="285"/>
      <c r="SB32" s="285"/>
      <c r="SC32" s="285"/>
      <c r="SD32" s="285"/>
      <c r="SE32" s="285"/>
      <c r="SF32" s="285"/>
      <c r="SG32" s="285"/>
      <c r="SH32" s="285"/>
      <c r="SI32" s="285"/>
      <c r="SJ32" s="285"/>
      <c r="SK32" s="285"/>
      <c r="SL32" s="285"/>
      <c r="SM32" s="285"/>
      <c r="SN32" s="285"/>
      <c r="SO32" s="285"/>
      <c r="SP32" s="285"/>
      <c r="SQ32" s="285"/>
      <c r="SR32" s="285"/>
      <c r="SS32" s="285"/>
      <c r="ST32" s="285"/>
      <c r="SU32" s="285"/>
      <c r="SV32" s="285"/>
      <c r="SW32" s="285"/>
      <c r="SX32" s="285"/>
      <c r="SY32" s="285"/>
      <c r="SZ32" s="285"/>
      <c r="TA32" s="285"/>
      <c r="TB32" s="285"/>
      <c r="TC32" s="285"/>
      <c r="TD32" s="285"/>
      <c r="TE32" s="285"/>
      <c r="TF32" s="285"/>
      <c r="TG32" s="285"/>
      <c r="TH32" s="285"/>
      <c r="TI32" s="285"/>
      <c r="TJ32" s="285"/>
      <c r="TK32" s="285"/>
      <c r="TL32" s="285"/>
      <c r="TM32" s="285"/>
      <c r="TN32" s="285"/>
      <c r="TO32" s="285"/>
      <c r="TP32" s="285"/>
      <c r="TQ32" s="285"/>
      <c r="TR32" s="285"/>
      <c r="TS32" s="285"/>
      <c r="TT32" s="285"/>
      <c r="TU32" s="285"/>
      <c r="TV32" s="285"/>
      <c r="TW32" s="285"/>
      <c r="TX32" s="285"/>
      <c r="TY32" s="285"/>
      <c r="TZ32" s="285"/>
      <c r="UA32" s="285"/>
      <c r="UB32" s="285"/>
      <c r="UC32" s="285"/>
      <c r="UD32" s="285"/>
      <c r="UE32" s="285"/>
      <c r="UF32" s="285"/>
      <c r="UG32" s="285"/>
      <c r="UH32" s="285"/>
      <c r="UI32" s="285"/>
      <c r="UJ32" s="285"/>
      <c r="UK32" s="285"/>
      <c r="UL32" s="285"/>
      <c r="UM32" s="285"/>
      <c r="UN32" s="285"/>
      <c r="UO32" s="285"/>
      <c r="UP32" s="285"/>
      <c r="UQ32" s="285"/>
      <c r="UR32" s="285"/>
      <c r="US32" s="285"/>
      <c r="UT32" s="285"/>
      <c r="UU32" s="285"/>
      <c r="UV32" s="285"/>
      <c r="UW32" s="285"/>
      <c r="UX32" s="285"/>
      <c r="UY32" s="285"/>
      <c r="UZ32" s="285"/>
      <c r="VA32" s="285"/>
      <c r="VB32" s="285"/>
      <c r="VC32" s="285"/>
      <c r="VD32" s="285"/>
      <c r="VE32" s="285"/>
      <c r="VF32" s="285"/>
      <c r="VG32" s="285"/>
      <c r="VH32" s="285"/>
      <c r="VI32" s="285"/>
      <c r="VJ32" s="285"/>
      <c r="VK32" s="285"/>
      <c r="VL32" s="285"/>
      <c r="VM32" s="285"/>
      <c r="VN32" s="285"/>
      <c r="VO32" s="285"/>
      <c r="VP32" s="285"/>
      <c r="VQ32" s="285"/>
      <c r="VR32" s="285"/>
      <c r="VS32" s="285"/>
      <c r="VT32" s="285"/>
      <c r="VU32" s="285"/>
      <c r="VV32" s="285"/>
      <c r="VW32" s="285"/>
      <c r="VX32" s="285"/>
      <c r="VY32" s="285"/>
      <c r="VZ32" s="285"/>
      <c r="WA32" s="285"/>
      <c r="WB32" s="285"/>
      <c r="WC32" s="285"/>
      <c r="WD32" s="285"/>
      <c r="WE32" s="285"/>
      <c r="WF32" s="285"/>
      <c r="WG32" s="285"/>
      <c r="WH32" s="285"/>
      <c r="WI32" s="285"/>
      <c r="WJ32" s="285"/>
      <c r="WK32" s="285"/>
      <c r="WL32" s="285"/>
      <c r="WM32" s="285"/>
      <c r="WN32" s="285"/>
      <c r="WO32" s="285"/>
      <c r="WP32" s="285"/>
      <c r="WQ32" s="285"/>
      <c r="WR32" s="285"/>
      <c r="WS32" s="285"/>
      <c r="WT32" s="285"/>
      <c r="WU32" s="285"/>
      <c r="WV32" s="285"/>
      <c r="WW32" s="285"/>
      <c r="WX32" s="285"/>
      <c r="WY32" s="285"/>
      <c r="WZ32" s="285"/>
      <c r="XA32" s="285"/>
      <c r="XB32" s="285"/>
      <c r="XC32" s="285"/>
      <c r="XD32" s="285"/>
      <c r="XE32" s="285"/>
      <c r="XF32" s="285"/>
      <c r="XG32" s="285"/>
      <c r="XH32" s="285"/>
      <c r="XI32" s="285"/>
      <c r="XJ32" s="285"/>
      <c r="XK32" s="285"/>
      <c r="XL32" s="285"/>
      <c r="XM32" s="285"/>
      <c r="XN32" s="285"/>
      <c r="XO32" s="285"/>
      <c r="XP32" s="285"/>
      <c r="XQ32" s="285"/>
      <c r="XR32" s="285"/>
      <c r="XS32" s="285"/>
      <c r="XT32" s="285"/>
      <c r="XU32" s="285"/>
      <c r="XV32" s="285"/>
      <c r="XW32" s="285"/>
      <c r="XX32" s="285"/>
      <c r="XY32" s="285"/>
      <c r="XZ32" s="285"/>
      <c r="YA32" s="285"/>
      <c r="YB32" s="285"/>
      <c r="YC32" s="285"/>
      <c r="YD32" s="285"/>
      <c r="YE32" s="285"/>
      <c r="YF32" s="285"/>
      <c r="YG32" s="285"/>
      <c r="YH32" s="285"/>
      <c r="YI32" s="285"/>
      <c r="YJ32" s="285"/>
      <c r="YK32" s="285"/>
      <c r="YL32" s="285"/>
      <c r="YM32" s="285"/>
      <c r="YN32" s="285"/>
      <c r="YO32" s="285"/>
      <c r="YP32" s="285"/>
      <c r="YQ32" s="285"/>
      <c r="YR32" s="285"/>
      <c r="YS32" s="285"/>
      <c r="YT32" s="285"/>
      <c r="YU32" s="285"/>
      <c r="YV32" s="285"/>
      <c r="YW32" s="285"/>
      <c r="YX32" s="285"/>
      <c r="YY32" s="285"/>
      <c r="YZ32" s="285"/>
      <c r="ZA32" s="285"/>
      <c r="ZB32" s="285"/>
      <c r="ZC32" s="285"/>
      <c r="ZD32" s="285"/>
      <c r="ZE32" s="285"/>
      <c r="ZF32" s="285"/>
      <c r="ZG32" s="285"/>
      <c r="ZH32" s="285"/>
      <c r="ZI32" s="285"/>
      <c r="ZJ32" s="285"/>
      <c r="ZK32" s="285"/>
      <c r="ZL32" s="285"/>
      <c r="ZM32" s="285"/>
      <c r="ZN32" s="285"/>
      <c r="ZO32" s="285"/>
      <c r="ZP32" s="285"/>
      <c r="ZQ32" s="285"/>
      <c r="ZR32" s="285"/>
      <c r="ZS32" s="285"/>
      <c r="ZT32" s="285"/>
      <c r="ZU32" s="285"/>
      <c r="ZV32" s="285"/>
      <c r="ZW32" s="285"/>
      <c r="ZX32" s="285"/>
      <c r="ZY32" s="285"/>
      <c r="ZZ32" s="285"/>
      <c r="AAA32" s="285"/>
      <c r="AAB32" s="285"/>
      <c r="AAC32" s="285"/>
      <c r="AAD32" s="285"/>
      <c r="AAE32" s="285"/>
      <c r="AAF32" s="285"/>
      <c r="AAG32" s="285"/>
      <c r="AAH32" s="285"/>
      <c r="AAI32" s="285"/>
      <c r="AAJ32" s="285"/>
      <c r="AAK32" s="285"/>
      <c r="AAL32" s="285"/>
      <c r="AAM32" s="285"/>
      <c r="AAN32" s="285"/>
      <c r="AAO32" s="285"/>
      <c r="AAP32" s="285"/>
      <c r="AAQ32" s="285"/>
      <c r="AAR32" s="285"/>
      <c r="AAS32" s="285"/>
      <c r="AAT32" s="285"/>
      <c r="AAU32" s="285"/>
      <c r="AAV32" s="285"/>
      <c r="AAW32" s="285"/>
      <c r="AAX32" s="285"/>
      <c r="AAY32" s="285"/>
      <c r="AAZ32" s="285"/>
      <c r="ABA32" s="285"/>
      <c r="ABB32" s="285"/>
      <c r="ABC32" s="285"/>
      <c r="ABD32" s="285"/>
      <c r="ABE32" s="285"/>
      <c r="ABF32" s="285"/>
      <c r="ABG32" s="285"/>
      <c r="ABH32" s="285"/>
      <c r="ABI32" s="285"/>
      <c r="ABJ32" s="285"/>
      <c r="ABK32" s="285"/>
      <c r="ABL32" s="285"/>
      <c r="ABM32" s="285"/>
      <c r="ABN32" s="285"/>
      <c r="ABO32" s="285"/>
      <c r="ABP32" s="285"/>
      <c r="ABQ32" s="285"/>
      <c r="ABR32" s="285"/>
      <c r="ABS32" s="285"/>
      <c r="ABT32" s="285"/>
      <c r="ABU32" s="285"/>
      <c r="ABV32" s="285"/>
      <c r="ABW32" s="285"/>
      <c r="ABX32" s="285"/>
      <c r="ABY32" s="285"/>
      <c r="ABZ32" s="285"/>
      <c r="ACA32" s="285"/>
      <c r="ACB32" s="285"/>
      <c r="ACC32" s="285"/>
      <c r="ACD32" s="285"/>
      <c r="ACE32" s="285"/>
      <c r="ACF32" s="285"/>
      <c r="ACG32" s="285"/>
      <c r="ACH32" s="285"/>
      <c r="ACI32" s="285"/>
      <c r="ACJ32" s="285"/>
      <c r="ACK32" s="285"/>
      <c r="ACL32" s="285"/>
      <c r="ACM32" s="285"/>
      <c r="ACN32" s="285"/>
      <c r="ACO32" s="285"/>
      <c r="ACP32" s="285"/>
      <c r="ACQ32" s="285"/>
      <c r="ACR32" s="285"/>
      <c r="ACS32" s="285"/>
      <c r="ACT32" s="285"/>
      <c r="ACU32" s="285"/>
      <c r="ACV32" s="285"/>
      <c r="ACW32" s="285"/>
      <c r="ACX32" s="285"/>
      <c r="ACY32" s="285"/>
      <c r="ACZ32" s="285"/>
      <c r="ADA32" s="285"/>
      <c r="ADB32" s="285"/>
      <c r="ADC32" s="285"/>
      <c r="ADD32" s="285"/>
      <c r="ADE32" s="285"/>
      <c r="ADF32" s="285"/>
      <c r="ADG32" s="285"/>
      <c r="ADH32" s="285"/>
      <c r="ADI32" s="285"/>
      <c r="ADJ32" s="285"/>
      <c r="ADK32" s="285"/>
      <c r="ADL32" s="285"/>
      <c r="ADM32" s="285"/>
      <c r="ADN32" s="285"/>
      <c r="ADO32" s="285"/>
      <c r="ADP32" s="285"/>
      <c r="ADQ32" s="285"/>
      <c r="ADR32" s="285"/>
      <c r="ADS32" s="285"/>
      <c r="ADT32" s="285"/>
      <c r="ADU32" s="285"/>
      <c r="ADV32" s="285"/>
      <c r="ADW32" s="285"/>
      <c r="ADX32" s="285"/>
      <c r="ADY32" s="285"/>
      <c r="ADZ32" s="285"/>
      <c r="AEA32" s="285"/>
      <c r="AEB32" s="285"/>
      <c r="AEC32" s="285"/>
      <c r="AED32" s="285"/>
      <c r="AEE32" s="285"/>
      <c r="AEF32" s="285"/>
      <c r="AEG32" s="285"/>
      <c r="AEH32" s="285"/>
      <c r="AEI32" s="285"/>
      <c r="AEJ32" s="285"/>
      <c r="AEK32" s="285"/>
      <c r="AEL32" s="285"/>
      <c r="AEM32" s="285"/>
      <c r="AEN32" s="285"/>
      <c r="AEO32" s="285"/>
      <c r="AEP32" s="285"/>
      <c r="AEQ32" s="285"/>
      <c r="AER32" s="285"/>
      <c r="AES32" s="285"/>
      <c r="AET32" s="285"/>
      <c r="AEU32" s="285"/>
      <c r="AEV32" s="285"/>
      <c r="AEW32" s="285"/>
      <c r="AEX32" s="285"/>
      <c r="AEY32" s="285"/>
      <c r="AEZ32" s="285"/>
      <c r="AFA32" s="285"/>
      <c r="AFB32" s="285"/>
      <c r="AFC32" s="285"/>
      <c r="AFD32" s="285"/>
      <c r="AFE32" s="285"/>
      <c r="AFF32" s="285"/>
      <c r="AFG32" s="285"/>
      <c r="AFH32" s="285"/>
      <c r="AFI32" s="285"/>
      <c r="AFJ32" s="285"/>
      <c r="AFK32" s="285"/>
      <c r="AFL32" s="285"/>
      <c r="AFM32" s="285"/>
      <c r="AFN32" s="285"/>
      <c r="AFO32" s="285"/>
      <c r="AFP32" s="285"/>
      <c r="AFQ32" s="285"/>
      <c r="AFR32" s="285"/>
      <c r="AFS32" s="285"/>
      <c r="AFT32" s="285"/>
      <c r="AFU32" s="285"/>
      <c r="AFV32" s="285"/>
      <c r="AFW32" s="285"/>
      <c r="AFX32" s="285"/>
      <c r="AFY32" s="285"/>
      <c r="AFZ32" s="285"/>
      <c r="AGA32" s="285"/>
      <c r="AGB32" s="285"/>
      <c r="AGC32" s="285"/>
      <c r="AGD32" s="285"/>
      <c r="AGE32" s="285"/>
      <c r="AGF32" s="285"/>
      <c r="AGG32" s="285"/>
      <c r="AGH32" s="285"/>
      <c r="AGI32" s="285"/>
      <c r="AGJ32" s="285"/>
      <c r="AGK32" s="285"/>
      <c r="AGL32" s="285"/>
      <c r="AGM32" s="285"/>
      <c r="AGN32" s="285"/>
      <c r="AGO32" s="285"/>
      <c r="AGP32" s="285"/>
      <c r="AGQ32" s="285"/>
      <c r="AGR32" s="285"/>
      <c r="AGS32" s="285"/>
      <c r="AGT32" s="285"/>
      <c r="AGU32" s="285"/>
      <c r="AGV32" s="285"/>
      <c r="AGW32" s="285"/>
      <c r="AGX32" s="285"/>
      <c r="AGY32" s="285"/>
      <c r="AGZ32" s="285"/>
      <c r="AHA32" s="285"/>
      <c r="AHB32" s="285"/>
      <c r="AHC32" s="285"/>
      <c r="AHD32" s="285"/>
      <c r="AHE32" s="285"/>
      <c r="AHF32" s="285"/>
      <c r="AHG32" s="285"/>
      <c r="AHH32" s="285"/>
      <c r="AHI32" s="285"/>
      <c r="AHJ32" s="285"/>
      <c r="AHK32" s="285"/>
      <c r="AHL32" s="285"/>
      <c r="AHM32" s="285"/>
      <c r="AHN32" s="285"/>
      <c r="AHO32" s="285"/>
      <c r="AHP32" s="285"/>
      <c r="AHQ32" s="285"/>
      <c r="AHR32" s="285"/>
      <c r="AHS32" s="285"/>
      <c r="AHT32" s="285"/>
      <c r="AHU32" s="285"/>
      <c r="AHV32" s="285"/>
      <c r="AHW32" s="285"/>
      <c r="AHX32" s="285"/>
      <c r="AHY32" s="285"/>
      <c r="AHZ32" s="285"/>
      <c r="AIA32" s="285"/>
      <c r="AIB32" s="285"/>
      <c r="AIC32" s="285"/>
      <c r="AID32" s="285"/>
      <c r="AIE32" s="285"/>
      <c r="AIF32" s="285"/>
      <c r="AIG32" s="285"/>
      <c r="AIH32" s="285"/>
      <c r="AII32" s="285"/>
      <c r="AIJ32" s="285"/>
      <c r="AIK32" s="285"/>
      <c r="AIL32" s="285"/>
      <c r="AIM32" s="285"/>
      <c r="AIN32" s="285"/>
      <c r="AIO32" s="285"/>
      <c r="AIP32" s="285"/>
      <c r="AIQ32" s="285"/>
      <c r="AIR32" s="285"/>
      <c r="AIS32" s="285"/>
      <c r="AIT32" s="285"/>
      <c r="AIU32" s="285"/>
      <c r="AIV32" s="285"/>
      <c r="AIW32" s="285"/>
      <c r="AIX32" s="285"/>
      <c r="AIY32" s="285"/>
      <c r="AIZ32" s="285"/>
      <c r="AJA32" s="285"/>
      <c r="AJB32" s="285"/>
      <c r="AJC32" s="285"/>
      <c r="AJD32" s="285"/>
      <c r="AJE32" s="285"/>
      <c r="AJF32" s="285"/>
      <c r="AJG32" s="285"/>
      <c r="AJH32" s="285"/>
      <c r="AJI32" s="285"/>
      <c r="AJJ32" s="285"/>
      <c r="AJK32" s="285"/>
      <c r="AJL32" s="285"/>
      <c r="AJM32" s="285"/>
      <c r="AJN32" s="285"/>
      <c r="AJO32" s="285"/>
      <c r="AJP32" s="285"/>
      <c r="AJQ32" s="285"/>
      <c r="AJR32" s="285"/>
      <c r="AJS32" s="285"/>
      <c r="AJT32" s="285"/>
      <c r="AJU32" s="285"/>
      <c r="AJV32" s="285"/>
      <c r="AJW32" s="285"/>
      <c r="AJX32" s="285"/>
      <c r="AJY32" s="285"/>
      <c r="AJZ32" s="285"/>
      <c r="AKA32" s="285"/>
      <c r="AKB32" s="285"/>
      <c r="AKC32" s="285"/>
      <c r="AKD32" s="285"/>
      <c r="AKE32" s="285"/>
      <c r="AKF32" s="285"/>
      <c r="AKG32" s="285"/>
      <c r="AKH32" s="285"/>
      <c r="AKI32" s="285"/>
      <c r="AKJ32" s="285"/>
      <c r="AKK32" s="285"/>
      <c r="AKL32" s="285"/>
      <c r="AKM32" s="285"/>
      <c r="AKN32" s="285"/>
      <c r="AKO32" s="285"/>
      <c r="AKP32" s="285"/>
      <c r="AKQ32" s="285"/>
      <c r="AKR32" s="285"/>
      <c r="AKS32" s="285"/>
      <c r="AKT32" s="285"/>
      <c r="AKU32" s="285"/>
      <c r="AKV32" s="285"/>
      <c r="AKW32" s="285"/>
      <c r="AKX32" s="285"/>
      <c r="AKY32" s="285"/>
      <c r="AKZ32" s="285"/>
      <c r="ALA32" s="285"/>
      <c r="ALB32" s="285"/>
      <c r="ALC32" s="285"/>
      <c r="ALD32" s="285"/>
      <c r="ALE32" s="285"/>
      <c r="ALF32" s="285"/>
      <c r="ALG32" s="285"/>
      <c r="ALH32" s="285"/>
      <c r="ALI32" s="285"/>
      <c r="ALJ32" s="285"/>
      <c r="ALK32" s="285"/>
      <c r="ALL32" s="285"/>
      <c r="ALM32" s="285"/>
      <c r="ALN32" s="285"/>
      <c r="ALO32" s="285"/>
      <c r="ALP32" s="285"/>
      <c r="ALQ32" s="285"/>
      <c r="ALR32" s="285"/>
      <c r="ALS32" s="285"/>
      <c r="ALT32" s="285"/>
      <c r="ALU32" s="285"/>
      <c r="ALV32" s="285"/>
      <c r="ALW32" s="285"/>
      <c r="ALX32" s="285"/>
      <c r="ALY32" s="285"/>
      <c r="ALZ32" s="285"/>
      <c r="AMA32" s="285"/>
      <c r="AMB32" s="285"/>
      <c r="AMC32" s="285"/>
      <c r="AMD32" s="285"/>
      <c r="AME32" s="285"/>
      <c r="AMF32" s="285"/>
      <c r="AMG32" s="285"/>
      <c r="AMH32" s="285"/>
      <c r="AMI32" s="285"/>
      <c r="AMJ32" s="285"/>
    </row>
    <row r="33" spans="1:1024" s="183" customFormat="1" ht="15.75">
      <c r="A33" s="286"/>
      <c r="B33" s="415" t="s">
        <v>1267</v>
      </c>
      <c r="C33" s="415"/>
      <c r="D33" s="415"/>
      <c r="E33" s="415"/>
      <c r="F33" s="415"/>
      <c r="G33" s="415"/>
      <c r="H33" s="415"/>
      <c r="I33" s="415"/>
      <c r="J33" s="415"/>
      <c r="K33" s="415"/>
      <c r="L33" s="415"/>
      <c r="M33" s="415"/>
      <c r="N33" s="415"/>
      <c r="O33" s="415"/>
      <c r="P33" s="415"/>
      <c r="Q33" s="415"/>
      <c r="R33" s="41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5"/>
      <c r="CT33" s="285"/>
      <c r="CU33" s="285"/>
      <c r="CV33" s="285"/>
      <c r="CW33" s="285"/>
      <c r="CX33" s="285"/>
      <c r="CY33" s="285"/>
      <c r="CZ33" s="285"/>
      <c r="DA33" s="285"/>
      <c r="DB33" s="285"/>
      <c r="DC33" s="285"/>
      <c r="DD33" s="285"/>
      <c r="DE33" s="285"/>
      <c r="DF33" s="285"/>
      <c r="DG33" s="285"/>
      <c r="DH33" s="285"/>
      <c r="DI33" s="285"/>
      <c r="DJ33" s="285"/>
      <c r="DK33" s="285"/>
      <c r="DL33" s="285"/>
      <c r="DM33" s="285"/>
      <c r="DN33" s="285"/>
      <c r="DO33" s="285"/>
      <c r="DP33" s="285"/>
      <c r="DQ33" s="285"/>
      <c r="DR33" s="285"/>
      <c r="DS33" s="285"/>
      <c r="DT33" s="285"/>
      <c r="DU33" s="285"/>
      <c r="DV33" s="285"/>
      <c r="DW33" s="285"/>
      <c r="DX33" s="285"/>
      <c r="DY33" s="285"/>
      <c r="DZ33" s="285"/>
      <c r="EA33" s="285"/>
      <c r="EB33" s="285"/>
      <c r="EC33" s="285"/>
      <c r="ED33" s="285"/>
      <c r="EE33" s="285"/>
      <c r="EF33" s="285"/>
      <c r="EG33" s="285"/>
      <c r="EH33" s="285"/>
      <c r="EI33" s="285"/>
      <c r="EJ33" s="285"/>
      <c r="EK33" s="285"/>
      <c r="EL33" s="285"/>
      <c r="EM33" s="285"/>
      <c r="EN33" s="285"/>
      <c r="EO33" s="285"/>
      <c r="EP33" s="285"/>
      <c r="EQ33" s="285"/>
      <c r="ER33" s="285"/>
      <c r="ES33" s="285"/>
      <c r="ET33" s="285"/>
      <c r="EU33" s="285"/>
      <c r="EV33" s="285"/>
      <c r="EW33" s="285"/>
      <c r="EX33" s="285"/>
      <c r="EY33" s="285"/>
      <c r="EZ33" s="285"/>
      <c r="FA33" s="285"/>
      <c r="FB33" s="285"/>
      <c r="FC33" s="285"/>
      <c r="FD33" s="285"/>
      <c r="FE33" s="285"/>
      <c r="FF33" s="285"/>
      <c r="FG33" s="285"/>
      <c r="FH33" s="285"/>
      <c r="FI33" s="285"/>
      <c r="FJ33" s="285"/>
      <c r="FK33" s="285"/>
      <c r="FL33" s="285"/>
      <c r="FM33" s="285"/>
      <c r="FN33" s="285"/>
      <c r="FO33" s="285"/>
      <c r="FP33" s="285"/>
      <c r="FQ33" s="285"/>
      <c r="FR33" s="285"/>
      <c r="FS33" s="285"/>
      <c r="FT33" s="285"/>
      <c r="FU33" s="285"/>
      <c r="FV33" s="285"/>
      <c r="FW33" s="285"/>
      <c r="FX33" s="285"/>
      <c r="FY33" s="285"/>
      <c r="FZ33" s="285"/>
      <c r="GA33" s="285"/>
      <c r="GB33" s="285"/>
      <c r="GC33" s="285"/>
      <c r="GD33" s="285"/>
      <c r="GE33" s="285"/>
      <c r="GF33" s="285"/>
      <c r="GG33" s="285"/>
      <c r="GH33" s="285"/>
      <c r="GI33" s="285"/>
      <c r="GJ33" s="285"/>
      <c r="GK33" s="285"/>
      <c r="GL33" s="285"/>
      <c r="GM33" s="285"/>
      <c r="GN33" s="285"/>
      <c r="GO33" s="285"/>
      <c r="GP33" s="285"/>
      <c r="GQ33" s="285"/>
      <c r="GR33" s="285"/>
      <c r="GS33" s="285"/>
      <c r="GT33" s="285"/>
      <c r="GU33" s="285"/>
      <c r="GV33" s="285"/>
      <c r="GW33" s="285"/>
      <c r="GX33" s="285"/>
      <c r="GY33" s="285"/>
      <c r="GZ33" s="285"/>
      <c r="HA33" s="285"/>
      <c r="HB33" s="285"/>
      <c r="HC33" s="285"/>
      <c r="HD33" s="285"/>
      <c r="HE33" s="285"/>
      <c r="HF33" s="285"/>
      <c r="HG33" s="285"/>
      <c r="HH33" s="285"/>
      <c r="HI33" s="285"/>
      <c r="HJ33" s="285"/>
      <c r="HK33" s="285"/>
      <c r="HL33" s="285"/>
      <c r="HM33" s="285"/>
      <c r="HN33" s="285"/>
      <c r="HO33" s="285"/>
      <c r="HP33" s="285"/>
      <c r="HQ33" s="285"/>
      <c r="HR33" s="285"/>
      <c r="HS33" s="285"/>
      <c r="HT33" s="285"/>
      <c r="HU33" s="285"/>
      <c r="HV33" s="285"/>
      <c r="HW33" s="285"/>
      <c r="HX33" s="285"/>
      <c r="HY33" s="285"/>
      <c r="HZ33" s="285"/>
      <c r="IA33" s="285"/>
      <c r="IB33" s="285"/>
      <c r="IC33" s="285"/>
      <c r="ID33" s="285"/>
      <c r="IE33" s="285"/>
      <c r="IF33" s="285"/>
      <c r="IG33" s="285"/>
      <c r="IH33" s="285"/>
      <c r="II33" s="285"/>
      <c r="IJ33" s="285"/>
      <c r="IK33" s="285"/>
      <c r="IL33" s="285"/>
      <c r="IM33" s="285"/>
      <c r="IN33" s="285"/>
      <c r="IO33" s="285"/>
      <c r="IP33" s="285"/>
      <c r="IQ33" s="285"/>
      <c r="IR33" s="285"/>
      <c r="IS33" s="285"/>
      <c r="IT33" s="285"/>
      <c r="IU33" s="285"/>
      <c r="IV33" s="285"/>
      <c r="IW33" s="285"/>
      <c r="IX33" s="285"/>
      <c r="IY33" s="285"/>
      <c r="IZ33" s="285"/>
      <c r="JA33" s="285"/>
      <c r="JB33" s="285"/>
      <c r="JC33" s="285"/>
      <c r="JD33" s="285"/>
      <c r="JE33" s="285"/>
      <c r="JF33" s="285"/>
      <c r="JG33" s="285"/>
      <c r="JH33" s="285"/>
      <c r="JI33" s="285"/>
      <c r="JJ33" s="285"/>
      <c r="JK33" s="285"/>
      <c r="JL33" s="285"/>
      <c r="JM33" s="285"/>
      <c r="JN33" s="285"/>
      <c r="JO33" s="285"/>
      <c r="JP33" s="285"/>
      <c r="JQ33" s="285"/>
      <c r="JR33" s="285"/>
      <c r="JS33" s="285"/>
      <c r="JT33" s="285"/>
      <c r="JU33" s="285"/>
      <c r="JV33" s="285"/>
      <c r="JW33" s="285"/>
      <c r="JX33" s="285"/>
      <c r="JY33" s="285"/>
      <c r="JZ33" s="285"/>
      <c r="KA33" s="285"/>
      <c r="KB33" s="285"/>
      <c r="KC33" s="285"/>
      <c r="KD33" s="285"/>
      <c r="KE33" s="285"/>
      <c r="KF33" s="285"/>
      <c r="KG33" s="285"/>
      <c r="KH33" s="285"/>
      <c r="KI33" s="285"/>
      <c r="KJ33" s="285"/>
      <c r="KK33" s="285"/>
      <c r="KL33" s="285"/>
      <c r="KM33" s="285"/>
      <c r="KN33" s="285"/>
      <c r="KO33" s="285"/>
      <c r="KP33" s="285"/>
      <c r="KQ33" s="285"/>
      <c r="KR33" s="285"/>
      <c r="KS33" s="285"/>
      <c r="KT33" s="285"/>
      <c r="KU33" s="285"/>
      <c r="KV33" s="285"/>
      <c r="KW33" s="285"/>
      <c r="KX33" s="285"/>
      <c r="KY33" s="285"/>
      <c r="KZ33" s="285"/>
      <c r="LA33" s="285"/>
      <c r="LB33" s="285"/>
      <c r="LC33" s="285"/>
      <c r="LD33" s="285"/>
      <c r="LE33" s="285"/>
      <c r="LF33" s="285"/>
      <c r="LG33" s="285"/>
      <c r="LH33" s="285"/>
      <c r="LI33" s="285"/>
      <c r="LJ33" s="285"/>
      <c r="LK33" s="285"/>
      <c r="LL33" s="285"/>
      <c r="LM33" s="285"/>
      <c r="LN33" s="285"/>
      <c r="LO33" s="285"/>
      <c r="LP33" s="285"/>
      <c r="LQ33" s="285"/>
      <c r="LR33" s="285"/>
      <c r="LS33" s="285"/>
      <c r="LT33" s="285"/>
      <c r="LU33" s="285"/>
      <c r="LV33" s="285"/>
      <c r="LW33" s="285"/>
      <c r="LX33" s="285"/>
      <c r="LY33" s="285"/>
      <c r="LZ33" s="285"/>
      <c r="MA33" s="285"/>
      <c r="MB33" s="285"/>
      <c r="MC33" s="285"/>
      <c r="MD33" s="285"/>
      <c r="ME33" s="285"/>
      <c r="MF33" s="285"/>
      <c r="MG33" s="285"/>
      <c r="MH33" s="285"/>
      <c r="MI33" s="285"/>
      <c r="MJ33" s="285"/>
      <c r="MK33" s="285"/>
      <c r="ML33" s="285"/>
      <c r="MM33" s="285"/>
      <c r="MN33" s="285"/>
      <c r="MO33" s="285"/>
      <c r="MP33" s="285"/>
      <c r="MQ33" s="285"/>
      <c r="MR33" s="285"/>
      <c r="MS33" s="285"/>
      <c r="MT33" s="285"/>
      <c r="MU33" s="285"/>
      <c r="MV33" s="285"/>
      <c r="MW33" s="285"/>
      <c r="MX33" s="285"/>
      <c r="MY33" s="285"/>
      <c r="MZ33" s="285"/>
      <c r="NA33" s="285"/>
      <c r="NB33" s="285"/>
      <c r="NC33" s="285"/>
      <c r="ND33" s="285"/>
      <c r="NE33" s="285"/>
      <c r="NF33" s="285"/>
      <c r="NG33" s="285"/>
      <c r="NH33" s="285"/>
      <c r="NI33" s="285"/>
      <c r="NJ33" s="285"/>
      <c r="NK33" s="285"/>
      <c r="NL33" s="285"/>
      <c r="NM33" s="285"/>
      <c r="NN33" s="285"/>
      <c r="NO33" s="285"/>
      <c r="NP33" s="285"/>
      <c r="NQ33" s="285"/>
      <c r="NR33" s="285"/>
      <c r="NS33" s="285"/>
      <c r="NT33" s="285"/>
      <c r="NU33" s="285"/>
      <c r="NV33" s="285"/>
      <c r="NW33" s="285"/>
      <c r="NX33" s="285"/>
      <c r="NY33" s="285"/>
      <c r="NZ33" s="285"/>
      <c r="OA33" s="285"/>
      <c r="OB33" s="285"/>
      <c r="OC33" s="285"/>
      <c r="OD33" s="285"/>
      <c r="OE33" s="285"/>
      <c r="OF33" s="285"/>
      <c r="OG33" s="285"/>
      <c r="OH33" s="285"/>
      <c r="OI33" s="285"/>
      <c r="OJ33" s="285"/>
      <c r="OK33" s="285"/>
      <c r="OL33" s="285"/>
      <c r="OM33" s="285"/>
      <c r="ON33" s="285"/>
      <c r="OO33" s="285"/>
      <c r="OP33" s="285"/>
      <c r="OQ33" s="285"/>
      <c r="OR33" s="285"/>
      <c r="OS33" s="285"/>
      <c r="OT33" s="285"/>
      <c r="OU33" s="285"/>
      <c r="OV33" s="285"/>
      <c r="OW33" s="285"/>
      <c r="OX33" s="285"/>
      <c r="OY33" s="285"/>
      <c r="OZ33" s="285"/>
      <c r="PA33" s="285"/>
      <c r="PB33" s="285"/>
      <c r="PC33" s="285"/>
      <c r="PD33" s="285"/>
      <c r="PE33" s="285"/>
      <c r="PF33" s="285"/>
      <c r="PG33" s="285"/>
      <c r="PH33" s="285"/>
      <c r="PI33" s="285"/>
      <c r="PJ33" s="285"/>
      <c r="PK33" s="285"/>
      <c r="PL33" s="285"/>
      <c r="PM33" s="285"/>
      <c r="PN33" s="285"/>
      <c r="PO33" s="285"/>
      <c r="PP33" s="285"/>
      <c r="PQ33" s="285"/>
      <c r="PR33" s="285"/>
      <c r="PS33" s="285"/>
      <c r="PT33" s="285"/>
      <c r="PU33" s="285"/>
      <c r="PV33" s="285"/>
      <c r="PW33" s="285"/>
      <c r="PX33" s="285"/>
      <c r="PY33" s="285"/>
      <c r="PZ33" s="285"/>
      <c r="QA33" s="285"/>
      <c r="QB33" s="285"/>
      <c r="QC33" s="285"/>
      <c r="QD33" s="285"/>
      <c r="QE33" s="285"/>
      <c r="QF33" s="285"/>
      <c r="QG33" s="285"/>
      <c r="QH33" s="285"/>
      <c r="QI33" s="285"/>
      <c r="QJ33" s="285"/>
      <c r="QK33" s="285"/>
      <c r="QL33" s="285"/>
      <c r="QM33" s="285"/>
      <c r="QN33" s="285"/>
      <c r="QO33" s="285"/>
      <c r="QP33" s="285"/>
      <c r="QQ33" s="285"/>
      <c r="QR33" s="285"/>
      <c r="QS33" s="285"/>
      <c r="QT33" s="285"/>
      <c r="QU33" s="285"/>
      <c r="QV33" s="285"/>
      <c r="QW33" s="285"/>
      <c r="QX33" s="285"/>
      <c r="QY33" s="285"/>
      <c r="QZ33" s="285"/>
      <c r="RA33" s="285"/>
      <c r="RB33" s="285"/>
      <c r="RC33" s="285"/>
      <c r="RD33" s="285"/>
      <c r="RE33" s="285"/>
      <c r="RF33" s="285"/>
      <c r="RG33" s="285"/>
      <c r="RH33" s="285"/>
      <c r="RI33" s="285"/>
      <c r="RJ33" s="285"/>
      <c r="RK33" s="285"/>
      <c r="RL33" s="285"/>
      <c r="RM33" s="285"/>
      <c r="RN33" s="285"/>
      <c r="RO33" s="285"/>
      <c r="RP33" s="285"/>
      <c r="RQ33" s="285"/>
      <c r="RR33" s="285"/>
      <c r="RS33" s="285"/>
      <c r="RT33" s="285"/>
      <c r="RU33" s="285"/>
      <c r="RV33" s="285"/>
      <c r="RW33" s="285"/>
      <c r="RX33" s="285"/>
      <c r="RY33" s="285"/>
      <c r="RZ33" s="285"/>
      <c r="SA33" s="285"/>
      <c r="SB33" s="285"/>
      <c r="SC33" s="285"/>
      <c r="SD33" s="285"/>
      <c r="SE33" s="285"/>
      <c r="SF33" s="285"/>
      <c r="SG33" s="285"/>
      <c r="SH33" s="285"/>
      <c r="SI33" s="285"/>
      <c r="SJ33" s="285"/>
      <c r="SK33" s="285"/>
      <c r="SL33" s="285"/>
      <c r="SM33" s="285"/>
      <c r="SN33" s="285"/>
      <c r="SO33" s="285"/>
      <c r="SP33" s="285"/>
      <c r="SQ33" s="285"/>
      <c r="SR33" s="285"/>
      <c r="SS33" s="285"/>
      <c r="ST33" s="285"/>
      <c r="SU33" s="285"/>
      <c r="SV33" s="285"/>
      <c r="SW33" s="285"/>
      <c r="SX33" s="285"/>
      <c r="SY33" s="285"/>
      <c r="SZ33" s="285"/>
      <c r="TA33" s="285"/>
      <c r="TB33" s="285"/>
      <c r="TC33" s="285"/>
      <c r="TD33" s="285"/>
      <c r="TE33" s="285"/>
      <c r="TF33" s="285"/>
      <c r="TG33" s="285"/>
      <c r="TH33" s="285"/>
      <c r="TI33" s="285"/>
      <c r="TJ33" s="285"/>
      <c r="TK33" s="285"/>
      <c r="TL33" s="285"/>
      <c r="TM33" s="285"/>
      <c r="TN33" s="285"/>
      <c r="TO33" s="285"/>
      <c r="TP33" s="285"/>
      <c r="TQ33" s="285"/>
      <c r="TR33" s="285"/>
      <c r="TS33" s="285"/>
      <c r="TT33" s="285"/>
      <c r="TU33" s="285"/>
      <c r="TV33" s="285"/>
      <c r="TW33" s="285"/>
      <c r="TX33" s="285"/>
      <c r="TY33" s="285"/>
      <c r="TZ33" s="285"/>
      <c r="UA33" s="285"/>
      <c r="UB33" s="285"/>
      <c r="UC33" s="285"/>
      <c r="UD33" s="285"/>
      <c r="UE33" s="285"/>
      <c r="UF33" s="285"/>
      <c r="UG33" s="285"/>
      <c r="UH33" s="285"/>
      <c r="UI33" s="285"/>
      <c r="UJ33" s="285"/>
      <c r="UK33" s="285"/>
      <c r="UL33" s="285"/>
      <c r="UM33" s="285"/>
      <c r="UN33" s="285"/>
      <c r="UO33" s="285"/>
      <c r="UP33" s="285"/>
      <c r="UQ33" s="285"/>
      <c r="UR33" s="285"/>
      <c r="US33" s="285"/>
      <c r="UT33" s="285"/>
      <c r="UU33" s="285"/>
      <c r="UV33" s="285"/>
      <c r="UW33" s="285"/>
      <c r="UX33" s="285"/>
      <c r="UY33" s="285"/>
      <c r="UZ33" s="285"/>
      <c r="VA33" s="285"/>
      <c r="VB33" s="285"/>
      <c r="VC33" s="285"/>
      <c r="VD33" s="285"/>
      <c r="VE33" s="285"/>
      <c r="VF33" s="285"/>
      <c r="VG33" s="285"/>
      <c r="VH33" s="285"/>
      <c r="VI33" s="285"/>
      <c r="VJ33" s="285"/>
      <c r="VK33" s="285"/>
      <c r="VL33" s="285"/>
      <c r="VM33" s="285"/>
      <c r="VN33" s="285"/>
      <c r="VO33" s="285"/>
      <c r="VP33" s="285"/>
      <c r="VQ33" s="285"/>
      <c r="VR33" s="285"/>
      <c r="VS33" s="285"/>
      <c r="VT33" s="285"/>
      <c r="VU33" s="285"/>
      <c r="VV33" s="285"/>
      <c r="VW33" s="285"/>
      <c r="VX33" s="285"/>
      <c r="VY33" s="285"/>
      <c r="VZ33" s="285"/>
      <c r="WA33" s="285"/>
      <c r="WB33" s="285"/>
      <c r="WC33" s="285"/>
      <c r="WD33" s="285"/>
      <c r="WE33" s="285"/>
      <c r="WF33" s="285"/>
      <c r="WG33" s="285"/>
      <c r="WH33" s="285"/>
      <c r="WI33" s="285"/>
      <c r="WJ33" s="285"/>
      <c r="WK33" s="285"/>
      <c r="WL33" s="285"/>
      <c r="WM33" s="285"/>
      <c r="WN33" s="285"/>
      <c r="WO33" s="285"/>
      <c r="WP33" s="285"/>
      <c r="WQ33" s="285"/>
      <c r="WR33" s="285"/>
      <c r="WS33" s="285"/>
      <c r="WT33" s="285"/>
      <c r="WU33" s="285"/>
      <c r="WV33" s="285"/>
      <c r="WW33" s="285"/>
      <c r="WX33" s="285"/>
      <c r="WY33" s="285"/>
      <c r="WZ33" s="285"/>
      <c r="XA33" s="285"/>
      <c r="XB33" s="285"/>
      <c r="XC33" s="285"/>
      <c r="XD33" s="285"/>
      <c r="XE33" s="285"/>
      <c r="XF33" s="285"/>
      <c r="XG33" s="285"/>
      <c r="XH33" s="285"/>
      <c r="XI33" s="285"/>
      <c r="XJ33" s="285"/>
      <c r="XK33" s="285"/>
      <c r="XL33" s="285"/>
      <c r="XM33" s="285"/>
      <c r="XN33" s="285"/>
      <c r="XO33" s="285"/>
      <c r="XP33" s="285"/>
      <c r="XQ33" s="285"/>
      <c r="XR33" s="285"/>
      <c r="XS33" s="285"/>
      <c r="XT33" s="285"/>
      <c r="XU33" s="285"/>
      <c r="XV33" s="285"/>
      <c r="XW33" s="285"/>
      <c r="XX33" s="285"/>
      <c r="XY33" s="285"/>
      <c r="XZ33" s="285"/>
      <c r="YA33" s="285"/>
      <c r="YB33" s="285"/>
      <c r="YC33" s="285"/>
      <c r="YD33" s="285"/>
      <c r="YE33" s="285"/>
      <c r="YF33" s="285"/>
      <c r="YG33" s="285"/>
      <c r="YH33" s="285"/>
      <c r="YI33" s="285"/>
      <c r="YJ33" s="285"/>
      <c r="YK33" s="285"/>
      <c r="YL33" s="285"/>
      <c r="YM33" s="285"/>
      <c r="YN33" s="285"/>
      <c r="YO33" s="285"/>
      <c r="YP33" s="285"/>
      <c r="YQ33" s="285"/>
      <c r="YR33" s="285"/>
      <c r="YS33" s="285"/>
      <c r="YT33" s="285"/>
      <c r="YU33" s="285"/>
      <c r="YV33" s="285"/>
      <c r="YW33" s="285"/>
      <c r="YX33" s="285"/>
      <c r="YY33" s="285"/>
      <c r="YZ33" s="285"/>
      <c r="ZA33" s="285"/>
      <c r="ZB33" s="285"/>
      <c r="ZC33" s="285"/>
      <c r="ZD33" s="285"/>
      <c r="ZE33" s="285"/>
      <c r="ZF33" s="285"/>
      <c r="ZG33" s="285"/>
      <c r="ZH33" s="285"/>
      <c r="ZI33" s="285"/>
      <c r="ZJ33" s="285"/>
      <c r="ZK33" s="285"/>
      <c r="ZL33" s="285"/>
      <c r="ZM33" s="285"/>
      <c r="ZN33" s="285"/>
      <c r="ZO33" s="285"/>
      <c r="ZP33" s="285"/>
      <c r="ZQ33" s="285"/>
      <c r="ZR33" s="285"/>
      <c r="ZS33" s="285"/>
      <c r="ZT33" s="285"/>
      <c r="ZU33" s="285"/>
      <c r="ZV33" s="285"/>
      <c r="ZW33" s="285"/>
      <c r="ZX33" s="285"/>
      <c r="ZY33" s="285"/>
      <c r="ZZ33" s="285"/>
      <c r="AAA33" s="285"/>
      <c r="AAB33" s="285"/>
      <c r="AAC33" s="285"/>
      <c r="AAD33" s="285"/>
      <c r="AAE33" s="285"/>
      <c r="AAF33" s="285"/>
      <c r="AAG33" s="285"/>
      <c r="AAH33" s="285"/>
      <c r="AAI33" s="285"/>
      <c r="AAJ33" s="285"/>
      <c r="AAK33" s="285"/>
      <c r="AAL33" s="285"/>
      <c r="AAM33" s="285"/>
      <c r="AAN33" s="285"/>
      <c r="AAO33" s="285"/>
      <c r="AAP33" s="285"/>
      <c r="AAQ33" s="285"/>
      <c r="AAR33" s="285"/>
      <c r="AAS33" s="285"/>
      <c r="AAT33" s="285"/>
      <c r="AAU33" s="285"/>
      <c r="AAV33" s="285"/>
      <c r="AAW33" s="285"/>
      <c r="AAX33" s="285"/>
      <c r="AAY33" s="285"/>
      <c r="AAZ33" s="285"/>
      <c r="ABA33" s="285"/>
      <c r="ABB33" s="285"/>
      <c r="ABC33" s="285"/>
      <c r="ABD33" s="285"/>
      <c r="ABE33" s="285"/>
      <c r="ABF33" s="285"/>
      <c r="ABG33" s="285"/>
      <c r="ABH33" s="285"/>
      <c r="ABI33" s="285"/>
      <c r="ABJ33" s="285"/>
      <c r="ABK33" s="285"/>
      <c r="ABL33" s="285"/>
      <c r="ABM33" s="285"/>
      <c r="ABN33" s="285"/>
      <c r="ABO33" s="285"/>
      <c r="ABP33" s="285"/>
      <c r="ABQ33" s="285"/>
      <c r="ABR33" s="285"/>
      <c r="ABS33" s="285"/>
      <c r="ABT33" s="285"/>
      <c r="ABU33" s="285"/>
      <c r="ABV33" s="285"/>
      <c r="ABW33" s="285"/>
      <c r="ABX33" s="285"/>
      <c r="ABY33" s="285"/>
      <c r="ABZ33" s="285"/>
      <c r="ACA33" s="285"/>
      <c r="ACB33" s="285"/>
      <c r="ACC33" s="285"/>
      <c r="ACD33" s="285"/>
      <c r="ACE33" s="285"/>
      <c r="ACF33" s="285"/>
      <c r="ACG33" s="285"/>
      <c r="ACH33" s="285"/>
      <c r="ACI33" s="285"/>
      <c r="ACJ33" s="285"/>
      <c r="ACK33" s="285"/>
      <c r="ACL33" s="285"/>
      <c r="ACM33" s="285"/>
      <c r="ACN33" s="285"/>
      <c r="ACO33" s="285"/>
      <c r="ACP33" s="285"/>
      <c r="ACQ33" s="285"/>
      <c r="ACR33" s="285"/>
      <c r="ACS33" s="285"/>
      <c r="ACT33" s="285"/>
      <c r="ACU33" s="285"/>
      <c r="ACV33" s="285"/>
      <c r="ACW33" s="285"/>
      <c r="ACX33" s="285"/>
      <c r="ACY33" s="285"/>
      <c r="ACZ33" s="285"/>
      <c r="ADA33" s="285"/>
      <c r="ADB33" s="285"/>
      <c r="ADC33" s="285"/>
      <c r="ADD33" s="285"/>
      <c r="ADE33" s="285"/>
      <c r="ADF33" s="285"/>
      <c r="ADG33" s="285"/>
      <c r="ADH33" s="285"/>
      <c r="ADI33" s="285"/>
      <c r="ADJ33" s="285"/>
      <c r="ADK33" s="285"/>
      <c r="ADL33" s="285"/>
      <c r="ADM33" s="285"/>
      <c r="ADN33" s="285"/>
      <c r="ADO33" s="285"/>
      <c r="ADP33" s="285"/>
      <c r="ADQ33" s="285"/>
      <c r="ADR33" s="285"/>
      <c r="ADS33" s="285"/>
      <c r="ADT33" s="285"/>
      <c r="ADU33" s="285"/>
      <c r="ADV33" s="285"/>
      <c r="ADW33" s="285"/>
      <c r="ADX33" s="285"/>
      <c r="ADY33" s="285"/>
      <c r="ADZ33" s="285"/>
      <c r="AEA33" s="285"/>
      <c r="AEB33" s="285"/>
      <c r="AEC33" s="285"/>
      <c r="AED33" s="285"/>
      <c r="AEE33" s="285"/>
      <c r="AEF33" s="285"/>
      <c r="AEG33" s="285"/>
      <c r="AEH33" s="285"/>
      <c r="AEI33" s="285"/>
      <c r="AEJ33" s="285"/>
      <c r="AEK33" s="285"/>
      <c r="AEL33" s="285"/>
      <c r="AEM33" s="285"/>
      <c r="AEN33" s="285"/>
      <c r="AEO33" s="285"/>
      <c r="AEP33" s="285"/>
      <c r="AEQ33" s="285"/>
      <c r="AER33" s="285"/>
      <c r="AES33" s="285"/>
      <c r="AET33" s="285"/>
      <c r="AEU33" s="285"/>
      <c r="AEV33" s="285"/>
      <c r="AEW33" s="285"/>
      <c r="AEX33" s="285"/>
      <c r="AEY33" s="285"/>
      <c r="AEZ33" s="285"/>
      <c r="AFA33" s="285"/>
      <c r="AFB33" s="285"/>
      <c r="AFC33" s="285"/>
      <c r="AFD33" s="285"/>
      <c r="AFE33" s="285"/>
      <c r="AFF33" s="285"/>
      <c r="AFG33" s="285"/>
      <c r="AFH33" s="285"/>
      <c r="AFI33" s="285"/>
      <c r="AFJ33" s="285"/>
      <c r="AFK33" s="285"/>
      <c r="AFL33" s="285"/>
      <c r="AFM33" s="285"/>
      <c r="AFN33" s="285"/>
      <c r="AFO33" s="285"/>
      <c r="AFP33" s="285"/>
      <c r="AFQ33" s="285"/>
      <c r="AFR33" s="285"/>
      <c r="AFS33" s="285"/>
      <c r="AFT33" s="285"/>
      <c r="AFU33" s="285"/>
      <c r="AFV33" s="285"/>
      <c r="AFW33" s="285"/>
      <c r="AFX33" s="285"/>
      <c r="AFY33" s="285"/>
      <c r="AFZ33" s="285"/>
      <c r="AGA33" s="285"/>
      <c r="AGB33" s="285"/>
      <c r="AGC33" s="285"/>
      <c r="AGD33" s="285"/>
      <c r="AGE33" s="285"/>
      <c r="AGF33" s="285"/>
      <c r="AGG33" s="285"/>
      <c r="AGH33" s="285"/>
      <c r="AGI33" s="285"/>
      <c r="AGJ33" s="285"/>
      <c r="AGK33" s="285"/>
      <c r="AGL33" s="285"/>
      <c r="AGM33" s="285"/>
      <c r="AGN33" s="285"/>
      <c r="AGO33" s="285"/>
      <c r="AGP33" s="285"/>
      <c r="AGQ33" s="285"/>
      <c r="AGR33" s="285"/>
      <c r="AGS33" s="285"/>
      <c r="AGT33" s="285"/>
      <c r="AGU33" s="285"/>
      <c r="AGV33" s="285"/>
      <c r="AGW33" s="285"/>
      <c r="AGX33" s="285"/>
      <c r="AGY33" s="285"/>
      <c r="AGZ33" s="285"/>
      <c r="AHA33" s="285"/>
      <c r="AHB33" s="285"/>
      <c r="AHC33" s="285"/>
      <c r="AHD33" s="285"/>
      <c r="AHE33" s="285"/>
      <c r="AHF33" s="285"/>
      <c r="AHG33" s="285"/>
      <c r="AHH33" s="285"/>
      <c r="AHI33" s="285"/>
      <c r="AHJ33" s="285"/>
      <c r="AHK33" s="285"/>
      <c r="AHL33" s="285"/>
      <c r="AHM33" s="285"/>
      <c r="AHN33" s="285"/>
      <c r="AHO33" s="285"/>
      <c r="AHP33" s="285"/>
      <c r="AHQ33" s="285"/>
      <c r="AHR33" s="285"/>
      <c r="AHS33" s="285"/>
      <c r="AHT33" s="285"/>
      <c r="AHU33" s="285"/>
      <c r="AHV33" s="285"/>
      <c r="AHW33" s="285"/>
      <c r="AHX33" s="285"/>
      <c r="AHY33" s="285"/>
      <c r="AHZ33" s="285"/>
      <c r="AIA33" s="285"/>
      <c r="AIB33" s="285"/>
      <c r="AIC33" s="285"/>
      <c r="AID33" s="285"/>
      <c r="AIE33" s="285"/>
      <c r="AIF33" s="285"/>
      <c r="AIG33" s="285"/>
      <c r="AIH33" s="285"/>
      <c r="AII33" s="285"/>
      <c r="AIJ33" s="285"/>
      <c r="AIK33" s="285"/>
      <c r="AIL33" s="285"/>
      <c r="AIM33" s="285"/>
      <c r="AIN33" s="285"/>
      <c r="AIO33" s="285"/>
      <c r="AIP33" s="285"/>
      <c r="AIQ33" s="285"/>
      <c r="AIR33" s="285"/>
      <c r="AIS33" s="285"/>
      <c r="AIT33" s="285"/>
      <c r="AIU33" s="285"/>
      <c r="AIV33" s="285"/>
      <c r="AIW33" s="285"/>
      <c r="AIX33" s="285"/>
      <c r="AIY33" s="285"/>
      <c r="AIZ33" s="285"/>
      <c r="AJA33" s="285"/>
      <c r="AJB33" s="285"/>
      <c r="AJC33" s="285"/>
      <c r="AJD33" s="285"/>
      <c r="AJE33" s="285"/>
      <c r="AJF33" s="285"/>
      <c r="AJG33" s="285"/>
      <c r="AJH33" s="285"/>
      <c r="AJI33" s="285"/>
      <c r="AJJ33" s="285"/>
      <c r="AJK33" s="285"/>
      <c r="AJL33" s="285"/>
      <c r="AJM33" s="285"/>
      <c r="AJN33" s="285"/>
      <c r="AJO33" s="285"/>
      <c r="AJP33" s="285"/>
      <c r="AJQ33" s="285"/>
      <c r="AJR33" s="285"/>
      <c r="AJS33" s="285"/>
      <c r="AJT33" s="285"/>
      <c r="AJU33" s="285"/>
      <c r="AJV33" s="285"/>
      <c r="AJW33" s="285"/>
      <c r="AJX33" s="285"/>
      <c r="AJY33" s="285"/>
      <c r="AJZ33" s="285"/>
      <c r="AKA33" s="285"/>
      <c r="AKB33" s="285"/>
      <c r="AKC33" s="285"/>
      <c r="AKD33" s="285"/>
      <c r="AKE33" s="285"/>
      <c r="AKF33" s="285"/>
      <c r="AKG33" s="285"/>
      <c r="AKH33" s="285"/>
      <c r="AKI33" s="285"/>
      <c r="AKJ33" s="285"/>
      <c r="AKK33" s="285"/>
      <c r="AKL33" s="285"/>
      <c r="AKM33" s="285"/>
      <c r="AKN33" s="285"/>
      <c r="AKO33" s="285"/>
      <c r="AKP33" s="285"/>
      <c r="AKQ33" s="285"/>
      <c r="AKR33" s="285"/>
      <c r="AKS33" s="285"/>
      <c r="AKT33" s="285"/>
      <c r="AKU33" s="285"/>
      <c r="AKV33" s="285"/>
      <c r="AKW33" s="285"/>
      <c r="AKX33" s="285"/>
      <c r="AKY33" s="285"/>
      <c r="AKZ33" s="285"/>
      <c r="ALA33" s="285"/>
      <c r="ALB33" s="285"/>
      <c r="ALC33" s="285"/>
      <c r="ALD33" s="285"/>
      <c r="ALE33" s="285"/>
      <c r="ALF33" s="285"/>
      <c r="ALG33" s="285"/>
      <c r="ALH33" s="285"/>
      <c r="ALI33" s="285"/>
      <c r="ALJ33" s="285"/>
      <c r="ALK33" s="285"/>
      <c r="ALL33" s="285"/>
      <c r="ALM33" s="285"/>
      <c r="ALN33" s="285"/>
      <c r="ALO33" s="285"/>
      <c r="ALP33" s="285"/>
      <c r="ALQ33" s="285"/>
      <c r="ALR33" s="285"/>
      <c r="ALS33" s="285"/>
      <c r="ALT33" s="285"/>
      <c r="ALU33" s="285"/>
      <c r="ALV33" s="285"/>
      <c r="ALW33" s="285"/>
      <c r="ALX33" s="285"/>
      <c r="ALY33" s="285"/>
      <c r="ALZ33" s="285"/>
      <c r="AMA33" s="285"/>
      <c r="AMB33" s="285"/>
      <c r="AMC33" s="285"/>
      <c r="AMD33" s="285"/>
      <c r="AME33" s="285"/>
      <c r="AMF33" s="285"/>
      <c r="AMG33" s="285"/>
      <c r="AMH33" s="285"/>
      <c r="AMI33" s="285"/>
      <c r="AMJ33" s="285"/>
    </row>
    <row r="34" spans="1:1024" s="183" customFormat="1" ht="189">
      <c r="A34" s="281">
        <v>14</v>
      </c>
      <c r="B34" s="282">
        <v>1</v>
      </c>
      <c r="C34" s="282">
        <v>4</v>
      </c>
      <c r="D34" s="282">
        <v>2</v>
      </c>
      <c r="E34" s="282" t="s">
        <v>659</v>
      </c>
      <c r="F34" s="282" t="s">
        <v>660</v>
      </c>
      <c r="G34" s="282" t="s">
        <v>661</v>
      </c>
      <c r="H34" s="283" t="s">
        <v>621</v>
      </c>
      <c r="I34" s="282" t="s">
        <v>655</v>
      </c>
      <c r="J34" s="282" t="s">
        <v>662</v>
      </c>
      <c r="K34" s="282"/>
      <c r="L34" s="282" t="s">
        <v>30</v>
      </c>
      <c r="M34" s="282"/>
      <c r="N34" s="282">
        <v>37242.879999999997</v>
      </c>
      <c r="O34" s="282"/>
      <c r="P34" s="282">
        <v>37242.879999999997</v>
      </c>
      <c r="Q34" s="282" t="s">
        <v>657</v>
      </c>
      <c r="R34" s="283" t="s">
        <v>658</v>
      </c>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c r="CR34" s="285"/>
      <c r="CS34" s="285"/>
      <c r="CT34" s="285"/>
      <c r="CU34" s="285"/>
      <c r="CV34" s="285"/>
      <c r="CW34" s="285"/>
      <c r="CX34" s="285"/>
      <c r="CY34" s="285"/>
      <c r="CZ34" s="285"/>
      <c r="DA34" s="285"/>
      <c r="DB34" s="285"/>
      <c r="DC34" s="285"/>
      <c r="DD34" s="285"/>
      <c r="DE34" s="285"/>
      <c r="DF34" s="285"/>
      <c r="DG34" s="285"/>
      <c r="DH34" s="285"/>
      <c r="DI34" s="285"/>
      <c r="DJ34" s="285"/>
      <c r="DK34" s="285"/>
      <c r="DL34" s="285"/>
      <c r="DM34" s="285"/>
      <c r="DN34" s="285"/>
      <c r="DO34" s="285"/>
      <c r="DP34" s="285"/>
      <c r="DQ34" s="285"/>
      <c r="DR34" s="285"/>
      <c r="DS34" s="285"/>
      <c r="DT34" s="285"/>
      <c r="DU34" s="285"/>
      <c r="DV34" s="285"/>
      <c r="DW34" s="285"/>
      <c r="DX34" s="285"/>
      <c r="DY34" s="285"/>
      <c r="DZ34" s="285"/>
      <c r="EA34" s="285"/>
      <c r="EB34" s="285"/>
      <c r="EC34" s="285"/>
      <c r="ED34" s="285"/>
      <c r="EE34" s="285"/>
      <c r="EF34" s="285"/>
      <c r="EG34" s="285"/>
      <c r="EH34" s="285"/>
      <c r="EI34" s="285"/>
      <c r="EJ34" s="285"/>
      <c r="EK34" s="285"/>
      <c r="EL34" s="285"/>
      <c r="EM34" s="285"/>
      <c r="EN34" s="285"/>
      <c r="EO34" s="285"/>
      <c r="EP34" s="285"/>
      <c r="EQ34" s="285"/>
      <c r="ER34" s="285"/>
      <c r="ES34" s="285"/>
      <c r="ET34" s="285"/>
      <c r="EU34" s="285"/>
      <c r="EV34" s="285"/>
      <c r="EW34" s="285"/>
      <c r="EX34" s="285"/>
      <c r="EY34" s="285"/>
      <c r="EZ34" s="285"/>
      <c r="FA34" s="285"/>
      <c r="FB34" s="285"/>
      <c r="FC34" s="285"/>
      <c r="FD34" s="285"/>
      <c r="FE34" s="285"/>
      <c r="FF34" s="285"/>
      <c r="FG34" s="285"/>
      <c r="FH34" s="285"/>
      <c r="FI34" s="285"/>
      <c r="FJ34" s="285"/>
      <c r="FK34" s="285"/>
      <c r="FL34" s="285"/>
      <c r="FM34" s="285"/>
      <c r="FN34" s="285"/>
      <c r="FO34" s="285"/>
      <c r="FP34" s="285"/>
      <c r="FQ34" s="285"/>
      <c r="FR34" s="285"/>
      <c r="FS34" s="285"/>
      <c r="FT34" s="285"/>
      <c r="FU34" s="285"/>
      <c r="FV34" s="285"/>
      <c r="FW34" s="285"/>
      <c r="FX34" s="285"/>
      <c r="FY34" s="285"/>
      <c r="FZ34" s="285"/>
      <c r="GA34" s="285"/>
      <c r="GB34" s="285"/>
      <c r="GC34" s="285"/>
      <c r="GD34" s="285"/>
      <c r="GE34" s="285"/>
      <c r="GF34" s="285"/>
      <c r="GG34" s="285"/>
      <c r="GH34" s="285"/>
      <c r="GI34" s="285"/>
      <c r="GJ34" s="285"/>
      <c r="GK34" s="285"/>
      <c r="GL34" s="285"/>
      <c r="GM34" s="285"/>
      <c r="GN34" s="285"/>
      <c r="GO34" s="285"/>
      <c r="GP34" s="285"/>
      <c r="GQ34" s="285"/>
      <c r="GR34" s="285"/>
      <c r="GS34" s="285"/>
      <c r="GT34" s="285"/>
      <c r="GU34" s="285"/>
      <c r="GV34" s="285"/>
      <c r="GW34" s="285"/>
      <c r="GX34" s="285"/>
      <c r="GY34" s="285"/>
      <c r="GZ34" s="285"/>
      <c r="HA34" s="285"/>
      <c r="HB34" s="285"/>
      <c r="HC34" s="285"/>
      <c r="HD34" s="285"/>
      <c r="HE34" s="285"/>
      <c r="HF34" s="285"/>
      <c r="HG34" s="285"/>
      <c r="HH34" s="285"/>
      <c r="HI34" s="285"/>
      <c r="HJ34" s="285"/>
      <c r="HK34" s="285"/>
      <c r="HL34" s="285"/>
      <c r="HM34" s="285"/>
      <c r="HN34" s="285"/>
      <c r="HO34" s="285"/>
      <c r="HP34" s="285"/>
      <c r="HQ34" s="285"/>
      <c r="HR34" s="285"/>
      <c r="HS34" s="285"/>
      <c r="HT34" s="285"/>
      <c r="HU34" s="285"/>
      <c r="HV34" s="285"/>
      <c r="HW34" s="285"/>
      <c r="HX34" s="285"/>
      <c r="HY34" s="285"/>
      <c r="HZ34" s="285"/>
      <c r="IA34" s="285"/>
      <c r="IB34" s="285"/>
      <c r="IC34" s="285"/>
      <c r="ID34" s="285"/>
      <c r="IE34" s="285"/>
      <c r="IF34" s="285"/>
      <c r="IG34" s="285"/>
      <c r="IH34" s="285"/>
      <c r="II34" s="285"/>
      <c r="IJ34" s="285"/>
      <c r="IK34" s="285"/>
      <c r="IL34" s="285"/>
      <c r="IM34" s="285"/>
      <c r="IN34" s="285"/>
      <c r="IO34" s="285"/>
      <c r="IP34" s="285"/>
      <c r="IQ34" s="285"/>
      <c r="IR34" s="285"/>
      <c r="IS34" s="285"/>
      <c r="IT34" s="285"/>
      <c r="IU34" s="285"/>
      <c r="IV34" s="285"/>
      <c r="IW34" s="285"/>
      <c r="IX34" s="285"/>
      <c r="IY34" s="285"/>
      <c r="IZ34" s="285"/>
      <c r="JA34" s="285"/>
      <c r="JB34" s="285"/>
      <c r="JC34" s="285"/>
      <c r="JD34" s="285"/>
      <c r="JE34" s="285"/>
      <c r="JF34" s="285"/>
      <c r="JG34" s="285"/>
      <c r="JH34" s="285"/>
      <c r="JI34" s="285"/>
      <c r="JJ34" s="285"/>
      <c r="JK34" s="285"/>
      <c r="JL34" s="285"/>
      <c r="JM34" s="285"/>
      <c r="JN34" s="285"/>
      <c r="JO34" s="285"/>
      <c r="JP34" s="285"/>
      <c r="JQ34" s="285"/>
      <c r="JR34" s="285"/>
      <c r="JS34" s="285"/>
      <c r="JT34" s="285"/>
      <c r="JU34" s="285"/>
      <c r="JV34" s="285"/>
      <c r="JW34" s="285"/>
      <c r="JX34" s="285"/>
      <c r="JY34" s="285"/>
      <c r="JZ34" s="285"/>
      <c r="KA34" s="285"/>
      <c r="KB34" s="285"/>
      <c r="KC34" s="285"/>
      <c r="KD34" s="285"/>
      <c r="KE34" s="285"/>
      <c r="KF34" s="285"/>
      <c r="KG34" s="285"/>
      <c r="KH34" s="285"/>
      <c r="KI34" s="285"/>
      <c r="KJ34" s="285"/>
      <c r="KK34" s="285"/>
      <c r="KL34" s="285"/>
      <c r="KM34" s="285"/>
      <c r="KN34" s="285"/>
      <c r="KO34" s="285"/>
      <c r="KP34" s="285"/>
      <c r="KQ34" s="285"/>
      <c r="KR34" s="285"/>
      <c r="KS34" s="285"/>
      <c r="KT34" s="285"/>
      <c r="KU34" s="285"/>
      <c r="KV34" s="285"/>
      <c r="KW34" s="285"/>
      <c r="KX34" s="285"/>
      <c r="KY34" s="285"/>
      <c r="KZ34" s="285"/>
      <c r="LA34" s="285"/>
      <c r="LB34" s="285"/>
      <c r="LC34" s="285"/>
      <c r="LD34" s="285"/>
      <c r="LE34" s="285"/>
      <c r="LF34" s="285"/>
      <c r="LG34" s="285"/>
      <c r="LH34" s="285"/>
      <c r="LI34" s="285"/>
      <c r="LJ34" s="285"/>
      <c r="LK34" s="285"/>
      <c r="LL34" s="285"/>
      <c r="LM34" s="285"/>
      <c r="LN34" s="285"/>
      <c r="LO34" s="285"/>
      <c r="LP34" s="285"/>
      <c r="LQ34" s="285"/>
      <c r="LR34" s="285"/>
      <c r="LS34" s="285"/>
      <c r="LT34" s="285"/>
      <c r="LU34" s="285"/>
      <c r="LV34" s="285"/>
      <c r="LW34" s="285"/>
      <c r="LX34" s="285"/>
      <c r="LY34" s="285"/>
      <c r="LZ34" s="285"/>
      <c r="MA34" s="285"/>
      <c r="MB34" s="285"/>
      <c r="MC34" s="285"/>
      <c r="MD34" s="285"/>
      <c r="ME34" s="285"/>
      <c r="MF34" s="285"/>
      <c r="MG34" s="285"/>
      <c r="MH34" s="285"/>
      <c r="MI34" s="285"/>
      <c r="MJ34" s="285"/>
      <c r="MK34" s="285"/>
      <c r="ML34" s="285"/>
      <c r="MM34" s="285"/>
      <c r="MN34" s="285"/>
      <c r="MO34" s="285"/>
      <c r="MP34" s="285"/>
      <c r="MQ34" s="285"/>
      <c r="MR34" s="285"/>
      <c r="MS34" s="285"/>
      <c r="MT34" s="285"/>
      <c r="MU34" s="285"/>
      <c r="MV34" s="285"/>
      <c r="MW34" s="285"/>
      <c r="MX34" s="285"/>
      <c r="MY34" s="285"/>
      <c r="MZ34" s="285"/>
      <c r="NA34" s="285"/>
      <c r="NB34" s="285"/>
      <c r="NC34" s="285"/>
      <c r="ND34" s="285"/>
      <c r="NE34" s="285"/>
      <c r="NF34" s="285"/>
      <c r="NG34" s="285"/>
      <c r="NH34" s="285"/>
      <c r="NI34" s="285"/>
      <c r="NJ34" s="285"/>
      <c r="NK34" s="285"/>
      <c r="NL34" s="285"/>
      <c r="NM34" s="285"/>
      <c r="NN34" s="285"/>
      <c r="NO34" s="285"/>
      <c r="NP34" s="285"/>
      <c r="NQ34" s="285"/>
      <c r="NR34" s="285"/>
      <c r="NS34" s="285"/>
      <c r="NT34" s="285"/>
      <c r="NU34" s="285"/>
      <c r="NV34" s="285"/>
      <c r="NW34" s="285"/>
      <c r="NX34" s="285"/>
      <c r="NY34" s="285"/>
      <c r="NZ34" s="285"/>
      <c r="OA34" s="285"/>
      <c r="OB34" s="285"/>
      <c r="OC34" s="285"/>
      <c r="OD34" s="285"/>
      <c r="OE34" s="285"/>
      <c r="OF34" s="285"/>
      <c r="OG34" s="285"/>
      <c r="OH34" s="285"/>
      <c r="OI34" s="285"/>
      <c r="OJ34" s="285"/>
      <c r="OK34" s="285"/>
      <c r="OL34" s="285"/>
      <c r="OM34" s="285"/>
      <c r="ON34" s="285"/>
      <c r="OO34" s="285"/>
      <c r="OP34" s="285"/>
      <c r="OQ34" s="285"/>
      <c r="OR34" s="285"/>
      <c r="OS34" s="285"/>
      <c r="OT34" s="285"/>
      <c r="OU34" s="285"/>
      <c r="OV34" s="285"/>
      <c r="OW34" s="285"/>
      <c r="OX34" s="285"/>
      <c r="OY34" s="285"/>
      <c r="OZ34" s="285"/>
      <c r="PA34" s="285"/>
      <c r="PB34" s="285"/>
      <c r="PC34" s="285"/>
      <c r="PD34" s="285"/>
      <c r="PE34" s="285"/>
      <c r="PF34" s="285"/>
      <c r="PG34" s="285"/>
      <c r="PH34" s="285"/>
      <c r="PI34" s="285"/>
      <c r="PJ34" s="285"/>
      <c r="PK34" s="285"/>
      <c r="PL34" s="285"/>
      <c r="PM34" s="285"/>
      <c r="PN34" s="285"/>
      <c r="PO34" s="285"/>
      <c r="PP34" s="285"/>
      <c r="PQ34" s="285"/>
      <c r="PR34" s="285"/>
      <c r="PS34" s="285"/>
      <c r="PT34" s="285"/>
      <c r="PU34" s="285"/>
      <c r="PV34" s="285"/>
      <c r="PW34" s="285"/>
      <c r="PX34" s="285"/>
      <c r="PY34" s="285"/>
      <c r="PZ34" s="285"/>
      <c r="QA34" s="285"/>
      <c r="QB34" s="285"/>
      <c r="QC34" s="285"/>
      <c r="QD34" s="285"/>
      <c r="QE34" s="285"/>
      <c r="QF34" s="285"/>
      <c r="QG34" s="285"/>
      <c r="QH34" s="285"/>
      <c r="QI34" s="285"/>
      <c r="QJ34" s="285"/>
      <c r="QK34" s="285"/>
      <c r="QL34" s="285"/>
      <c r="QM34" s="285"/>
      <c r="QN34" s="285"/>
      <c r="QO34" s="285"/>
      <c r="QP34" s="285"/>
      <c r="QQ34" s="285"/>
      <c r="QR34" s="285"/>
      <c r="QS34" s="285"/>
      <c r="QT34" s="285"/>
      <c r="QU34" s="285"/>
      <c r="QV34" s="285"/>
      <c r="QW34" s="285"/>
      <c r="QX34" s="285"/>
      <c r="QY34" s="285"/>
      <c r="QZ34" s="285"/>
      <c r="RA34" s="285"/>
      <c r="RB34" s="285"/>
      <c r="RC34" s="285"/>
      <c r="RD34" s="285"/>
      <c r="RE34" s="285"/>
      <c r="RF34" s="285"/>
      <c r="RG34" s="285"/>
      <c r="RH34" s="285"/>
      <c r="RI34" s="285"/>
      <c r="RJ34" s="285"/>
      <c r="RK34" s="285"/>
      <c r="RL34" s="285"/>
      <c r="RM34" s="285"/>
      <c r="RN34" s="285"/>
      <c r="RO34" s="285"/>
      <c r="RP34" s="285"/>
      <c r="RQ34" s="285"/>
      <c r="RR34" s="285"/>
      <c r="RS34" s="285"/>
      <c r="RT34" s="285"/>
      <c r="RU34" s="285"/>
      <c r="RV34" s="285"/>
      <c r="RW34" s="285"/>
      <c r="RX34" s="285"/>
      <c r="RY34" s="285"/>
      <c r="RZ34" s="285"/>
      <c r="SA34" s="285"/>
      <c r="SB34" s="285"/>
      <c r="SC34" s="285"/>
      <c r="SD34" s="285"/>
      <c r="SE34" s="285"/>
      <c r="SF34" s="285"/>
      <c r="SG34" s="285"/>
      <c r="SH34" s="285"/>
      <c r="SI34" s="285"/>
      <c r="SJ34" s="285"/>
      <c r="SK34" s="285"/>
      <c r="SL34" s="285"/>
      <c r="SM34" s="285"/>
      <c r="SN34" s="285"/>
      <c r="SO34" s="285"/>
      <c r="SP34" s="285"/>
      <c r="SQ34" s="285"/>
      <c r="SR34" s="285"/>
      <c r="SS34" s="285"/>
      <c r="ST34" s="285"/>
      <c r="SU34" s="285"/>
      <c r="SV34" s="285"/>
      <c r="SW34" s="285"/>
      <c r="SX34" s="285"/>
      <c r="SY34" s="285"/>
      <c r="SZ34" s="285"/>
      <c r="TA34" s="285"/>
      <c r="TB34" s="285"/>
      <c r="TC34" s="285"/>
      <c r="TD34" s="285"/>
      <c r="TE34" s="285"/>
      <c r="TF34" s="285"/>
      <c r="TG34" s="285"/>
      <c r="TH34" s="285"/>
      <c r="TI34" s="285"/>
      <c r="TJ34" s="285"/>
      <c r="TK34" s="285"/>
      <c r="TL34" s="285"/>
      <c r="TM34" s="285"/>
      <c r="TN34" s="285"/>
      <c r="TO34" s="285"/>
      <c r="TP34" s="285"/>
      <c r="TQ34" s="285"/>
      <c r="TR34" s="285"/>
      <c r="TS34" s="285"/>
      <c r="TT34" s="285"/>
      <c r="TU34" s="285"/>
      <c r="TV34" s="285"/>
      <c r="TW34" s="285"/>
      <c r="TX34" s="285"/>
      <c r="TY34" s="285"/>
      <c r="TZ34" s="285"/>
      <c r="UA34" s="285"/>
      <c r="UB34" s="285"/>
      <c r="UC34" s="285"/>
      <c r="UD34" s="285"/>
      <c r="UE34" s="285"/>
      <c r="UF34" s="285"/>
      <c r="UG34" s="285"/>
      <c r="UH34" s="285"/>
      <c r="UI34" s="285"/>
      <c r="UJ34" s="285"/>
      <c r="UK34" s="285"/>
      <c r="UL34" s="285"/>
      <c r="UM34" s="285"/>
      <c r="UN34" s="285"/>
      <c r="UO34" s="285"/>
      <c r="UP34" s="285"/>
      <c r="UQ34" s="285"/>
      <c r="UR34" s="285"/>
      <c r="US34" s="285"/>
      <c r="UT34" s="285"/>
      <c r="UU34" s="285"/>
      <c r="UV34" s="285"/>
      <c r="UW34" s="285"/>
      <c r="UX34" s="285"/>
      <c r="UY34" s="285"/>
      <c r="UZ34" s="285"/>
      <c r="VA34" s="285"/>
      <c r="VB34" s="285"/>
      <c r="VC34" s="285"/>
      <c r="VD34" s="285"/>
      <c r="VE34" s="285"/>
      <c r="VF34" s="285"/>
      <c r="VG34" s="285"/>
      <c r="VH34" s="285"/>
      <c r="VI34" s="285"/>
      <c r="VJ34" s="285"/>
      <c r="VK34" s="285"/>
      <c r="VL34" s="285"/>
      <c r="VM34" s="285"/>
      <c r="VN34" s="285"/>
      <c r="VO34" s="285"/>
      <c r="VP34" s="285"/>
      <c r="VQ34" s="285"/>
      <c r="VR34" s="285"/>
      <c r="VS34" s="285"/>
      <c r="VT34" s="285"/>
      <c r="VU34" s="285"/>
      <c r="VV34" s="285"/>
      <c r="VW34" s="285"/>
      <c r="VX34" s="285"/>
      <c r="VY34" s="285"/>
      <c r="VZ34" s="285"/>
      <c r="WA34" s="285"/>
      <c r="WB34" s="285"/>
      <c r="WC34" s="285"/>
      <c r="WD34" s="285"/>
      <c r="WE34" s="285"/>
      <c r="WF34" s="285"/>
      <c r="WG34" s="285"/>
      <c r="WH34" s="285"/>
      <c r="WI34" s="285"/>
      <c r="WJ34" s="285"/>
      <c r="WK34" s="285"/>
      <c r="WL34" s="285"/>
      <c r="WM34" s="285"/>
      <c r="WN34" s="285"/>
      <c r="WO34" s="285"/>
      <c r="WP34" s="285"/>
      <c r="WQ34" s="285"/>
      <c r="WR34" s="285"/>
      <c r="WS34" s="285"/>
      <c r="WT34" s="285"/>
      <c r="WU34" s="285"/>
      <c r="WV34" s="285"/>
      <c r="WW34" s="285"/>
      <c r="WX34" s="285"/>
      <c r="WY34" s="285"/>
      <c r="WZ34" s="285"/>
      <c r="XA34" s="285"/>
      <c r="XB34" s="285"/>
      <c r="XC34" s="285"/>
      <c r="XD34" s="285"/>
      <c r="XE34" s="285"/>
      <c r="XF34" s="285"/>
      <c r="XG34" s="285"/>
      <c r="XH34" s="285"/>
      <c r="XI34" s="285"/>
      <c r="XJ34" s="285"/>
      <c r="XK34" s="285"/>
      <c r="XL34" s="285"/>
      <c r="XM34" s="285"/>
      <c r="XN34" s="285"/>
      <c r="XO34" s="285"/>
      <c r="XP34" s="285"/>
      <c r="XQ34" s="285"/>
      <c r="XR34" s="285"/>
      <c r="XS34" s="285"/>
      <c r="XT34" s="285"/>
      <c r="XU34" s="285"/>
      <c r="XV34" s="285"/>
      <c r="XW34" s="285"/>
      <c r="XX34" s="285"/>
      <c r="XY34" s="285"/>
      <c r="XZ34" s="285"/>
      <c r="YA34" s="285"/>
      <c r="YB34" s="285"/>
      <c r="YC34" s="285"/>
      <c r="YD34" s="285"/>
      <c r="YE34" s="285"/>
      <c r="YF34" s="285"/>
      <c r="YG34" s="285"/>
      <c r="YH34" s="285"/>
      <c r="YI34" s="285"/>
      <c r="YJ34" s="285"/>
      <c r="YK34" s="285"/>
      <c r="YL34" s="285"/>
      <c r="YM34" s="285"/>
      <c r="YN34" s="285"/>
      <c r="YO34" s="285"/>
      <c r="YP34" s="285"/>
      <c r="YQ34" s="285"/>
      <c r="YR34" s="285"/>
      <c r="YS34" s="285"/>
      <c r="YT34" s="285"/>
      <c r="YU34" s="285"/>
      <c r="YV34" s="285"/>
      <c r="YW34" s="285"/>
      <c r="YX34" s="285"/>
      <c r="YY34" s="285"/>
      <c r="YZ34" s="285"/>
      <c r="ZA34" s="285"/>
      <c r="ZB34" s="285"/>
      <c r="ZC34" s="285"/>
      <c r="ZD34" s="285"/>
      <c r="ZE34" s="285"/>
      <c r="ZF34" s="285"/>
      <c r="ZG34" s="285"/>
      <c r="ZH34" s="285"/>
      <c r="ZI34" s="285"/>
      <c r="ZJ34" s="285"/>
      <c r="ZK34" s="285"/>
      <c r="ZL34" s="285"/>
      <c r="ZM34" s="285"/>
      <c r="ZN34" s="285"/>
      <c r="ZO34" s="285"/>
      <c r="ZP34" s="285"/>
      <c r="ZQ34" s="285"/>
      <c r="ZR34" s="285"/>
      <c r="ZS34" s="285"/>
      <c r="ZT34" s="285"/>
      <c r="ZU34" s="285"/>
      <c r="ZV34" s="285"/>
      <c r="ZW34" s="285"/>
      <c r="ZX34" s="285"/>
      <c r="ZY34" s="285"/>
      <c r="ZZ34" s="285"/>
      <c r="AAA34" s="285"/>
      <c r="AAB34" s="285"/>
      <c r="AAC34" s="285"/>
      <c r="AAD34" s="285"/>
      <c r="AAE34" s="285"/>
      <c r="AAF34" s="285"/>
      <c r="AAG34" s="285"/>
      <c r="AAH34" s="285"/>
      <c r="AAI34" s="285"/>
      <c r="AAJ34" s="285"/>
      <c r="AAK34" s="285"/>
      <c r="AAL34" s="285"/>
      <c r="AAM34" s="285"/>
      <c r="AAN34" s="285"/>
      <c r="AAO34" s="285"/>
      <c r="AAP34" s="285"/>
      <c r="AAQ34" s="285"/>
      <c r="AAR34" s="285"/>
      <c r="AAS34" s="285"/>
      <c r="AAT34" s="285"/>
      <c r="AAU34" s="285"/>
      <c r="AAV34" s="285"/>
      <c r="AAW34" s="285"/>
      <c r="AAX34" s="285"/>
      <c r="AAY34" s="285"/>
      <c r="AAZ34" s="285"/>
      <c r="ABA34" s="285"/>
      <c r="ABB34" s="285"/>
      <c r="ABC34" s="285"/>
      <c r="ABD34" s="285"/>
      <c r="ABE34" s="285"/>
      <c r="ABF34" s="285"/>
      <c r="ABG34" s="285"/>
      <c r="ABH34" s="285"/>
      <c r="ABI34" s="285"/>
      <c r="ABJ34" s="285"/>
      <c r="ABK34" s="285"/>
      <c r="ABL34" s="285"/>
      <c r="ABM34" s="285"/>
      <c r="ABN34" s="285"/>
      <c r="ABO34" s="285"/>
      <c r="ABP34" s="285"/>
      <c r="ABQ34" s="285"/>
      <c r="ABR34" s="285"/>
      <c r="ABS34" s="285"/>
      <c r="ABT34" s="285"/>
      <c r="ABU34" s="285"/>
      <c r="ABV34" s="285"/>
      <c r="ABW34" s="285"/>
      <c r="ABX34" s="285"/>
      <c r="ABY34" s="285"/>
      <c r="ABZ34" s="285"/>
      <c r="ACA34" s="285"/>
      <c r="ACB34" s="285"/>
      <c r="ACC34" s="285"/>
      <c r="ACD34" s="285"/>
      <c r="ACE34" s="285"/>
      <c r="ACF34" s="285"/>
      <c r="ACG34" s="285"/>
      <c r="ACH34" s="285"/>
      <c r="ACI34" s="285"/>
      <c r="ACJ34" s="285"/>
      <c r="ACK34" s="285"/>
      <c r="ACL34" s="285"/>
      <c r="ACM34" s="285"/>
      <c r="ACN34" s="285"/>
      <c r="ACO34" s="285"/>
      <c r="ACP34" s="285"/>
      <c r="ACQ34" s="285"/>
      <c r="ACR34" s="285"/>
      <c r="ACS34" s="285"/>
      <c r="ACT34" s="285"/>
      <c r="ACU34" s="285"/>
      <c r="ACV34" s="285"/>
      <c r="ACW34" s="285"/>
      <c r="ACX34" s="285"/>
      <c r="ACY34" s="285"/>
      <c r="ACZ34" s="285"/>
      <c r="ADA34" s="285"/>
      <c r="ADB34" s="285"/>
      <c r="ADC34" s="285"/>
      <c r="ADD34" s="285"/>
      <c r="ADE34" s="285"/>
      <c r="ADF34" s="285"/>
      <c r="ADG34" s="285"/>
      <c r="ADH34" s="285"/>
      <c r="ADI34" s="285"/>
      <c r="ADJ34" s="285"/>
      <c r="ADK34" s="285"/>
      <c r="ADL34" s="285"/>
      <c r="ADM34" s="285"/>
      <c r="ADN34" s="285"/>
      <c r="ADO34" s="285"/>
      <c r="ADP34" s="285"/>
      <c r="ADQ34" s="285"/>
      <c r="ADR34" s="285"/>
      <c r="ADS34" s="285"/>
      <c r="ADT34" s="285"/>
      <c r="ADU34" s="285"/>
      <c r="ADV34" s="285"/>
      <c r="ADW34" s="285"/>
      <c r="ADX34" s="285"/>
      <c r="ADY34" s="285"/>
      <c r="ADZ34" s="285"/>
      <c r="AEA34" s="285"/>
      <c r="AEB34" s="285"/>
      <c r="AEC34" s="285"/>
      <c r="AED34" s="285"/>
      <c r="AEE34" s="285"/>
      <c r="AEF34" s="285"/>
      <c r="AEG34" s="285"/>
      <c r="AEH34" s="285"/>
      <c r="AEI34" s="285"/>
      <c r="AEJ34" s="285"/>
      <c r="AEK34" s="285"/>
      <c r="AEL34" s="285"/>
      <c r="AEM34" s="285"/>
      <c r="AEN34" s="285"/>
      <c r="AEO34" s="285"/>
      <c r="AEP34" s="285"/>
      <c r="AEQ34" s="285"/>
      <c r="AER34" s="285"/>
      <c r="AES34" s="285"/>
      <c r="AET34" s="285"/>
      <c r="AEU34" s="285"/>
      <c r="AEV34" s="285"/>
      <c r="AEW34" s="285"/>
      <c r="AEX34" s="285"/>
      <c r="AEY34" s="285"/>
      <c r="AEZ34" s="285"/>
      <c r="AFA34" s="285"/>
      <c r="AFB34" s="285"/>
      <c r="AFC34" s="285"/>
      <c r="AFD34" s="285"/>
      <c r="AFE34" s="285"/>
      <c r="AFF34" s="285"/>
      <c r="AFG34" s="285"/>
      <c r="AFH34" s="285"/>
      <c r="AFI34" s="285"/>
      <c r="AFJ34" s="285"/>
      <c r="AFK34" s="285"/>
      <c r="AFL34" s="285"/>
      <c r="AFM34" s="285"/>
      <c r="AFN34" s="285"/>
      <c r="AFO34" s="285"/>
      <c r="AFP34" s="285"/>
      <c r="AFQ34" s="285"/>
      <c r="AFR34" s="285"/>
      <c r="AFS34" s="285"/>
      <c r="AFT34" s="285"/>
      <c r="AFU34" s="285"/>
      <c r="AFV34" s="285"/>
      <c r="AFW34" s="285"/>
      <c r="AFX34" s="285"/>
      <c r="AFY34" s="285"/>
      <c r="AFZ34" s="285"/>
      <c r="AGA34" s="285"/>
      <c r="AGB34" s="285"/>
      <c r="AGC34" s="285"/>
      <c r="AGD34" s="285"/>
      <c r="AGE34" s="285"/>
      <c r="AGF34" s="285"/>
      <c r="AGG34" s="285"/>
      <c r="AGH34" s="285"/>
      <c r="AGI34" s="285"/>
      <c r="AGJ34" s="285"/>
      <c r="AGK34" s="285"/>
      <c r="AGL34" s="285"/>
      <c r="AGM34" s="285"/>
      <c r="AGN34" s="285"/>
      <c r="AGO34" s="285"/>
      <c r="AGP34" s="285"/>
      <c r="AGQ34" s="285"/>
      <c r="AGR34" s="285"/>
      <c r="AGS34" s="285"/>
      <c r="AGT34" s="285"/>
      <c r="AGU34" s="285"/>
      <c r="AGV34" s="285"/>
      <c r="AGW34" s="285"/>
      <c r="AGX34" s="285"/>
      <c r="AGY34" s="285"/>
      <c r="AGZ34" s="285"/>
      <c r="AHA34" s="285"/>
      <c r="AHB34" s="285"/>
      <c r="AHC34" s="285"/>
      <c r="AHD34" s="285"/>
      <c r="AHE34" s="285"/>
      <c r="AHF34" s="285"/>
      <c r="AHG34" s="285"/>
      <c r="AHH34" s="285"/>
      <c r="AHI34" s="285"/>
      <c r="AHJ34" s="285"/>
      <c r="AHK34" s="285"/>
      <c r="AHL34" s="285"/>
      <c r="AHM34" s="285"/>
      <c r="AHN34" s="285"/>
      <c r="AHO34" s="285"/>
      <c r="AHP34" s="285"/>
      <c r="AHQ34" s="285"/>
      <c r="AHR34" s="285"/>
      <c r="AHS34" s="285"/>
      <c r="AHT34" s="285"/>
      <c r="AHU34" s="285"/>
      <c r="AHV34" s="285"/>
      <c r="AHW34" s="285"/>
      <c r="AHX34" s="285"/>
      <c r="AHY34" s="285"/>
      <c r="AHZ34" s="285"/>
      <c r="AIA34" s="285"/>
      <c r="AIB34" s="285"/>
      <c r="AIC34" s="285"/>
      <c r="AID34" s="285"/>
      <c r="AIE34" s="285"/>
      <c r="AIF34" s="285"/>
      <c r="AIG34" s="285"/>
      <c r="AIH34" s="285"/>
      <c r="AII34" s="285"/>
      <c r="AIJ34" s="285"/>
      <c r="AIK34" s="285"/>
      <c r="AIL34" s="285"/>
      <c r="AIM34" s="285"/>
      <c r="AIN34" s="285"/>
      <c r="AIO34" s="285"/>
      <c r="AIP34" s="285"/>
      <c r="AIQ34" s="285"/>
      <c r="AIR34" s="285"/>
      <c r="AIS34" s="285"/>
      <c r="AIT34" s="285"/>
      <c r="AIU34" s="285"/>
      <c r="AIV34" s="285"/>
      <c r="AIW34" s="285"/>
      <c r="AIX34" s="285"/>
      <c r="AIY34" s="285"/>
      <c r="AIZ34" s="285"/>
      <c r="AJA34" s="285"/>
      <c r="AJB34" s="285"/>
      <c r="AJC34" s="285"/>
      <c r="AJD34" s="285"/>
      <c r="AJE34" s="285"/>
      <c r="AJF34" s="285"/>
      <c r="AJG34" s="285"/>
      <c r="AJH34" s="285"/>
      <c r="AJI34" s="285"/>
      <c r="AJJ34" s="285"/>
      <c r="AJK34" s="285"/>
      <c r="AJL34" s="285"/>
      <c r="AJM34" s="285"/>
      <c r="AJN34" s="285"/>
      <c r="AJO34" s="285"/>
      <c r="AJP34" s="285"/>
      <c r="AJQ34" s="285"/>
      <c r="AJR34" s="285"/>
      <c r="AJS34" s="285"/>
      <c r="AJT34" s="285"/>
      <c r="AJU34" s="285"/>
      <c r="AJV34" s="285"/>
      <c r="AJW34" s="285"/>
      <c r="AJX34" s="285"/>
      <c r="AJY34" s="285"/>
      <c r="AJZ34" s="285"/>
      <c r="AKA34" s="285"/>
      <c r="AKB34" s="285"/>
      <c r="AKC34" s="285"/>
      <c r="AKD34" s="285"/>
      <c r="AKE34" s="285"/>
      <c r="AKF34" s="285"/>
      <c r="AKG34" s="285"/>
      <c r="AKH34" s="285"/>
      <c r="AKI34" s="285"/>
      <c r="AKJ34" s="285"/>
      <c r="AKK34" s="285"/>
      <c r="AKL34" s="285"/>
      <c r="AKM34" s="285"/>
      <c r="AKN34" s="285"/>
      <c r="AKO34" s="285"/>
      <c r="AKP34" s="285"/>
      <c r="AKQ34" s="285"/>
      <c r="AKR34" s="285"/>
      <c r="AKS34" s="285"/>
      <c r="AKT34" s="285"/>
      <c r="AKU34" s="285"/>
      <c r="AKV34" s="285"/>
      <c r="AKW34" s="285"/>
      <c r="AKX34" s="285"/>
      <c r="AKY34" s="285"/>
      <c r="AKZ34" s="285"/>
      <c r="ALA34" s="285"/>
      <c r="ALB34" s="285"/>
      <c r="ALC34" s="285"/>
      <c r="ALD34" s="285"/>
      <c r="ALE34" s="285"/>
      <c r="ALF34" s="285"/>
      <c r="ALG34" s="285"/>
      <c r="ALH34" s="285"/>
      <c r="ALI34" s="285"/>
      <c r="ALJ34" s="285"/>
      <c r="ALK34" s="285"/>
      <c r="ALL34" s="285"/>
      <c r="ALM34" s="285"/>
      <c r="ALN34" s="285"/>
      <c r="ALO34" s="285"/>
      <c r="ALP34" s="285"/>
      <c r="ALQ34" s="285"/>
      <c r="ALR34" s="285"/>
      <c r="ALS34" s="285"/>
      <c r="ALT34" s="285"/>
      <c r="ALU34" s="285"/>
      <c r="ALV34" s="285"/>
      <c r="ALW34" s="285"/>
      <c r="ALX34" s="285"/>
      <c r="ALY34" s="285"/>
      <c r="ALZ34" s="285"/>
      <c r="AMA34" s="285"/>
      <c r="AMB34" s="285"/>
      <c r="AMC34" s="285"/>
      <c r="AMD34" s="285"/>
      <c r="AME34" s="285"/>
      <c r="AMF34" s="285"/>
      <c r="AMG34" s="285"/>
      <c r="AMH34" s="285"/>
      <c r="AMI34" s="285"/>
      <c r="AMJ34" s="285"/>
    </row>
    <row r="35" spans="1:1024" s="183" customFormat="1" ht="189">
      <c r="A35" s="286">
        <v>14</v>
      </c>
      <c r="B35" s="287">
        <v>1</v>
      </c>
      <c r="C35" s="287">
        <v>4</v>
      </c>
      <c r="D35" s="287">
        <v>2</v>
      </c>
      <c r="E35" s="287" t="s">
        <v>659</v>
      </c>
      <c r="F35" s="287" t="s">
        <v>660</v>
      </c>
      <c r="G35" s="287" t="s">
        <v>661</v>
      </c>
      <c r="H35" s="288" t="s">
        <v>621</v>
      </c>
      <c r="I35" s="287" t="s">
        <v>655</v>
      </c>
      <c r="J35" s="287" t="s">
        <v>662</v>
      </c>
      <c r="K35" s="287"/>
      <c r="L35" s="287" t="s">
        <v>30</v>
      </c>
      <c r="M35" s="287"/>
      <c r="N35" s="290">
        <v>21397.08</v>
      </c>
      <c r="O35" s="287"/>
      <c r="P35" s="290">
        <v>21397.08</v>
      </c>
      <c r="Q35" s="287" t="s">
        <v>657</v>
      </c>
      <c r="R35" s="288" t="s">
        <v>658</v>
      </c>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c r="DV35" s="285"/>
      <c r="DW35" s="285"/>
      <c r="DX35" s="285"/>
      <c r="DY35" s="285"/>
      <c r="DZ35" s="285"/>
      <c r="EA35" s="285"/>
      <c r="EB35" s="285"/>
      <c r="EC35" s="285"/>
      <c r="ED35" s="285"/>
      <c r="EE35" s="285"/>
      <c r="EF35" s="285"/>
      <c r="EG35" s="285"/>
      <c r="EH35" s="285"/>
      <c r="EI35" s="285"/>
      <c r="EJ35" s="285"/>
      <c r="EK35" s="285"/>
      <c r="EL35" s="285"/>
      <c r="EM35" s="285"/>
      <c r="EN35" s="285"/>
      <c r="EO35" s="285"/>
      <c r="EP35" s="285"/>
      <c r="EQ35" s="285"/>
      <c r="ER35" s="285"/>
      <c r="ES35" s="285"/>
      <c r="ET35" s="285"/>
      <c r="EU35" s="285"/>
      <c r="EV35" s="285"/>
      <c r="EW35" s="285"/>
      <c r="EX35" s="285"/>
      <c r="EY35" s="285"/>
      <c r="EZ35" s="285"/>
      <c r="FA35" s="285"/>
      <c r="FB35" s="285"/>
      <c r="FC35" s="285"/>
      <c r="FD35" s="285"/>
      <c r="FE35" s="285"/>
      <c r="FF35" s="285"/>
      <c r="FG35" s="285"/>
      <c r="FH35" s="285"/>
      <c r="FI35" s="285"/>
      <c r="FJ35" s="285"/>
      <c r="FK35" s="285"/>
      <c r="FL35" s="285"/>
      <c r="FM35" s="285"/>
      <c r="FN35" s="285"/>
      <c r="FO35" s="285"/>
      <c r="FP35" s="285"/>
      <c r="FQ35" s="285"/>
      <c r="FR35" s="285"/>
      <c r="FS35" s="285"/>
      <c r="FT35" s="285"/>
      <c r="FU35" s="285"/>
      <c r="FV35" s="285"/>
      <c r="FW35" s="285"/>
      <c r="FX35" s="285"/>
      <c r="FY35" s="285"/>
      <c r="FZ35" s="285"/>
      <c r="GA35" s="285"/>
      <c r="GB35" s="285"/>
      <c r="GC35" s="285"/>
      <c r="GD35" s="285"/>
      <c r="GE35" s="285"/>
      <c r="GF35" s="285"/>
      <c r="GG35" s="285"/>
      <c r="GH35" s="285"/>
      <c r="GI35" s="285"/>
      <c r="GJ35" s="285"/>
      <c r="GK35" s="285"/>
      <c r="GL35" s="285"/>
      <c r="GM35" s="285"/>
      <c r="GN35" s="285"/>
      <c r="GO35" s="285"/>
      <c r="GP35" s="285"/>
      <c r="GQ35" s="285"/>
      <c r="GR35" s="285"/>
      <c r="GS35" s="285"/>
      <c r="GT35" s="285"/>
      <c r="GU35" s="285"/>
      <c r="GV35" s="285"/>
      <c r="GW35" s="285"/>
      <c r="GX35" s="285"/>
      <c r="GY35" s="285"/>
      <c r="GZ35" s="285"/>
      <c r="HA35" s="285"/>
      <c r="HB35" s="285"/>
      <c r="HC35" s="285"/>
      <c r="HD35" s="285"/>
      <c r="HE35" s="285"/>
      <c r="HF35" s="285"/>
      <c r="HG35" s="285"/>
      <c r="HH35" s="285"/>
      <c r="HI35" s="285"/>
      <c r="HJ35" s="285"/>
      <c r="HK35" s="285"/>
      <c r="HL35" s="285"/>
      <c r="HM35" s="285"/>
      <c r="HN35" s="285"/>
      <c r="HO35" s="285"/>
      <c r="HP35" s="285"/>
      <c r="HQ35" s="285"/>
      <c r="HR35" s="285"/>
      <c r="HS35" s="285"/>
      <c r="HT35" s="285"/>
      <c r="HU35" s="285"/>
      <c r="HV35" s="285"/>
      <c r="HW35" s="285"/>
      <c r="HX35" s="285"/>
      <c r="HY35" s="285"/>
      <c r="HZ35" s="285"/>
      <c r="IA35" s="285"/>
      <c r="IB35" s="285"/>
      <c r="IC35" s="285"/>
      <c r="ID35" s="285"/>
      <c r="IE35" s="285"/>
      <c r="IF35" s="285"/>
      <c r="IG35" s="285"/>
      <c r="IH35" s="285"/>
      <c r="II35" s="285"/>
      <c r="IJ35" s="285"/>
      <c r="IK35" s="285"/>
      <c r="IL35" s="285"/>
      <c r="IM35" s="285"/>
      <c r="IN35" s="285"/>
      <c r="IO35" s="285"/>
      <c r="IP35" s="285"/>
      <c r="IQ35" s="285"/>
      <c r="IR35" s="285"/>
      <c r="IS35" s="285"/>
      <c r="IT35" s="285"/>
      <c r="IU35" s="285"/>
      <c r="IV35" s="285"/>
      <c r="IW35" s="285"/>
      <c r="IX35" s="285"/>
      <c r="IY35" s="285"/>
      <c r="IZ35" s="285"/>
      <c r="JA35" s="285"/>
      <c r="JB35" s="285"/>
      <c r="JC35" s="285"/>
      <c r="JD35" s="285"/>
      <c r="JE35" s="285"/>
      <c r="JF35" s="285"/>
      <c r="JG35" s="285"/>
      <c r="JH35" s="285"/>
      <c r="JI35" s="285"/>
      <c r="JJ35" s="285"/>
      <c r="JK35" s="285"/>
      <c r="JL35" s="285"/>
      <c r="JM35" s="285"/>
      <c r="JN35" s="285"/>
      <c r="JO35" s="285"/>
      <c r="JP35" s="285"/>
      <c r="JQ35" s="285"/>
      <c r="JR35" s="285"/>
      <c r="JS35" s="285"/>
      <c r="JT35" s="285"/>
      <c r="JU35" s="285"/>
      <c r="JV35" s="285"/>
      <c r="JW35" s="285"/>
      <c r="JX35" s="285"/>
      <c r="JY35" s="285"/>
      <c r="JZ35" s="285"/>
      <c r="KA35" s="285"/>
      <c r="KB35" s="285"/>
      <c r="KC35" s="285"/>
      <c r="KD35" s="285"/>
      <c r="KE35" s="285"/>
      <c r="KF35" s="285"/>
      <c r="KG35" s="285"/>
      <c r="KH35" s="285"/>
      <c r="KI35" s="285"/>
      <c r="KJ35" s="285"/>
      <c r="KK35" s="285"/>
      <c r="KL35" s="285"/>
      <c r="KM35" s="285"/>
      <c r="KN35" s="285"/>
      <c r="KO35" s="285"/>
      <c r="KP35" s="285"/>
      <c r="KQ35" s="285"/>
      <c r="KR35" s="285"/>
      <c r="KS35" s="285"/>
      <c r="KT35" s="285"/>
      <c r="KU35" s="285"/>
      <c r="KV35" s="285"/>
      <c r="KW35" s="285"/>
      <c r="KX35" s="285"/>
      <c r="KY35" s="285"/>
      <c r="KZ35" s="285"/>
      <c r="LA35" s="285"/>
      <c r="LB35" s="285"/>
      <c r="LC35" s="285"/>
      <c r="LD35" s="285"/>
      <c r="LE35" s="285"/>
      <c r="LF35" s="285"/>
      <c r="LG35" s="285"/>
      <c r="LH35" s="285"/>
      <c r="LI35" s="285"/>
      <c r="LJ35" s="285"/>
      <c r="LK35" s="285"/>
      <c r="LL35" s="285"/>
      <c r="LM35" s="285"/>
      <c r="LN35" s="285"/>
      <c r="LO35" s="285"/>
      <c r="LP35" s="285"/>
      <c r="LQ35" s="285"/>
      <c r="LR35" s="285"/>
      <c r="LS35" s="285"/>
      <c r="LT35" s="285"/>
      <c r="LU35" s="285"/>
      <c r="LV35" s="285"/>
      <c r="LW35" s="285"/>
      <c r="LX35" s="285"/>
      <c r="LY35" s="285"/>
      <c r="LZ35" s="285"/>
      <c r="MA35" s="285"/>
      <c r="MB35" s="285"/>
      <c r="MC35" s="285"/>
      <c r="MD35" s="285"/>
      <c r="ME35" s="285"/>
      <c r="MF35" s="285"/>
      <c r="MG35" s="285"/>
      <c r="MH35" s="285"/>
      <c r="MI35" s="285"/>
      <c r="MJ35" s="285"/>
      <c r="MK35" s="285"/>
      <c r="ML35" s="285"/>
      <c r="MM35" s="285"/>
      <c r="MN35" s="285"/>
      <c r="MO35" s="285"/>
      <c r="MP35" s="285"/>
      <c r="MQ35" s="285"/>
      <c r="MR35" s="285"/>
      <c r="MS35" s="285"/>
      <c r="MT35" s="285"/>
      <c r="MU35" s="285"/>
      <c r="MV35" s="285"/>
      <c r="MW35" s="285"/>
      <c r="MX35" s="285"/>
      <c r="MY35" s="285"/>
      <c r="MZ35" s="285"/>
      <c r="NA35" s="285"/>
      <c r="NB35" s="285"/>
      <c r="NC35" s="285"/>
      <c r="ND35" s="285"/>
      <c r="NE35" s="285"/>
      <c r="NF35" s="285"/>
      <c r="NG35" s="285"/>
      <c r="NH35" s="285"/>
      <c r="NI35" s="285"/>
      <c r="NJ35" s="285"/>
      <c r="NK35" s="285"/>
      <c r="NL35" s="285"/>
      <c r="NM35" s="285"/>
      <c r="NN35" s="285"/>
      <c r="NO35" s="285"/>
      <c r="NP35" s="285"/>
      <c r="NQ35" s="285"/>
      <c r="NR35" s="285"/>
      <c r="NS35" s="285"/>
      <c r="NT35" s="285"/>
      <c r="NU35" s="285"/>
      <c r="NV35" s="285"/>
      <c r="NW35" s="285"/>
      <c r="NX35" s="285"/>
      <c r="NY35" s="285"/>
      <c r="NZ35" s="285"/>
      <c r="OA35" s="285"/>
      <c r="OB35" s="285"/>
      <c r="OC35" s="285"/>
      <c r="OD35" s="285"/>
      <c r="OE35" s="285"/>
      <c r="OF35" s="285"/>
      <c r="OG35" s="285"/>
      <c r="OH35" s="285"/>
      <c r="OI35" s="285"/>
      <c r="OJ35" s="285"/>
      <c r="OK35" s="285"/>
      <c r="OL35" s="285"/>
      <c r="OM35" s="285"/>
      <c r="ON35" s="285"/>
      <c r="OO35" s="285"/>
      <c r="OP35" s="285"/>
      <c r="OQ35" s="285"/>
      <c r="OR35" s="285"/>
      <c r="OS35" s="285"/>
      <c r="OT35" s="285"/>
      <c r="OU35" s="285"/>
      <c r="OV35" s="285"/>
      <c r="OW35" s="285"/>
      <c r="OX35" s="285"/>
      <c r="OY35" s="285"/>
      <c r="OZ35" s="285"/>
      <c r="PA35" s="285"/>
      <c r="PB35" s="285"/>
      <c r="PC35" s="285"/>
      <c r="PD35" s="285"/>
      <c r="PE35" s="285"/>
      <c r="PF35" s="285"/>
      <c r="PG35" s="285"/>
      <c r="PH35" s="285"/>
      <c r="PI35" s="285"/>
      <c r="PJ35" s="285"/>
      <c r="PK35" s="285"/>
      <c r="PL35" s="285"/>
      <c r="PM35" s="285"/>
      <c r="PN35" s="285"/>
      <c r="PO35" s="285"/>
      <c r="PP35" s="285"/>
      <c r="PQ35" s="285"/>
      <c r="PR35" s="285"/>
      <c r="PS35" s="285"/>
      <c r="PT35" s="285"/>
      <c r="PU35" s="285"/>
      <c r="PV35" s="285"/>
      <c r="PW35" s="285"/>
      <c r="PX35" s="285"/>
      <c r="PY35" s="285"/>
      <c r="PZ35" s="285"/>
      <c r="QA35" s="285"/>
      <c r="QB35" s="285"/>
      <c r="QC35" s="285"/>
      <c r="QD35" s="285"/>
      <c r="QE35" s="285"/>
      <c r="QF35" s="285"/>
      <c r="QG35" s="285"/>
      <c r="QH35" s="285"/>
      <c r="QI35" s="285"/>
      <c r="QJ35" s="285"/>
      <c r="QK35" s="285"/>
      <c r="QL35" s="285"/>
      <c r="QM35" s="285"/>
      <c r="QN35" s="285"/>
      <c r="QO35" s="285"/>
      <c r="QP35" s="285"/>
      <c r="QQ35" s="285"/>
      <c r="QR35" s="285"/>
      <c r="QS35" s="285"/>
      <c r="QT35" s="285"/>
      <c r="QU35" s="285"/>
      <c r="QV35" s="285"/>
      <c r="QW35" s="285"/>
      <c r="QX35" s="285"/>
      <c r="QY35" s="285"/>
      <c r="QZ35" s="285"/>
      <c r="RA35" s="285"/>
      <c r="RB35" s="285"/>
      <c r="RC35" s="285"/>
      <c r="RD35" s="285"/>
      <c r="RE35" s="285"/>
      <c r="RF35" s="285"/>
      <c r="RG35" s="285"/>
      <c r="RH35" s="285"/>
      <c r="RI35" s="285"/>
      <c r="RJ35" s="285"/>
      <c r="RK35" s="285"/>
      <c r="RL35" s="285"/>
      <c r="RM35" s="285"/>
      <c r="RN35" s="285"/>
      <c r="RO35" s="285"/>
      <c r="RP35" s="285"/>
      <c r="RQ35" s="285"/>
      <c r="RR35" s="285"/>
      <c r="RS35" s="285"/>
      <c r="RT35" s="285"/>
      <c r="RU35" s="285"/>
      <c r="RV35" s="285"/>
      <c r="RW35" s="285"/>
      <c r="RX35" s="285"/>
      <c r="RY35" s="285"/>
      <c r="RZ35" s="285"/>
      <c r="SA35" s="285"/>
      <c r="SB35" s="285"/>
      <c r="SC35" s="285"/>
      <c r="SD35" s="285"/>
      <c r="SE35" s="285"/>
      <c r="SF35" s="285"/>
      <c r="SG35" s="285"/>
      <c r="SH35" s="285"/>
      <c r="SI35" s="285"/>
      <c r="SJ35" s="285"/>
      <c r="SK35" s="285"/>
      <c r="SL35" s="285"/>
      <c r="SM35" s="285"/>
      <c r="SN35" s="285"/>
      <c r="SO35" s="285"/>
      <c r="SP35" s="285"/>
      <c r="SQ35" s="285"/>
      <c r="SR35" s="285"/>
      <c r="SS35" s="285"/>
      <c r="ST35" s="285"/>
      <c r="SU35" s="285"/>
      <c r="SV35" s="285"/>
      <c r="SW35" s="285"/>
      <c r="SX35" s="285"/>
      <c r="SY35" s="285"/>
      <c r="SZ35" s="285"/>
      <c r="TA35" s="285"/>
      <c r="TB35" s="285"/>
      <c r="TC35" s="285"/>
      <c r="TD35" s="285"/>
      <c r="TE35" s="285"/>
      <c r="TF35" s="285"/>
      <c r="TG35" s="285"/>
      <c r="TH35" s="285"/>
      <c r="TI35" s="285"/>
      <c r="TJ35" s="285"/>
      <c r="TK35" s="285"/>
      <c r="TL35" s="285"/>
      <c r="TM35" s="285"/>
      <c r="TN35" s="285"/>
      <c r="TO35" s="285"/>
      <c r="TP35" s="285"/>
      <c r="TQ35" s="285"/>
      <c r="TR35" s="285"/>
      <c r="TS35" s="285"/>
      <c r="TT35" s="285"/>
      <c r="TU35" s="285"/>
      <c r="TV35" s="285"/>
      <c r="TW35" s="285"/>
      <c r="TX35" s="285"/>
      <c r="TY35" s="285"/>
      <c r="TZ35" s="285"/>
      <c r="UA35" s="285"/>
      <c r="UB35" s="285"/>
      <c r="UC35" s="285"/>
      <c r="UD35" s="285"/>
      <c r="UE35" s="285"/>
      <c r="UF35" s="285"/>
      <c r="UG35" s="285"/>
      <c r="UH35" s="285"/>
      <c r="UI35" s="285"/>
      <c r="UJ35" s="285"/>
      <c r="UK35" s="285"/>
      <c r="UL35" s="285"/>
      <c r="UM35" s="285"/>
      <c r="UN35" s="285"/>
      <c r="UO35" s="285"/>
      <c r="UP35" s="285"/>
      <c r="UQ35" s="285"/>
      <c r="UR35" s="285"/>
      <c r="US35" s="285"/>
      <c r="UT35" s="285"/>
      <c r="UU35" s="285"/>
      <c r="UV35" s="285"/>
      <c r="UW35" s="285"/>
      <c r="UX35" s="285"/>
      <c r="UY35" s="285"/>
      <c r="UZ35" s="285"/>
      <c r="VA35" s="285"/>
      <c r="VB35" s="285"/>
      <c r="VC35" s="285"/>
      <c r="VD35" s="285"/>
      <c r="VE35" s="285"/>
      <c r="VF35" s="285"/>
      <c r="VG35" s="285"/>
      <c r="VH35" s="285"/>
      <c r="VI35" s="285"/>
      <c r="VJ35" s="285"/>
      <c r="VK35" s="285"/>
      <c r="VL35" s="285"/>
      <c r="VM35" s="285"/>
      <c r="VN35" s="285"/>
      <c r="VO35" s="285"/>
      <c r="VP35" s="285"/>
      <c r="VQ35" s="285"/>
      <c r="VR35" s="285"/>
      <c r="VS35" s="285"/>
      <c r="VT35" s="285"/>
      <c r="VU35" s="285"/>
      <c r="VV35" s="285"/>
      <c r="VW35" s="285"/>
      <c r="VX35" s="285"/>
      <c r="VY35" s="285"/>
      <c r="VZ35" s="285"/>
      <c r="WA35" s="285"/>
      <c r="WB35" s="285"/>
      <c r="WC35" s="285"/>
      <c r="WD35" s="285"/>
      <c r="WE35" s="285"/>
      <c r="WF35" s="285"/>
      <c r="WG35" s="285"/>
      <c r="WH35" s="285"/>
      <c r="WI35" s="285"/>
      <c r="WJ35" s="285"/>
      <c r="WK35" s="285"/>
      <c r="WL35" s="285"/>
      <c r="WM35" s="285"/>
      <c r="WN35" s="285"/>
      <c r="WO35" s="285"/>
      <c r="WP35" s="285"/>
      <c r="WQ35" s="285"/>
      <c r="WR35" s="285"/>
      <c r="WS35" s="285"/>
      <c r="WT35" s="285"/>
      <c r="WU35" s="285"/>
      <c r="WV35" s="285"/>
      <c r="WW35" s="285"/>
      <c r="WX35" s="285"/>
      <c r="WY35" s="285"/>
      <c r="WZ35" s="285"/>
      <c r="XA35" s="285"/>
      <c r="XB35" s="285"/>
      <c r="XC35" s="285"/>
      <c r="XD35" s="285"/>
      <c r="XE35" s="285"/>
      <c r="XF35" s="285"/>
      <c r="XG35" s="285"/>
      <c r="XH35" s="285"/>
      <c r="XI35" s="285"/>
      <c r="XJ35" s="285"/>
      <c r="XK35" s="285"/>
      <c r="XL35" s="285"/>
      <c r="XM35" s="285"/>
      <c r="XN35" s="285"/>
      <c r="XO35" s="285"/>
      <c r="XP35" s="285"/>
      <c r="XQ35" s="285"/>
      <c r="XR35" s="285"/>
      <c r="XS35" s="285"/>
      <c r="XT35" s="285"/>
      <c r="XU35" s="285"/>
      <c r="XV35" s="285"/>
      <c r="XW35" s="285"/>
      <c r="XX35" s="285"/>
      <c r="XY35" s="285"/>
      <c r="XZ35" s="285"/>
      <c r="YA35" s="285"/>
      <c r="YB35" s="285"/>
      <c r="YC35" s="285"/>
      <c r="YD35" s="285"/>
      <c r="YE35" s="285"/>
      <c r="YF35" s="285"/>
      <c r="YG35" s="285"/>
      <c r="YH35" s="285"/>
      <c r="YI35" s="285"/>
      <c r="YJ35" s="285"/>
      <c r="YK35" s="285"/>
      <c r="YL35" s="285"/>
      <c r="YM35" s="285"/>
      <c r="YN35" s="285"/>
      <c r="YO35" s="285"/>
      <c r="YP35" s="285"/>
      <c r="YQ35" s="285"/>
      <c r="YR35" s="285"/>
      <c r="YS35" s="285"/>
      <c r="YT35" s="285"/>
      <c r="YU35" s="285"/>
      <c r="YV35" s="285"/>
      <c r="YW35" s="285"/>
      <c r="YX35" s="285"/>
      <c r="YY35" s="285"/>
      <c r="YZ35" s="285"/>
      <c r="ZA35" s="285"/>
      <c r="ZB35" s="285"/>
      <c r="ZC35" s="285"/>
      <c r="ZD35" s="285"/>
      <c r="ZE35" s="285"/>
      <c r="ZF35" s="285"/>
      <c r="ZG35" s="285"/>
      <c r="ZH35" s="285"/>
      <c r="ZI35" s="285"/>
      <c r="ZJ35" s="285"/>
      <c r="ZK35" s="285"/>
      <c r="ZL35" s="285"/>
      <c r="ZM35" s="285"/>
      <c r="ZN35" s="285"/>
      <c r="ZO35" s="285"/>
      <c r="ZP35" s="285"/>
      <c r="ZQ35" s="285"/>
      <c r="ZR35" s="285"/>
      <c r="ZS35" s="285"/>
      <c r="ZT35" s="285"/>
      <c r="ZU35" s="285"/>
      <c r="ZV35" s="285"/>
      <c r="ZW35" s="285"/>
      <c r="ZX35" s="285"/>
      <c r="ZY35" s="285"/>
      <c r="ZZ35" s="285"/>
      <c r="AAA35" s="285"/>
      <c r="AAB35" s="285"/>
      <c r="AAC35" s="285"/>
      <c r="AAD35" s="285"/>
      <c r="AAE35" s="285"/>
      <c r="AAF35" s="285"/>
      <c r="AAG35" s="285"/>
      <c r="AAH35" s="285"/>
      <c r="AAI35" s="285"/>
      <c r="AAJ35" s="285"/>
      <c r="AAK35" s="285"/>
      <c r="AAL35" s="285"/>
      <c r="AAM35" s="285"/>
      <c r="AAN35" s="285"/>
      <c r="AAO35" s="285"/>
      <c r="AAP35" s="285"/>
      <c r="AAQ35" s="285"/>
      <c r="AAR35" s="285"/>
      <c r="AAS35" s="285"/>
      <c r="AAT35" s="285"/>
      <c r="AAU35" s="285"/>
      <c r="AAV35" s="285"/>
      <c r="AAW35" s="285"/>
      <c r="AAX35" s="285"/>
      <c r="AAY35" s="285"/>
      <c r="AAZ35" s="285"/>
      <c r="ABA35" s="285"/>
      <c r="ABB35" s="285"/>
      <c r="ABC35" s="285"/>
      <c r="ABD35" s="285"/>
      <c r="ABE35" s="285"/>
      <c r="ABF35" s="285"/>
      <c r="ABG35" s="285"/>
      <c r="ABH35" s="285"/>
      <c r="ABI35" s="285"/>
      <c r="ABJ35" s="285"/>
      <c r="ABK35" s="285"/>
      <c r="ABL35" s="285"/>
      <c r="ABM35" s="285"/>
      <c r="ABN35" s="285"/>
      <c r="ABO35" s="285"/>
      <c r="ABP35" s="285"/>
      <c r="ABQ35" s="285"/>
      <c r="ABR35" s="285"/>
      <c r="ABS35" s="285"/>
      <c r="ABT35" s="285"/>
      <c r="ABU35" s="285"/>
      <c r="ABV35" s="285"/>
      <c r="ABW35" s="285"/>
      <c r="ABX35" s="285"/>
      <c r="ABY35" s="285"/>
      <c r="ABZ35" s="285"/>
      <c r="ACA35" s="285"/>
      <c r="ACB35" s="285"/>
      <c r="ACC35" s="285"/>
      <c r="ACD35" s="285"/>
      <c r="ACE35" s="285"/>
      <c r="ACF35" s="285"/>
      <c r="ACG35" s="285"/>
      <c r="ACH35" s="285"/>
      <c r="ACI35" s="285"/>
      <c r="ACJ35" s="285"/>
      <c r="ACK35" s="285"/>
      <c r="ACL35" s="285"/>
      <c r="ACM35" s="285"/>
      <c r="ACN35" s="285"/>
      <c r="ACO35" s="285"/>
      <c r="ACP35" s="285"/>
      <c r="ACQ35" s="285"/>
      <c r="ACR35" s="285"/>
      <c r="ACS35" s="285"/>
      <c r="ACT35" s="285"/>
      <c r="ACU35" s="285"/>
      <c r="ACV35" s="285"/>
      <c r="ACW35" s="285"/>
      <c r="ACX35" s="285"/>
      <c r="ACY35" s="285"/>
      <c r="ACZ35" s="285"/>
      <c r="ADA35" s="285"/>
      <c r="ADB35" s="285"/>
      <c r="ADC35" s="285"/>
      <c r="ADD35" s="285"/>
      <c r="ADE35" s="285"/>
      <c r="ADF35" s="285"/>
      <c r="ADG35" s="285"/>
      <c r="ADH35" s="285"/>
      <c r="ADI35" s="285"/>
      <c r="ADJ35" s="285"/>
      <c r="ADK35" s="285"/>
      <c r="ADL35" s="285"/>
      <c r="ADM35" s="285"/>
      <c r="ADN35" s="285"/>
      <c r="ADO35" s="285"/>
      <c r="ADP35" s="285"/>
      <c r="ADQ35" s="285"/>
      <c r="ADR35" s="285"/>
      <c r="ADS35" s="285"/>
      <c r="ADT35" s="285"/>
      <c r="ADU35" s="285"/>
      <c r="ADV35" s="285"/>
      <c r="ADW35" s="285"/>
      <c r="ADX35" s="285"/>
      <c r="ADY35" s="285"/>
      <c r="ADZ35" s="285"/>
      <c r="AEA35" s="285"/>
      <c r="AEB35" s="285"/>
      <c r="AEC35" s="285"/>
      <c r="AED35" s="285"/>
      <c r="AEE35" s="285"/>
      <c r="AEF35" s="285"/>
      <c r="AEG35" s="285"/>
      <c r="AEH35" s="285"/>
      <c r="AEI35" s="285"/>
      <c r="AEJ35" s="285"/>
      <c r="AEK35" s="285"/>
      <c r="AEL35" s="285"/>
      <c r="AEM35" s="285"/>
      <c r="AEN35" s="285"/>
      <c r="AEO35" s="285"/>
      <c r="AEP35" s="285"/>
      <c r="AEQ35" s="285"/>
      <c r="AER35" s="285"/>
      <c r="AES35" s="285"/>
      <c r="AET35" s="285"/>
      <c r="AEU35" s="285"/>
      <c r="AEV35" s="285"/>
      <c r="AEW35" s="285"/>
      <c r="AEX35" s="285"/>
      <c r="AEY35" s="285"/>
      <c r="AEZ35" s="285"/>
      <c r="AFA35" s="285"/>
      <c r="AFB35" s="285"/>
      <c r="AFC35" s="285"/>
      <c r="AFD35" s="285"/>
      <c r="AFE35" s="285"/>
      <c r="AFF35" s="285"/>
      <c r="AFG35" s="285"/>
      <c r="AFH35" s="285"/>
      <c r="AFI35" s="285"/>
      <c r="AFJ35" s="285"/>
      <c r="AFK35" s="285"/>
      <c r="AFL35" s="285"/>
      <c r="AFM35" s="285"/>
      <c r="AFN35" s="285"/>
      <c r="AFO35" s="285"/>
      <c r="AFP35" s="285"/>
      <c r="AFQ35" s="285"/>
      <c r="AFR35" s="285"/>
      <c r="AFS35" s="285"/>
      <c r="AFT35" s="285"/>
      <c r="AFU35" s="285"/>
      <c r="AFV35" s="285"/>
      <c r="AFW35" s="285"/>
      <c r="AFX35" s="285"/>
      <c r="AFY35" s="285"/>
      <c r="AFZ35" s="285"/>
      <c r="AGA35" s="285"/>
      <c r="AGB35" s="285"/>
      <c r="AGC35" s="285"/>
      <c r="AGD35" s="285"/>
      <c r="AGE35" s="285"/>
      <c r="AGF35" s="285"/>
      <c r="AGG35" s="285"/>
      <c r="AGH35" s="285"/>
      <c r="AGI35" s="285"/>
      <c r="AGJ35" s="285"/>
      <c r="AGK35" s="285"/>
      <c r="AGL35" s="285"/>
      <c r="AGM35" s="285"/>
      <c r="AGN35" s="285"/>
      <c r="AGO35" s="285"/>
      <c r="AGP35" s="285"/>
      <c r="AGQ35" s="285"/>
      <c r="AGR35" s="285"/>
      <c r="AGS35" s="285"/>
      <c r="AGT35" s="285"/>
      <c r="AGU35" s="285"/>
      <c r="AGV35" s="285"/>
      <c r="AGW35" s="285"/>
      <c r="AGX35" s="285"/>
      <c r="AGY35" s="285"/>
      <c r="AGZ35" s="285"/>
      <c r="AHA35" s="285"/>
      <c r="AHB35" s="285"/>
      <c r="AHC35" s="285"/>
      <c r="AHD35" s="285"/>
      <c r="AHE35" s="285"/>
      <c r="AHF35" s="285"/>
      <c r="AHG35" s="285"/>
      <c r="AHH35" s="285"/>
      <c r="AHI35" s="285"/>
      <c r="AHJ35" s="285"/>
      <c r="AHK35" s="285"/>
      <c r="AHL35" s="285"/>
      <c r="AHM35" s="285"/>
      <c r="AHN35" s="285"/>
      <c r="AHO35" s="285"/>
      <c r="AHP35" s="285"/>
      <c r="AHQ35" s="285"/>
      <c r="AHR35" s="285"/>
      <c r="AHS35" s="285"/>
      <c r="AHT35" s="285"/>
      <c r="AHU35" s="285"/>
      <c r="AHV35" s="285"/>
      <c r="AHW35" s="285"/>
      <c r="AHX35" s="285"/>
      <c r="AHY35" s="285"/>
      <c r="AHZ35" s="285"/>
      <c r="AIA35" s="285"/>
      <c r="AIB35" s="285"/>
      <c r="AIC35" s="285"/>
      <c r="AID35" s="285"/>
      <c r="AIE35" s="285"/>
      <c r="AIF35" s="285"/>
      <c r="AIG35" s="285"/>
      <c r="AIH35" s="285"/>
      <c r="AII35" s="285"/>
      <c r="AIJ35" s="285"/>
      <c r="AIK35" s="285"/>
      <c r="AIL35" s="285"/>
      <c r="AIM35" s="285"/>
      <c r="AIN35" s="285"/>
      <c r="AIO35" s="285"/>
      <c r="AIP35" s="285"/>
      <c r="AIQ35" s="285"/>
      <c r="AIR35" s="285"/>
      <c r="AIS35" s="285"/>
      <c r="AIT35" s="285"/>
      <c r="AIU35" s="285"/>
      <c r="AIV35" s="285"/>
      <c r="AIW35" s="285"/>
      <c r="AIX35" s="285"/>
      <c r="AIY35" s="285"/>
      <c r="AIZ35" s="285"/>
      <c r="AJA35" s="285"/>
      <c r="AJB35" s="285"/>
      <c r="AJC35" s="285"/>
      <c r="AJD35" s="285"/>
      <c r="AJE35" s="285"/>
      <c r="AJF35" s="285"/>
      <c r="AJG35" s="285"/>
      <c r="AJH35" s="285"/>
      <c r="AJI35" s="285"/>
      <c r="AJJ35" s="285"/>
      <c r="AJK35" s="285"/>
      <c r="AJL35" s="285"/>
      <c r="AJM35" s="285"/>
      <c r="AJN35" s="285"/>
      <c r="AJO35" s="285"/>
      <c r="AJP35" s="285"/>
      <c r="AJQ35" s="285"/>
      <c r="AJR35" s="285"/>
      <c r="AJS35" s="285"/>
      <c r="AJT35" s="285"/>
      <c r="AJU35" s="285"/>
      <c r="AJV35" s="285"/>
      <c r="AJW35" s="285"/>
      <c r="AJX35" s="285"/>
      <c r="AJY35" s="285"/>
      <c r="AJZ35" s="285"/>
      <c r="AKA35" s="285"/>
      <c r="AKB35" s="285"/>
      <c r="AKC35" s="285"/>
      <c r="AKD35" s="285"/>
      <c r="AKE35" s="285"/>
      <c r="AKF35" s="285"/>
      <c r="AKG35" s="285"/>
      <c r="AKH35" s="285"/>
      <c r="AKI35" s="285"/>
      <c r="AKJ35" s="285"/>
      <c r="AKK35" s="285"/>
      <c r="AKL35" s="285"/>
      <c r="AKM35" s="285"/>
      <c r="AKN35" s="285"/>
      <c r="AKO35" s="285"/>
      <c r="AKP35" s="285"/>
      <c r="AKQ35" s="285"/>
      <c r="AKR35" s="285"/>
      <c r="AKS35" s="285"/>
      <c r="AKT35" s="285"/>
      <c r="AKU35" s="285"/>
      <c r="AKV35" s="285"/>
      <c r="AKW35" s="285"/>
      <c r="AKX35" s="285"/>
      <c r="AKY35" s="285"/>
      <c r="AKZ35" s="285"/>
      <c r="ALA35" s="285"/>
      <c r="ALB35" s="285"/>
      <c r="ALC35" s="285"/>
      <c r="ALD35" s="285"/>
      <c r="ALE35" s="285"/>
      <c r="ALF35" s="285"/>
      <c r="ALG35" s="285"/>
      <c r="ALH35" s="285"/>
      <c r="ALI35" s="285"/>
      <c r="ALJ35" s="285"/>
      <c r="ALK35" s="285"/>
      <c r="ALL35" s="285"/>
      <c r="ALM35" s="285"/>
      <c r="ALN35" s="285"/>
      <c r="ALO35" s="285"/>
      <c r="ALP35" s="285"/>
      <c r="ALQ35" s="285"/>
      <c r="ALR35" s="285"/>
      <c r="ALS35" s="285"/>
      <c r="ALT35" s="285"/>
      <c r="ALU35" s="285"/>
      <c r="ALV35" s="285"/>
      <c r="ALW35" s="285"/>
      <c r="ALX35" s="285"/>
      <c r="ALY35" s="285"/>
      <c r="ALZ35" s="285"/>
      <c r="AMA35" s="285"/>
      <c r="AMB35" s="285"/>
      <c r="AMC35" s="285"/>
      <c r="AMD35" s="285"/>
      <c r="AME35" s="285"/>
      <c r="AMF35" s="285"/>
      <c r="AMG35" s="285"/>
      <c r="AMH35" s="285"/>
      <c r="AMI35" s="285"/>
      <c r="AMJ35" s="285"/>
    </row>
    <row r="36" spans="1:1024" s="183" customFormat="1" ht="15.75">
      <c r="A36" s="291"/>
      <c r="B36" s="415" t="s">
        <v>1267</v>
      </c>
      <c r="C36" s="415"/>
      <c r="D36" s="415"/>
      <c r="E36" s="415"/>
      <c r="F36" s="415"/>
      <c r="G36" s="415"/>
      <c r="H36" s="415"/>
      <c r="I36" s="415"/>
      <c r="J36" s="415"/>
      <c r="K36" s="415"/>
      <c r="L36" s="415"/>
      <c r="M36" s="415"/>
      <c r="N36" s="415"/>
      <c r="O36" s="415"/>
      <c r="P36" s="415"/>
      <c r="Q36" s="415"/>
      <c r="R36" s="41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E36" s="285"/>
      <c r="DF36" s="285"/>
      <c r="DG36" s="285"/>
      <c r="DH36" s="285"/>
      <c r="DI36" s="285"/>
      <c r="DJ36" s="285"/>
      <c r="DK36" s="285"/>
      <c r="DL36" s="285"/>
      <c r="DM36" s="285"/>
      <c r="DN36" s="285"/>
      <c r="DO36" s="285"/>
      <c r="DP36" s="285"/>
      <c r="DQ36" s="285"/>
      <c r="DR36" s="285"/>
      <c r="DS36" s="285"/>
      <c r="DT36" s="285"/>
      <c r="DU36" s="285"/>
      <c r="DV36" s="285"/>
      <c r="DW36" s="285"/>
      <c r="DX36" s="285"/>
      <c r="DY36" s="285"/>
      <c r="DZ36" s="285"/>
      <c r="EA36" s="285"/>
      <c r="EB36" s="285"/>
      <c r="EC36" s="285"/>
      <c r="ED36" s="285"/>
      <c r="EE36" s="285"/>
      <c r="EF36" s="285"/>
      <c r="EG36" s="285"/>
      <c r="EH36" s="285"/>
      <c r="EI36" s="285"/>
      <c r="EJ36" s="285"/>
      <c r="EK36" s="285"/>
      <c r="EL36" s="285"/>
      <c r="EM36" s="285"/>
      <c r="EN36" s="285"/>
      <c r="EO36" s="285"/>
      <c r="EP36" s="285"/>
      <c r="EQ36" s="285"/>
      <c r="ER36" s="285"/>
      <c r="ES36" s="285"/>
      <c r="ET36" s="285"/>
      <c r="EU36" s="285"/>
      <c r="EV36" s="285"/>
      <c r="EW36" s="285"/>
      <c r="EX36" s="285"/>
      <c r="EY36" s="285"/>
      <c r="EZ36" s="285"/>
      <c r="FA36" s="285"/>
      <c r="FB36" s="285"/>
      <c r="FC36" s="285"/>
      <c r="FD36" s="285"/>
      <c r="FE36" s="285"/>
      <c r="FF36" s="285"/>
      <c r="FG36" s="285"/>
      <c r="FH36" s="285"/>
      <c r="FI36" s="285"/>
      <c r="FJ36" s="285"/>
      <c r="FK36" s="285"/>
      <c r="FL36" s="285"/>
      <c r="FM36" s="285"/>
      <c r="FN36" s="285"/>
      <c r="FO36" s="285"/>
      <c r="FP36" s="285"/>
      <c r="FQ36" s="285"/>
      <c r="FR36" s="285"/>
      <c r="FS36" s="285"/>
      <c r="FT36" s="285"/>
      <c r="FU36" s="285"/>
      <c r="FV36" s="285"/>
      <c r="FW36" s="285"/>
      <c r="FX36" s="285"/>
      <c r="FY36" s="285"/>
      <c r="FZ36" s="285"/>
      <c r="GA36" s="285"/>
      <c r="GB36" s="285"/>
      <c r="GC36" s="285"/>
      <c r="GD36" s="285"/>
      <c r="GE36" s="285"/>
      <c r="GF36" s="285"/>
      <c r="GG36" s="285"/>
      <c r="GH36" s="285"/>
      <c r="GI36" s="285"/>
      <c r="GJ36" s="285"/>
      <c r="GK36" s="285"/>
      <c r="GL36" s="285"/>
      <c r="GM36" s="285"/>
      <c r="GN36" s="285"/>
      <c r="GO36" s="285"/>
      <c r="GP36" s="285"/>
      <c r="GQ36" s="285"/>
      <c r="GR36" s="285"/>
      <c r="GS36" s="285"/>
      <c r="GT36" s="285"/>
      <c r="GU36" s="285"/>
      <c r="GV36" s="285"/>
      <c r="GW36" s="285"/>
      <c r="GX36" s="285"/>
      <c r="GY36" s="285"/>
      <c r="GZ36" s="285"/>
      <c r="HA36" s="285"/>
      <c r="HB36" s="285"/>
      <c r="HC36" s="285"/>
      <c r="HD36" s="285"/>
      <c r="HE36" s="285"/>
      <c r="HF36" s="285"/>
      <c r="HG36" s="285"/>
      <c r="HH36" s="285"/>
      <c r="HI36" s="285"/>
      <c r="HJ36" s="285"/>
      <c r="HK36" s="285"/>
      <c r="HL36" s="285"/>
      <c r="HM36" s="285"/>
      <c r="HN36" s="285"/>
      <c r="HO36" s="285"/>
      <c r="HP36" s="285"/>
      <c r="HQ36" s="285"/>
      <c r="HR36" s="285"/>
      <c r="HS36" s="285"/>
      <c r="HT36" s="285"/>
      <c r="HU36" s="285"/>
      <c r="HV36" s="285"/>
      <c r="HW36" s="285"/>
      <c r="HX36" s="285"/>
      <c r="HY36" s="285"/>
      <c r="HZ36" s="285"/>
      <c r="IA36" s="285"/>
      <c r="IB36" s="285"/>
      <c r="IC36" s="285"/>
      <c r="ID36" s="285"/>
      <c r="IE36" s="285"/>
      <c r="IF36" s="285"/>
      <c r="IG36" s="285"/>
      <c r="IH36" s="285"/>
      <c r="II36" s="285"/>
      <c r="IJ36" s="285"/>
      <c r="IK36" s="285"/>
      <c r="IL36" s="285"/>
      <c r="IM36" s="285"/>
      <c r="IN36" s="285"/>
      <c r="IO36" s="285"/>
      <c r="IP36" s="285"/>
      <c r="IQ36" s="285"/>
      <c r="IR36" s="285"/>
      <c r="IS36" s="285"/>
      <c r="IT36" s="285"/>
      <c r="IU36" s="285"/>
      <c r="IV36" s="285"/>
      <c r="IW36" s="285"/>
      <c r="IX36" s="285"/>
      <c r="IY36" s="285"/>
      <c r="IZ36" s="285"/>
      <c r="JA36" s="285"/>
      <c r="JB36" s="285"/>
      <c r="JC36" s="285"/>
      <c r="JD36" s="285"/>
      <c r="JE36" s="285"/>
      <c r="JF36" s="285"/>
      <c r="JG36" s="285"/>
      <c r="JH36" s="285"/>
      <c r="JI36" s="285"/>
      <c r="JJ36" s="285"/>
      <c r="JK36" s="285"/>
      <c r="JL36" s="285"/>
      <c r="JM36" s="285"/>
      <c r="JN36" s="285"/>
      <c r="JO36" s="285"/>
      <c r="JP36" s="285"/>
      <c r="JQ36" s="285"/>
      <c r="JR36" s="285"/>
      <c r="JS36" s="285"/>
      <c r="JT36" s="285"/>
      <c r="JU36" s="285"/>
      <c r="JV36" s="285"/>
      <c r="JW36" s="285"/>
      <c r="JX36" s="285"/>
      <c r="JY36" s="285"/>
      <c r="JZ36" s="285"/>
      <c r="KA36" s="285"/>
      <c r="KB36" s="285"/>
      <c r="KC36" s="285"/>
      <c r="KD36" s="285"/>
      <c r="KE36" s="285"/>
      <c r="KF36" s="285"/>
      <c r="KG36" s="285"/>
      <c r="KH36" s="285"/>
      <c r="KI36" s="285"/>
      <c r="KJ36" s="285"/>
      <c r="KK36" s="285"/>
      <c r="KL36" s="285"/>
      <c r="KM36" s="285"/>
      <c r="KN36" s="285"/>
      <c r="KO36" s="285"/>
      <c r="KP36" s="285"/>
      <c r="KQ36" s="285"/>
      <c r="KR36" s="285"/>
      <c r="KS36" s="285"/>
      <c r="KT36" s="285"/>
      <c r="KU36" s="285"/>
      <c r="KV36" s="285"/>
      <c r="KW36" s="285"/>
      <c r="KX36" s="285"/>
      <c r="KY36" s="285"/>
      <c r="KZ36" s="285"/>
      <c r="LA36" s="285"/>
      <c r="LB36" s="285"/>
      <c r="LC36" s="285"/>
      <c r="LD36" s="285"/>
      <c r="LE36" s="285"/>
      <c r="LF36" s="285"/>
      <c r="LG36" s="285"/>
      <c r="LH36" s="285"/>
      <c r="LI36" s="285"/>
      <c r="LJ36" s="285"/>
      <c r="LK36" s="285"/>
      <c r="LL36" s="285"/>
      <c r="LM36" s="285"/>
      <c r="LN36" s="285"/>
      <c r="LO36" s="285"/>
      <c r="LP36" s="285"/>
      <c r="LQ36" s="285"/>
      <c r="LR36" s="285"/>
      <c r="LS36" s="285"/>
      <c r="LT36" s="285"/>
      <c r="LU36" s="285"/>
      <c r="LV36" s="285"/>
      <c r="LW36" s="285"/>
      <c r="LX36" s="285"/>
      <c r="LY36" s="285"/>
      <c r="LZ36" s="285"/>
      <c r="MA36" s="285"/>
      <c r="MB36" s="285"/>
      <c r="MC36" s="285"/>
      <c r="MD36" s="285"/>
      <c r="ME36" s="285"/>
      <c r="MF36" s="285"/>
      <c r="MG36" s="285"/>
      <c r="MH36" s="285"/>
      <c r="MI36" s="285"/>
      <c r="MJ36" s="285"/>
      <c r="MK36" s="285"/>
      <c r="ML36" s="285"/>
      <c r="MM36" s="285"/>
      <c r="MN36" s="285"/>
      <c r="MO36" s="285"/>
      <c r="MP36" s="285"/>
      <c r="MQ36" s="285"/>
      <c r="MR36" s="285"/>
      <c r="MS36" s="285"/>
      <c r="MT36" s="285"/>
      <c r="MU36" s="285"/>
      <c r="MV36" s="285"/>
      <c r="MW36" s="285"/>
      <c r="MX36" s="285"/>
      <c r="MY36" s="285"/>
      <c r="MZ36" s="285"/>
      <c r="NA36" s="285"/>
      <c r="NB36" s="285"/>
      <c r="NC36" s="285"/>
      <c r="ND36" s="285"/>
      <c r="NE36" s="285"/>
      <c r="NF36" s="285"/>
      <c r="NG36" s="285"/>
      <c r="NH36" s="285"/>
      <c r="NI36" s="285"/>
      <c r="NJ36" s="285"/>
      <c r="NK36" s="285"/>
      <c r="NL36" s="285"/>
      <c r="NM36" s="285"/>
      <c r="NN36" s="285"/>
      <c r="NO36" s="285"/>
      <c r="NP36" s="285"/>
      <c r="NQ36" s="285"/>
      <c r="NR36" s="285"/>
      <c r="NS36" s="285"/>
      <c r="NT36" s="285"/>
      <c r="NU36" s="285"/>
      <c r="NV36" s="285"/>
      <c r="NW36" s="285"/>
      <c r="NX36" s="285"/>
      <c r="NY36" s="285"/>
      <c r="NZ36" s="285"/>
      <c r="OA36" s="285"/>
      <c r="OB36" s="285"/>
      <c r="OC36" s="285"/>
      <c r="OD36" s="285"/>
      <c r="OE36" s="285"/>
      <c r="OF36" s="285"/>
      <c r="OG36" s="285"/>
      <c r="OH36" s="285"/>
      <c r="OI36" s="285"/>
      <c r="OJ36" s="285"/>
      <c r="OK36" s="285"/>
      <c r="OL36" s="285"/>
      <c r="OM36" s="285"/>
      <c r="ON36" s="285"/>
      <c r="OO36" s="285"/>
      <c r="OP36" s="285"/>
      <c r="OQ36" s="285"/>
      <c r="OR36" s="285"/>
      <c r="OS36" s="285"/>
      <c r="OT36" s="285"/>
      <c r="OU36" s="285"/>
      <c r="OV36" s="285"/>
      <c r="OW36" s="285"/>
      <c r="OX36" s="285"/>
      <c r="OY36" s="285"/>
      <c r="OZ36" s="285"/>
      <c r="PA36" s="285"/>
      <c r="PB36" s="285"/>
      <c r="PC36" s="285"/>
      <c r="PD36" s="285"/>
      <c r="PE36" s="285"/>
      <c r="PF36" s="285"/>
      <c r="PG36" s="285"/>
      <c r="PH36" s="285"/>
      <c r="PI36" s="285"/>
      <c r="PJ36" s="285"/>
      <c r="PK36" s="285"/>
      <c r="PL36" s="285"/>
      <c r="PM36" s="285"/>
      <c r="PN36" s="285"/>
      <c r="PO36" s="285"/>
      <c r="PP36" s="285"/>
      <c r="PQ36" s="285"/>
      <c r="PR36" s="285"/>
      <c r="PS36" s="285"/>
      <c r="PT36" s="285"/>
      <c r="PU36" s="285"/>
      <c r="PV36" s="285"/>
      <c r="PW36" s="285"/>
      <c r="PX36" s="285"/>
      <c r="PY36" s="285"/>
      <c r="PZ36" s="285"/>
      <c r="QA36" s="285"/>
      <c r="QB36" s="285"/>
      <c r="QC36" s="285"/>
      <c r="QD36" s="285"/>
      <c r="QE36" s="285"/>
      <c r="QF36" s="285"/>
      <c r="QG36" s="285"/>
      <c r="QH36" s="285"/>
      <c r="QI36" s="285"/>
      <c r="QJ36" s="285"/>
      <c r="QK36" s="285"/>
      <c r="QL36" s="285"/>
      <c r="QM36" s="285"/>
      <c r="QN36" s="285"/>
      <c r="QO36" s="285"/>
      <c r="QP36" s="285"/>
      <c r="QQ36" s="285"/>
      <c r="QR36" s="285"/>
      <c r="QS36" s="285"/>
      <c r="QT36" s="285"/>
      <c r="QU36" s="285"/>
      <c r="QV36" s="285"/>
      <c r="QW36" s="285"/>
      <c r="QX36" s="285"/>
      <c r="QY36" s="285"/>
      <c r="QZ36" s="285"/>
      <c r="RA36" s="285"/>
      <c r="RB36" s="285"/>
      <c r="RC36" s="285"/>
      <c r="RD36" s="285"/>
      <c r="RE36" s="285"/>
      <c r="RF36" s="285"/>
      <c r="RG36" s="285"/>
      <c r="RH36" s="285"/>
      <c r="RI36" s="285"/>
      <c r="RJ36" s="285"/>
      <c r="RK36" s="285"/>
      <c r="RL36" s="285"/>
      <c r="RM36" s="285"/>
      <c r="RN36" s="285"/>
      <c r="RO36" s="285"/>
      <c r="RP36" s="285"/>
      <c r="RQ36" s="285"/>
      <c r="RR36" s="285"/>
      <c r="RS36" s="285"/>
      <c r="RT36" s="285"/>
      <c r="RU36" s="285"/>
      <c r="RV36" s="285"/>
      <c r="RW36" s="285"/>
      <c r="RX36" s="285"/>
      <c r="RY36" s="285"/>
      <c r="RZ36" s="285"/>
      <c r="SA36" s="285"/>
      <c r="SB36" s="285"/>
      <c r="SC36" s="285"/>
      <c r="SD36" s="285"/>
      <c r="SE36" s="285"/>
      <c r="SF36" s="285"/>
      <c r="SG36" s="285"/>
      <c r="SH36" s="285"/>
      <c r="SI36" s="285"/>
      <c r="SJ36" s="285"/>
      <c r="SK36" s="285"/>
      <c r="SL36" s="285"/>
      <c r="SM36" s="285"/>
      <c r="SN36" s="285"/>
      <c r="SO36" s="285"/>
      <c r="SP36" s="285"/>
      <c r="SQ36" s="285"/>
      <c r="SR36" s="285"/>
      <c r="SS36" s="285"/>
      <c r="ST36" s="285"/>
      <c r="SU36" s="285"/>
      <c r="SV36" s="285"/>
      <c r="SW36" s="285"/>
      <c r="SX36" s="285"/>
      <c r="SY36" s="285"/>
      <c r="SZ36" s="285"/>
      <c r="TA36" s="285"/>
      <c r="TB36" s="285"/>
      <c r="TC36" s="285"/>
      <c r="TD36" s="285"/>
      <c r="TE36" s="285"/>
      <c r="TF36" s="285"/>
      <c r="TG36" s="285"/>
      <c r="TH36" s="285"/>
      <c r="TI36" s="285"/>
      <c r="TJ36" s="285"/>
      <c r="TK36" s="285"/>
      <c r="TL36" s="285"/>
      <c r="TM36" s="285"/>
      <c r="TN36" s="285"/>
      <c r="TO36" s="285"/>
      <c r="TP36" s="285"/>
      <c r="TQ36" s="285"/>
      <c r="TR36" s="285"/>
      <c r="TS36" s="285"/>
      <c r="TT36" s="285"/>
      <c r="TU36" s="285"/>
      <c r="TV36" s="285"/>
      <c r="TW36" s="285"/>
      <c r="TX36" s="285"/>
      <c r="TY36" s="285"/>
      <c r="TZ36" s="285"/>
      <c r="UA36" s="285"/>
      <c r="UB36" s="285"/>
      <c r="UC36" s="285"/>
      <c r="UD36" s="285"/>
      <c r="UE36" s="285"/>
      <c r="UF36" s="285"/>
      <c r="UG36" s="285"/>
      <c r="UH36" s="285"/>
      <c r="UI36" s="285"/>
      <c r="UJ36" s="285"/>
      <c r="UK36" s="285"/>
      <c r="UL36" s="285"/>
      <c r="UM36" s="285"/>
      <c r="UN36" s="285"/>
      <c r="UO36" s="285"/>
      <c r="UP36" s="285"/>
      <c r="UQ36" s="285"/>
      <c r="UR36" s="285"/>
      <c r="US36" s="285"/>
      <c r="UT36" s="285"/>
      <c r="UU36" s="285"/>
      <c r="UV36" s="285"/>
      <c r="UW36" s="285"/>
      <c r="UX36" s="285"/>
      <c r="UY36" s="285"/>
      <c r="UZ36" s="285"/>
      <c r="VA36" s="285"/>
      <c r="VB36" s="285"/>
      <c r="VC36" s="285"/>
      <c r="VD36" s="285"/>
      <c r="VE36" s="285"/>
      <c r="VF36" s="285"/>
      <c r="VG36" s="285"/>
      <c r="VH36" s="285"/>
      <c r="VI36" s="285"/>
      <c r="VJ36" s="285"/>
      <c r="VK36" s="285"/>
      <c r="VL36" s="285"/>
      <c r="VM36" s="285"/>
      <c r="VN36" s="285"/>
      <c r="VO36" s="285"/>
      <c r="VP36" s="285"/>
      <c r="VQ36" s="285"/>
      <c r="VR36" s="285"/>
      <c r="VS36" s="285"/>
      <c r="VT36" s="285"/>
      <c r="VU36" s="285"/>
      <c r="VV36" s="285"/>
      <c r="VW36" s="285"/>
      <c r="VX36" s="285"/>
      <c r="VY36" s="285"/>
      <c r="VZ36" s="285"/>
      <c r="WA36" s="285"/>
      <c r="WB36" s="285"/>
      <c r="WC36" s="285"/>
      <c r="WD36" s="285"/>
      <c r="WE36" s="285"/>
      <c r="WF36" s="285"/>
      <c r="WG36" s="285"/>
      <c r="WH36" s="285"/>
      <c r="WI36" s="285"/>
      <c r="WJ36" s="285"/>
      <c r="WK36" s="285"/>
      <c r="WL36" s="285"/>
      <c r="WM36" s="285"/>
      <c r="WN36" s="285"/>
      <c r="WO36" s="285"/>
      <c r="WP36" s="285"/>
      <c r="WQ36" s="285"/>
      <c r="WR36" s="285"/>
      <c r="WS36" s="285"/>
      <c r="WT36" s="285"/>
      <c r="WU36" s="285"/>
      <c r="WV36" s="285"/>
      <c r="WW36" s="285"/>
      <c r="WX36" s="285"/>
      <c r="WY36" s="285"/>
      <c r="WZ36" s="285"/>
      <c r="XA36" s="285"/>
      <c r="XB36" s="285"/>
      <c r="XC36" s="285"/>
      <c r="XD36" s="285"/>
      <c r="XE36" s="285"/>
      <c r="XF36" s="285"/>
      <c r="XG36" s="285"/>
      <c r="XH36" s="285"/>
      <c r="XI36" s="285"/>
      <c r="XJ36" s="285"/>
      <c r="XK36" s="285"/>
      <c r="XL36" s="285"/>
      <c r="XM36" s="285"/>
      <c r="XN36" s="285"/>
      <c r="XO36" s="285"/>
      <c r="XP36" s="285"/>
      <c r="XQ36" s="285"/>
      <c r="XR36" s="285"/>
      <c r="XS36" s="285"/>
      <c r="XT36" s="285"/>
      <c r="XU36" s="285"/>
      <c r="XV36" s="285"/>
      <c r="XW36" s="285"/>
      <c r="XX36" s="285"/>
      <c r="XY36" s="285"/>
      <c r="XZ36" s="285"/>
      <c r="YA36" s="285"/>
      <c r="YB36" s="285"/>
      <c r="YC36" s="285"/>
      <c r="YD36" s="285"/>
      <c r="YE36" s="285"/>
      <c r="YF36" s="285"/>
      <c r="YG36" s="285"/>
      <c r="YH36" s="285"/>
      <c r="YI36" s="285"/>
      <c r="YJ36" s="285"/>
      <c r="YK36" s="285"/>
      <c r="YL36" s="285"/>
      <c r="YM36" s="285"/>
      <c r="YN36" s="285"/>
      <c r="YO36" s="285"/>
      <c r="YP36" s="285"/>
      <c r="YQ36" s="285"/>
      <c r="YR36" s="285"/>
      <c r="YS36" s="285"/>
      <c r="YT36" s="285"/>
      <c r="YU36" s="285"/>
      <c r="YV36" s="285"/>
      <c r="YW36" s="285"/>
      <c r="YX36" s="285"/>
      <c r="YY36" s="285"/>
      <c r="YZ36" s="285"/>
      <c r="ZA36" s="285"/>
      <c r="ZB36" s="285"/>
      <c r="ZC36" s="285"/>
      <c r="ZD36" s="285"/>
      <c r="ZE36" s="285"/>
      <c r="ZF36" s="285"/>
      <c r="ZG36" s="285"/>
      <c r="ZH36" s="285"/>
      <c r="ZI36" s="285"/>
      <c r="ZJ36" s="285"/>
      <c r="ZK36" s="285"/>
      <c r="ZL36" s="285"/>
      <c r="ZM36" s="285"/>
      <c r="ZN36" s="285"/>
      <c r="ZO36" s="285"/>
      <c r="ZP36" s="285"/>
      <c r="ZQ36" s="285"/>
      <c r="ZR36" s="285"/>
      <c r="ZS36" s="285"/>
      <c r="ZT36" s="285"/>
      <c r="ZU36" s="285"/>
      <c r="ZV36" s="285"/>
      <c r="ZW36" s="285"/>
      <c r="ZX36" s="285"/>
      <c r="ZY36" s="285"/>
      <c r="ZZ36" s="285"/>
      <c r="AAA36" s="285"/>
      <c r="AAB36" s="285"/>
      <c r="AAC36" s="285"/>
      <c r="AAD36" s="285"/>
      <c r="AAE36" s="285"/>
      <c r="AAF36" s="285"/>
      <c r="AAG36" s="285"/>
      <c r="AAH36" s="285"/>
      <c r="AAI36" s="285"/>
      <c r="AAJ36" s="285"/>
      <c r="AAK36" s="285"/>
      <c r="AAL36" s="285"/>
      <c r="AAM36" s="285"/>
      <c r="AAN36" s="285"/>
      <c r="AAO36" s="285"/>
      <c r="AAP36" s="285"/>
      <c r="AAQ36" s="285"/>
      <c r="AAR36" s="285"/>
      <c r="AAS36" s="285"/>
      <c r="AAT36" s="285"/>
      <c r="AAU36" s="285"/>
      <c r="AAV36" s="285"/>
      <c r="AAW36" s="285"/>
      <c r="AAX36" s="285"/>
      <c r="AAY36" s="285"/>
      <c r="AAZ36" s="285"/>
      <c r="ABA36" s="285"/>
      <c r="ABB36" s="285"/>
      <c r="ABC36" s="285"/>
      <c r="ABD36" s="285"/>
      <c r="ABE36" s="285"/>
      <c r="ABF36" s="285"/>
      <c r="ABG36" s="285"/>
      <c r="ABH36" s="285"/>
      <c r="ABI36" s="285"/>
      <c r="ABJ36" s="285"/>
      <c r="ABK36" s="285"/>
      <c r="ABL36" s="285"/>
      <c r="ABM36" s="285"/>
      <c r="ABN36" s="285"/>
      <c r="ABO36" s="285"/>
      <c r="ABP36" s="285"/>
      <c r="ABQ36" s="285"/>
      <c r="ABR36" s="285"/>
      <c r="ABS36" s="285"/>
      <c r="ABT36" s="285"/>
      <c r="ABU36" s="285"/>
      <c r="ABV36" s="285"/>
      <c r="ABW36" s="285"/>
      <c r="ABX36" s="285"/>
      <c r="ABY36" s="285"/>
      <c r="ABZ36" s="285"/>
      <c r="ACA36" s="285"/>
      <c r="ACB36" s="285"/>
      <c r="ACC36" s="285"/>
      <c r="ACD36" s="285"/>
      <c r="ACE36" s="285"/>
      <c r="ACF36" s="285"/>
      <c r="ACG36" s="285"/>
      <c r="ACH36" s="285"/>
      <c r="ACI36" s="285"/>
      <c r="ACJ36" s="285"/>
      <c r="ACK36" s="285"/>
      <c r="ACL36" s="285"/>
      <c r="ACM36" s="285"/>
      <c r="ACN36" s="285"/>
      <c r="ACO36" s="285"/>
      <c r="ACP36" s="285"/>
      <c r="ACQ36" s="285"/>
      <c r="ACR36" s="285"/>
      <c r="ACS36" s="285"/>
      <c r="ACT36" s="285"/>
      <c r="ACU36" s="285"/>
      <c r="ACV36" s="285"/>
      <c r="ACW36" s="285"/>
      <c r="ACX36" s="285"/>
      <c r="ACY36" s="285"/>
      <c r="ACZ36" s="285"/>
      <c r="ADA36" s="285"/>
      <c r="ADB36" s="285"/>
      <c r="ADC36" s="285"/>
      <c r="ADD36" s="285"/>
      <c r="ADE36" s="285"/>
      <c r="ADF36" s="285"/>
      <c r="ADG36" s="285"/>
      <c r="ADH36" s="285"/>
      <c r="ADI36" s="285"/>
      <c r="ADJ36" s="285"/>
      <c r="ADK36" s="285"/>
      <c r="ADL36" s="285"/>
      <c r="ADM36" s="285"/>
      <c r="ADN36" s="285"/>
      <c r="ADO36" s="285"/>
      <c r="ADP36" s="285"/>
      <c r="ADQ36" s="285"/>
      <c r="ADR36" s="285"/>
      <c r="ADS36" s="285"/>
      <c r="ADT36" s="285"/>
      <c r="ADU36" s="285"/>
      <c r="ADV36" s="285"/>
      <c r="ADW36" s="285"/>
      <c r="ADX36" s="285"/>
      <c r="ADY36" s="285"/>
      <c r="ADZ36" s="285"/>
      <c r="AEA36" s="285"/>
      <c r="AEB36" s="285"/>
      <c r="AEC36" s="285"/>
      <c r="AED36" s="285"/>
      <c r="AEE36" s="285"/>
      <c r="AEF36" s="285"/>
      <c r="AEG36" s="285"/>
      <c r="AEH36" s="285"/>
      <c r="AEI36" s="285"/>
      <c r="AEJ36" s="285"/>
      <c r="AEK36" s="285"/>
      <c r="AEL36" s="285"/>
      <c r="AEM36" s="285"/>
      <c r="AEN36" s="285"/>
      <c r="AEO36" s="285"/>
      <c r="AEP36" s="285"/>
      <c r="AEQ36" s="285"/>
      <c r="AER36" s="285"/>
      <c r="AES36" s="285"/>
      <c r="AET36" s="285"/>
      <c r="AEU36" s="285"/>
      <c r="AEV36" s="285"/>
      <c r="AEW36" s="285"/>
      <c r="AEX36" s="285"/>
      <c r="AEY36" s="285"/>
      <c r="AEZ36" s="285"/>
      <c r="AFA36" s="285"/>
      <c r="AFB36" s="285"/>
      <c r="AFC36" s="285"/>
      <c r="AFD36" s="285"/>
      <c r="AFE36" s="285"/>
      <c r="AFF36" s="285"/>
      <c r="AFG36" s="285"/>
      <c r="AFH36" s="285"/>
      <c r="AFI36" s="285"/>
      <c r="AFJ36" s="285"/>
      <c r="AFK36" s="285"/>
      <c r="AFL36" s="285"/>
      <c r="AFM36" s="285"/>
      <c r="AFN36" s="285"/>
      <c r="AFO36" s="285"/>
      <c r="AFP36" s="285"/>
      <c r="AFQ36" s="285"/>
      <c r="AFR36" s="285"/>
      <c r="AFS36" s="285"/>
      <c r="AFT36" s="285"/>
      <c r="AFU36" s="285"/>
      <c r="AFV36" s="285"/>
      <c r="AFW36" s="285"/>
      <c r="AFX36" s="285"/>
      <c r="AFY36" s="285"/>
      <c r="AFZ36" s="285"/>
      <c r="AGA36" s="285"/>
      <c r="AGB36" s="285"/>
      <c r="AGC36" s="285"/>
      <c r="AGD36" s="285"/>
      <c r="AGE36" s="285"/>
      <c r="AGF36" s="285"/>
      <c r="AGG36" s="285"/>
      <c r="AGH36" s="285"/>
      <c r="AGI36" s="285"/>
      <c r="AGJ36" s="285"/>
      <c r="AGK36" s="285"/>
      <c r="AGL36" s="285"/>
      <c r="AGM36" s="285"/>
      <c r="AGN36" s="285"/>
      <c r="AGO36" s="285"/>
      <c r="AGP36" s="285"/>
      <c r="AGQ36" s="285"/>
      <c r="AGR36" s="285"/>
      <c r="AGS36" s="285"/>
      <c r="AGT36" s="285"/>
      <c r="AGU36" s="285"/>
      <c r="AGV36" s="285"/>
      <c r="AGW36" s="285"/>
      <c r="AGX36" s="285"/>
      <c r="AGY36" s="285"/>
      <c r="AGZ36" s="285"/>
      <c r="AHA36" s="285"/>
      <c r="AHB36" s="285"/>
      <c r="AHC36" s="285"/>
      <c r="AHD36" s="285"/>
      <c r="AHE36" s="285"/>
      <c r="AHF36" s="285"/>
      <c r="AHG36" s="285"/>
      <c r="AHH36" s="285"/>
      <c r="AHI36" s="285"/>
      <c r="AHJ36" s="285"/>
      <c r="AHK36" s="285"/>
      <c r="AHL36" s="285"/>
      <c r="AHM36" s="285"/>
      <c r="AHN36" s="285"/>
      <c r="AHO36" s="285"/>
      <c r="AHP36" s="285"/>
      <c r="AHQ36" s="285"/>
      <c r="AHR36" s="285"/>
      <c r="AHS36" s="285"/>
      <c r="AHT36" s="285"/>
      <c r="AHU36" s="285"/>
      <c r="AHV36" s="285"/>
      <c r="AHW36" s="285"/>
      <c r="AHX36" s="285"/>
      <c r="AHY36" s="285"/>
      <c r="AHZ36" s="285"/>
      <c r="AIA36" s="285"/>
      <c r="AIB36" s="285"/>
      <c r="AIC36" s="285"/>
      <c r="AID36" s="285"/>
      <c r="AIE36" s="285"/>
      <c r="AIF36" s="285"/>
      <c r="AIG36" s="285"/>
      <c r="AIH36" s="285"/>
      <c r="AII36" s="285"/>
      <c r="AIJ36" s="285"/>
      <c r="AIK36" s="285"/>
      <c r="AIL36" s="285"/>
      <c r="AIM36" s="285"/>
      <c r="AIN36" s="285"/>
      <c r="AIO36" s="285"/>
      <c r="AIP36" s="285"/>
      <c r="AIQ36" s="285"/>
      <c r="AIR36" s="285"/>
      <c r="AIS36" s="285"/>
      <c r="AIT36" s="285"/>
      <c r="AIU36" s="285"/>
      <c r="AIV36" s="285"/>
      <c r="AIW36" s="285"/>
      <c r="AIX36" s="285"/>
      <c r="AIY36" s="285"/>
      <c r="AIZ36" s="285"/>
      <c r="AJA36" s="285"/>
      <c r="AJB36" s="285"/>
      <c r="AJC36" s="285"/>
      <c r="AJD36" s="285"/>
      <c r="AJE36" s="285"/>
      <c r="AJF36" s="285"/>
      <c r="AJG36" s="285"/>
      <c r="AJH36" s="285"/>
      <c r="AJI36" s="285"/>
      <c r="AJJ36" s="285"/>
      <c r="AJK36" s="285"/>
      <c r="AJL36" s="285"/>
      <c r="AJM36" s="285"/>
      <c r="AJN36" s="285"/>
      <c r="AJO36" s="285"/>
      <c r="AJP36" s="285"/>
      <c r="AJQ36" s="285"/>
      <c r="AJR36" s="285"/>
      <c r="AJS36" s="285"/>
      <c r="AJT36" s="285"/>
      <c r="AJU36" s="285"/>
      <c r="AJV36" s="285"/>
      <c r="AJW36" s="285"/>
      <c r="AJX36" s="285"/>
      <c r="AJY36" s="285"/>
      <c r="AJZ36" s="285"/>
      <c r="AKA36" s="285"/>
      <c r="AKB36" s="285"/>
      <c r="AKC36" s="285"/>
      <c r="AKD36" s="285"/>
      <c r="AKE36" s="285"/>
      <c r="AKF36" s="285"/>
      <c r="AKG36" s="285"/>
      <c r="AKH36" s="285"/>
      <c r="AKI36" s="285"/>
      <c r="AKJ36" s="285"/>
      <c r="AKK36" s="285"/>
      <c r="AKL36" s="285"/>
      <c r="AKM36" s="285"/>
      <c r="AKN36" s="285"/>
      <c r="AKO36" s="285"/>
      <c r="AKP36" s="285"/>
      <c r="AKQ36" s="285"/>
      <c r="AKR36" s="285"/>
      <c r="AKS36" s="285"/>
      <c r="AKT36" s="285"/>
      <c r="AKU36" s="285"/>
      <c r="AKV36" s="285"/>
      <c r="AKW36" s="285"/>
      <c r="AKX36" s="285"/>
      <c r="AKY36" s="285"/>
      <c r="AKZ36" s="285"/>
      <c r="ALA36" s="285"/>
      <c r="ALB36" s="285"/>
      <c r="ALC36" s="285"/>
      <c r="ALD36" s="285"/>
      <c r="ALE36" s="285"/>
      <c r="ALF36" s="285"/>
      <c r="ALG36" s="285"/>
      <c r="ALH36" s="285"/>
      <c r="ALI36" s="285"/>
      <c r="ALJ36" s="285"/>
      <c r="ALK36" s="285"/>
      <c r="ALL36" s="285"/>
      <c r="ALM36" s="285"/>
      <c r="ALN36" s="285"/>
      <c r="ALO36" s="285"/>
      <c r="ALP36" s="285"/>
      <c r="ALQ36" s="285"/>
      <c r="ALR36" s="285"/>
      <c r="ALS36" s="285"/>
      <c r="ALT36" s="285"/>
      <c r="ALU36" s="285"/>
      <c r="ALV36" s="285"/>
      <c r="ALW36" s="285"/>
      <c r="ALX36" s="285"/>
      <c r="ALY36" s="285"/>
      <c r="ALZ36" s="285"/>
      <c r="AMA36" s="285"/>
      <c r="AMB36" s="285"/>
      <c r="AMC36" s="285"/>
      <c r="AMD36" s="285"/>
      <c r="AME36" s="285"/>
      <c r="AMF36" s="285"/>
      <c r="AMG36" s="285"/>
      <c r="AMH36" s="285"/>
      <c r="AMI36" s="285"/>
      <c r="AMJ36" s="285"/>
    </row>
    <row r="37" spans="1:1024" s="292" customFormat="1" ht="74.25" customHeight="1">
      <c r="A37" s="416">
        <v>15</v>
      </c>
      <c r="B37" s="418">
        <v>1</v>
      </c>
      <c r="C37" s="418">
        <v>4</v>
      </c>
      <c r="D37" s="418">
        <v>5</v>
      </c>
      <c r="E37" s="418" t="s">
        <v>663</v>
      </c>
      <c r="F37" s="418" t="s">
        <v>664</v>
      </c>
      <c r="G37" s="418" t="s">
        <v>665</v>
      </c>
      <c r="H37" s="282" t="s">
        <v>85</v>
      </c>
      <c r="I37" s="282">
        <v>120</v>
      </c>
      <c r="J37" s="418" t="s">
        <v>666</v>
      </c>
      <c r="K37" s="418"/>
      <c r="L37" s="418" t="s">
        <v>37</v>
      </c>
      <c r="M37" s="418"/>
      <c r="N37" s="419">
        <v>52000</v>
      </c>
      <c r="O37" s="418"/>
      <c r="P37" s="419">
        <v>52000</v>
      </c>
      <c r="Q37" s="418" t="s">
        <v>667</v>
      </c>
      <c r="R37" s="418" t="s">
        <v>668</v>
      </c>
    </row>
    <row r="38" spans="1:1024" s="292" customFormat="1" ht="52.5" customHeight="1">
      <c r="A38" s="417"/>
      <c r="B38" s="341"/>
      <c r="C38" s="341"/>
      <c r="D38" s="341"/>
      <c r="E38" s="341"/>
      <c r="F38" s="341"/>
      <c r="G38" s="341"/>
      <c r="H38" s="282" t="s">
        <v>67</v>
      </c>
      <c r="I38" s="282">
        <v>38</v>
      </c>
      <c r="J38" s="341"/>
      <c r="K38" s="341"/>
      <c r="L38" s="341"/>
      <c r="M38" s="341"/>
      <c r="N38" s="420"/>
      <c r="O38" s="341"/>
      <c r="P38" s="420"/>
      <c r="Q38" s="341"/>
      <c r="R38" s="341"/>
    </row>
    <row r="41" spans="1:1024">
      <c r="L41"/>
      <c r="M41" s="394" t="s">
        <v>45</v>
      </c>
      <c r="N41" s="395"/>
      <c r="O41" s="395" t="s">
        <v>46</v>
      </c>
      <c r="P41" s="396"/>
    </row>
    <row r="42" spans="1:1024">
      <c r="L42"/>
      <c r="M42" s="142" t="s">
        <v>1240</v>
      </c>
      <c r="N42" s="142" t="s">
        <v>1239</v>
      </c>
      <c r="O42" s="142" t="s">
        <v>1240</v>
      </c>
      <c r="P42" s="142" t="s">
        <v>1239</v>
      </c>
    </row>
    <row r="43" spans="1:1024">
      <c r="L43" s="6" t="s">
        <v>50</v>
      </c>
      <c r="M43" s="150">
        <v>14</v>
      </c>
      <c r="N43" s="145">
        <v>314104.46000000002</v>
      </c>
      <c r="O43" s="144">
        <v>1</v>
      </c>
      <c r="P43" s="151">
        <v>52000</v>
      </c>
    </row>
    <row r="44" spans="1:1024">
      <c r="L44" s="6" t="s">
        <v>52</v>
      </c>
      <c r="M44" s="223">
        <v>14</v>
      </c>
      <c r="N44" s="2">
        <v>280632.98</v>
      </c>
      <c r="O44" s="144">
        <v>1</v>
      </c>
      <c r="P44" s="151">
        <v>52000</v>
      </c>
    </row>
  </sheetData>
  <mergeCells count="40">
    <mergeCell ref="A4:A5"/>
    <mergeCell ref="B4:B5"/>
    <mergeCell ref="C4:C5"/>
    <mergeCell ref="D4:D5"/>
    <mergeCell ref="E4:E5"/>
    <mergeCell ref="O4:P4"/>
    <mergeCell ref="Q4:Q5"/>
    <mergeCell ref="R4:R5"/>
    <mergeCell ref="B11:R11"/>
    <mergeCell ref="B14:R14"/>
    <mergeCell ref="G4:G5"/>
    <mergeCell ref="H4:I4"/>
    <mergeCell ref="J4:J5"/>
    <mergeCell ref="K4:L4"/>
    <mergeCell ref="M4:N4"/>
    <mergeCell ref="F4:F5"/>
    <mergeCell ref="P37:P38"/>
    <mergeCell ref="Q37:Q38"/>
    <mergeCell ref="B20:R20"/>
    <mergeCell ref="B23:R23"/>
    <mergeCell ref="B26:R26"/>
    <mergeCell ref="B29:R29"/>
    <mergeCell ref="B33:R33"/>
    <mergeCell ref="R37:R38"/>
    <mergeCell ref="M41:N41"/>
    <mergeCell ref="O41:P41"/>
    <mergeCell ref="B36:R36"/>
    <mergeCell ref="A37:A38"/>
    <mergeCell ref="B37:B38"/>
    <mergeCell ref="C37:C38"/>
    <mergeCell ref="D37:D38"/>
    <mergeCell ref="E37:E38"/>
    <mergeCell ref="F37:F38"/>
    <mergeCell ref="G37:G38"/>
    <mergeCell ref="J37:J38"/>
    <mergeCell ref="K37:K38"/>
    <mergeCell ref="L37:L38"/>
    <mergeCell ref="M37:M38"/>
    <mergeCell ref="N37:N38"/>
    <mergeCell ref="O37:O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R33"/>
  <sheetViews>
    <sheetView zoomScale="90" zoomScaleNormal="90" workbookViewId="0">
      <selection activeCell="E7" sqref="E7:E8"/>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ht="18.75">
      <c r="A1" s="305" t="s">
        <v>1279</v>
      </c>
    </row>
    <row r="2" spans="1:18">
      <c r="A2" s="1" t="s">
        <v>1285</v>
      </c>
    </row>
    <row r="4" spans="1:18" s="158" customFormat="1" ht="45.75" customHeight="1">
      <c r="A4" s="426" t="s">
        <v>0</v>
      </c>
      <c r="B4" s="428" t="s">
        <v>1</v>
      </c>
      <c r="C4" s="428" t="s">
        <v>2</v>
      </c>
      <c r="D4" s="428" t="s">
        <v>3</v>
      </c>
      <c r="E4" s="426" t="s">
        <v>4</v>
      </c>
      <c r="F4" s="426" t="s">
        <v>5</v>
      </c>
      <c r="G4" s="426" t="s">
        <v>6</v>
      </c>
      <c r="H4" s="430" t="s">
        <v>7</v>
      </c>
      <c r="I4" s="430"/>
      <c r="J4" s="426" t="s">
        <v>117</v>
      </c>
      <c r="K4" s="311" t="s">
        <v>72</v>
      </c>
      <c r="L4" s="312"/>
      <c r="M4" s="431" t="s">
        <v>108</v>
      </c>
      <c r="N4" s="432"/>
      <c r="O4" s="431" t="s">
        <v>118</v>
      </c>
      <c r="P4" s="432"/>
      <c r="Q4" s="426" t="s">
        <v>8</v>
      </c>
      <c r="R4" s="428" t="s">
        <v>9</v>
      </c>
    </row>
    <row r="5" spans="1:18" s="158" customFormat="1">
      <c r="A5" s="427"/>
      <c r="B5" s="429"/>
      <c r="C5" s="429"/>
      <c r="D5" s="429"/>
      <c r="E5" s="427"/>
      <c r="F5" s="427"/>
      <c r="G5" s="427"/>
      <c r="H5" s="159" t="s">
        <v>10</v>
      </c>
      <c r="I5" s="159" t="s">
        <v>11</v>
      </c>
      <c r="J5" s="427"/>
      <c r="K5" s="160">
        <v>2016</v>
      </c>
      <c r="L5" s="160">
        <v>2017</v>
      </c>
      <c r="M5" s="160">
        <v>2016</v>
      </c>
      <c r="N5" s="160">
        <v>2017</v>
      </c>
      <c r="O5" s="160">
        <v>2016</v>
      </c>
      <c r="P5" s="160">
        <v>2017</v>
      </c>
      <c r="Q5" s="427"/>
      <c r="R5" s="429"/>
    </row>
    <row r="6" spans="1:18" s="158" customFormat="1">
      <c r="A6" s="161" t="s">
        <v>12</v>
      </c>
      <c r="B6" s="159" t="s">
        <v>13</v>
      </c>
      <c r="C6" s="159" t="s">
        <v>14</v>
      </c>
      <c r="D6" s="159" t="s">
        <v>15</v>
      </c>
      <c r="E6" s="161" t="s">
        <v>16</v>
      </c>
      <c r="F6" s="161" t="s">
        <v>17</v>
      </c>
      <c r="G6" s="161" t="s">
        <v>18</v>
      </c>
      <c r="H6" s="159" t="s">
        <v>19</v>
      </c>
      <c r="I6" s="159" t="s">
        <v>20</v>
      </c>
      <c r="J6" s="161" t="s">
        <v>21</v>
      </c>
      <c r="K6" s="160" t="s">
        <v>22</v>
      </c>
      <c r="L6" s="160" t="s">
        <v>23</v>
      </c>
      <c r="M6" s="160" t="s">
        <v>24</v>
      </c>
      <c r="N6" s="160" t="s">
        <v>25</v>
      </c>
      <c r="O6" s="160" t="s">
        <v>26</v>
      </c>
      <c r="P6" s="160" t="s">
        <v>27</v>
      </c>
      <c r="Q6" s="161" t="s">
        <v>28</v>
      </c>
      <c r="R6" s="159" t="s">
        <v>29</v>
      </c>
    </row>
    <row r="7" spans="1:18" s="43" customFormat="1" ht="30">
      <c r="A7" s="433">
        <v>1</v>
      </c>
      <c r="B7" s="433">
        <v>1.3</v>
      </c>
      <c r="C7" s="433">
        <v>4.5</v>
      </c>
      <c r="D7" s="433">
        <v>2</v>
      </c>
      <c r="E7" s="433" t="s">
        <v>669</v>
      </c>
      <c r="F7" s="433" t="s">
        <v>670</v>
      </c>
      <c r="G7" s="433" t="s">
        <v>671</v>
      </c>
      <c r="H7" s="162" t="s">
        <v>168</v>
      </c>
      <c r="I7" s="162">
        <v>50</v>
      </c>
      <c r="J7" s="433" t="s">
        <v>672</v>
      </c>
      <c r="K7" s="433"/>
      <c r="L7" s="433" t="s">
        <v>31</v>
      </c>
      <c r="M7" s="438"/>
      <c r="N7" s="438">
        <v>17256.5</v>
      </c>
      <c r="O7" s="438"/>
      <c r="P7" s="438">
        <v>17256.5</v>
      </c>
      <c r="Q7" s="433" t="s">
        <v>87</v>
      </c>
      <c r="R7" s="433" t="s">
        <v>673</v>
      </c>
    </row>
    <row r="8" spans="1:18" s="43" customFormat="1" ht="126.75" customHeight="1">
      <c r="A8" s="434"/>
      <c r="B8" s="437"/>
      <c r="C8" s="437"/>
      <c r="D8" s="437"/>
      <c r="E8" s="437"/>
      <c r="F8" s="437"/>
      <c r="G8" s="437"/>
      <c r="H8" s="162" t="s">
        <v>337</v>
      </c>
      <c r="I8" s="162">
        <v>500</v>
      </c>
      <c r="J8" s="437"/>
      <c r="K8" s="437"/>
      <c r="L8" s="437"/>
      <c r="M8" s="439"/>
      <c r="N8" s="439"/>
      <c r="O8" s="439"/>
      <c r="P8" s="439"/>
      <c r="Q8" s="437"/>
      <c r="R8" s="437"/>
    </row>
    <row r="9" spans="1:18" s="43" customFormat="1" ht="75">
      <c r="A9" s="201">
        <v>2</v>
      </c>
      <c r="B9" s="162">
        <v>1.5</v>
      </c>
      <c r="C9" s="162">
        <v>4</v>
      </c>
      <c r="D9" s="162">
        <v>2</v>
      </c>
      <c r="E9" s="162" t="s">
        <v>674</v>
      </c>
      <c r="F9" s="162" t="s">
        <v>675</v>
      </c>
      <c r="G9" s="162" t="s">
        <v>43</v>
      </c>
      <c r="H9" s="162" t="s">
        <v>168</v>
      </c>
      <c r="I9" s="162">
        <v>55</v>
      </c>
      <c r="J9" s="162" t="s">
        <v>676</v>
      </c>
      <c r="K9" s="162"/>
      <c r="L9" s="162" t="s">
        <v>31</v>
      </c>
      <c r="M9" s="163"/>
      <c r="N9" s="163">
        <v>15219.26</v>
      </c>
      <c r="O9" s="163"/>
      <c r="P9" s="163">
        <v>15219.26</v>
      </c>
      <c r="Q9" s="162" t="s">
        <v>87</v>
      </c>
      <c r="R9" s="162" t="s">
        <v>677</v>
      </c>
    </row>
    <row r="10" spans="1:18" s="43" customFormat="1" ht="135">
      <c r="A10" s="201">
        <v>3</v>
      </c>
      <c r="B10" s="162">
        <v>1</v>
      </c>
      <c r="C10" s="162">
        <v>4</v>
      </c>
      <c r="D10" s="162">
        <v>5</v>
      </c>
      <c r="E10" s="162" t="s">
        <v>678</v>
      </c>
      <c r="F10" s="162" t="s">
        <v>679</v>
      </c>
      <c r="G10" s="162" t="s">
        <v>680</v>
      </c>
      <c r="H10" s="162" t="s">
        <v>681</v>
      </c>
      <c r="I10" s="162">
        <v>210</v>
      </c>
      <c r="J10" s="162" t="s">
        <v>682</v>
      </c>
      <c r="K10" s="162" t="s">
        <v>34</v>
      </c>
      <c r="L10" s="162"/>
      <c r="M10" s="163">
        <v>35666.5</v>
      </c>
      <c r="N10" s="163"/>
      <c r="O10" s="163">
        <v>35666.5</v>
      </c>
      <c r="P10" s="163"/>
      <c r="Q10" s="162" t="s">
        <v>87</v>
      </c>
      <c r="R10" s="162" t="s">
        <v>677</v>
      </c>
    </row>
    <row r="11" spans="1:18" s="43" customFormat="1" ht="255">
      <c r="A11" s="201">
        <v>4</v>
      </c>
      <c r="B11" s="162" t="s">
        <v>683</v>
      </c>
      <c r="C11" s="162" t="s">
        <v>54</v>
      </c>
      <c r="D11" s="162">
        <v>2</v>
      </c>
      <c r="E11" s="162" t="s">
        <v>684</v>
      </c>
      <c r="F11" s="162" t="s">
        <v>685</v>
      </c>
      <c r="G11" s="162" t="s">
        <v>43</v>
      </c>
      <c r="H11" s="162" t="s">
        <v>168</v>
      </c>
      <c r="I11" s="162">
        <v>40</v>
      </c>
      <c r="J11" s="162" t="s">
        <v>686</v>
      </c>
      <c r="K11" s="162" t="s">
        <v>34</v>
      </c>
      <c r="L11" s="162"/>
      <c r="M11" s="163">
        <v>8183.45</v>
      </c>
      <c r="N11" s="163"/>
      <c r="O11" s="163">
        <v>8183.45</v>
      </c>
      <c r="P11" s="163"/>
      <c r="Q11" s="162" t="s">
        <v>87</v>
      </c>
      <c r="R11" s="162" t="s">
        <v>677</v>
      </c>
    </row>
    <row r="12" spans="1:18" s="43" customFormat="1" ht="30">
      <c r="A12" s="433">
        <v>5</v>
      </c>
      <c r="B12" s="433">
        <v>1</v>
      </c>
      <c r="C12" s="433">
        <v>4</v>
      </c>
      <c r="D12" s="433">
        <v>2</v>
      </c>
      <c r="E12" s="433" t="s">
        <v>687</v>
      </c>
      <c r="F12" s="433" t="s">
        <v>688</v>
      </c>
      <c r="G12" s="433" t="s">
        <v>671</v>
      </c>
      <c r="H12" s="162" t="s">
        <v>168</v>
      </c>
      <c r="I12" s="162">
        <v>58</v>
      </c>
      <c r="J12" s="433" t="s">
        <v>689</v>
      </c>
      <c r="K12" s="433" t="s">
        <v>37</v>
      </c>
      <c r="L12" s="433"/>
      <c r="M12" s="435">
        <v>15454.85</v>
      </c>
      <c r="N12" s="435"/>
      <c r="O12" s="435">
        <v>15454.85</v>
      </c>
      <c r="P12" s="435"/>
      <c r="Q12" s="433" t="s">
        <v>87</v>
      </c>
      <c r="R12" s="433" t="s">
        <v>677</v>
      </c>
    </row>
    <row r="13" spans="1:18" s="43" customFormat="1" ht="30">
      <c r="A13" s="434"/>
      <c r="B13" s="437"/>
      <c r="C13" s="437"/>
      <c r="D13" s="437"/>
      <c r="E13" s="437"/>
      <c r="F13" s="437"/>
      <c r="G13" s="437"/>
      <c r="H13" s="162" t="s">
        <v>337</v>
      </c>
      <c r="I13" s="162">
        <v>500</v>
      </c>
      <c r="J13" s="437"/>
      <c r="K13" s="437"/>
      <c r="L13" s="437"/>
      <c r="M13" s="436"/>
      <c r="N13" s="436"/>
      <c r="O13" s="436"/>
      <c r="P13" s="436"/>
      <c r="Q13" s="437"/>
      <c r="R13" s="437"/>
    </row>
    <row r="14" spans="1:18" s="43" customFormat="1" ht="225">
      <c r="A14" s="201">
        <v>6</v>
      </c>
      <c r="B14" s="162">
        <v>1.3</v>
      </c>
      <c r="C14" s="162" t="s">
        <v>54</v>
      </c>
      <c r="D14" s="162">
        <v>2</v>
      </c>
      <c r="E14" s="162" t="s">
        <v>690</v>
      </c>
      <c r="F14" s="162" t="s">
        <v>691</v>
      </c>
      <c r="G14" s="162" t="s">
        <v>56</v>
      </c>
      <c r="H14" s="162" t="s">
        <v>692</v>
      </c>
      <c r="I14" s="162">
        <v>16</v>
      </c>
      <c r="J14" s="162" t="s">
        <v>693</v>
      </c>
      <c r="K14" s="162" t="s">
        <v>34</v>
      </c>
      <c r="L14" s="162"/>
      <c r="M14" s="164">
        <v>14324.81</v>
      </c>
      <c r="N14" s="164"/>
      <c r="O14" s="164">
        <v>14324.81</v>
      </c>
      <c r="P14" s="164"/>
      <c r="Q14" s="162" t="s">
        <v>87</v>
      </c>
      <c r="R14" s="162" t="s">
        <v>677</v>
      </c>
    </row>
    <row r="15" spans="1:18" s="43" customFormat="1" ht="30">
      <c r="A15" s="444">
        <v>7</v>
      </c>
      <c r="B15" s="433">
        <v>1</v>
      </c>
      <c r="C15" s="433">
        <v>4</v>
      </c>
      <c r="D15" s="433">
        <v>2</v>
      </c>
      <c r="E15" s="433" t="s">
        <v>694</v>
      </c>
      <c r="F15" s="433" t="s">
        <v>695</v>
      </c>
      <c r="G15" s="433" t="s">
        <v>696</v>
      </c>
      <c r="H15" s="162" t="s">
        <v>121</v>
      </c>
      <c r="I15" s="165">
        <v>100</v>
      </c>
      <c r="J15" s="433" t="s">
        <v>697</v>
      </c>
      <c r="K15" s="441"/>
      <c r="L15" s="433" t="s">
        <v>30</v>
      </c>
      <c r="M15" s="441"/>
      <c r="N15" s="433">
        <v>17011.919999999998</v>
      </c>
      <c r="O15" s="441"/>
      <c r="P15" s="433">
        <v>17011.919999999998</v>
      </c>
      <c r="Q15" s="433" t="s">
        <v>87</v>
      </c>
      <c r="R15" s="433" t="s">
        <v>677</v>
      </c>
    </row>
    <row r="16" spans="1:18" s="43" customFormat="1" ht="90" customHeight="1">
      <c r="A16" s="442"/>
      <c r="B16" s="440"/>
      <c r="C16" s="440"/>
      <c r="D16" s="440"/>
      <c r="E16" s="440"/>
      <c r="F16" s="440"/>
      <c r="G16" s="440"/>
      <c r="H16" s="202" t="s">
        <v>698</v>
      </c>
      <c r="I16" s="202">
        <v>500</v>
      </c>
      <c r="J16" s="440"/>
      <c r="K16" s="440"/>
      <c r="L16" s="440"/>
      <c r="M16" s="440"/>
      <c r="N16" s="440"/>
      <c r="O16" s="440"/>
      <c r="P16" s="440"/>
      <c r="Q16" s="440"/>
      <c r="R16" s="440"/>
    </row>
    <row r="17" spans="1:18" s="43" customFormat="1" ht="30">
      <c r="A17" s="444">
        <v>8</v>
      </c>
      <c r="B17" s="444">
        <v>1</v>
      </c>
      <c r="C17" s="444">
        <v>4</v>
      </c>
      <c r="D17" s="444">
        <v>5</v>
      </c>
      <c r="E17" s="433" t="s">
        <v>699</v>
      </c>
      <c r="F17" s="433" t="s">
        <v>700</v>
      </c>
      <c r="G17" s="433" t="s">
        <v>701</v>
      </c>
      <c r="H17" s="162" t="s">
        <v>67</v>
      </c>
      <c r="I17" s="165">
        <v>25</v>
      </c>
      <c r="J17" s="433" t="s">
        <v>702</v>
      </c>
      <c r="K17" s="444"/>
      <c r="L17" s="444" t="s">
        <v>30</v>
      </c>
      <c r="M17" s="444"/>
      <c r="N17" s="445">
        <v>49907</v>
      </c>
      <c r="O17" s="444"/>
      <c r="P17" s="445">
        <v>49907</v>
      </c>
      <c r="Q17" s="433" t="s">
        <v>703</v>
      </c>
      <c r="R17" s="433" t="s">
        <v>704</v>
      </c>
    </row>
    <row r="18" spans="1:18" s="43" customFormat="1" ht="30">
      <c r="A18" s="442"/>
      <c r="B18" s="442"/>
      <c r="C18" s="442"/>
      <c r="D18" s="442"/>
      <c r="E18" s="442"/>
      <c r="F18" s="442"/>
      <c r="G18" s="442"/>
      <c r="H18" s="162" t="s">
        <v>88</v>
      </c>
      <c r="I18" s="165">
        <v>50</v>
      </c>
      <c r="J18" s="434"/>
      <c r="K18" s="442"/>
      <c r="L18" s="442"/>
      <c r="M18" s="442"/>
      <c r="N18" s="446"/>
      <c r="O18" s="442"/>
      <c r="P18" s="446"/>
      <c r="Q18" s="434"/>
      <c r="R18" s="434"/>
    </row>
    <row r="19" spans="1:18" s="43" customFormat="1" ht="45">
      <c r="A19" s="443"/>
      <c r="B19" s="443"/>
      <c r="C19" s="443"/>
      <c r="D19" s="443"/>
      <c r="E19" s="443"/>
      <c r="F19" s="443"/>
      <c r="G19" s="443"/>
      <c r="H19" s="162" t="s">
        <v>705</v>
      </c>
      <c r="I19" s="165">
        <v>500</v>
      </c>
      <c r="J19" s="437"/>
      <c r="K19" s="443"/>
      <c r="L19" s="443"/>
      <c r="M19" s="443"/>
      <c r="N19" s="447"/>
      <c r="O19" s="443"/>
      <c r="P19" s="447"/>
      <c r="Q19" s="437"/>
      <c r="R19" s="437"/>
    </row>
    <row r="20" spans="1:18" s="44" customFormat="1">
      <c r="M20" s="45"/>
      <c r="N20" s="45"/>
      <c r="O20" s="45"/>
      <c r="P20" s="45"/>
    </row>
    <row r="21" spans="1:18" s="44" customFormat="1" ht="12.75" customHeight="1">
      <c r="M21" s="45"/>
      <c r="N21" s="45"/>
      <c r="O21" s="45"/>
      <c r="P21" s="45"/>
    </row>
    <row r="22" spans="1:18" hidden="1">
      <c r="M22" s="13"/>
      <c r="N22" s="13"/>
      <c r="O22" s="13"/>
      <c r="P22" s="13"/>
    </row>
    <row r="23" spans="1:18" hidden="1">
      <c r="K23" s="410" t="s">
        <v>45</v>
      </c>
      <c r="L23" s="410"/>
      <c r="M23" s="410"/>
      <c r="N23" s="410"/>
      <c r="O23" s="410" t="s">
        <v>46</v>
      </c>
      <c r="P23" s="410"/>
      <c r="Q23" s="410"/>
      <c r="R23" s="410"/>
    </row>
    <row r="24" spans="1:18" hidden="1">
      <c r="K24" s="410" t="s">
        <v>349</v>
      </c>
      <c r="L24" s="410"/>
      <c r="M24" s="410" t="s">
        <v>350</v>
      </c>
      <c r="N24" s="410"/>
      <c r="O24" s="410" t="s">
        <v>349</v>
      </c>
      <c r="P24" s="410"/>
      <c r="Q24" s="410" t="s">
        <v>350</v>
      </c>
      <c r="R24" s="410"/>
    </row>
    <row r="25" spans="1:18" hidden="1">
      <c r="K25" s="5" t="s">
        <v>47</v>
      </c>
      <c r="L25" s="5" t="s">
        <v>48</v>
      </c>
      <c r="M25" s="5" t="s">
        <v>49</v>
      </c>
      <c r="N25" s="5" t="s">
        <v>48</v>
      </c>
      <c r="O25" s="5" t="s">
        <v>49</v>
      </c>
      <c r="P25" s="5" t="s">
        <v>48</v>
      </c>
      <c r="Q25" s="5" t="s">
        <v>47</v>
      </c>
      <c r="R25" s="5" t="s">
        <v>48</v>
      </c>
    </row>
    <row r="26" spans="1:18" hidden="1">
      <c r="J26" s="6" t="s">
        <v>50</v>
      </c>
      <c r="K26" s="24">
        <v>6</v>
      </c>
      <c r="L26" s="2">
        <v>106105.37</v>
      </c>
      <c r="M26" s="24">
        <v>1</v>
      </c>
      <c r="N26" s="2">
        <v>17011.919999999998</v>
      </c>
      <c r="O26" s="24" t="s">
        <v>51</v>
      </c>
      <c r="P26" s="28" t="s">
        <v>51</v>
      </c>
      <c r="Q26" s="24">
        <v>1</v>
      </c>
      <c r="R26" s="35">
        <v>49907</v>
      </c>
    </row>
    <row r="27" spans="1:18" hidden="1">
      <c r="J27" s="6" t="s">
        <v>52</v>
      </c>
      <c r="K27" s="6">
        <v>6</v>
      </c>
      <c r="L27" s="6">
        <v>106105.37</v>
      </c>
      <c r="M27" s="24">
        <v>1</v>
      </c>
      <c r="N27" s="24">
        <v>17011.919999999998</v>
      </c>
      <c r="O27" s="24"/>
      <c r="P27" s="24"/>
      <c r="Q27" s="6">
        <v>1</v>
      </c>
      <c r="R27" s="6">
        <v>49907</v>
      </c>
    </row>
    <row r="28" spans="1:18" hidden="1">
      <c r="M28" s="13"/>
      <c r="N28" s="13"/>
      <c r="O28" s="13"/>
      <c r="P28" s="13"/>
    </row>
    <row r="29" spans="1:18" hidden="1">
      <c r="M29" s="13"/>
      <c r="N29" s="13"/>
      <c r="O29" s="13"/>
      <c r="P29" s="13"/>
    </row>
    <row r="30" spans="1:18" s="44" customFormat="1" hidden="1">
      <c r="M30" s="45"/>
      <c r="N30" s="45"/>
      <c r="O30" s="45"/>
      <c r="P30" s="45"/>
    </row>
    <row r="31" spans="1:18" s="44" customFormat="1">
      <c r="M31" s="328" t="s">
        <v>45</v>
      </c>
      <c r="N31" s="329"/>
      <c r="O31" s="329" t="s">
        <v>46</v>
      </c>
      <c r="P31" s="330"/>
    </row>
    <row r="32" spans="1:18" s="44" customFormat="1">
      <c r="M32" s="76" t="s">
        <v>1240</v>
      </c>
      <c r="N32" s="76" t="s">
        <v>1239</v>
      </c>
      <c r="O32" s="76" t="s">
        <v>1240</v>
      </c>
      <c r="P32" s="76" t="s">
        <v>1239</v>
      </c>
    </row>
    <row r="33" spans="13:16" s="44" customFormat="1">
      <c r="M33" s="115">
        <v>7</v>
      </c>
      <c r="N33" s="79">
        <v>123117.29</v>
      </c>
      <c r="O33" s="78">
        <v>1</v>
      </c>
      <c r="P33" s="114">
        <v>49907</v>
      </c>
    </row>
  </sheetData>
  <mergeCells count="86">
    <mergeCell ref="M31:N31"/>
    <mergeCell ref="O31:P31"/>
    <mergeCell ref="K24:L24"/>
    <mergeCell ref="M24:N24"/>
    <mergeCell ref="O24:P24"/>
    <mergeCell ref="Q24:R24"/>
    <mergeCell ref="Q17:Q19"/>
    <mergeCell ref="R17:R19"/>
    <mergeCell ref="K23:N23"/>
    <mergeCell ref="O23:R23"/>
    <mergeCell ref="N17:N19"/>
    <mergeCell ref="G17:G19"/>
    <mergeCell ref="J17:J19"/>
    <mergeCell ref="K17:K19"/>
    <mergeCell ref="L17:L19"/>
    <mergeCell ref="M17:M19"/>
    <mergeCell ref="F17:F19"/>
    <mergeCell ref="N15:N16"/>
    <mergeCell ref="O15:O16"/>
    <mergeCell ref="P15:P16"/>
    <mergeCell ref="A15:A16"/>
    <mergeCell ref="O17:O19"/>
    <mergeCell ref="P17:P19"/>
    <mergeCell ref="B15:B16"/>
    <mergeCell ref="C15:C16"/>
    <mergeCell ref="D15:D16"/>
    <mergeCell ref="E15:E16"/>
    <mergeCell ref="A17:A19"/>
    <mergeCell ref="B17:B19"/>
    <mergeCell ref="C17:C19"/>
    <mergeCell ref="D17:D19"/>
    <mergeCell ref="E17:E19"/>
    <mergeCell ref="Q15:Q16"/>
    <mergeCell ref="R15:R16"/>
    <mergeCell ref="F15:F16"/>
    <mergeCell ref="G15:G16"/>
    <mergeCell ref="J15:J16"/>
    <mergeCell ref="K15:K16"/>
    <mergeCell ref="L15:L16"/>
    <mergeCell ref="M15:M16"/>
    <mergeCell ref="A12:A13"/>
    <mergeCell ref="B12:B13"/>
    <mergeCell ref="C12:C13"/>
    <mergeCell ref="D12:D13"/>
    <mergeCell ref="E12:E13"/>
    <mergeCell ref="R12:R13"/>
    <mergeCell ref="M12:M13"/>
    <mergeCell ref="K7:K8"/>
    <mergeCell ref="L7:L8"/>
    <mergeCell ref="M7:M8"/>
    <mergeCell ref="N7:N8"/>
    <mergeCell ref="O7:O8"/>
    <mergeCell ref="P7:P8"/>
    <mergeCell ref="R7:R8"/>
    <mergeCell ref="K12:K13"/>
    <mergeCell ref="L12:L13"/>
    <mergeCell ref="A7:A8"/>
    <mergeCell ref="N12:N13"/>
    <mergeCell ref="O12:O13"/>
    <mergeCell ref="P12:P13"/>
    <mergeCell ref="Q7:Q8"/>
    <mergeCell ref="B7:B8"/>
    <mergeCell ref="C7:C8"/>
    <mergeCell ref="D7:D8"/>
    <mergeCell ref="E7:E8"/>
    <mergeCell ref="F7:F8"/>
    <mergeCell ref="G7:G8"/>
    <mergeCell ref="J7:J8"/>
    <mergeCell ref="Q12:Q13"/>
    <mergeCell ref="F12:F13"/>
    <mergeCell ref="G12:G13"/>
    <mergeCell ref="J12:J13"/>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R37"/>
  <sheetViews>
    <sheetView zoomScale="90" zoomScaleNormal="90" workbookViewId="0">
      <selection activeCell="E1" sqref="E1"/>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7" max="257" width="4.7109375" bestFit="1" customWidth="1"/>
    <col min="258" max="258" width="8.85546875" bestFit="1" customWidth="1"/>
    <col min="259" max="259" width="10" bestFit="1" customWidth="1"/>
    <col min="260" max="260" width="9.7109375" bestFit="1" customWidth="1"/>
    <col min="261" max="261" width="59.7109375" bestFit="1" customWidth="1"/>
    <col min="262" max="262" width="59.85546875" customWidth="1"/>
    <col min="263" max="263" width="35.28515625" bestFit="1" customWidth="1"/>
    <col min="264" max="264" width="22.7109375" customWidth="1"/>
    <col min="265" max="265" width="13.28515625" customWidth="1"/>
    <col min="266" max="266" width="28.140625" bestFit="1" customWidth="1"/>
    <col min="267" max="267" width="18.140625" customWidth="1"/>
    <col min="268" max="268" width="15" customWidth="1"/>
    <col min="269" max="270" width="15.28515625" customWidth="1"/>
    <col min="271" max="271" width="15" customWidth="1"/>
    <col min="272" max="272" width="15.140625" customWidth="1"/>
    <col min="273" max="273" width="22.85546875" customWidth="1"/>
    <col min="274" max="274" width="14.7109375" customWidth="1"/>
    <col min="513" max="513" width="4.7109375" bestFit="1" customWidth="1"/>
    <col min="514" max="514" width="8.85546875" bestFit="1" customWidth="1"/>
    <col min="515" max="515" width="10" bestFit="1" customWidth="1"/>
    <col min="516" max="516" width="9.7109375" bestFit="1" customWidth="1"/>
    <col min="517" max="517" width="59.7109375" bestFit="1" customWidth="1"/>
    <col min="518" max="518" width="59.85546875" customWidth="1"/>
    <col min="519" max="519" width="35.28515625" bestFit="1" customWidth="1"/>
    <col min="520" max="520" width="22.7109375" customWidth="1"/>
    <col min="521" max="521" width="13.28515625" customWidth="1"/>
    <col min="522" max="522" width="28.140625" bestFit="1" customWidth="1"/>
    <col min="523" max="523" width="18.140625" customWidth="1"/>
    <col min="524" max="524" width="15" customWidth="1"/>
    <col min="525" max="526" width="15.28515625" customWidth="1"/>
    <col min="527" max="527" width="15" customWidth="1"/>
    <col min="528" max="528" width="15.140625" customWidth="1"/>
    <col min="529" max="529" width="22.85546875" customWidth="1"/>
    <col min="530" max="530" width="14.7109375" customWidth="1"/>
    <col min="769" max="769" width="4.7109375" bestFit="1" customWidth="1"/>
    <col min="770" max="770" width="8.85546875" bestFit="1" customWidth="1"/>
    <col min="771" max="771" width="10" bestFit="1" customWidth="1"/>
    <col min="772" max="772" width="9.7109375" bestFit="1" customWidth="1"/>
    <col min="773" max="773" width="59.7109375" bestFit="1" customWidth="1"/>
    <col min="774" max="774" width="59.85546875" customWidth="1"/>
    <col min="775" max="775" width="35.28515625" bestFit="1" customWidth="1"/>
    <col min="776" max="776" width="22.7109375" customWidth="1"/>
    <col min="777" max="777" width="13.28515625" customWidth="1"/>
    <col min="778" max="778" width="28.140625" bestFit="1" customWidth="1"/>
    <col min="779" max="779" width="18.140625" customWidth="1"/>
    <col min="780" max="780" width="15" customWidth="1"/>
    <col min="781" max="782" width="15.28515625" customWidth="1"/>
    <col min="783" max="783" width="15" customWidth="1"/>
    <col min="784" max="784" width="15.140625" customWidth="1"/>
    <col min="785" max="785" width="22.85546875" customWidth="1"/>
    <col min="786" max="786" width="14.7109375" customWidth="1"/>
    <col min="1025" max="1025" width="4.7109375" bestFit="1" customWidth="1"/>
    <col min="1026" max="1026" width="8.85546875" bestFit="1" customWidth="1"/>
    <col min="1027" max="1027" width="10" bestFit="1" customWidth="1"/>
    <col min="1028" max="1028" width="9.7109375" bestFit="1" customWidth="1"/>
    <col min="1029" max="1029" width="59.7109375" bestFit="1" customWidth="1"/>
    <col min="1030" max="1030" width="59.85546875" customWidth="1"/>
    <col min="1031" max="1031" width="35.28515625" bestFit="1" customWidth="1"/>
    <col min="1032" max="1032" width="22.7109375" customWidth="1"/>
    <col min="1033" max="1033" width="13.28515625" customWidth="1"/>
    <col min="1034" max="1034" width="28.140625" bestFit="1" customWidth="1"/>
    <col min="1035" max="1035" width="18.140625" customWidth="1"/>
    <col min="1036" max="1036" width="15" customWidth="1"/>
    <col min="1037" max="1038" width="15.28515625" customWidth="1"/>
    <col min="1039" max="1039" width="15" customWidth="1"/>
    <col min="1040" max="1040" width="15.140625" customWidth="1"/>
    <col min="1041" max="1041" width="22.85546875" customWidth="1"/>
    <col min="1042" max="1042" width="14.7109375" customWidth="1"/>
    <col min="1281" max="1281" width="4.7109375" bestFit="1" customWidth="1"/>
    <col min="1282" max="1282" width="8.85546875" bestFit="1" customWidth="1"/>
    <col min="1283" max="1283" width="10" bestFit="1" customWidth="1"/>
    <col min="1284" max="1284" width="9.7109375" bestFit="1" customWidth="1"/>
    <col min="1285" max="1285" width="59.7109375" bestFit="1" customWidth="1"/>
    <col min="1286" max="1286" width="59.85546875" customWidth="1"/>
    <col min="1287" max="1287" width="35.28515625" bestFit="1" customWidth="1"/>
    <col min="1288" max="1288" width="22.7109375" customWidth="1"/>
    <col min="1289" max="1289" width="13.28515625" customWidth="1"/>
    <col min="1290" max="1290" width="28.140625" bestFit="1" customWidth="1"/>
    <col min="1291" max="1291" width="18.140625" customWidth="1"/>
    <col min="1292" max="1292" width="15" customWidth="1"/>
    <col min="1293" max="1294" width="15.28515625" customWidth="1"/>
    <col min="1295" max="1295" width="15" customWidth="1"/>
    <col min="1296" max="1296" width="15.140625" customWidth="1"/>
    <col min="1297" max="1297" width="22.85546875" customWidth="1"/>
    <col min="1298" max="1298" width="14.7109375" customWidth="1"/>
    <col min="1537" max="1537" width="4.7109375" bestFit="1" customWidth="1"/>
    <col min="1538" max="1538" width="8.85546875" bestFit="1" customWidth="1"/>
    <col min="1539" max="1539" width="10" bestFit="1" customWidth="1"/>
    <col min="1540" max="1540" width="9.7109375" bestFit="1" customWidth="1"/>
    <col min="1541" max="1541" width="59.7109375" bestFit="1" customWidth="1"/>
    <col min="1542" max="1542" width="59.85546875" customWidth="1"/>
    <col min="1543" max="1543" width="35.28515625" bestFit="1" customWidth="1"/>
    <col min="1544" max="1544" width="22.7109375" customWidth="1"/>
    <col min="1545" max="1545" width="13.28515625" customWidth="1"/>
    <col min="1546" max="1546" width="28.140625" bestFit="1" customWidth="1"/>
    <col min="1547" max="1547" width="18.140625" customWidth="1"/>
    <col min="1548" max="1548" width="15" customWidth="1"/>
    <col min="1549" max="1550" width="15.28515625" customWidth="1"/>
    <col min="1551" max="1551" width="15" customWidth="1"/>
    <col min="1552" max="1552" width="15.140625" customWidth="1"/>
    <col min="1553" max="1553" width="22.85546875" customWidth="1"/>
    <col min="1554" max="1554" width="14.7109375" customWidth="1"/>
    <col min="1793" max="1793" width="4.7109375" bestFit="1" customWidth="1"/>
    <col min="1794" max="1794" width="8.85546875" bestFit="1" customWidth="1"/>
    <col min="1795" max="1795" width="10" bestFit="1" customWidth="1"/>
    <col min="1796" max="1796" width="9.7109375" bestFit="1" customWidth="1"/>
    <col min="1797" max="1797" width="59.7109375" bestFit="1" customWidth="1"/>
    <col min="1798" max="1798" width="59.85546875" customWidth="1"/>
    <col min="1799" max="1799" width="35.28515625" bestFit="1" customWidth="1"/>
    <col min="1800" max="1800" width="22.7109375" customWidth="1"/>
    <col min="1801" max="1801" width="13.28515625" customWidth="1"/>
    <col min="1802" max="1802" width="28.140625" bestFit="1" customWidth="1"/>
    <col min="1803" max="1803" width="18.140625" customWidth="1"/>
    <col min="1804" max="1804" width="15" customWidth="1"/>
    <col min="1805" max="1806" width="15.28515625" customWidth="1"/>
    <col min="1807" max="1807" width="15" customWidth="1"/>
    <col min="1808" max="1808" width="15.140625" customWidth="1"/>
    <col min="1809" max="1809" width="22.85546875" customWidth="1"/>
    <col min="1810" max="1810" width="14.7109375" customWidth="1"/>
    <col min="2049" max="2049" width="4.7109375" bestFit="1" customWidth="1"/>
    <col min="2050" max="2050" width="8.85546875" bestFit="1" customWidth="1"/>
    <col min="2051" max="2051" width="10" bestFit="1" customWidth="1"/>
    <col min="2052" max="2052" width="9.7109375" bestFit="1" customWidth="1"/>
    <col min="2053" max="2053" width="59.7109375" bestFit="1" customWidth="1"/>
    <col min="2054" max="2054" width="59.85546875" customWidth="1"/>
    <col min="2055" max="2055" width="35.28515625" bestFit="1" customWidth="1"/>
    <col min="2056" max="2056" width="22.7109375" customWidth="1"/>
    <col min="2057" max="2057" width="13.28515625" customWidth="1"/>
    <col min="2058" max="2058" width="28.140625" bestFit="1" customWidth="1"/>
    <col min="2059" max="2059" width="18.140625" customWidth="1"/>
    <col min="2060" max="2060" width="15" customWidth="1"/>
    <col min="2061" max="2062" width="15.28515625" customWidth="1"/>
    <col min="2063" max="2063" width="15" customWidth="1"/>
    <col min="2064" max="2064" width="15.140625" customWidth="1"/>
    <col min="2065" max="2065" width="22.85546875" customWidth="1"/>
    <col min="2066" max="2066" width="14.7109375" customWidth="1"/>
    <col min="2305" max="2305" width="4.7109375" bestFit="1" customWidth="1"/>
    <col min="2306" max="2306" width="8.85546875" bestFit="1" customWidth="1"/>
    <col min="2307" max="2307" width="10" bestFit="1" customWidth="1"/>
    <col min="2308" max="2308" width="9.7109375" bestFit="1" customWidth="1"/>
    <col min="2309" max="2309" width="59.7109375" bestFit="1" customWidth="1"/>
    <col min="2310" max="2310" width="59.85546875" customWidth="1"/>
    <col min="2311" max="2311" width="35.28515625" bestFit="1" customWidth="1"/>
    <col min="2312" max="2312" width="22.7109375" customWidth="1"/>
    <col min="2313" max="2313" width="13.28515625" customWidth="1"/>
    <col min="2314" max="2314" width="28.140625" bestFit="1" customWidth="1"/>
    <col min="2315" max="2315" width="18.140625" customWidth="1"/>
    <col min="2316" max="2316" width="15" customWidth="1"/>
    <col min="2317" max="2318" width="15.28515625" customWidth="1"/>
    <col min="2319" max="2319" width="15" customWidth="1"/>
    <col min="2320" max="2320" width="15.140625" customWidth="1"/>
    <col min="2321" max="2321" width="22.85546875" customWidth="1"/>
    <col min="2322" max="2322" width="14.7109375" customWidth="1"/>
    <col min="2561" max="2561" width="4.7109375" bestFit="1" customWidth="1"/>
    <col min="2562" max="2562" width="8.85546875" bestFit="1" customWidth="1"/>
    <col min="2563" max="2563" width="10" bestFit="1" customWidth="1"/>
    <col min="2564" max="2564" width="9.7109375" bestFit="1" customWidth="1"/>
    <col min="2565" max="2565" width="59.7109375" bestFit="1" customWidth="1"/>
    <col min="2566" max="2566" width="59.85546875" customWidth="1"/>
    <col min="2567" max="2567" width="35.28515625" bestFit="1" customWidth="1"/>
    <col min="2568" max="2568" width="22.7109375" customWidth="1"/>
    <col min="2569" max="2569" width="13.28515625" customWidth="1"/>
    <col min="2570" max="2570" width="28.140625" bestFit="1" customWidth="1"/>
    <col min="2571" max="2571" width="18.140625" customWidth="1"/>
    <col min="2572" max="2572" width="15" customWidth="1"/>
    <col min="2573" max="2574" width="15.28515625" customWidth="1"/>
    <col min="2575" max="2575" width="15" customWidth="1"/>
    <col min="2576" max="2576" width="15.140625" customWidth="1"/>
    <col min="2577" max="2577" width="22.85546875" customWidth="1"/>
    <col min="2578" max="2578" width="14.7109375" customWidth="1"/>
    <col min="2817" max="2817" width="4.7109375" bestFit="1" customWidth="1"/>
    <col min="2818" max="2818" width="8.85546875" bestFit="1" customWidth="1"/>
    <col min="2819" max="2819" width="10" bestFit="1" customWidth="1"/>
    <col min="2820" max="2820" width="9.7109375" bestFit="1" customWidth="1"/>
    <col min="2821" max="2821" width="59.7109375" bestFit="1" customWidth="1"/>
    <col min="2822" max="2822" width="59.85546875" customWidth="1"/>
    <col min="2823" max="2823" width="35.28515625" bestFit="1" customWidth="1"/>
    <col min="2824" max="2824" width="22.7109375" customWidth="1"/>
    <col min="2825" max="2825" width="13.28515625" customWidth="1"/>
    <col min="2826" max="2826" width="28.140625" bestFit="1" customWidth="1"/>
    <col min="2827" max="2827" width="18.140625" customWidth="1"/>
    <col min="2828" max="2828" width="15" customWidth="1"/>
    <col min="2829" max="2830" width="15.28515625" customWidth="1"/>
    <col min="2831" max="2831" width="15" customWidth="1"/>
    <col min="2832" max="2832" width="15.140625" customWidth="1"/>
    <col min="2833" max="2833" width="22.85546875" customWidth="1"/>
    <col min="2834" max="2834" width="14.7109375" customWidth="1"/>
    <col min="3073" max="3073" width="4.7109375" bestFit="1" customWidth="1"/>
    <col min="3074" max="3074" width="8.85546875" bestFit="1" customWidth="1"/>
    <col min="3075" max="3075" width="10" bestFit="1" customWidth="1"/>
    <col min="3076" max="3076" width="9.7109375" bestFit="1" customWidth="1"/>
    <col min="3077" max="3077" width="59.7109375" bestFit="1" customWidth="1"/>
    <col min="3078" max="3078" width="59.85546875" customWidth="1"/>
    <col min="3079" max="3079" width="35.28515625" bestFit="1" customWidth="1"/>
    <col min="3080" max="3080" width="22.7109375" customWidth="1"/>
    <col min="3081" max="3081" width="13.28515625" customWidth="1"/>
    <col min="3082" max="3082" width="28.140625" bestFit="1" customWidth="1"/>
    <col min="3083" max="3083" width="18.140625" customWidth="1"/>
    <col min="3084" max="3084" width="15" customWidth="1"/>
    <col min="3085" max="3086" width="15.28515625" customWidth="1"/>
    <col min="3087" max="3087" width="15" customWidth="1"/>
    <col min="3088" max="3088" width="15.140625" customWidth="1"/>
    <col min="3089" max="3089" width="22.85546875" customWidth="1"/>
    <col min="3090" max="3090" width="14.7109375" customWidth="1"/>
    <col min="3329" max="3329" width="4.7109375" bestFit="1" customWidth="1"/>
    <col min="3330" max="3330" width="8.85546875" bestFit="1" customWidth="1"/>
    <col min="3331" max="3331" width="10" bestFit="1" customWidth="1"/>
    <col min="3332" max="3332" width="9.7109375" bestFit="1" customWidth="1"/>
    <col min="3333" max="3333" width="59.7109375" bestFit="1" customWidth="1"/>
    <col min="3334" max="3334" width="59.85546875" customWidth="1"/>
    <col min="3335" max="3335" width="35.28515625" bestFit="1" customWidth="1"/>
    <col min="3336" max="3336" width="22.7109375" customWidth="1"/>
    <col min="3337" max="3337" width="13.28515625" customWidth="1"/>
    <col min="3338" max="3338" width="28.140625" bestFit="1" customWidth="1"/>
    <col min="3339" max="3339" width="18.140625" customWidth="1"/>
    <col min="3340" max="3340" width="15" customWidth="1"/>
    <col min="3341" max="3342" width="15.28515625" customWidth="1"/>
    <col min="3343" max="3343" width="15" customWidth="1"/>
    <col min="3344" max="3344" width="15.140625" customWidth="1"/>
    <col min="3345" max="3345" width="22.85546875" customWidth="1"/>
    <col min="3346" max="3346" width="14.7109375" customWidth="1"/>
    <col min="3585" max="3585" width="4.7109375" bestFit="1" customWidth="1"/>
    <col min="3586" max="3586" width="8.85546875" bestFit="1" customWidth="1"/>
    <col min="3587" max="3587" width="10" bestFit="1" customWidth="1"/>
    <col min="3588" max="3588" width="9.7109375" bestFit="1" customWidth="1"/>
    <col min="3589" max="3589" width="59.7109375" bestFit="1" customWidth="1"/>
    <col min="3590" max="3590" width="59.85546875" customWidth="1"/>
    <col min="3591" max="3591" width="35.28515625" bestFit="1" customWidth="1"/>
    <col min="3592" max="3592" width="22.7109375" customWidth="1"/>
    <col min="3593" max="3593" width="13.28515625" customWidth="1"/>
    <col min="3594" max="3594" width="28.140625" bestFit="1" customWidth="1"/>
    <col min="3595" max="3595" width="18.140625" customWidth="1"/>
    <col min="3596" max="3596" width="15" customWidth="1"/>
    <col min="3597" max="3598" width="15.28515625" customWidth="1"/>
    <col min="3599" max="3599" width="15" customWidth="1"/>
    <col min="3600" max="3600" width="15.140625" customWidth="1"/>
    <col min="3601" max="3601" width="22.85546875" customWidth="1"/>
    <col min="3602" max="3602" width="14.7109375" customWidth="1"/>
    <col min="3841" max="3841" width="4.7109375" bestFit="1" customWidth="1"/>
    <col min="3842" max="3842" width="8.85546875" bestFit="1" customWidth="1"/>
    <col min="3843" max="3843" width="10" bestFit="1" customWidth="1"/>
    <col min="3844" max="3844" width="9.7109375" bestFit="1" customWidth="1"/>
    <col min="3845" max="3845" width="59.7109375" bestFit="1" customWidth="1"/>
    <col min="3846" max="3846" width="59.85546875" customWidth="1"/>
    <col min="3847" max="3847" width="35.28515625" bestFit="1" customWidth="1"/>
    <col min="3848" max="3848" width="22.7109375" customWidth="1"/>
    <col min="3849" max="3849" width="13.28515625" customWidth="1"/>
    <col min="3850" max="3850" width="28.140625" bestFit="1" customWidth="1"/>
    <col min="3851" max="3851" width="18.140625" customWidth="1"/>
    <col min="3852" max="3852" width="15" customWidth="1"/>
    <col min="3853" max="3854" width="15.28515625" customWidth="1"/>
    <col min="3855" max="3855" width="15" customWidth="1"/>
    <col min="3856" max="3856" width="15.140625" customWidth="1"/>
    <col min="3857" max="3857" width="22.85546875" customWidth="1"/>
    <col min="3858" max="3858" width="14.7109375" customWidth="1"/>
    <col min="4097" max="4097" width="4.7109375" bestFit="1" customWidth="1"/>
    <col min="4098" max="4098" width="8.85546875" bestFit="1" customWidth="1"/>
    <col min="4099" max="4099" width="10" bestFit="1" customWidth="1"/>
    <col min="4100" max="4100" width="9.7109375" bestFit="1" customWidth="1"/>
    <col min="4101" max="4101" width="59.7109375" bestFit="1" customWidth="1"/>
    <col min="4102" max="4102" width="59.85546875" customWidth="1"/>
    <col min="4103" max="4103" width="35.28515625" bestFit="1" customWidth="1"/>
    <col min="4104" max="4104" width="22.7109375" customWidth="1"/>
    <col min="4105" max="4105" width="13.28515625" customWidth="1"/>
    <col min="4106" max="4106" width="28.140625" bestFit="1" customWidth="1"/>
    <col min="4107" max="4107" width="18.140625" customWidth="1"/>
    <col min="4108" max="4108" width="15" customWidth="1"/>
    <col min="4109" max="4110" width="15.28515625" customWidth="1"/>
    <col min="4111" max="4111" width="15" customWidth="1"/>
    <col min="4112" max="4112" width="15.140625" customWidth="1"/>
    <col min="4113" max="4113" width="22.85546875" customWidth="1"/>
    <col min="4114" max="4114" width="14.7109375" customWidth="1"/>
    <col min="4353" max="4353" width="4.7109375" bestFit="1" customWidth="1"/>
    <col min="4354" max="4354" width="8.85546875" bestFit="1" customWidth="1"/>
    <col min="4355" max="4355" width="10" bestFit="1" customWidth="1"/>
    <col min="4356" max="4356" width="9.7109375" bestFit="1" customWidth="1"/>
    <col min="4357" max="4357" width="59.7109375" bestFit="1" customWidth="1"/>
    <col min="4358" max="4358" width="59.85546875" customWidth="1"/>
    <col min="4359" max="4359" width="35.28515625" bestFit="1" customWidth="1"/>
    <col min="4360" max="4360" width="22.7109375" customWidth="1"/>
    <col min="4361" max="4361" width="13.28515625" customWidth="1"/>
    <col min="4362" max="4362" width="28.140625" bestFit="1" customWidth="1"/>
    <col min="4363" max="4363" width="18.140625" customWidth="1"/>
    <col min="4364" max="4364" width="15" customWidth="1"/>
    <col min="4365" max="4366" width="15.28515625" customWidth="1"/>
    <col min="4367" max="4367" width="15" customWidth="1"/>
    <col min="4368" max="4368" width="15.140625" customWidth="1"/>
    <col min="4369" max="4369" width="22.85546875" customWidth="1"/>
    <col min="4370" max="4370" width="14.7109375" customWidth="1"/>
    <col min="4609" max="4609" width="4.7109375" bestFit="1" customWidth="1"/>
    <col min="4610" max="4610" width="8.85546875" bestFit="1" customWidth="1"/>
    <col min="4611" max="4611" width="10" bestFit="1" customWidth="1"/>
    <col min="4612" max="4612" width="9.7109375" bestFit="1" customWidth="1"/>
    <col min="4613" max="4613" width="59.7109375" bestFit="1" customWidth="1"/>
    <col min="4614" max="4614" width="59.85546875" customWidth="1"/>
    <col min="4615" max="4615" width="35.28515625" bestFit="1" customWidth="1"/>
    <col min="4616" max="4616" width="22.7109375" customWidth="1"/>
    <col min="4617" max="4617" width="13.28515625" customWidth="1"/>
    <col min="4618" max="4618" width="28.140625" bestFit="1" customWidth="1"/>
    <col min="4619" max="4619" width="18.140625" customWidth="1"/>
    <col min="4620" max="4620" width="15" customWidth="1"/>
    <col min="4621" max="4622" width="15.28515625" customWidth="1"/>
    <col min="4623" max="4623" width="15" customWidth="1"/>
    <col min="4624" max="4624" width="15.140625" customWidth="1"/>
    <col min="4625" max="4625" width="22.85546875" customWidth="1"/>
    <col min="4626" max="4626" width="14.7109375" customWidth="1"/>
    <col min="4865" max="4865" width="4.7109375" bestFit="1" customWidth="1"/>
    <col min="4866" max="4866" width="8.85546875" bestFit="1" customWidth="1"/>
    <col min="4867" max="4867" width="10" bestFit="1" customWidth="1"/>
    <col min="4868" max="4868" width="9.7109375" bestFit="1" customWidth="1"/>
    <col min="4869" max="4869" width="59.7109375" bestFit="1" customWidth="1"/>
    <col min="4870" max="4870" width="59.85546875" customWidth="1"/>
    <col min="4871" max="4871" width="35.28515625" bestFit="1" customWidth="1"/>
    <col min="4872" max="4872" width="22.7109375" customWidth="1"/>
    <col min="4873" max="4873" width="13.28515625" customWidth="1"/>
    <col min="4874" max="4874" width="28.140625" bestFit="1" customWidth="1"/>
    <col min="4875" max="4875" width="18.140625" customWidth="1"/>
    <col min="4876" max="4876" width="15" customWidth="1"/>
    <col min="4877" max="4878" width="15.28515625" customWidth="1"/>
    <col min="4879" max="4879" width="15" customWidth="1"/>
    <col min="4880" max="4880" width="15.140625" customWidth="1"/>
    <col min="4881" max="4881" width="22.85546875" customWidth="1"/>
    <col min="4882" max="4882" width="14.7109375" customWidth="1"/>
    <col min="5121" max="5121" width="4.7109375" bestFit="1" customWidth="1"/>
    <col min="5122" max="5122" width="8.85546875" bestFit="1" customWidth="1"/>
    <col min="5123" max="5123" width="10" bestFit="1" customWidth="1"/>
    <col min="5124" max="5124" width="9.7109375" bestFit="1" customWidth="1"/>
    <col min="5125" max="5125" width="59.7109375" bestFit="1" customWidth="1"/>
    <col min="5126" max="5126" width="59.85546875" customWidth="1"/>
    <col min="5127" max="5127" width="35.28515625" bestFit="1" customWidth="1"/>
    <col min="5128" max="5128" width="22.7109375" customWidth="1"/>
    <col min="5129" max="5129" width="13.28515625" customWidth="1"/>
    <col min="5130" max="5130" width="28.140625" bestFit="1" customWidth="1"/>
    <col min="5131" max="5131" width="18.140625" customWidth="1"/>
    <col min="5132" max="5132" width="15" customWidth="1"/>
    <col min="5133" max="5134" width="15.28515625" customWidth="1"/>
    <col min="5135" max="5135" width="15" customWidth="1"/>
    <col min="5136" max="5136" width="15.140625" customWidth="1"/>
    <col min="5137" max="5137" width="22.85546875" customWidth="1"/>
    <col min="5138" max="5138" width="14.7109375" customWidth="1"/>
    <col min="5377" max="5377" width="4.7109375" bestFit="1" customWidth="1"/>
    <col min="5378" max="5378" width="8.85546875" bestFit="1" customWidth="1"/>
    <col min="5379" max="5379" width="10" bestFit="1" customWidth="1"/>
    <col min="5380" max="5380" width="9.7109375" bestFit="1" customWidth="1"/>
    <col min="5381" max="5381" width="59.7109375" bestFit="1" customWidth="1"/>
    <col min="5382" max="5382" width="59.85546875" customWidth="1"/>
    <col min="5383" max="5383" width="35.28515625" bestFit="1" customWidth="1"/>
    <col min="5384" max="5384" width="22.7109375" customWidth="1"/>
    <col min="5385" max="5385" width="13.28515625" customWidth="1"/>
    <col min="5386" max="5386" width="28.140625" bestFit="1" customWidth="1"/>
    <col min="5387" max="5387" width="18.140625" customWidth="1"/>
    <col min="5388" max="5388" width="15" customWidth="1"/>
    <col min="5389" max="5390" width="15.28515625" customWidth="1"/>
    <col min="5391" max="5391" width="15" customWidth="1"/>
    <col min="5392" max="5392" width="15.140625" customWidth="1"/>
    <col min="5393" max="5393" width="22.85546875" customWidth="1"/>
    <col min="5394" max="5394" width="14.7109375" customWidth="1"/>
    <col min="5633" max="5633" width="4.7109375" bestFit="1" customWidth="1"/>
    <col min="5634" max="5634" width="8.85546875" bestFit="1" customWidth="1"/>
    <col min="5635" max="5635" width="10" bestFit="1" customWidth="1"/>
    <col min="5636" max="5636" width="9.7109375" bestFit="1" customWidth="1"/>
    <col min="5637" max="5637" width="59.7109375" bestFit="1" customWidth="1"/>
    <col min="5638" max="5638" width="59.85546875" customWidth="1"/>
    <col min="5639" max="5639" width="35.28515625" bestFit="1" customWidth="1"/>
    <col min="5640" max="5640" width="22.7109375" customWidth="1"/>
    <col min="5641" max="5641" width="13.28515625" customWidth="1"/>
    <col min="5642" max="5642" width="28.140625" bestFit="1" customWidth="1"/>
    <col min="5643" max="5643" width="18.140625" customWidth="1"/>
    <col min="5644" max="5644" width="15" customWidth="1"/>
    <col min="5645" max="5646" width="15.28515625" customWidth="1"/>
    <col min="5647" max="5647" width="15" customWidth="1"/>
    <col min="5648" max="5648" width="15.140625" customWidth="1"/>
    <col min="5649" max="5649" width="22.85546875" customWidth="1"/>
    <col min="5650" max="5650" width="14.7109375" customWidth="1"/>
    <col min="5889" max="5889" width="4.7109375" bestFit="1" customWidth="1"/>
    <col min="5890" max="5890" width="8.85546875" bestFit="1" customWidth="1"/>
    <col min="5891" max="5891" width="10" bestFit="1" customWidth="1"/>
    <col min="5892" max="5892" width="9.7109375" bestFit="1" customWidth="1"/>
    <col min="5893" max="5893" width="59.7109375" bestFit="1" customWidth="1"/>
    <col min="5894" max="5894" width="59.85546875" customWidth="1"/>
    <col min="5895" max="5895" width="35.28515625" bestFit="1" customWidth="1"/>
    <col min="5896" max="5896" width="22.7109375" customWidth="1"/>
    <col min="5897" max="5897" width="13.28515625" customWidth="1"/>
    <col min="5898" max="5898" width="28.140625" bestFit="1" customWidth="1"/>
    <col min="5899" max="5899" width="18.140625" customWidth="1"/>
    <col min="5900" max="5900" width="15" customWidth="1"/>
    <col min="5901" max="5902" width="15.28515625" customWidth="1"/>
    <col min="5903" max="5903" width="15" customWidth="1"/>
    <col min="5904" max="5904" width="15.140625" customWidth="1"/>
    <col min="5905" max="5905" width="22.85546875" customWidth="1"/>
    <col min="5906" max="5906" width="14.7109375" customWidth="1"/>
    <col min="6145" max="6145" width="4.7109375" bestFit="1" customWidth="1"/>
    <col min="6146" max="6146" width="8.85546875" bestFit="1" customWidth="1"/>
    <col min="6147" max="6147" width="10" bestFit="1" customWidth="1"/>
    <col min="6148" max="6148" width="9.7109375" bestFit="1" customWidth="1"/>
    <col min="6149" max="6149" width="59.7109375" bestFit="1" customWidth="1"/>
    <col min="6150" max="6150" width="59.85546875" customWidth="1"/>
    <col min="6151" max="6151" width="35.28515625" bestFit="1" customWidth="1"/>
    <col min="6152" max="6152" width="22.7109375" customWidth="1"/>
    <col min="6153" max="6153" width="13.28515625" customWidth="1"/>
    <col min="6154" max="6154" width="28.140625" bestFit="1" customWidth="1"/>
    <col min="6155" max="6155" width="18.140625" customWidth="1"/>
    <col min="6156" max="6156" width="15" customWidth="1"/>
    <col min="6157" max="6158" width="15.28515625" customWidth="1"/>
    <col min="6159" max="6159" width="15" customWidth="1"/>
    <col min="6160" max="6160" width="15.140625" customWidth="1"/>
    <col min="6161" max="6161" width="22.85546875" customWidth="1"/>
    <col min="6162" max="6162" width="14.7109375" customWidth="1"/>
    <col min="6401" max="6401" width="4.7109375" bestFit="1" customWidth="1"/>
    <col min="6402" max="6402" width="8.85546875" bestFit="1" customWidth="1"/>
    <col min="6403" max="6403" width="10" bestFit="1" customWidth="1"/>
    <col min="6404" max="6404" width="9.7109375" bestFit="1" customWidth="1"/>
    <col min="6405" max="6405" width="59.7109375" bestFit="1" customWidth="1"/>
    <col min="6406" max="6406" width="59.85546875" customWidth="1"/>
    <col min="6407" max="6407" width="35.28515625" bestFit="1" customWidth="1"/>
    <col min="6408" max="6408" width="22.7109375" customWidth="1"/>
    <col min="6409" max="6409" width="13.28515625" customWidth="1"/>
    <col min="6410" max="6410" width="28.140625" bestFit="1" customWidth="1"/>
    <col min="6411" max="6411" width="18.140625" customWidth="1"/>
    <col min="6412" max="6412" width="15" customWidth="1"/>
    <col min="6413" max="6414" width="15.28515625" customWidth="1"/>
    <col min="6415" max="6415" width="15" customWidth="1"/>
    <col min="6416" max="6416" width="15.140625" customWidth="1"/>
    <col min="6417" max="6417" width="22.85546875" customWidth="1"/>
    <col min="6418" max="6418" width="14.7109375" customWidth="1"/>
    <col min="6657" max="6657" width="4.7109375" bestFit="1" customWidth="1"/>
    <col min="6658" max="6658" width="8.85546875" bestFit="1" customWidth="1"/>
    <col min="6659" max="6659" width="10" bestFit="1" customWidth="1"/>
    <col min="6660" max="6660" width="9.7109375" bestFit="1" customWidth="1"/>
    <col min="6661" max="6661" width="59.7109375" bestFit="1" customWidth="1"/>
    <col min="6662" max="6662" width="59.85546875" customWidth="1"/>
    <col min="6663" max="6663" width="35.28515625" bestFit="1" customWidth="1"/>
    <col min="6664" max="6664" width="22.7109375" customWidth="1"/>
    <col min="6665" max="6665" width="13.28515625" customWidth="1"/>
    <col min="6666" max="6666" width="28.140625" bestFit="1" customWidth="1"/>
    <col min="6667" max="6667" width="18.140625" customWidth="1"/>
    <col min="6668" max="6668" width="15" customWidth="1"/>
    <col min="6669" max="6670" width="15.28515625" customWidth="1"/>
    <col min="6671" max="6671" width="15" customWidth="1"/>
    <col min="6672" max="6672" width="15.140625" customWidth="1"/>
    <col min="6673" max="6673" width="22.85546875" customWidth="1"/>
    <col min="6674" max="6674" width="14.7109375" customWidth="1"/>
    <col min="6913" max="6913" width="4.7109375" bestFit="1" customWidth="1"/>
    <col min="6914" max="6914" width="8.85546875" bestFit="1" customWidth="1"/>
    <col min="6915" max="6915" width="10" bestFit="1" customWidth="1"/>
    <col min="6916" max="6916" width="9.7109375" bestFit="1" customWidth="1"/>
    <col min="6917" max="6917" width="59.7109375" bestFit="1" customWidth="1"/>
    <col min="6918" max="6918" width="59.85546875" customWidth="1"/>
    <col min="6919" max="6919" width="35.28515625" bestFit="1" customWidth="1"/>
    <col min="6920" max="6920" width="22.7109375" customWidth="1"/>
    <col min="6921" max="6921" width="13.28515625" customWidth="1"/>
    <col min="6922" max="6922" width="28.140625" bestFit="1" customWidth="1"/>
    <col min="6923" max="6923" width="18.140625" customWidth="1"/>
    <col min="6924" max="6924" width="15" customWidth="1"/>
    <col min="6925" max="6926" width="15.28515625" customWidth="1"/>
    <col min="6927" max="6927" width="15" customWidth="1"/>
    <col min="6928" max="6928" width="15.140625" customWidth="1"/>
    <col min="6929" max="6929" width="22.85546875" customWidth="1"/>
    <col min="6930" max="6930" width="14.7109375" customWidth="1"/>
    <col min="7169" max="7169" width="4.7109375" bestFit="1" customWidth="1"/>
    <col min="7170" max="7170" width="8.85546875" bestFit="1" customWidth="1"/>
    <col min="7171" max="7171" width="10" bestFit="1" customWidth="1"/>
    <col min="7172" max="7172" width="9.7109375" bestFit="1" customWidth="1"/>
    <col min="7173" max="7173" width="59.7109375" bestFit="1" customWidth="1"/>
    <col min="7174" max="7174" width="59.85546875" customWidth="1"/>
    <col min="7175" max="7175" width="35.28515625" bestFit="1" customWidth="1"/>
    <col min="7176" max="7176" width="22.7109375" customWidth="1"/>
    <col min="7177" max="7177" width="13.28515625" customWidth="1"/>
    <col min="7178" max="7178" width="28.140625" bestFit="1" customWidth="1"/>
    <col min="7179" max="7179" width="18.140625" customWidth="1"/>
    <col min="7180" max="7180" width="15" customWidth="1"/>
    <col min="7181" max="7182" width="15.28515625" customWidth="1"/>
    <col min="7183" max="7183" width="15" customWidth="1"/>
    <col min="7184" max="7184" width="15.140625" customWidth="1"/>
    <col min="7185" max="7185" width="22.85546875" customWidth="1"/>
    <col min="7186" max="7186" width="14.7109375" customWidth="1"/>
    <col min="7425" max="7425" width="4.7109375" bestFit="1" customWidth="1"/>
    <col min="7426" max="7426" width="8.85546875" bestFit="1" customWidth="1"/>
    <col min="7427" max="7427" width="10" bestFit="1" customWidth="1"/>
    <col min="7428" max="7428" width="9.7109375" bestFit="1" customWidth="1"/>
    <col min="7429" max="7429" width="59.7109375" bestFit="1" customWidth="1"/>
    <col min="7430" max="7430" width="59.85546875" customWidth="1"/>
    <col min="7431" max="7431" width="35.28515625" bestFit="1" customWidth="1"/>
    <col min="7432" max="7432" width="22.7109375" customWidth="1"/>
    <col min="7433" max="7433" width="13.28515625" customWidth="1"/>
    <col min="7434" max="7434" width="28.140625" bestFit="1" customWidth="1"/>
    <col min="7435" max="7435" width="18.140625" customWidth="1"/>
    <col min="7436" max="7436" width="15" customWidth="1"/>
    <col min="7437" max="7438" width="15.28515625" customWidth="1"/>
    <col min="7439" max="7439" width="15" customWidth="1"/>
    <col min="7440" max="7440" width="15.140625" customWidth="1"/>
    <col min="7441" max="7441" width="22.85546875" customWidth="1"/>
    <col min="7442" max="7442" width="14.7109375" customWidth="1"/>
    <col min="7681" max="7681" width="4.7109375" bestFit="1" customWidth="1"/>
    <col min="7682" max="7682" width="8.85546875" bestFit="1" customWidth="1"/>
    <col min="7683" max="7683" width="10" bestFit="1" customWidth="1"/>
    <col min="7684" max="7684" width="9.7109375" bestFit="1" customWidth="1"/>
    <col min="7685" max="7685" width="59.7109375" bestFit="1" customWidth="1"/>
    <col min="7686" max="7686" width="59.85546875" customWidth="1"/>
    <col min="7687" max="7687" width="35.28515625" bestFit="1" customWidth="1"/>
    <col min="7688" max="7688" width="22.7109375" customWidth="1"/>
    <col min="7689" max="7689" width="13.28515625" customWidth="1"/>
    <col min="7690" max="7690" width="28.140625" bestFit="1" customWidth="1"/>
    <col min="7691" max="7691" width="18.140625" customWidth="1"/>
    <col min="7692" max="7692" width="15" customWidth="1"/>
    <col min="7693" max="7694" width="15.28515625" customWidth="1"/>
    <col min="7695" max="7695" width="15" customWidth="1"/>
    <col min="7696" max="7696" width="15.140625" customWidth="1"/>
    <col min="7697" max="7697" width="22.85546875" customWidth="1"/>
    <col min="7698" max="7698" width="14.7109375" customWidth="1"/>
    <col min="7937" max="7937" width="4.7109375" bestFit="1" customWidth="1"/>
    <col min="7938" max="7938" width="8.85546875" bestFit="1" customWidth="1"/>
    <col min="7939" max="7939" width="10" bestFit="1" customWidth="1"/>
    <col min="7940" max="7940" width="9.7109375" bestFit="1" customWidth="1"/>
    <col min="7941" max="7941" width="59.7109375" bestFit="1" customWidth="1"/>
    <col min="7942" max="7942" width="59.85546875" customWidth="1"/>
    <col min="7943" max="7943" width="35.28515625" bestFit="1" customWidth="1"/>
    <col min="7944" max="7944" width="22.7109375" customWidth="1"/>
    <col min="7945" max="7945" width="13.28515625" customWidth="1"/>
    <col min="7946" max="7946" width="28.140625" bestFit="1" customWidth="1"/>
    <col min="7947" max="7947" width="18.140625" customWidth="1"/>
    <col min="7948" max="7948" width="15" customWidth="1"/>
    <col min="7949" max="7950" width="15.28515625" customWidth="1"/>
    <col min="7951" max="7951" width="15" customWidth="1"/>
    <col min="7952" max="7952" width="15.140625" customWidth="1"/>
    <col min="7953" max="7953" width="22.85546875" customWidth="1"/>
    <col min="7954" max="7954" width="14.7109375" customWidth="1"/>
    <col min="8193" max="8193" width="4.7109375" bestFit="1" customWidth="1"/>
    <col min="8194" max="8194" width="8.85546875" bestFit="1" customWidth="1"/>
    <col min="8195" max="8195" width="10" bestFit="1" customWidth="1"/>
    <col min="8196" max="8196" width="9.7109375" bestFit="1" customWidth="1"/>
    <col min="8197" max="8197" width="59.7109375" bestFit="1" customWidth="1"/>
    <col min="8198" max="8198" width="59.85546875" customWidth="1"/>
    <col min="8199" max="8199" width="35.28515625" bestFit="1" customWidth="1"/>
    <col min="8200" max="8200" width="22.7109375" customWidth="1"/>
    <col min="8201" max="8201" width="13.28515625" customWidth="1"/>
    <col min="8202" max="8202" width="28.140625" bestFit="1" customWidth="1"/>
    <col min="8203" max="8203" width="18.140625" customWidth="1"/>
    <col min="8204" max="8204" width="15" customWidth="1"/>
    <col min="8205" max="8206" width="15.28515625" customWidth="1"/>
    <col min="8207" max="8207" width="15" customWidth="1"/>
    <col min="8208" max="8208" width="15.140625" customWidth="1"/>
    <col min="8209" max="8209" width="22.85546875" customWidth="1"/>
    <col min="8210" max="8210" width="14.7109375" customWidth="1"/>
    <col min="8449" max="8449" width="4.7109375" bestFit="1" customWidth="1"/>
    <col min="8450" max="8450" width="8.85546875" bestFit="1" customWidth="1"/>
    <col min="8451" max="8451" width="10" bestFit="1" customWidth="1"/>
    <col min="8452" max="8452" width="9.7109375" bestFit="1" customWidth="1"/>
    <col min="8453" max="8453" width="59.7109375" bestFit="1" customWidth="1"/>
    <col min="8454" max="8454" width="59.85546875" customWidth="1"/>
    <col min="8455" max="8455" width="35.28515625" bestFit="1" customWidth="1"/>
    <col min="8456" max="8456" width="22.7109375" customWidth="1"/>
    <col min="8457" max="8457" width="13.28515625" customWidth="1"/>
    <col min="8458" max="8458" width="28.140625" bestFit="1" customWidth="1"/>
    <col min="8459" max="8459" width="18.140625" customWidth="1"/>
    <col min="8460" max="8460" width="15" customWidth="1"/>
    <col min="8461" max="8462" width="15.28515625" customWidth="1"/>
    <col min="8463" max="8463" width="15" customWidth="1"/>
    <col min="8464" max="8464" width="15.140625" customWidth="1"/>
    <col min="8465" max="8465" width="22.85546875" customWidth="1"/>
    <col min="8466" max="8466" width="14.7109375" customWidth="1"/>
    <col min="8705" max="8705" width="4.7109375" bestFit="1" customWidth="1"/>
    <col min="8706" max="8706" width="8.85546875" bestFit="1" customWidth="1"/>
    <col min="8707" max="8707" width="10" bestFit="1" customWidth="1"/>
    <col min="8708" max="8708" width="9.7109375" bestFit="1" customWidth="1"/>
    <col min="8709" max="8709" width="59.7109375" bestFit="1" customWidth="1"/>
    <col min="8710" max="8710" width="59.85546875" customWidth="1"/>
    <col min="8711" max="8711" width="35.28515625" bestFit="1" customWidth="1"/>
    <col min="8712" max="8712" width="22.7109375" customWidth="1"/>
    <col min="8713" max="8713" width="13.28515625" customWidth="1"/>
    <col min="8714" max="8714" width="28.140625" bestFit="1" customWidth="1"/>
    <col min="8715" max="8715" width="18.140625" customWidth="1"/>
    <col min="8716" max="8716" width="15" customWidth="1"/>
    <col min="8717" max="8718" width="15.28515625" customWidth="1"/>
    <col min="8719" max="8719" width="15" customWidth="1"/>
    <col min="8720" max="8720" width="15.140625" customWidth="1"/>
    <col min="8721" max="8721" width="22.85546875" customWidth="1"/>
    <col min="8722" max="8722" width="14.7109375" customWidth="1"/>
    <col min="8961" max="8961" width="4.7109375" bestFit="1" customWidth="1"/>
    <col min="8962" max="8962" width="8.85546875" bestFit="1" customWidth="1"/>
    <col min="8963" max="8963" width="10" bestFit="1" customWidth="1"/>
    <col min="8964" max="8964" width="9.7109375" bestFit="1" customWidth="1"/>
    <col min="8965" max="8965" width="59.7109375" bestFit="1" customWidth="1"/>
    <col min="8966" max="8966" width="59.85546875" customWidth="1"/>
    <col min="8967" max="8967" width="35.28515625" bestFit="1" customWidth="1"/>
    <col min="8968" max="8968" width="22.7109375" customWidth="1"/>
    <col min="8969" max="8969" width="13.28515625" customWidth="1"/>
    <col min="8970" max="8970" width="28.140625" bestFit="1" customWidth="1"/>
    <col min="8971" max="8971" width="18.140625" customWidth="1"/>
    <col min="8972" max="8972" width="15" customWidth="1"/>
    <col min="8973" max="8974" width="15.28515625" customWidth="1"/>
    <col min="8975" max="8975" width="15" customWidth="1"/>
    <col min="8976" max="8976" width="15.140625" customWidth="1"/>
    <col min="8977" max="8977" width="22.85546875" customWidth="1"/>
    <col min="8978" max="8978" width="14.7109375" customWidth="1"/>
    <col min="9217" max="9217" width="4.7109375" bestFit="1" customWidth="1"/>
    <col min="9218" max="9218" width="8.85546875" bestFit="1" customWidth="1"/>
    <col min="9219" max="9219" width="10" bestFit="1" customWidth="1"/>
    <col min="9220" max="9220" width="9.7109375" bestFit="1" customWidth="1"/>
    <col min="9221" max="9221" width="59.7109375" bestFit="1" customWidth="1"/>
    <col min="9222" max="9222" width="59.85546875" customWidth="1"/>
    <col min="9223" max="9223" width="35.28515625" bestFit="1" customWidth="1"/>
    <col min="9224" max="9224" width="22.7109375" customWidth="1"/>
    <col min="9225" max="9225" width="13.28515625" customWidth="1"/>
    <col min="9226" max="9226" width="28.140625" bestFit="1" customWidth="1"/>
    <col min="9227" max="9227" width="18.140625" customWidth="1"/>
    <col min="9228" max="9228" width="15" customWidth="1"/>
    <col min="9229" max="9230" width="15.28515625" customWidth="1"/>
    <col min="9231" max="9231" width="15" customWidth="1"/>
    <col min="9232" max="9232" width="15.140625" customWidth="1"/>
    <col min="9233" max="9233" width="22.85546875" customWidth="1"/>
    <col min="9234" max="9234" width="14.7109375" customWidth="1"/>
    <col min="9473" max="9473" width="4.7109375" bestFit="1" customWidth="1"/>
    <col min="9474" max="9474" width="8.85546875" bestFit="1" customWidth="1"/>
    <col min="9475" max="9475" width="10" bestFit="1" customWidth="1"/>
    <col min="9476" max="9476" width="9.7109375" bestFit="1" customWidth="1"/>
    <col min="9477" max="9477" width="59.7109375" bestFit="1" customWidth="1"/>
    <col min="9478" max="9478" width="59.85546875" customWidth="1"/>
    <col min="9479" max="9479" width="35.28515625" bestFit="1" customWidth="1"/>
    <col min="9480" max="9480" width="22.7109375" customWidth="1"/>
    <col min="9481" max="9481" width="13.28515625" customWidth="1"/>
    <col min="9482" max="9482" width="28.140625" bestFit="1" customWidth="1"/>
    <col min="9483" max="9483" width="18.140625" customWidth="1"/>
    <col min="9484" max="9484" width="15" customWidth="1"/>
    <col min="9485" max="9486" width="15.28515625" customWidth="1"/>
    <col min="9487" max="9487" width="15" customWidth="1"/>
    <col min="9488" max="9488" width="15.140625" customWidth="1"/>
    <col min="9489" max="9489" width="22.85546875" customWidth="1"/>
    <col min="9490" max="9490" width="14.7109375" customWidth="1"/>
    <col min="9729" max="9729" width="4.7109375" bestFit="1" customWidth="1"/>
    <col min="9730" max="9730" width="8.85546875" bestFit="1" customWidth="1"/>
    <col min="9731" max="9731" width="10" bestFit="1" customWidth="1"/>
    <col min="9732" max="9732" width="9.7109375" bestFit="1" customWidth="1"/>
    <col min="9733" max="9733" width="59.7109375" bestFit="1" customWidth="1"/>
    <col min="9734" max="9734" width="59.85546875" customWidth="1"/>
    <col min="9735" max="9735" width="35.28515625" bestFit="1" customWidth="1"/>
    <col min="9736" max="9736" width="22.7109375" customWidth="1"/>
    <col min="9737" max="9737" width="13.28515625" customWidth="1"/>
    <col min="9738" max="9738" width="28.140625" bestFit="1" customWidth="1"/>
    <col min="9739" max="9739" width="18.140625" customWidth="1"/>
    <col min="9740" max="9740" width="15" customWidth="1"/>
    <col min="9741" max="9742" width="15.28515625" customWidth="1"/>
    <col min="9743" max="9743" width="15" customWidth="1"/>
    <col min="9744" max="9744" width="15.140625" customWidth="1"/>
    <col min="9745" max="9745" width="22.85546875" customWidth="1"/>
    <col min="9746" max="9746" width="14.7109375" customWidth="1"/>
    <col min="9985" max="9985" width="4.7109375" bestFit="1" customWidth="1"/>
    <col min="9986" max="9986" width="8.85546875" bestFit="1" customWidth="1"/>
    <col min="9987" max="9987" width="10" bestFit="1" customWidth="1"/>
    <col min="9988" max="9988" width="9.7109375" bestFit="1" customWidth="1"/>
    <col min="9989" max="9989" width="59.7109375" bestFit="1" customWidth="1"/>
    <col min="9990" max="9990" width="59.85546875" customWidth="1"/>
    <col min="9991" max="9991" width="35.28515625" bestFit="1" customWidth="1"/>
    <col min="9992" max="9992" width="22.7109375" customWidth="1"/>
    <col min="9993" max="9993" width="13.28515625" customWidth="1"/>
    <col min="9994" max="9994" width="28.140625" bestFit="1" customWidth="1"/>
    <col min="9995" max="9995" width="18.140625" customWidth="1"/>
    <col min="9996" max="9996" width="15" customWidth="1"/>
    <col min="9997" max="9998" width="15.28515625" customWidth="1"/>
    <col min="9999" max="9999" width="15" customWidth="1"/>
    <col min="10000" max="10000" width="15.140625" customWidth="1"/>
    <col min="10001" max="10001" width="22.85546875" customWidth="1"/>
    <col min="10002" max="10002" width="14.7109375" customWidth="1"/>
    <col min="10241" max="10241" width="4.7109375" bestFit="1" customWidth="1"/>
    <col min="10242" max="10242" width="8.85546875" bestFit="1" customWidth="1"/>
    <col min="10243" max="10243" width="10" bestFit="1" customWidth="1"/>
    <col min="10244" max="10244" width="9.7109375" bestFit="1" customWidth="1"/>
    <col min="10245" max="10245" width="59.7109375" bestFit="1" customWidth="1"/>
    <col min="10246" max="10246" width="59.85546875" customWidth="1"/>
    <col min="10247" max="10247" width="35.28515625" bestFit="1" customWidth="1"/>
    <col min="10248" max="10248" width="22.7109375" customWidth="1"/>
    <col min="10249" max="10249" width="13.28515625" customWidth="1"/>
    <col min="10250" max="10250" width="28.140625" bestFit="1" customWidth="1"/>
    <col min="10251" max="10251" width="18.140625" customWidth="1"/>
    <col min="10252" max="10252" width="15" customWidth="1"/>
    <col min="10253" max="10254" width="15.28515625" customWidth="1"/>
    <col min="10255" max="10255" width="15" customWidth="1"/>
    <col min="10256" max="10256" width="15.140625" customWidth="1"/>
    <col min="10257" max="10257" width="22.85546875" customWidth="1"/>
    <col min="10258" max="10258" width="14.7109375" customWidth="1"/>
    <col min="10497" max="10497" width="4.7109375" bestFit="1" customWidth="1"/>
    <col min="10498" max="10498" width="8.85546875" bestFit="1" customWidth="1"/>
    <col min="10499" max="10499" width="10" bestFit="1" customWidth="1"/>
    <col min="10500" max="10500" width="9.7109375" bestFit="1" customWidth="1"/>
    <col min="10501" max="10501" width="59.7109375" bestFit="1" customWidth="1"/>
    <col min="10502" max="10502" width="59.85546875" customWidth="1"/>
    <col min="10503" max="10503" width="35.28515625" bestFit="1" customWidth="1"/>
    <col min="10504" max="10504" width="22.7109375" customWidth="1"/>
    <col min="10505" max="10505" width="13.28515625" customWidth="1"/>
    <col min="10506" max="10506" width="28.140625" bestFit="1" customWidth="1"/>
    <col min="10507" max="10507" width="18.140625" customWidth="1"/>
    <col min="10508" max="10508" width="15" customWidth="1"/>
    <col min="10509" max="10510" width="15.28515625" customWidth="1"/>
    <col min="10511" max="10511" width="15" customWidth="1"/>
    <col min="10512" max="10512" width="15.140625" customWidth="1"/>
    <col min="10513" max="10513" width="22.85546875" customWidth="1"/>
    <col min="10514" max="10514" width="14.7109375" customWidth="1"/>
    <col min="10753" max="10753" width="4.7109375" bestFit="1" customWidth="1"/>
    <col min="10754" max="10754" width="8.85546875" bestFit="1" customWidth="1"/>
    <col min="10755" max="10755" width="10" bestFit="1" customWidth="1"/>
    <col min="10756" max="10756" width="9.7109375" bestFit="1" customWidth="1"/>
    <col min="10757" max="10757" width="59.7109375" bestFit="1" customWidth="1"/>
    <col min="10758" max="10758" width="59.85546875" customWidth="1"/>
    <col min="10759" max="10759" width="35.28515625" bestFit="1" customWidth="1"/>
    <col min="10760" max="10760" width="22.7109375" customWidth="1"/>
    <col min="10761" max="10761" width="13.28515625" customWidth="1"/>
    <col min="10762" max="10762" width="28.140625" bestFit="1" customWidth="1"/>
    <col min="10763" max="10763" width="18.140625" customWidth="1"/>
    <col min="10764" max="10764" width="15" customWidth="1"/>
    <col min="10765" max="10766" width="15.28515625" customWidth="1"/>
    <col min="10767" max="10767" width="15" customWidth="1"/>
    <col min="10768" max="10768" width="15.140625" customWidth="1"/>
    <col min="10769" max="10769" width="22.85546875" customWidth="1"/>
    <col min="10770" max="10770" width="14.7109375" customWidth="1"/>
    <col min="11009" max="11009" width="4.7109375" bestFit="1" customWidth="1"/>
    <col min="11010" max="11010" width="8.85546875" bestFit="1" customWidth="1"/>
    <col min="11011" max="11011" width="10" bestFit="1" customWidth="1"/>
    <col min="11012" max="11012" width="9.7109375" bestFit="1" customWidth="1"/>
    <col min="11013" max="11013" width="59.7109375" bestFit="1" customWidth="1"/>
    <col min="11014" max="11014" width="59.85546875" customWidth="1"/>
    <col min="11015" max="11015" width="35.28515625" bestFit="1" customWidth="1"/>
    <col min="11016" max="11016" width="22.7109375" customWidth="1"/>
    <col min="11017" max="11017" width="13.28515625" customWidth="1"/>
    <col min="11018" max="11018" width="28.140625" bestFit="1" customWidth="1"/>
    <col min="11019" max="11019" width="18.140625" customWidth="1"/>
    <col min="11020" max="11020" width="15" customWidth="1"/>
    <col min="11021" max="11022" width="15.28515625" customWidth="1"/>
    <col min="11023" max="11023" width="15" customWidth="1"/>
    <col min="11024" max="11024" width="15.140625" customWidth="1"/>
    <col min="11025" max="11025" width="22.85546875" customWidth="1"/>
    <col min="11026" max="11026" width="14.7109375" customWidth="1"/>
    <col min="11265" max="11265" width="4.7109375" bestFit="1" customWidth="1"/>
    <col min="11266" max="11266" width="8.85546875" bestFit="1" customWidth="1"/>
    <col min="11267" max="11267" width="10" bestFit="1" customWidth="1"/>
    <col min="11268" max="11268" width="9.7109375" bestFit="1" customWidth="1"/>
    <col min="11269" max="11269" width="59.7109375" bestFit="1" customWidth="1"/>
    <col min="11270" max="11270" width="59.85546875" customWidth="1"/>
    <col min="11271" max="11271" width="35.28515625" bestFit="1" customWidth="1"/>
    <col min="11272" max="11272" width="22.7109375" customWidth="1"/>
    <col min="11273" max="11273" width="13.28515625" customWidth="1"/>
    <col min="11274" max="11274" width="28.140625" bestFit="1" customWidth="1"/>
    <col min="11275" max="11275" width="18.140625" customWidth="1"/>
    <col min="11276" max="11276" width="15" customWidth="1"/>
    <col min="11277" max="11278" width="15.28515625" customWidth="1"/>
    <col min="11279" max="11279" width="15" customWidth="1"/>
    <col min="11280" max="11280" width="15.140625" customWidth="1"/>
    <col min="11281" max="11281" width="22.85546875" customWidth="1"/>
    <col min="11282" max="11282" width="14.7109375" customWidth="1"/>
    <col min="11521" max="11521" width="4.7109375" bestFit="1" customWidth="1"/>
    <col min="11522" max="11522" width="8.85546875" bestFit="1" customWidth="1"/>
    <col min="11523" max="11523" width="10" bestFit="1" customWidth="1"/>
    <col min="11524" max="11524" width="9.7109375" bestFit="1" customWidth="1"/>
    <col min="11525" max="11525" width="59.7109375" bestFit="1" customWidth="1"/>
    <col min="11526" max="11526" width="59.85546875" customWidth="1"/>
    <col min="11527" max="11527" width="35.28515625" bestFit="1" customWidth="1"/>
    <col min="11528" max="11528" width="22.7109375" customWidth="1"/>
    <col min="11529" max="11529" width="13.28515625" customWidth="1"/>
    <col min="11530" max="11530" width="28.140625" bestFit="1" customWidth="1"/>
    <col min="11531" max="11531" width="18.140625" customWidth="1"/>
    <col min="11532" max="11532" width="15" customWidth="1"/>
    <col min="11533" max="11534" width="15.28515625" customWidth="1"/>
    <col min="11535" max="11535" width="15" customWidth="1"/>
    <col min="11536" max="11536" width="15.140625" customWidth="1"/>
    <col min="11537" max="11537" width="22.85546875" customWidth="1"/>
    <col min="11538" max="11538" width="14.7109375" customWidth="1"/>
    <col min="11777" max="11777" width="4.7109375" bestFit="1" customWidth="1"/>
    <col min="11778" max="11778" width="8.85546875" bestFit="1" customWidth="1"/>
    <col min="11779" max="11779" width="10" bestFit="1" customWidth="1"/>
    <col min="11780" max="11780" width="9.7109375" bestFit="1" customWidth="1"/>
    <col min="11781" max="11781" width="59.7109375" bestFit="1" customWidth="1"/>
    <col min="11782" max="11782" width="59.85546875" customWidth="1"/>
    <col min="11783" max="11783" width="35.28515625" bestFit="1" customWidth="1"/>
    <col min="11784" max="11784" width="22.7109375" customWidth="1"/>
    <col min="11785" max="11785" width="13.28515625" customWidth="1"/>
    <col min="11786" max="11786" width="28.140625" bestFit="1" customWidth="1"/>
    <col min="11787" max="11787" width="18.140625" customWidth="1"/>
    <col min="11788" max="11788" width="15" customWidth="1"/>
    <col min="11789" max="11790" width="15.28515625" customWidth="1"/>
    <col min="11791" max="11791" width="15" customWidth="1"/>
    <col min="11792" max="11792" width="15.140625" customWidth="1"/>
    <col min="11793" max="11793" width="22.85546875" customWidth="1"/>
    <col min="11794" max="11794" width="14.7109375" customWidth="1"/>
    <col min="12033" max="12033" width="4.7109375" bestFit="1" customWidth="1"/>
    <col min="12034" max="12034" width="8.85546875" bestFit="1" customWidth="1"/>
    <col min="12035" max="12035" width="10" bestFit="1" customWidth="1"/>
    <col min="12036" max="12036" width="9.7109375" bestFit="1" customWidth="1"/>
    <col min="12037" max="12037" width="59.7109375" bestFit="1" customWidth="1"/>
    <col min="12038" max="12038" width="59.85546875" customWidth="1"/>
    <col min="12039" max="12039" width="35.28515625" bestFit="1" customWidth="1"/>
    <col min="12040" max="12040" width="22.7109375" customWidth="1"/>
    <col min="12041" max="12041" width="13.28515625" customWidth="1"/>
    <col min="12042" max="12042" width="28.140625" bestFit="1" customWidth="1"/>
    <col min="12043" max="12043" width="18.140625" customWidth="1"/>
    <col min="12044" max="12044" width="15" customWidth="1"/>
    <col min="12045" max="12046" width="15.28515625" customWidth="1"/>
    <col min="12047" max="12047" width="15" customWidth="1"/>
    <col min="12048" max="12048" width="15.140625" customWidth="1"/>
    <col min="12049" max="12049" width="22.85546875" customWidth="1"/>
    <col min="12050" max="12050" width="14.7109375" customWidth="1"/>
    <col min="12289" max="12289" width="4.7109375" bestFit="1" customWidth="1"/>
    <col min="12290" max="12290" width="8.85546875" bestFit="1" customWidth="1"/>
    <col min="12291" max="12291" width="10" bestFit="1" customWidth="1"/>
    <col min="12292" max="12292" width="9.7109375" bestFit="1" customWidth="1"/>
    <col min="12293" max="12293" width="59.7109375" bestFit="1" customWidth="1"/>
    <col min="12294" max="12294" width="59.85546875" customWidth="1"/>
    <col min="12295" max="12295" width="35.28515625" bestFit="1" customWidth="1"/>
    <col min="12296" max="12296" width="22.7109375" customWidth="1"/>
    <col min="12297" max="12297" width="13.28515625" customWidth="1"/>
    <col min="12298" max="12298" width="28.140625" bestFit="1" customWidth="1"/>
    <col min="12299" max="12299" width="18.140625" customWidth="1"/>
    <col min="12300" max="12300" width="15" customWidth="1"/>
    <col min="12301" max="12302" width="15.28515625" customWidth="1"/>
    <col min="12303" max="12303" width="15" customWidth="1"/>
    <col min="12304" max="12304" width="15.140625" customWidth="1"/>
    <col min="12305" max="12305" width="22.85546875" customWidth="1"/>
    <col min="12306" max="12306" width="14.7109375" customWidth="1"/>
    <col min="12545" max="12545" width="4.7109375" bestFit="1" customWidth="1"/>
    <col min="12546" max="12546" width="8.85546875" bestFit="1" customWidth="1"/>
    <col min="12547" max="12547" width="10" bestFit="1" customWidth="1"/>
    <col min="12548" max="12548" width="9.7109375" bestFit="1" customWidth="1"/>
    <col min="12549" max="12549" width="59.7109375" bestFit="1" customWidth="1"/>
    <col min="12550" max="12550" width="59.85546875" customWidth="1"/>
    <col min="12551" max="12551" width="35.28515625" bestFit="1" customWidth="1"/>
    <col min="12552" max="12552" width="22.7109375" customWidth="1"/>
    <col min="12553" max="12553" width="13.28515625" customWidth="1"/>
    <col min="12554" max="12554" width="28.140625" bestFit="1" customWidth="1"/>
    <col min="12555" max="12555" width="18.140625" customWidth="1"/>
    <col min="12556" max="12556" width="15" customWidth="1"/>
    <col min="12557" max="12558" width="15.28515625" customWidth="1"/>
    <col min="12559" max="12559" width="15" customWidth="1"/>
    <col min="12560" max="12560" width="15.140625" customWidth="1"/>
    <col min="12561" max="12561" width="22.85546875" customWidth="1"/>
    <col min="12562" max="12562" width="14.7109375" customWidth="1"/>
    <col min="12801" max="12801" width="4.7109375" bestFit="1" customWidth="1"/>
    <col min="12802" max="12802" width="8.85546875" bestFit="1" customWidth="1"/>
    <col min="12803" max="12803" width="10" bestFit="1" customWidth="1"/>
    <col min="12804" max="12804" width="9.7109375" bestFit="1" customWidth="1"/>
    <col min="12805" max="12805" width="59.7109375" bestFit="1" customWidth="1"/>
    <col min="12806" max="12806" width="59.85546875" customWidth="1"/>
    <col min="12807" max="12807" width="35.28515625" bestFit="1" customWidth="1"/>
    <col min="12808" max="12808" width="22.7109375" customWidth="1"/>
    <col min="12809" max="12809" width="13.28515625" customWidth="1"/>
    <col min="12810" max="12810" width="28.140625" bestFit="1" customWidth="1"/>
    <col min="12811" max="12811" width="18.140625" customWidth="1"/>
    <col min="12812" max="12812" width="15" customWidth="1"/>
    <col min="12813" max="12814" width="15.28515625" customWidth="1"/>
    <col min="12815" max="12815" width="15" customWidth="1"/>
    <col min="12816" max="12816" width="15.140625" customWidth="1"/>
    <col min="12817" max="12817" width="22.85546875" customWidth="1"/>
    <col min="12818" max="12818" width="14.7109375" customWidth="1"/>
    <col min="13057" max="13057" width="4.7109375" bestFit="1" customWidth="1"/>
    <col min="13058" max="13058" width="8.85546875" bestFit="1" customWidth="1"/>
    <col min="13059" max="13059" width="10" bestFit="1" customWidth="1"/>
    <col min="13060" max="13060" width="9.7109375" bestFit="1" customWidth="1"/>
    <col min="13061" max="13061" width="59.7109375" bestFit="1" customWidth="1"/>
    <col min="13062" max="13062" width="59.85546875" customWidth="1"/>
    <col min="13063" max="13063" width="35.28515625" bestFit="1" customWidth="1"/>
    <col min="13064" max="13064" width="22.7109375" customWidth="1"/>
    <col min="13065" max="13065" width="13.28515625" customWidth="1"/>
    <col min="13066" max="13066" width="28.140625" bestFit="1" customWidth="1"/>
    <col min="13067" max="13067" width="18.140625" customWidth="1"/>
    <col min="13068" max="13068" width="15" customWidth="1"/>
    <col min="13069" max="13070" width="15.28515625" customWidth="1"/>
    <col min="13071" max="13071" width="15" customWidth="1"/>
    <col min="13072" max="13072" width="15.140625" customWidth="1"/>
    <col min="13073" max="13073" width="22.85546875" customWidth="1"/>
    <col min="13074" max="13074" width="14.7109375" customWidth="1"/>
    <col min="13313" max="13313" width="4.7109375" bestFit="1" customWidth="1"/>
    <col min="13314" max="13314" width="8.85546875" bestFit="1" customWidth="1"/>
    <col min="13315" max="13315" width="10" bestFit="1" customWidth="1"/>
    <col min="13316" max="13316" width="9.7109375" bestFit="1" customWidth="1"/>
    <col min="13317" max="13317" width="59.7109375" bestFit="1" customWidth="1"/>
    <col min="13318" max="13318" width="59.85546875" customWidth="1"/>
    <col min="13319" max="13319" width="35.28515625" bestFit="1" customWidth="1"/>
    <col min="13320" max="13320" width="22.7109375" customWidth="1"/>
    <col min="13321" max="13321" width="13.28515625" customWidth="1"/>
    <col min="13322" max="13322" width="28.140625" bestFit="1" customWidth="1"/>
    <col min="13323" max="13323" width="18.140625" customWidth="1"/>
    <col min="13324" max="13324" width="15" customWidth="1"/>
    <col min="13325" max="13326" width="15.28515625" customWidth="1"/>
    <col min="13327" max="13327" width="15" customWidth="1"/>
    <col min="13328" max="13328" width="15.140625" customWidth="1"/>
    <col min="13329" max="13329" width="22.85546875" customWidth="1"/>
    <col min="13330" max="13330" width="14.7109375" customWidth="1"/>
    <col min="13569" max="13569" width="4.7109375" bestFit="1" customWidth="1"/>
    <col min="13570" max="13570" width="8.85546875" bestFit="1" customWidth="1"/>
    <col min="13571" max="13571" width="10" bestFit="1" customWidth="1"/>
    <col min="13572" max="13572" width="9.7109375" bestFit="1" customWidth="1"/>
    <col min="13573" max="13573" width="59.7109375" bestFit="1" customWidth="1"/>
    <col min="13574" max="13574" width="59.85546875" customWidth="1"/>
    <col min="13575" max="13575" width="35.28515625" bestFit="1" customWidth="1"/>
    <col min="13576" max="13576" width="22.7109375" customWidth="1"/>
    <col min="13577" max="13577" width="13.28515625" customWidth="1"/>
    <col min="13578" max="13578" width="28.140625" bestFit="1" customWidth="1"/>
    <col min="13579" max="13579" width="18.140625" customWidth="1"/>
    <col min="13580" max="13580" width="15" customWidth="1"/>
    <col min="13581" max="13582" width="15.28515625" customWidth="1"/>
    <col min="13583" max="13583" width="15" customWidth="1"/>
    <col min="13584" max="13584" width="15.140625" customWidth="1"/>
    <col min="13585" max="13585" width="22.85546875" customWidth="1"/>
    <col min="13586" max="13586" width="14.7109375" customWidth="1"/>
    <col min="13825" max="13825" width="4.7109375" bestFit="1" customWidth="1"/>
    <col min="13826" max="13826" width="8.85546875" bestFit="1" customWidth="1"/>
    <col min="13827" max="13827" width="10" bestFit="1" customWidth="1"/>
    <col min="13828" max="13828" width="9.7109375" bestFit="1" customWidth="1"/>
    <col min="13829" max="13829" width="59.7109375" bestFit="1" customWidth="1"/>
    <col min="13830" max="13830" width="59.85546875" customWidth="1"/>
    <col min="13831" max="13831" width="35.28515625" bestFit="1" customWidth="1"/>
    <col min="13832" max="13832" width="22.7109375" customWidth="1"/>
    <col min="13833" max="13833" width="13.28515625" customWidth="1"/>
    <col min="13834" max="13834" width="28.140625" bestFit="1" customWidth="1"/>
    <col min="13835" max="13835" width="18.140625" customWidth="1"/>
    <col min="13836" max="13836" width="15" customWidth="1"/>
    <col min="13837" max="13838" width="15.28515625" customWidth="1"/>
    <col min="13839" max="13839" width="15" customWidth="1"/>
    <col min="13840" max="13840" width="15.140625" customWidth="1"/>
    <col min="13841" max="13841" width="22.85546875" customWidth="1"/>
    <col min="13842" max="13842" width="14.7109375" customWidth="1"/>
    <col min="14081" max="14081" width="4.7109375" bestFit="1" customWidth="1"/>
    <col min="14082" max="14082" width="8.85546875" bestFit="1" customWidth="1"/>
    <col min="14083" max="14083" width="10" bestFit="1" customWidth="1"/>
    <col min="14084" max="14084" width="9.7109375" bestFit="1" customWidth="1"/>
    <col min="14085" max="14085" width="59.7109375" bestFit="1" customWidth="1"/>
    <col min="14086" max="14086" width="59.85546875" customWidth="1"/>
    <col min="14087" max="14087" width="35.28515625" bestFit="1" customWidth="1"/>
    <col min="14088" max="14088" width="22.7109375" customWidth="1"/>
    <col min="14089" max="14089" width="13.28515625" customWidth="1"/>
    <col min="14090" max="14090" width="28.140625" bestFit="1" customWidth="1"/>
    <col min="14091" max="14091" width="18.140625" customWidth="1"/>
    <col min="14092" max="14092" width="15" customWidth="1"/>
    <col min="14093" max="14094" width="15.28515625" customWidth="1"/>
    <col min="14095" max="14095" width="15" customWidth="1"/>
    <col min="14096" max="14096" width="15.140625" customWidth="1"/>
    <col min="14097" max="14097" width="22.85546875" customWidth="1"/>
    <col min="14098" max="14098" width="14.7109375" customWidth="1"/>
    <col min="14337" max="14337" width="4.7109375" bestFit="1" customWidth="1"/>
    <col min="14338" max="14338" width="8.85546875" bestFit="1" customWidth="1"/>
    <col min="14339" max="14339" width="10" bestFit="1" customWidth="1"/>
    <col min="14340" max="14340" width="9.7109375" bestFit="1" customWidth="1"/>
    <col min="14341" max="14341" width="59.7109375" bestFit="1" customWidth="1"/>
    <col min="14342" max="14342" width="59.85546875" customWidth="1"/>
    <col min="14343" max="14343" width="35.28515625" bestFit="1" customWidth="1"/>
    <col min="14344" max="14344" width="22.7109375" customWidth="1"/>
    <col min="14345" max="14345" width="13.28515625" customWidth="1"/>
    <col min="14346" max="14346" width="28.140625" bestFit="1" customWidth="1"/>
    <col min="14347" max="14347" width="18.140625" customWidth="1"/>
    <col min="14348" max="14348" width="15" customWidth="1"/>
    <col min="14349" max="14350" width="15.28515625" customWidth="1"/>
    <col min="14351" max="14351" width="15" customWidth="1"/>
    <col min="14352" max="14352" width="15.140625" customWidth="1"/>
    <col min="14353" max="14353" width="22.85546875" customWidth="1"/>
    <col min="14354" max="14354" width="14.7109375" customWidth="1"/>
    <col min="14593" max="14593" width="4.7109375" bestFit="1" customWidth="1"/>
    <col min="14594" max="14594" width="8.85546875" bestFit="1" customWidth="1"/>
    <col min="14595" max="14595" width="10" bestFit="1" customWidth="1"/>
    <col min="14596" max="14596" width="9.7109375" bestFit="1" customWidth="1"/>
    <col min="14597" max="14597" width="59.7109375" bestFit="1" customWidth="1"/>
    <col min="14598" max="14598" width="59.85546875" customWidth="1"/>
    <col min="14599" max="14599" width="35.28515625" bestFit="1" customWidth="1"/>
    <col min="14600" max="14600" width="22.7109375" customWidth="1"/>
    <col min="14601" max="14601" width="13.28515625" customWidth="1"/>
    <col min="14602" max="14602" width="28.140625" bestFit="1" customWidth="1"/>
    <col min="14603" max="14603" width="18.140625" customWidth="1"/>
    <col min="14604" max="14604" width="15" customWidth="1"/>
    <col min="14605" max="14606" width="15.28515625" customWidth="1"/>
    <col min="14607" max="14607" width="15" customWidth="1"/>
    <col min="14608" max="14608" width="15.140625" customWidth="1"/>
    <col min="14609" max="14609" width="22.85546875" customWidth="1"/>
    <col min="14610" max="14610" width="14.7109375" customWidth="1"/>
    <col min="14849" max="14849" width="4.7109375" bestFit="1" customWidth="1"/>
    <col min="14850" max="14850" width="8.85546875" bestFit="1" customWidth="1"/>
    <col min="14851" max="14851" width="10" bestFit="1" customWidth="1"/>
    <col min="14852" max="14852" width="9.7109375" bestFit="1" customWidth="1"/>
    <col min="14853" max="14853" width="59.7109375" bestFit="1" customWidth="1"/>
    <col min="14854" max="14854" width="59.85546875" customWidth="1"/>
    <col min="14855" max="14855" width="35.28515625" bestFit="1" customWidth="1"/>
    <col min="14856" max="14856" width="22.7109375" customWidth="1"/>
    <col min="14857" max="14857" width="13.28515625" customWidth="1"/>
    <col min="14858" max="14858" width="28.140625" bestFit="1" customWidth="1"/>
    <col min="14859" max="14859" width="18.140625" customWidth="1"/>
    <col min="14860" max="14860" width="15" customWidth="1"/>
    <col min="14861" max="14862" width="15.28515625" customWidth="1"/>
    <col min="14863" max="14863" width="15" customWidth="1"/>
    <col min="14864" max="14864" width="15.140625" customWidth="1"/>
    <col min="14865" max="14865" width="22.85546875" customWidth="1"/>
    <col min="14866" max="14866" width="14.7109375" customWidth="1"/>
    <col min="15105" max="15105" width="4.7109375" bestFit="1" customWidth="1"/>
    <col min="15106" max="15106" width="8.85546875" bestFit="1" customWidth="1"/>
    <col min="15107" max="15107" width="10" bestFit="1" customWidth="1"/>
    <col min="15108" max="15108" width="9.7109375" bestFit="1" customWidth="1"/>
    <col min="15109" max="15109" width="59.7109375" bestFit="1" customWidth="1"/>
    <col min="15110" max="15110" width="59.85546875" customWidth="1"/>
    <col min="15111" max="15111" width="35.28515625" bestFit="1" customWidth="1"/>
    <col min="15112" max="15112" width="22.7109375" customWidth="1"/>
    <col min="15113" max="15113" width="13.28515625" customWidth="1"/>
    <col min="15114" max="15114" width="28.140625" bestFit="1" customWidth="1"/>
    <col min="15115" max="15115" width="18.140625" customWidth="1"/>
    <col min="15116" max="15116" width="15" customWidth="1"/>
    <col min="15117" max="15118" width="15.28515625" customWidth="1"/>
    <col min="15119" max="15119" width="15" customWidth="1"/>
    <col min="15120" max="15120" width="15.140625" customWidth="1"/>
    <col min="15121" max="15121" width="22.85546875" customWidth="1"/>
    <col min="15122" max="15122" width="14.7109375" customWidth="1"/>
    <col min="15361" max="15361" width="4.7109375" bestFit="1" customWidth="1"/>
    <col min="15362" max="15362" width="8.85546875" bestFit="1" customWidth="1"/>
    <col min="15363" max="15363" width="10" bestFit="1" customWidth="1"/>
    <col min="15364" max="15364" width="9.7109375" bestFit="1" customWidth="1"/>
    <col min="15365" max="15365" width="59.7109375" bestFit="1" customWidth="1"/>
    <col min="15366" max="15366" width="59.85546875" customWidth="1"/>
    <col min="15367" max="15367" width="35.28515625" bestFit="1" customWidth="1"/>
    <col min="15368" max="15368" width="22.7109375" customWidth="1"/>
    <col min="15369" max="15369" width="13.28515625" customWidth="1"/>
    <col min="15370" max="15370" width="28.140625" bestFit="1" customWidth="1"/>
    <col min="15371" max="15371" width="18.140625" customWidth="1"/>
    <col min="15372" max="15372" width="15" customWidth="1"/>
    <col min="15373" max="15374" width="15.28515625" customWidth="1"/>
    <col min="15375" max="15375" width="15" customWidth="1"/>
    <col min="15376" max="15376" width="15.140625" customWidth="1"/>
    <col min="15377" max="15377" width="22.85546875" customWidth="1"/>
    <col min="15378" max="15378" width="14.7109375" customWidth="1"/>
    <col min="15617" max="15617" width="4.7109375" bestFit="1" customWidth="1"/>
    <col min="15618" max="15618" width="8.85546875" bestFit="1" customWidth="1"/>
    <col min="15619" max="15619" width="10" bestFit="1" customWidth="1"/>
    <col min="15620" max="15620" width="9.7109375" bestFit="1" customWidth="1"/>
    <col min="15621" max="15621" width="59.7109375" bestFit="1" customWidth="1"/>
    <col min="15622" max="15622" width="59.85546875" customWidth="1"/>
    <col min="15623" max="15623" width="35.28515625" bestFit="1" customWidth="1"/>
    <col min="15624" max="15624" width="22.7109375" customWidth="1"/>
    <col min="15625" max="15625" width="13.28515625" customWidth="1"/>
    <col min="15626" max="15626" width="28.140625" bestFit="1" customWidth="1"/>
    <col min="15627" max="15627" width="18.140625" customWidth="1"/>
    <col min="15628" max="15628" width="15" customWidth="1"/>
    <col min="15629" max="15630" width="15.28515625" customWidth="1"/>
    <col min="15631" max="15631" width="15" customWidth="1"/>
    <col min="15632" max="15632" width="15.140625" customWidth="1"/>
    <col min="15633" max="15633" width="22.85546875" customWidth="1"/>
    <col min="15634" max="15634" width="14.7109375" customWidth="1"/>
    <col min="15873" max="15873" width="4.7109375" bestFit="1" customWidth="1"/>
    <col min="15874" max="15874" width="8.85546875" bestFit="1" customWidth="1"/>
    <col min="15875" max="15875" width="10" bestFit="1" customWidth="1"/>
    <col min="15876" max="15876" width="9.7109375" bestFit="1" customWidth="1"/>
    <col min="15877" max="15877" width="59.7109375" bestFit="1" customWidth="1"/>
    <col min="15878" max="15878" width="59.85546875" customWidth="1"/>
    <col min="15879" max="15879" width="35.28515625" bestFit="1" customWidth="1"/>
    <col min="15880" max="15880" width="22.7109375" customWidth="1"/>
    <col min="15881" max="15881" width="13.28515625" customWidth="1"/>
    <col min="15882" max="15882" width="28.140625" bestFit="1" customWidth="1"/>
    <col min="15883" max="15883" width="18.140625" customWidth="1"/>
    <col min="15884" max="15884" width="15" customWidth="1"/>
    <col min="15885" max="15886" width="15.28515625" customWidth="1"/>
    <col min="15887" max="15887" width="15" customWidth="1"/>
    <col min="15888" max="15888" width="15.140625" customWidth="1"/>
    <col min="15889" max="15889" width="22.85546875" customWidth="1"/>
    <col min="15890" max="15890" width="14.7109375" customWidth="1"/>
    <col min="16129" max="16129" width="4.7109375" bestFit="1" customWidth="1"/>
    <col min="16130" max="16130" width="8.85546875" bestFit="1" customWidth="1"/>
    <col min="16131" max="16131" width="10" bestFit="1" customWidth="1"/>
    <col min="16132" max="16132" width="9.7109375" bestFit="1" customWidth="1"/>
    <col min="16133" max="16133" width="59.7109375" bestFit="1" customWidth="1"/>
    <col min="16134" max="16134" width="59.85546875" customWidth="1"/>
    <col min="16135" max="16135" width="35.28515625" bestFit="1" customWidth="1"/>
    <col min="16136" max="16136" width="22.7109375" customWidth="1"/>
    <col min="16137" max="16137" width="13.28515625" customWidth="1"/>
    <col min="16138" max="16138" width="28.140625" bestFit="1" customWidth="1"/>
    <col min="16139" max="16139" width="18.140625" customWidth="1"/>
    <col min="16140" max="16140" width="15" customWidth="1"/>
    <col min="16141" max="16142" width="15.28515625" customWidth="1"/>
    <col min="16143" max="16143" width="15" customWidth="1"/>
    <col min="16144" max="16144" width="15.140625" customWidth="1"/>
    <col min="16145" max="16145" width="22.85546875" customWidth="1"/>
    <col min="16146" max="16146" width="14.7109375" customWidth="1"/>
  </cols>
  <sheetData>
    <row r="1" spans="1:18" ht="18.75">
      <c r="A1" s="305" t="s">
        <v>1279</v>
      </c>
    </row>
    <row r="2" spans="1:18">
      <c r="A2" s="1" t="s">
        <v>1286</v>
      </c>
    </row>
    <row r="4" spans="1:18" s="3" customFormat="1" ht="45" customHeight="1">
      <c r="A4" s="448" t="s">
        <v>0</v>
      </c>
      <c r="B4" s="450" t="s">
        <v>1</v>
      </c>
      <c r="C4" s="450" t="s">
        <v>2</v>
      </c>
      <c r="D4" s="450" t="s">
        <v>3</v>
      </c>
      <c r="E4" s="448" t="s">
        <v>4</v>
      </c>
      <c r="F4" s="448" t="s">
        <v>5</v>
      </c>
      <c r="G4" s="448" t="s">
        <v>6</v>
      </c>
      <c r="H4" s="452" t="s">
        <v>7</v>
      </c>
      <c r="I4" s="452"/>
      <c r="J4" s="448" t="s">
        <v>117</v>
      </c>
      <c r="K4" s="311" t="s">
        <v>72</v>
      </c>
      <c r="L4" s="312"/>
      <c r="M4" s="453" t="s">
        <v>108</v>
      </c>
      <c r="N4" s="454"/>
      <c r="O4" s="453" t="s">
        <v>118</v>
      </c>
      <c r="P4" s="454"/>
      <c r="Q4" s="448" t="s">
        <v>8</v>
      </c>
      <c r="R4" s="450" t="s">
        <v>9</v>
      </c>
    </row>
    <row r="5" spans="1:18" s="3" customFormat="1" ht="16.5" customHeight="1">
      <c r="A5" s="449"/>
      <c r="B5" s="451"/>
      <c r="C5" s="451"/>
      <c r="D5" s="451"/>
      <c r="E5" s="449"/>
      <c r="F5" s="449"/>
      <c r="G5" s="449"/>
      <c r="H5" s="23" t="s">
        <v>10</v>
      </c>
      <c r="I5" s="23" t="s">
        <v>11</v>
      </c>
      <c r="J5" s="449"/>
      <c r="K5" s="25">
        <v>2016</v>
      </c>
      <c r="L5" s="25">
        <v>2017</v>
      </c>
      <c r="M5" s="25">
        <v>2016</v>
      </c>
      <c r="N5" s="25">
        <v>2017</v>
      </c>
      <c r="O5" s="25">
        <v>2016</v>
      </c>
      <c r="P5" s="25">
        <v>2017</v>
      </c>
      <c r="Q5" s="449"/>
      <c r="R5" s="451"/>
    </row>
    <row r="6" spans="1:18" s="3" customFormat="1" ht="12.75">
      <c r="A6" s="22" t="s">
        <v>12</v>
      </c>
      <c r="B6" s="23" t="s">
        <v>13</v>
      </c>
      <c r="C6" s="23" t="s">
        <v>14</v>
      </c>
      <c r="D6" s="23" t="s">
        <v>15</v>
      </c>
      <c r="E6" s="22" t="s">
        <v>16</v>
      </c>
      <c r="F6" s="22" t="s">
        <v>17</v>
      </c>
      <c r="G6" s="22" t="s">
        <v>18</v>
      </c>
      <c r="H6" s="23" t="s">
        <v>19</v>
      </c>
      <c r="I6" s="23" t="s">
        <v>20</v>
      </c>
      <c r="J6" s="22" t="s">
        <v>21</v>
      </c>
      <c r="K6" s="25" t="s">
        <v>22</v>
      </c>
      <c r="L6" s="25" t="s">
        <v>23</v>
      </c>
      <c r="M6" s="25" t="s">
        <v>24</v>
      </c>
      <c r="N6" s="25" t="s">
        <v>25</v>
      </c>
      <c r="O6" s="25" t="s">
        <v>26</v>
      </c>
      <c r="P6" s="25" t="s">
        <v>27</v>
      </c>
      <c r="Q6" s="22" t="s">
        <v>28</v>
      </c>
      <c r="R6" s="23" t="s">
        <v>29</v>
      </c>
    </row>
    <row r="7" spans="1:18" s="4" customFormat="1" ht="259.5" customHeight="1">
      <c r="A7" s="84">
        <v>1</v>
      </c>
      <c r="B7" s="84" t="s">
        <v>151</v>
      </c>
      <c r="C7" s="84">
        <v>1.4</v>
      </c>
      <c r="D7" s="84">
        <v>5</v>
      </c>
      <c r="E7" s="85" t="s">
        <v>706</v>
      </c>
      <c r="F7" s="85" t="s">
        <v>1241</v>
      </c>
      <c r="G7" s="85" t="s">
        <v>707</v>
      </c>
      <c r="H7" s="85" t="s">
        <v>168</v>
      </c>
      <c r="I7" s="85">
        <v>180</v>
      </c>
      <c r="J7" s="85" t="s">
        <v>708</v>
      </c>
      <c r="K7" s="85" t="s">
        <v>31</v>
      </c>
      <c r="L7" s="85"/>
      <c r="M7" s="134">
        <v>40500</v>
      </c>
      <c r="N7" s="134"/>
      <c r="O7" s="134">
        <v>40500</v>
      </c>
      <c r="P7" s="134"/>
      <c r="Q7" s="85" t="s">
        <v>709</v>
      </c>
      <c r="R7" s="7" t="s">
        <v>154</v>
      </c>
    </row>
    <row r="8" spans="1:18" s="4" customFormat="1" ht="75" customHeight="1">
      <c r="A8" s="331">
        <v>2</v>
      </c>
      <c r="B8" s="331" t="s">
        <v>256</v>
      </c>
      <c r="C8" s="331" t="s">
        <v>125</v>
      </c>
      <c r="D8" s="331">
        <v>2</v>
      </c>
      <c r="E8" s="324" t="s">
        <v>710</v>
      </c>
      <c r="F8" s="324" t="s">
        <v>711</v>
      </c>
      <c r="G8" s="324" t="s">
        <v>712</v>
      </c>
      <c r="H8" s="324" t="s">
        <v>88</v>
      </c>
      <c r="I8" s="324">
        <v>150</v>
      </c>
      <c r="J8" s="324" t="s">
        <v>713</v>
      </c>
      <c r="K8" s="324" t="s">
        <v>42</v>
      </c>
      <c r="L8" s="324"/>
      <c r="M8" s="455"/>
      <c r="N8" s="455">
        <v>44238.95</v>
      </c>
      <c r="O8" s="455"/>
      <c r="P8" s="455">
        <v>44238.95</v>
      </c>
      <c r="Q8" s="324" t="s">
        <v>709</v>
      </c>
      <c r="R8" s="324" t="s">
        <v>154</v>
      </c>
    </row>
    <row r="9" spans="1:18" s="4" customFormat="1" ht="37.5" customHeight="1">
      <c r="A9" s="333"/>
      <c r="B9" s="333"/>
      <c r="C9" s="333"/>
      <c r="D9" s="333"/>
      <c r="E9" s="326"/>
      <c r="F9" s="326"/>
      <c r="G9" s="326"/>
      <c r="H9" s="326"/>
      <c r="I9" s="326"/>
      <c r="J9" s="326"/>
      <c r="K9" s="326"/>
      <c r="L9" s="326"/>
      <c r="M9" s="456"/>
      <c r="N9" s="456"/>
      <c r="O9" s="456"/>
      <c r="P9" s="456"/>
      <c r="Q9" s="326"/>
      <c r="R9" s="326"/>
    </row>
    <row r="10" spans="1:18" s="4" customFormat="1">
      <c r="A10" s="324">
        <v>3</v>
      </c>
      <c r="B10" s="331">
        <v>1.2</v>
      </c>
      <c r="C10" s="331" t="s">
        <v>125</v>
      </c>
      <c r="D10" s="331">
        <v>2</v>
      </c>
      <c r="E10" s="324" t="s">
        <v>714</v>
      </c>
      <c r="F10" s="324" t="s">
        <v>715</v>
      </c>
      <c r="G10" s="324" t="s">
        <v>716</v>
      </c>
      <c r="H10" s="85" t="s">
        <v>83</v>
      </c>
      <c r="I10" s="85">
        <v>3</v>
      </c>
      <c r="J10" s="324" t="s">
        <v>717</v>
      </c>
      <c r="K10" s="324" t="s">
        <v>42</v>
      </c>
      <c r="L10" s="324"/>
      <c r="M10" s="455">
        <v>67616.7</v>
      </c>
      <c r="N10" s="455"/>
      <c r="O10" s="455">
        <v>67616.7</v>
      </c>
      <c r="P10" s="455"/>
      <c r="Q10" s="324" t="s">
        <v>709</v>
      </c>
      <c r="R10" s="324" t="s">
        <v>154</v>
      </c>
    </row>
    <row r="11" spans="1:18" s="4" customFormat="1" ht="126.75" customHeight="1">
      <c r="A11" s="326"/>
      <c r="B11" s="333"/>
      <c r="C11" s="333"/>
      <c r="D11" s="333"/>
      <c r="E11" s="326"/>
      <c r="F11" s="326"/>
      <c r="G11" s="326"/>
      <c r="H11" s="85" t="s">
        <v>44</v>
      </c>
      <c r="I11" s="85">
        <v>450</v>
      </c>
      <c r="J11" s="326"/>
      <c r="K11" s="326"/>
      <c r="L11" s="326"/>
      <c r="M11" s="456"/>
      <c r="N11" s="456"/>
      <c r="O11" s="456"/>
      <c r="P11" s="456"/>
      <c r="Q11" s="326"/>
      <c r="R11" s="326"/>
    </row>
    <row r="12" spans="1:18" s="4" customFormat="1" ht="150">
      <c r="A12" s="88">
        <v>4</v>
      </c>
      <c r="B12" s="84">
        <v>1.6</v>
      </c>
      <c r="C12" s="84" t="s">
        <v>109</v>
      </c>
      <c r="D12" s="84">
        <v>2</v>
      </c>
      <c r="E12" s="85" t="s">
        <v>718</v>
      </c>
      <c r="F12" s="85" t="s">
        <v>719</v>
      </c>
      <c r="G12" s="85" t="s">
        <v>720</v>
      </c>
      <c r="H12" s="85" t="s">
        <v>721</v>
      </c>
      <c r="I12" s="85">
        <v>50</v>
      </c>
      <c r="J12" s="85" t="s">
        <v>722</v>
      </c>
      <c r="K12" s="85" t="s">
        <v>42</v>
      </c>
      <c r="L12" s="85"/>
      <c r="M12" s="134">
        <v>49327.199999999997</v>
      </c>
      <c r="N12" s="134"/>
      <c r="O12" s="134">
        <v>49327.199999999997</v>
      </c>
      <c r="P12" s="134"/>
      <c r="Q12" s="85" t="s">
        <v>709</v>
      </c>
      <c r="R12" s="7" t="s">
        <v>154</v>
      </c>
    </row>
    <row r="13" spans="1:18" s="4" customFormat="1">
      <c r="A13" s="324">
        <v>5</v>
      </c>
      <c r="B13" s="331">
        <v>1.4</v>
      </c>
      <c r="C13" s="331">
        <v>4</v>
      </c>
      <c r="D13" s="331">
        <v>5</v>
      </c>
      <c r="E13" s="324" t="s">
        <v>723</v>
      </c>
      <c r="F13" s="324" t="s">
        <v>724</v>
      </c>
      <c r="G13" s="324" t="s">
        <v>725</v>
      </c>
      <c r="H13" s="85" t="s">
        <v>83</v>
      </c>
      <c r="I13" s="85">
        <v>2</v>
      </c>
      <c r="J13" s="324" t="s">
        <v>726</v>
      </c>
      <c r="K13" s="324" t="s">
        <v>42</v>
      </c>
      <c r="L13" s="324"/>
      <c r="M13" s="455">
        <v>36708.120000000003</v>
      </c>
      <c r="N13" s="455"/>
      <c r="O13" s="455">
        <v>36708.120000000003</v>
      </c>
      <c r="P13" s="455"/>
      <c r="Q13" s="324" t="s">
        <v>709</v>
      </c>
      <c r="R13" s="324" t="s">
        <v>154</v>
      </c>
    </row>
    <row r="14" spans="1:18" s="4" customFormat="1" ht="30">
      <c r="A14" s="325"/>
      <c r="B14" s="332"/>
      <c r="C14" s="332"/>
      <c r="D14" s="332"/>
      <c r="E14" s="325"/>
      <c r="F14" s="325"/>
      <c r="G14" s="325"/>
      <c r="H14" s="85" t="s">
        <v>82</v>
      </c>
      <c r="I14" s="85">
        <v>120</v>
      </c>
      <c r="J14" s="325"/>
      <c r="K14" s="325"/>
      <c r="L14" s="325"/>
      <c r="M14" s="457"/>
      <c r="N14" s="457"/>
      <c r="O14" s="457"/>
      <c r="P14" s="457"/>
      <c r="Q14" s="325"/>
      <c r="R14" s="325"/>
    </row>
    <row r="15" spans="1:18" s="4" customFormat="1" ht="30">
      <c r="A15" s="326"/>
      <c r="B15" s="333"/>
      <c r="C15" s="333"/>
      <c r="D15" s="333"/>
      <c r="E15" s="326"/>
      <c r="F15" s="326"/>
      <c r="G15" s="326"/>
      <c r="H15" s="85" t="s">
        <v>128</v>
      </c>
      <c r="I15" s="85">
        <v>50</v>
      </c>
      <c r="J15" s="326"/>
      <c r="K15" s="326"/>
      <c r="L15" s="326"/>
      <c r="M15" s="456"/>
      <c r="N15" s="456"/>
      <c r="O15" s="456"/>
      <c r="P15" s="456"/>
      <c r="Q15" s="326"/>
      <c r="R15" s="326"/>
    </row>
    <row r="16" spans="1:18" s="4" customFormat="1">
      <c r="A16" s="341">
        <v>6</v>
      </c>
      <c r="B16" s="340">
        <v>1.5</v>
      </c>
      <c r="C16" s="340">
        <v>4.5</v>
      </c>
      <c r="D16" s="340">
        <v>2</v>
      </c>
      <c r="E16" s="341" t="s">
        <v>727</v>
      </c>
      <c r="F16" s="341" t="s">
        <v>728</v>
      </c>
      <c r="G16" s="341" t="s">
        <v>729</v>
      </c>
      <c r="H16" s="85" t="s">
        <v>83</v>
      </c>
      <c r="I16" s="85">
        <v>2</v>
      </c>
      <c r="J16" s="341" t="s">
        <v>730</v>
      </c>
      <c r="K16" s="341" t="s">
        <v>42</v>
      </c>
      <c r="L16" s="341"/>
      <c r="M16" s="458">
        <v>36708.120000000003</v>
      </c>
      <c r="N16" s="458"/>
      <c r="O16" s="458">
        <v>36708.120000000003</v>
      </c>
      <c r="P16" s="458"/>
      <c r="Q16" s="341" t="s">
        <v>709</v>
      </c>
      <c r="R16" s="324" t="s">
        <v>154</v>
      </c>
    </row>
    <row r="17" spans="1:18" s="4" customFormat="1" ht="30">
      <c r="A17" s="341"/>
      <c r="B17" s="340"/>
      <c r="C17" s="340"/>
      <c r="D17" s="340"/>
      <c r="E17" s="341"/>
      <c r="F17" s="341"/>
      <c r="G17" s="341"/>
      <c r="H17" s="85" t="s">
        <v>82</v>
      </c>
      <c r="I17" s="85">
        <v>120</v>
      </c>
      <c r="J17" s="341"/>
      <c r="K17" s="341"/>
      <c r="L17" s="341"/>
      <c r="M17" s="458"/>
      <c r="N17" s="458"/>
      <c r="O17" s="458"/>
      <c r="P17" s="458"/>
      <c r="Q17" s="341"/>
      <c r="R17" s="325"/>
    </row>
    <row r="18" spans="1:18" s="4" customFormat="1" ht="30">
      <c r="A18" s="341"/>
      <c r="B18" s="340"/>
      <c r="C18" s="340"/>
      <c r="D18" s="340"/>
      <c r="E18" s="341"/>
      <c r="F18" s="341"/>
      <c r="G18" s="341"/>
      <c r="H18" s="85" t="s">
        <v>88</v>
      </c>
      <c r="I18" s="85">
        <v>50</v>
      </c>
      <c r="J18" s="341"/>
      <c r="K18" s="341"/>
      <c r="L18" s="341"/>
      <c r="M18" s="458"/>
      <c r="N18" s="458"/>
      <c r="O18" s="458"/>
      <c r="P18" s="458"/>
      <c r="Q18" s="341"/>
      <c r="R18" s="326"/>
    </row>
    <row r="19" spans="1:18" s="183" customFormat="1" ht="57.75" customHeight="1">
      <c r="A19" s="324">
        <v>7</v>
      </c>
      <c r="B19" s="324">
        <v>1</v>
      </c>
      <c r="C19" s="324">
        <v>4</v>
      </c>
      <c r="D19" s="324">
        <v>5</v>
      </c>
      <c r="E19" s="324" t="s">
        <v>731</v>
      </c>
      <c r="F19" s="324" t="s">
        <v>739</v>
      </c>
      <c r="G19" s="324" t="s">
        <v>732</v>
      </c>
      <c r="H19" s="191" t="s">
        <v>733</v>
      </c>
      <c r="I19" s="191" t="s">
        <v>734</v>
      </c>
      <c r="J19" s="324" t="s">
        <v>735</v>
      </c>
      <c r="K19" s="459" t="s">
        <v>51</v>
      </c>
      <c r="L19" s="324" t="s">
        <v>30</v>
      </c>
      <c r="M19" s="331"/>
      <c r="N19" s="321">
        <v>7712.1</v>
      </c>
      <c r="O19" s="331"/>
      <c r="P19" s="331">
        <v>7712.1</v>
      </c>
      <c r="Q19" s="324" t="s">
        <v>736</v>
      </c>
      <c r="R19" s="324" t="s">
        <v>740</v>
      </c>
    </row>
    <row r="20" spans="1:18" s="183" customFormat="1" ht="117.75" customHeight="1">
      <c r="A20" s="325"/>
      <c r="B20" s="325"/>
      <c r="C20" s="325"/>
      <c r="D20" s="325"/>
      <c r="E20" s="326"/>
      <c r="F20" s="326"/>
      <c r="G20" s="326"/>
      <c r="H20" s="191" t="s">
        <v>336</v>
      </c>
      <c r="I20" s="191" t="s">
        <v>738</v>
      </c>
      <c r="J20" s="326"/>
      <c r="K20" s="460"/>
      <c r="L20" s="326"/>
      <c r="M20" s="333"/>
      <c r="N20" s="323"/>
      <c r="O20" s="333"/>
      <c r="P20" s="333"/>
      <c r="Q20" s="326"/>
      <c r="R20" s="326"/>
    </row>
    <row r="21" spans="1:18" s="4" customFormat="1" ht="279.75" customHeight="1">
      <c r="A21" s="85">
        <v>8</v>
      </c>
      <c r="B21" s="85">
        <v>1</v>
      </c>
      <c r="C21" s="85">
        <v>4</v>
      </c>
      <c r="D21" s="85">
        <v>5</v>
      </c>
      <c r="E21" s="85" t="s">
        <v>741</v>
      </c>
      <c r="F21" s="85" t="s">
        <v>1242</v>
      </c>
      <c r="G21" s="85" t="s">
        <v>74</v>
      </c>
      <c r="H21" s="85" t="s">
        <v>44</v>
      </c>
      <c r="I21" s="85">
        <v>35</v>
      </c>
      <c r="J21" s="85" t="s">
        <v>742</v>
      </c>
      <c r="K21" s="85" t="s">
        <v>51</v>
      </c>
      <c r="L21" s="85" t="s">
        <v>30</v>
      </c>
      <c r="M21" s="85"/>
      <c r="N21" s="95">
        <v>65778.320000000007</v>
      </c>
      <c r="O21" s="85"/>
      <c r="P21" s="95">
        <f>N21</f>
        <v>65778.320000000007</v>
      </c>
      <c r="Q21" s="85" t="s">
        <v>736</v>
      </c>
      <c r="R21" s="85" t="s">
        <v>737</v>
      </c>
    </row>
    <row r="22" spans="1:18" s="4" customFormat="1" ht="282.75" customHeight="1">
      <c r="A22" s="85">
        <v>9</v>
      </c>
      <c r="B22" s="85">
        <v>1</v>
      </c>
      <c r="C22" s="85">
        <v>4</v>
      </c>
      <c r="D22" s="85">
        <v>5</v>
      </c>
      <c r="E22" s="85" t="s">
        <v>743</v>
      </c>
      <c r="F22" s="85" t="s">
        <v>744</v>
      </c>
      <c r="G22" s="85" t="s">
        <v>33</v>
      </c>
      <c r="H22" s="85" t="s">
        <v>44</v>
      </c>
      <c r="I22" s="85">
        <v>65</v>
      </c>
      <c r="J22" s="85" t="s">
        <v>745</v>
      </c>
      <c r="K22" s="85" t="s">
        <v>51</v>
      </c>
      <c r="L22" s="85" t="s">
        <v>30</v>
      </c>
      <c r="M22" s="85"/>
      <c r="N22" s="95">
        <v>8293.48</v>
      </c>
      <c r="O22" s="85"/>
      <c r="P22" s="95">
        <f>N22</f>
        <v>8293.48</v>
      </c>
      <c r="Q22" s="85" t="s">
        <v>736</v>
      </c>
      <c r="R22" s="85" t="s">
        <v>737</v>
      </c>
    </row>
    <row r="23" spans="1:18" s="4" customFormat="1" ht="300">
      <c r="A23" s="85">
        <v>10</v>
      </c>
      <c r="B23" s="85">
        <v>1</v>
      </c>
      <c r="C23" s="85">
        <v>4</v>
      </c>
      <c r="D23" s="85">
        <v>5</v>
      </c>
      <c r="E23" s="94" t="s">
        <v>746</v>
      </c>
      <c r="F23" s="85" t="s">
        <v>1243</v>
      </c>
      <c r="G23" s="85" t="s">
        <v>33</v>
      </c>
      <c r="H23" s="85" t="s">
        <v>44</v>
      </c>
      <c r="I23" s="85">
        <v>60</v>
      </c>
      <c r="J23" s="85" t="s">
        <v>747</v>
      </c>
      <c r="K23" s="85" t="s">
        <v>51</v>
      </c>
      <c r="L23" s="85" t="s">
        <v>30</v>
      </c>
      <c r="M23" s="85"/>
      <c r="N23" s="95">
        <v>8424.2900000000009</v>
      </c>
      <c r="O23" s="85"/>
      <c r="P23" s="95">
        <f>N23</f>
        <v>8424.2900000000009</v>
      </c>
      <c r="Q23" s="85" t="s">
        <v>736</v>
      </c>
      <c r="R23" s="85" t="s">
        <v>737</v>
      </c>
    </row>
    <row r="24" spans="1:18" s="4" customFormat="1" ht="190.5" customHeight="1">
      <c r="A24" s="85">
        <v>11</v>
      </c>
      <c r="B24" s="85">
        <v>1</v>
      </c>
      <c r="C24" s="85">
        <v>4</v>
      </c>
      <c r="D24" s="85">
        <v>5</v>
      </c>
      <c r="E24" s="85" t="s">
        <v>748</v>
      </c>
      <c r="F24" s="85" t="s">
        <v>749</v>
      </c>
      <c r="G24" s="85" t="s">
        <v>56</v>
      </c>
      <c r="H24" s="85" t="s">
        <v>44</v>
      </c>
      <c r="I24" s="85">
        <v>65</v>
      </c>
      <c r="J24" s="85" t="s">
        <v>750</v>
      </c>
      <c r="K24" s="85" t="s">
        <v>51</v>
      </c>
      <c r="L24" s="85" t="s">
        <v>30</v>
      </c>
      <c r="M24" s="85"/>
      <c r="N24" s="95">
        <v>9624</v>
      </c>
      <c r="O24" s="85"/>
      <c r="P24" s="95">
        <f>N24</f>
        <v>9624</v>
      </c>
      <c r="Q24" s="85" t="s">
        <v>736</v>
      </c>
      <c r="R24" s="85" t="s">
        <v>737</v>
      </c>
    </row>
    <row r="25" spans="1:18" s="17" customFormat="1" ht="12.75">
      <c r="M25" s="18"/>
      <c r="N25" s="18"/>
      <c r="O25" s="18"/>
      <c r="P25" s="18"/>
    </row>
    <row r="26" spans="1:18" hidden="1">
      <c r="M26" s="13"/>
      <c r="N26" s="13"/>
      <c r="O26" s="13"/>
      <c r="P26" s="13"/>
    </row>
    <row r="27" spans="1:18" hidden="1">
      <c r="M27" s="13"/>
      <c r="N27" s="13"/>
      <c r="O27" s="13"/>
      <c r="P27" s="13"/>
    </row>
    <row r="28" spans="1:18" hidden="1">
      <c r="K28" s="410" t="s">
        <v>45</v>
      </c>
      <c r="L28" s="410"/>
      <c r="M28" s="410"/>
      <c r="N28" s="410"/>
      <c r="O28" s="410" t="s">
        <v>46</v>
      </c>
      <c r="P28" s="410"/>
      <c r="Q28" s="410"/>
      <c r="R28" s="410"/>
    </row>
    <row r="29" spans="1:18" hidden="1">
      <c r="K29" s="410" t="s">
        <v>349</v>
      </c>
      <c r="L29" s="410"/>
      <c r="M29" s="410" t="s">
        <v>350</v>
      </c>
      <c r="N29" s="410"/>
      <c r="O29" s="410" t="s">
        <v>349</v>
      </c>
      <c r="P29" s="410"/>
      <c r="Q29" s="410" t="s">
        <v>350</v>
      </c>
      <c r="R29" s="410"/>
    </row>
    <row r="30" spans="1:18" hidden="1">
      <c r="K30" s="5" t="s">
        <v>47</v>
      </c>
      <c r="L30" s="5" t="s">
        <v>48</v>
      </c>
      <c r="M30" s="5" t="s">
        <v>49</v>
      </c>
      <c r="N30" s="5" t="s">
        <v>48</v>
      </c>
      <c r="O30" s="5" t="s">
        <v>49</v>
      </c>
      <c r="P30" s="5" t="s">
        <v>48</v>
      </c>
      <c r="Q30" s="5" t="s">
        <v>47</v>
      </c>
      <c r="R30" s="5" t="s">
        <v>48</v>
      </c>
    </row>
    <row r="31" spans="1:18" hidden="1">
      <c r="J31" s="6" t="s">
        <v>50</v>
      </c>
      <c r="K31" s="24">
        <v>6</v>
      </c>
      <c r="L31" s="2">
        <v>275099.09000000003</v>
      </c>
      <c r="M31" s="24">
        <v>5</v>
      </c>
      <c r="N31" s="2">
        <v>99832.19</v>
      </c>
      <c r="O31" s="24" t="s">
        <v>51</v>
      </c>
      <c r="P31" s="28" t="s">
        <v>51</v>
      </c>
      <c r="Q31" s="24" t="s">
        <v>51</v>
      </c>
      <c r="R31" s="28" t="s">
        <v>51</v>
      </c>
    </row>
    <row r="32" spans="1:18" hidden="1">
      <c r="J32" s="6" t="s">
        <v>52</v>
      </c>
      <c r="K32" s="6">
        <v>6</v>
      </c>
      <c r="L32" s="6">
        <v>275099.09000000003</v>
      </c>
      <c r="M32" s="24">
        <v>5</v>
      </c>
      <c r="N32" s="24">
        <v>99832.19</v>
      </c>
      <c r="O32" s="24"/>
      <c r="P32" s="24"/>
      <c r="Q32" s="6"/>
      <c r="R32" s="6"/>
    </row>
    <row r="33" spans="11:16" hidden="1">
      <c r="M33" s="13"/>
      <c r="N33" s="13"/>
      <c r="O33" s="13"/>
      <c r="P33" s="13"/>
    </row>
    <row r="34" spans="11:16" s="17" customFormat="1">
      <c r="M34" s="328" t="s">
        <v>45</v>
      </c>
      <c r="N34" s="329"/>
      <c r="O34" s="329" t="s">
        <v>46</v>
      </c>
      <c r="P34" s="330"/>
    </row>
    <row r="35" spans="11:16" s="17" customFormat="1">
      <c r="M35" s="76" t="s">
        <v>1240</v>
      </c>
      <c r="N35" s="76" t="s">
        <v>1239</v>
      </c>
      <c r="O35" s="76" t="s">
        <v>1240</v>
      </c>
      <c r="P35" s="76" t="s">
        <v>1239</v>
      </c>
    </row>
    <row r="36" spans="11:16" s="17" customFormat="1">
      <c r="M36" s="115">
        <v>11</v>
      </c>
      <c r="N36" s="79">
        <v>374931.28</v>
      </c>
      <c r="O36" s="78" t="s">
        <v>51</v>
      </c>
      <c r="P36" s="114" t="s">
        <v>51</v>
      </c>
    </row>
    <row r="37" spans="11:16">
      <c r="K37" s="17"/>
      <c r="L37" s="17"/>
    </row>
  </sheetData>
  <mergeCells count="104">
    <mergeCell ref="M34:N34"/>
    <mergeCell ref="O34:P34"/>
    <mergeCell ref="K29:L29"/>
    <mergeCell ref="M29:N29"/>
    <mergeCell ref="O29:P29"/>
    <mergeCell ref="Q29:R29"/>
    <mergeCell ref="Q19:Q20"/>
    <mergeCell ref="R19:R20"/>
    <mergeCell ref="K28:N28"/>
    <mergeCell ref="O28:R28"/>
    <mergeCell ref="O19:O20"/>
    <mergeCell ref="P19:P20"/>
    <mergeCell ref="G19:G20"/>
    <mergeCell ref="J19:J20"/>
    <mergeCell ref="K19:K20"/>
    <mergeCell ref="L19:L20"/>
    <mergeCell ref="M19:M20"/>
    <mergeCell ref="N19:N20"/>
    <mergeCell ref="A19:A20"/>
    <mergeCell ref="B19:B20"/>
    <mergeCell ref="C19:C20"/>
    <mergeCell ref="D19:D20"/>
    <mergeCell ref="E19:E20"/>
    <mergeCell ref="F19:F20"/>
    <mergeCell ref="O13:O15"/>
    <mergeCell ref="P13:P15"/>
    <mergeCell ref="Q13:Q15"/>
    <mergeCell ref="R13:R15"/>
    <mergeCell ref="A16:A18"/>
    <mergeCell ref="B16:B18"/>
    <mergeCell ref="C16:C18"/>
    <mergeCell ref="D16:D18"/>
    <mergeCell ref="E16:E18"/>
    <mergeCell ref="F16:F18"/>
    <mergeCell ref="G13:G15"/>
    <mergeCell ref="J13:J15"/>
    <mergeCell ref="K13:K15"/>
    <mergeCell ref="L13:L15"/>
    <mergeCell ref="M13:M15"/>
    <mergeCell ref="N13:N15"/>
    <mergeCell ref="O16:O18"/>
    <mergeCell ref="P16:P18"/>
    <mergeCell ref="Q16:Q18"/>
    <mergeCell ref="R16:R18"/>
    <mergeCell ref="L16:L18"/>
    <mergeCell ref="M16:M18"/>
    <mergeCell ref="N16:N18"/>
    <mergeCell ref="A13:A15"/>
    <mergeCell ref="B13:B15"/>
    <mergeCell ref="C13:C15"/>
    <mergeCell ref="D13:D15"/>
    <mergeCell ref="E13:E15"/>
    <mergeCell ref="F13:F15"/>
    <mergeCell ref="G10:G11"/>
    <mergeCell ref="J10:J11"/>
    <mergeCell ref="K10:K11"/>
    <mergeCell ref="G16:G18"/>
    <mergeCell ref="J16:J18"/>
    <mergeCell ref="K16:K18"/>
    <mergeCell ref="Q8:Q9"/>
    <mergeCell ref="R8:R9"/>
    <mergeCell ref="A10:A11"/>
    <mergeCell ref="B10:B11"/>
    <mergeCell ref="C10:C11"/>
    <mergeCell ref="D10:D11"/>
    <mergeCell ref="E10:E11"/>
    <mergeCell ref="F10:F11"/>
    <mergeCell ref="I8:I9"/>
    <mergeCell ref="J8:J9"/>
    <mergeCell ref="K8:K9"/>
    <mergeCell ref="L8:L9"/>
    <mergeCell ref="M8:M9"/>
    <mergeCell ref="N8:N9"/>
    <mergeCell ref="O10:O11"/>
    <mergeCell ref="P10:P11"/>
    <mergeCell ref="Q10:Q11"/>
    <mergeCell ref="R10:R11"/>
    <mergeCell ref="L10:L11"/>
    <mergeCell ref="M10:M11"/>
    <mergeCell ref="N10:N11"/>
    <mergeCell ref="Q4:Q5"/>
    <mergeCell ref="R4:R5"/>
    <mergeCell ref="A8:A9"/>
    <mergeCell ref="B8:B9"/>
    <mergeCell ref="C8:C9"/>
    <mergeCell ref="D8:D9"/>
    <mergeCell ref="E8:E9"/>
    <mergeCell ref="F8:F9"/>
    <mergeCell ref="G8:G9"/>
    <mergeCell ref="H8:H9"/>
    <mergeCell ref="G4:G5"/>
    <mergeCell ref="H4:I4"/>
    <mergeCell ref="J4:J5"/>
    <mergeCell ref="K4:L4"/>
    <mergeCell ref="M4:N4"/>
    <mergeCell ref="O4:P4"/>
    <mergeCell ref="A4:A5"/>
    <mergeCell ref="B4:B5"/>
    <mergeCell ref="C4:C5"/>
    <mergeCell ref="D4:D5"/>
    <mergeCell ref="E4:E5"/>
    <mergeCell ref="F4:F5"/>
    <mergeCell ref="O8:O9"/>
    <mergeCell ref="P8:P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IZ i JC</vt:lpstr>
      <vt:lpstr>CDR</vt:lpstr>
      <vt:lpstr>dolnoślaski WODR</vt:lpstr>
      <vt:lpstr>kujawsko-pomorski WODR</vt:lpstr>
      <vt:lpstr>lubelski WODR</vt:lpstr>
      <vt:lpstr>lubuski WODR</vt:lpstr>
      <vt:lpstr>łódzki WODR</vt:lpstr>
      <vt:lpstr>małopolski WODR</vt:lpstr>
      <vt:lpstr>mazowiecki WODR</vt:lpstr>
      <vt:lpstr>opolski WODR</vt:lpstr>
      <vt:lpstr>podkarpacki WODR</vt:lpstr>
      <vt:lpstr>podlaski WODR</vt:lpstr>
      <vt:lpstr>pomorski WODR</vt:lpstr>
      <vt:lpstr>śląski WODR</vt:lpstr>
      <vt:lpstr>świętokrzyski WODR</vt:lpstr>
      <vt:lpstr>warmińsko-mazurski WODR</vt:lpstr>
      <vt:lpstr>wielkopolski WODR</vt:lpstr>
      <vt:lpstr>zachodniopomorski WODR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06</cp:lastModifiedBy>
  <dcterms:created xsi:type="dcterms:W3CDTF">2017-06-09T08:58:52Z</dcterms:created>
  <dcterms:modified xsi:type="dcterms:W3CDTF">2018-03-08T12:41:48Z</dcterms:modified>
</cp:coreProperties>
</file>