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en_skoroszyt"/>
  <mc:AlternateContent xmlns:mc="http://schemas.openxmlformats.org/markup-compatibility/2006">
    <mc:Choice Requires="x15">
      <x15ac:absPath xmlns:x15ac="http://schemas.microsoft.com/office/spreadsheetml/2010/11/ac" url="Z:\GRUPA ROBOCZA\Grupy tematycznej ds. innowacji w rolnictwie i na obszarach wiejskich\Tryb obiegowy-uchwała 19\"/>
    </mc:Choice>
  </mc:AlternateContent>
  <xr:revisionPtr revIDLastSave="0" documentId="8_{70A2A92F-312B-4451-AC12-7956FE0A58D2}" xr6:coauthVersionLast="45" xr6:coauthVersionMax="45" xr10:uidLastSave="{00000000-0000-0000-0000-000000000000}"/>
  <bookViews>
    <workbookView xWindow="-120" yWindow="-120" windowWidth="29040" windowHeight="15840" activeTab="4" xr2:uid="{00000000-000D-0000-FFFF-FFFF00000000}"/>
  </bookViews>
  <sheets>
    <sheet name="Podsumowanie" sheetId="34" r:id="rId1"/>
    <sheet name="CDR (SIR)" sheetId="17" r:id="rId2"/>
    <sheet name="Dolnośląski ODR" sheetId="18" r:id="rId3"/>
    <sheet name="Kujawsko-pomorski ODR" sheetId="19" r:id="rId4"/>
    <sheet name="Lubelski ODR" sheetId="20" r:id="rId5"/>
    <sheet name="Lubuski ODR" sheetId="21" r:id="rId6"/>
    <sheet name="Łódzki ODR" sheetId="23" r:id="rId7"/>
    <sheet name="Małopolski ODR" sheetId="22" r:id="rId8"/>
    <sheet name="Mazowiecki ODR" sheetId="24" r:id="rId9"/>
    <sheet name="Opolski ODR" sheetId="25" r:id="rId10"/>
    <sheet name="Podkarpacki ODR" sheetId="26" r:id="rId11"/>
    <sheet name="Podlaski ODR" sheetId="27" r:id="rId12"/>
    <sheet name="Pomorski ODR" sheetId="28" r:id="rId13"/>
    <sheet name="Śląski ODR" sheetId="29" r:id="rId14"/>
    <sheet name="Świętokrzyski ODR" sheetId="30" r:id="rId15"/>
    <sheet name="Warmińsko-mazurski ODR" sheetId="31" r:id="rId16"/>
    <sheet name="Wielkopolski ODR" sheetId="32" r:id="rId17"/>
    <sheet name="Zachodniopomorski ODR" sheetId="33" r:id="rId18"/>
    <sheet name="MRiRW" sheetId="36" r:id="rId19"/>
  </sheets>
  <definedNames>
    <definedName name="_xlnm.Print_Area" localSheetId="1">'CDR (SIR)'!$A$1:$R$165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34" l="1"/>
  <c r="E25" i="34"/>
  <c r="D25" i="34"/>
  <c r="C25" i="34"/>
  <c r="O35" i="26"/>
  <c r="M9" i="26"/>
  <c r="O9" i="26"/>
  <c r="F21" i="34"/>
  <c r="O59" i="32"/>
  <c r="O59" i="30"/>
  <c r="O58" i="30"/>
  <c r="O7" i="26"/>
  <c r="O12" i="26"/>
  <c r="M14" i="26"/>
  <c r="O14" i="26"/>
  <c r="O26" i="26"/>
  <c r="M28" i="26"/>
  <c r="O28" i="26"/>
  <c r="M36" i="30"/>
  <c r="M34" i="30"/>
  <c r="P47" i="33"/>
  <c r="O47" i="33"/>
  <c r="O46" i="33"/>
  <c r="P59" i="32"/>
  <c r="O58" i="32"/>
  <c r="P64" i="31"/>
  <c r="O64" i="31"/>
  <c r="P63" i="31"/>
  <c r="O63" i="31"/>
  <c r="Q43" i="29"/>
  <c r="P43" i="29"/>
  <c r="Q42" i="29"/>
  <c r="P42" i="29"/>
  <c r="O43" i="28"/>
  <c r="O42" i="28"/>
  <c r="P44" i="27"/>
  <c r="O44" i="27"/>
  <c r="O43" i="27"/>
  <c r="O57" i="25"/>
  <c r="O56" i="25"/>
  <c r="P69" i="24"/>
  <c r="O57" i="22"/>
  <c r="O56" i="22"/>
  <c r="O45" i="23"/>
  <c r="O44" i="23"/>
  <c r="O42" i="21"/>
  <c r="O41" i="21"/>
  <c r="O81" i="20"/>
  <c r="O80" i="20"/>
  <c r="O52" i="19"/>
  <c r="O51" i="19"/>
  <c r="O32" i="18"/>
  <c r="O31" i="18"/>
  <c r="M11" i="28"/>
  <c r="R14" i="26"/>
  <c r="R18" i="26"/>
  <c r="R26" i="26"/>
  <c r="Q14" i="26"/>
  <c r="Q18" i="26"/>
  <c r="Q26" i="26"/>
  <c r="O11" i="26"/>
  <c r="O34" i="26"/>
  <c r="O62" i="24"/>
  <c r="O60" i="24"/>
  <c r="O59" i="24"/>
  <c r="O54" i="24"/>
  <c r="O50" i="24"/>
  <c r="O47" i="24"/>
  <c r="O46" i="24"/>
  <c r="O45" i="24"/>
  <c r="O43" i="24"/>
  <c r="O42" i="24"/>
  <c r="O40" i="24"/>
  <c r="O39" i="24"/>
  <c r="O38" i="24"/>
  <c r="O37" i="24"/>
  <c r="O34" i="24"/>
  <c r="O32" i="24"/>
  <c r="O28" i="24"/>
  <c r="O26" i="24"/>
  <c r="O25" i="24"/>
  <c r="O24" i="24"/>
  <c r="O23" i="24"/>
  <c r="O21" i="24"/>
  <c r="O20" i="24"/>
  <c r="O19" i="24"/>
  <c r="O17" i="24"/>
  <c r="O16" i="24"/>
  <c r="O14" i="24"/>
  <c r="O13" i="24"/>
  <c r="O11" i="24"/>
  <c r="O10" i="24"/>
  <c r="O9" i="24"/>
  <c r="O7" i="24"/>
  <c r="O68" i="24"/>
  <c r="O69" i="24"/>
  <c r="S8" i="19"/>
  <c r="P164" i="17"/>
  <c r="O164" i="17"/>
  <c r="P163" i="17"/>
  <c r="O16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Iwona</author>
  </authors>
  <commentList>
    <comment ref="J14" authorId="0" shapeId="0" xr:uid="{00000000-0006-0000-0A00-000002000000}">
      <text>
        <r>
          <rPr>
            <b/>
            <sz val="9"/>
            <color indexed="81"/>
            <rFont val="Tahoma"/>
            <family val="2"/>
          </rPr>
          <t>Iwona:</t>
        </r>
        <r>
          <rPr>
            <sz val="9"/>
            <color indexed="81"/>
            <rFont val="Tahoma"/>
            <family val="2"/>
          </rPr>
          <t xml:space="preserve">
Grupę docelową każdy ODR wpisuje sam, w zależności od tego kto będzie wchodził w skład pilotażowego LPW. Ja wzięłam ten spis z "Projektu tworzenia lokalnych partnerstw do spraw wody (LPW)" opracowanego przez CDR i prezentowanego koordynatorom "wodnym" 9 czerwca br.</t>
        </r>
      </text>
    </comment>
  </commentList>
</comments>
</file>

<file path=xl/sharedStrings.xml><?xml version="1.0" encoding="utf-8"?>
<sst xmlns="http://schemas.openxmlformats.org/spreadsheetml/2006/main" count="4128" uniqueCount="1527">
  <si>
    <t>L.p.</t>
  </si>
  <si>
    <t>Priorytet PROW</t>
  </si>
  <si>
    <t>Cel KSOW</t>
  </si>
  <si>
    <t>Działanie KSOW</t>
  </si>
  <si>
    <t>Nazwa/tytuł operacji</t>
  </si>
  <si>
    <t>Cel, przedmiot i temat operacji</t>
  </si>
  <si>
    <t>Forma realizacji operacji</t>
  </si>
  <si>
    <t>Wskaźniki monitorowania realizacji operacji</t>
  </si>
  <si>
    <t>Grupa docelowa</t>
  </si>
  <si>
    <t>Koszt kwalifikowalny operacji (w zł)</t>
  </si>
  <si>
    <t>Siedziba wnioskodawcy</t>
  </si>
  <si>
    <t>Wskaźnik</t>
  </si>
  <si>
    <t xml:space="preserve">Jednostka </t>
  </si>
  <si>
    <t>a</t>
  </si>
  <si>
    <t>b</t>
  </si>
  <si>
    <t>c</t>
  </si>
  <si>
    <t>d</t>
  </si>
  <si>
    <t>e</t>
  </si>
  <si>
    <t>f</t>
  </si>
  <si>
    <t>g</t>
  </si>
  <si>
    <t>h</t>
  </si>
  <si>
    <t>i</t>
  </si>
  <si>
    <t>j</t>
  </si>
  <si>
    <t>k</t>
  </si>
  <si>
    <t>l</t>
  </si>
  <si>
    <t>m</t>
  </si>
  <si>
    <t>n</t>
  </si>
  <si>
    <t>o</t>
  </si>
  <si>
    <t>p</t>
  </si>
  <si>
    <t>r</t>
  </si>
  <si>
    <t>s</t>
  </si>
  <si>
    <t>I-IV</t>
  </si>
  <si>
    <t>konferencja</t>
  </si>
  <si>
    <t>Liczba</t>
  </si>
  <si>
    <t>Kwota</t>
  </si>
  <si>
    <t>III-IV</t>
  </si>
  <si>
    <t>II-III</t>
  </si>
  <si>
    <t>Konferencja</t>
  </si>
  <si>
    <t xml:space="preserve">liczba konferencji </t>
  </si>
  <si>
    <t>liczba uczestników</t>
  </si>
  <si>
    <t>I</t>
  </si>
  <si>
    <t>liczba</t>
  </si>
  <si>
    <t>wyjazd studyjny</t>
  </si>
  <si>
    <t>II-IV</t>
  </si>
  <si>
    <t>szkolenie</t>
  </si>
  <si>
    <t>liczba konferencji</t>
  </si>
  <si>
    <t>liczba szkoleń</t>
  </si>
  <si>
    <t>rolnicy, mieszkańcy obszarów wiejskich, przedstawiciele doradztwa rolniczego</t>
  </si>
  <si>
    <t xml:space="preserve">IV </t>
  </si>
  <si>
    <t>publikacja</t>
  </si>
  <si>
    <t>nakład</t>
  </si>
  <si>
    <t>liczba filmów</t>
  </si>
  <si>
    <t>liczba seminariów</t>
  </si>
  <si>
    <t>liczba spotkań</t>
  </si>
  <si>
    <t xml:space="preserve">liczba uczestników </t>
  </si>
  <si>
    <t xml:space="preserve">nakład </t>
  </si>
  <si>
    <t>broszura</t>
  </si>
  <si>
    <t>szkolenia e-learningowe</t>
  </si>
  <si>
    <t xml:space="preserve">liczba filmów </t>
  </si>
  <si>
    <t>Harmonogram / termin realizacji (w ujęciu kwartalnym)</t>
  </si>
  <si>
    <t>Budżet brutto operacji  (w zł)</t>
  </si>
  <si>
    <t xml:space="preserve">Wnioskodawca </t>
  </si>
  <si>
    <t>Broker innowacji doradcą XXI wieku</t>
  </si>
  <si>
    <t>pracownicy jednostek doradztwa rolniczego, osoby pełniące funkcję brokerów innowacji, brokerzy z instytutów naukowych, uczelni wyższych</t>
  </si>
  <si>
    <t>Centrum Doradztwa Rolniczego w Brwinowie Oddział w Warszawie</t>
  </si>
  <si>
    <t>ul. Wspólna 30
00-930 Warszawa</t>
  </si>
  <si>
    <t>łączna liczba uczestników</t>
  </si>
  <si>
    <t xml:space="preserve">I-IV
</t>
  </si>
  <si>
    <t>I Szczyt Polskich Grup Operacyjnych EPI</t>
  </si>
  <si>
    <t xml:space="preserve">Celem operacji jest zapoczątkowanie sieciowania polskich Grup Operacyjnych EPI oraz promocja projektów, wraz z ich rezultatami, realizowanych przez te Grupy. Podczas pierwszego w Polsce szczytu Grup Operacyjnych planowane jest przeprowadzenie paneli tematycznych związanych z pracami GO, a także  konsultacje z przedstawicielami Grup  i brokerami innowacji, sesje networkigowe, panel poświęcony kontynuacji działania "Współpraca" w ramach WPR na lata 2021-2027 oraz przyszłości Grup Operacyjnych. W trakcie konferencji zostanie  zorganizowana również sesja posterowa prezentująca działalność Grup Operacyjnych. </t>
  </si>
  <si>
    <t>Partnerstwo dla Rozwoju IV</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</si>
  <si>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</si>
  <si>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rolnicy, przedstawiciele doradztwa, naukowcy, przedsiębiorcy oraz inne osoby i podmioty zainteresowane tworzeniem Grup Operacyjnych EPI</t>
  </si>
  <si>
    <t>III Forum „Sieciowanie Partnerów SIR”</t>
  </si>
  <si>
    <t>Partnerzy zarejestrowani w bazie Partnerów SIR, potencjalni Partnerzy SIR, przedstawiciele doradztwa rolniczego, przedstawiciele Grup Operacyjnych EPI</t>
  </si>
  <si>
    <t>Spotkania informacyjno-szkoleniowe dla pracowników WODR oraz CDR wykonujących i wspierających zadania na rzecz SIR</t>
  </si>
  <si>
    <t>spotkanie informacyjno-szkoleniowe</t>
  </si>
  <si>
    <t>Pracownicy CDR i WODR, przedstawiciele MRiRW oraz ARiMR</t>
  </si>
  <si>
    <t>Innowacyjne narzędzia ICT do planowania rozwoju gospodarstw szansą na wzrost konkurencyjności polskiego rolnictwa</t>
  </si>
  <si>
    <t>rolnicy, przedstawiciele doradztwa rolniczego, przedstawiciele nauki, zainteresowani tematyką operacji</t>
  </si>
  <si>
    <t xml:space="preserve">seminarium </t>
  </si>
  <si>
    <t>konferencja podsumowująca</t>
  </si>
  <si>
    <t xml:space="preserve">V Forum Wiedzy i innowacji
</t>
  </si>
  <si>
    <t>Celem operacji jest przekazanie wiedzy i informacji na temat nowoczesnych rozwiązań, innowacyjnych produktów oraz prezentacja wyników  prowadzonych  badań  przez  instytucje badawczo- 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</si>
  <si>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Centrum Doradztwa Rolniczego w Brwinowie Oddział w Radomiu</t>
  </si>
  <si>
    <t>ul. Chorzowska 16/18, 
26-600 Radom</t>
  </si>
  <si>
    <t xml:space="preserve">liczba
 uczestników </t>
  </si>
  <si>
    <t>Rolnictwo ekologiczne - szansa dla rolników i konsumentów</t>
  </si>
  <si>
    <t xml:space="preserve">rolnicy, przedstawiciele doradztwa rolniczego, przedstawiciele nauki, administracja rządowa i samorządowa,  instytucje pracujące na rzecz rolnictwa  ekologicznego </t>
  </si>
  <si>
    <t xml:space="preserve">I-IV
</t>
  </si>
  <si>
    <t xml:space="preserve">konferencja
</t>
  </si>
  <si>
    <t>2 broszury (materiał szkoleniowy)</t>
  </si>
  <si>
    <t>2000</t>
  </si>
  <si>
    <t>Konkurs Najlepsze Gospodarstwo Ekologiczne - finał krajowy</t>
  </si>
  <si>
    <t xml:space="preserve">liczba  konkursów </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</si>
  <si>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opracowane i wydane dwie broszury  poświęcone najnowszym a zarazem innowacyjnym rozwiązaniom w dziedzinie ekologicznej technologii produkcji rolniczej co będzie miało znaczący wpływ  na rozwój gospodarstw ekologicznych w szczególności na efektywność ich funkcjonowania. Organizowany w ramach operacji Konkurs "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</si>
  <si>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 xml:space="preserve">Wiedza i innowacje </t>
  </si>
  <si>
    <t>stoisko na targach</t>
  </si>
  <si>
    <t xml:space="preserve">liczba stoisk informacyjno-promocyjnych </t>
  </si>
  <si>
    <t xml:space="preserve">uczestnicy targów </t>
  </si>
  <si>
    <t xml:space="preserve">III -IV </t>
  </si>
  <si>
    <t xml:space="preserve">konferencja  </t>
  </si>
  <si>
    <t xml:space="preserve">rolnicy, przedstawiciele doradztwa rolniczego, przedstawiciele nauki, administracja rządowa i samorządowa,  instytucje pracujące na rzecz rolnictwa  </t>
  </si>
  <si>
    <t xml:space="preserve">łączna liczba uczestników </t>
  </si>
  <si>
    <t xml:space="preserve">Innowacyjna działalność gospodarcza - instrukcje wdrożenia usług na bazie trzech ogrodów ekologicznych: pokazowego, edukacyjnego, terapeutycznego. </t>
  </si>
  <si>
    <t xml:space="preserve">Celem operacji jest przekazanie wiedzy praktycznej i informacji na temat prowadzenia działalności gospodarczych w oparciu o ogrody pokazowe, ogrody edukacyjne w gospodarstwie ekologicznym oraz ogrody w gospodarstwie agroturystycznym. 
Współpraca w zakresie identyfikacji nowoczesnych rozwiązań i tworzenia na ich bazie innowacyjnych usług pozwoli na kompleksowe opracowanie trzech instrukcji wdrożeniowych, opartych na funkcjonalności ogrodu w gospodarstwie rolnym i przedsiębiorstwach na obszarach wiejskich.  Funkcje rekreacyjne, edukacyjne czy terapeutyczne pozwalają na projektowanie konkretnych usług dającym możliwość dywersyfikacji dochodu przy np. produkcji szkółkarskiej, działalności agroturystycznej czy edukacyjnej. </t>
  </si>
  <si>
    <t>Informacja/publikacje w internecie (film)</t>
  </si>
  <si>
    <t>liczba zrealizowanych filmów</t>
  </si>
  <si>
    <t>Centrum Doradztwa Rolniczego w Brwinowie Odział w Krakowie</t>
  </si>
  <si>
    <t>ul. Meiselsa 1,
 31-063 Kraków</t>
  </si>
  <si>
    <t>Instrukcja PDF w Internecie</t>
  </si>
  <si>
    <t>Wykorzystanie innowacji w gospodarowaniu na trwałych użytkach zielonych</t>
  </si>
  <si>
    <t xml:space="preserve">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pratotechniki (zabiegi agrotechniczne), zbioru i konserwacji pasz na trwałych użytkach zielonych.
Spośród różnych obszarów produkcji roślinnej stan użytków zielonych i gospodarowanie na nich pozostawia wiele zagadnień do rozwiązania.
</t>
  </si>
  <si>
    <t>szkolenie z wyjazdem studyjnym</t>
  </si>
  <si>
    <t xml:space="preserve"> liczba wyjazdów studyjnych</t>
  </si>
  <si>
    <t xml:space="preserve">przedstawiciele doradztwa rolniczego, rolnicy, mieszkańcy obszarów wiejskich </t>
  </si>
  <si>
    <t>Centrum Doradztwa Rolniczego w Brwinowie Oddział w Poznaniu</t>
  </si>
  <si>
    <t>ul. Winogrady 63, 
61-659 Poznań</t>
  </si>
  <si>
    <t>Dzień Przedsiębiorcy Rolnego</t>
  </si>
  <si>
    <t>Celem operacji jest przekazanie informacji na temat innowacyjnych rozwiązań możliwych do wdrożenia w gospodarstwie rolnym warunkujących wzrost 
dochodu rolniczego oraz wymiana wiedzy i doświadczeń w tym zakresie pomiędzy uczestnikami operacji</t>
  </si>
  <si>
    <t>materiały konferencyjne</t>
  </si>
  <si>
    <t>Nauka doradza praktyce rolniczej</t>
  </si>
  <si>
    <t xml:space="preserve">filmy krótkometrażowe 
</t>
  </si>
  <si>
    <t>ul. Wspólna 30,
 00-930 Warszawa</t>
  </si>
  <si>
    <t>liczba wyświetleń</t>
  </si>
  <si>
    <t>Konkurs: Moje własne innowacje</t>
  </si>
  <si>
    <t xml:space="preserve">Celem  operacji jest: 
•aktywizacja rolników oraz mieszkańców obszarów wiejskich do dzielenia się pomysłami i dobrymi praktykami dotyczącymi wprowadzania usprawnień we własnych gospodarstwach rolnych; 
• identyfikacja „rolników innowatorów”, którzy w przyszłości mogą być partnerami projektów realizowanych przez SIR lub  członkami Grup Operacyjnych EPI, a także tworzenie sieci kontaktów pomiędzy rolnikami i przedstawicielami doradztwa rolniczego;
• promowanie „małych innowacji”, które mogą mieć znaczenie zwłaszcza w czasie epidemii i kryzysu – pokazanie innym, że czasami małym kosztem można samemu wdrożyć pewne innowacyjne rozwiązania usprawniające pracę lub zarządzanie gospodarstwem rolnym.
Przedmiotem operacji jest organizacja konkursu mającego na celu wyłonienie najlepszych usprawnień wprowadzanych w gospodarstwach przez ich właścicieli. Uczestnicy konkursu będą mieli za zadanie przesłać formularz zgłoszeniowy z opisem swoich "dzieł" i przyczyn, które skłoniły autorów do wprowadzenia przedmiotowych usprawnień. Załącznikiem do formularza będzie foto lub video prezentacja. Najciekawsze prace będą nagrodzone i opublikowane na stronie internetowej oraz portalach społecznościowych SIR, jako dobra praktyka rolnicza oraz innowacyjne rozwiązania.  </t>
  </si>
  <si>
    <t>Konkurs</t>
  </si>
  <si>
    <t>liczba konkursów</t>
  </si>
  <si>
    <t>rolnicy, mieszkańcy obszarów wiejskich, przedstawiciele doradztwa rolniczego,  osoby i instytucje zainteresowane tematem</t>
  </si>
  <si>
    <t>liczba zidentyfikowanych i opublikowanych dobrych praktyk</t>
  </si>
  <si>
    <t>Razem możemy więcej - ułatwiamy tworzenie sieci kontaktów oraz promujemy dobre praktyki w zakresie wdrażania innowacji</t>
  </si>
  <si>
    <t>publikacja w formie broszur i ulotek; roll-up'y</t>
  </si>
  <si>
    <t>liczba ulotek polskojęzycznych</t>
  </si>
  <si>
    <t>rolnicy, mieszkańcy obszarów wiejskich, przedstawiciele  doradztwa rolniczego, przedstawiciele nauki, przedsiębiorcy działające na terenie i na rzecz obszarów wiejskich, przedstawiciele zagranicznych instytucji pełniących rolę analogiczną do SIR w Polsce</t>
  </si>
  <si>
    <t xml:space="preserve">II-IV
</t>
  </si>
  <si>
    <t xml:space="preserve">
</t>
  </si>
  <si>
    <t>ul. Wspólna 30, 
00-930 Warszawa</t>
  </si>
  <si>
    <t>liczba ulotek anglojęzycznych</t>
  </si>
  <si>
    <t>liczba broszur polskojęzycznych</t>
  </si>
  <si>
    <t>liczba broszur anglojęzycznych</t>
  </si>
  <si>
    <t>liczba roll-up'ów</t>
  </si>
  <si>
    <t>koncepcja</t>
  </si>
  <si>
    <t>MRiRW, jednostki doradztwa rolniczego, jednostki naukowo-badawcze</t>
  </si>
  <si>
    <t>ul. Winogrady 63
61-659 Poznań</t>
  </si>
  <si>
    <t>17</t>
  </si>
  <si>
    <t>spotkania - Zespół ekspertów</t>
  </si>
  <si>
    <t>przedstawiciele nauki, JDR, CDR, Wód Polskich, Samorządów, MRiRW</t>
  </si>
  <si>
    <t>ul. Pszczelińska 99, 
05-840 Brwinów</t>
  </si>
  <si>
    <t>liczba uczestników  jednego spotkania</t>
  </si>
  <si>
    <t>opracowania i raporty</t>
  </si>
  <si>
    <t>szkoleni doradców ds. wody</t>
  </si>
  <si>
    <t xml:space="preserve">liczba uczestników jednego szkolenia </t>
  </si>
  <si>
    <t>szkolenia koordynatorów LPW</t>
  </si>
  <si>
    <t>liczba uczestników jednego szkolenia</t>
  </si>
  <si>
    <r>
      <t xml:space="preserve">mieszkańcy obszarów wiejskich, rolnicy, przedsiębiorcy, przedstawiciele organizacji </t>
    </r>
    <r>
      <rPr>
        <sz val="11"/>
        <rFont val="Calibri"/>
        <family val="2"/>
      </rPr>
      <t xml:space="preserve">pozarządowych, przedstawiciele podmiotów doradczych oraz inne </t>
    </r>
    <r>
      <rPr>
        <sz val="11"/>
        <color theme="1" tint="4.9989318521683403E-2"/>
        <rFont val="Calibri"/>
        <family val="2"/>
      </rPr>
      <t>osoby lub przedstawiciele podmiotów zaineresowanych tematyką operacji.</t>
    </r>
  </si>
  <si>
    <t xml:space="preserve">
III-IV </t>
  </si>
  <si>
    <t xml:space="preserve">liczba publikacji </t>
  </si>
  <si>
    <t>filmy</t>
  </si>
  <si>
    <t>liczba odcinków</t>
  </si>
  <si>
    <t>liczba uczestników konferencji</t>
  </si>
  <si>
    <t>relacja filmowa z konferencji</t>
  </si>
  <si>
    <t>liczba relacji</t>
  </si>
  <si>
    <t>spotkania</t>
  </si>
  <si>
    <t>publikacje x 2</t>
  </si>
  <si>
    <t>konferencje</t>
  </si>
  <si>
    <t xml:space="preserve">Grupę docelową operacji stanowić będą przedstawiciele Instytucji naukowych, przedstawiciele szkół rolniczych, pracownicy JDR.    </t>
  </si>
  <si>
    <t>IV</t>
  </si>
  <si>
    <t>liczba spotka</t>
  </si>
  <si>
    <t>I-III</t>
  </si>
  <si>
    <t>film instruktażowy</t>
  </si>
  <si>
    <t>1</t>
  </si>
  <si>
    <t>Konkurs Najlepszy Doradca Ekologiczny</t>
  </si>
  <si>
    <t>Racjonalne gospodarowanie zasobami naturalnymi w rolnictwie</t>
  </si>
  <si>
    <t xml:space="preserve">Konferencja krajowa z warsztatami  w gospodarstwach rolnych </t>
  </si>
  <si>
    <t xml:space="preserve">I -IV </t>
  </si>
  <si>
    <t xml:space="preserve">Rozwój innowacyjnych technologii odnawialnych źródeł energii na obszarach wiejskich </t>
  </si>
  <si>
    <t xml:space="preserve">Konferencja, publikacja </t>
  </si>
  <si>
    <t>III</t>
  </si>
  <si>
    <t xml:space="preserve">wyjazd studyjny </t>
  </si>
  <si>
    <t>liczba wyjazdów</t>
  </si>
  <si>
    <t xml:space="preserve"> liczba uczestników</t>
  </si>
  <si>
    <t xml:space="preserve">Grupę docelową operacji stanowić będą przedstawiciele Instytucji naukowych, przedstawiciele szkół rolniczych, pracownicy JDR, rolnicy </t>
  </si>
  <si>
    <t>liczba uczestników jednej konferencji</t>
  </si>
  <si>
    <t>kongres</t>
  </si>
  <si>
    <t xml:space="preserve">liczba kongresów </t>
  </si>
  <si>
    <t xml:space="preserve"> materiał informacyjny (metodyki z zakresu produkcji ekologicznej, broszury informacyjne) - druk i opracowanie</t>
  </si>
  <si>
    <t>30000</t>
  </si>
  <si>
    <t>stoisko informacyjno-promocyjne na targach</t>
  </si>
  <si>
    <t>liczba opracowań</t>
  </si>
  <si>
    <t xml:space="preserve">Od pola do stołu- analiza procesu </t>
  </si>
  <si>
    <t>Bezpieczeństwo żywnościowe w Polsce</t>
  </si>
  <si>
    <t>liczba publikacji</t>
  </si>
  <si>
    <t>Cykl szkoleń e-learningowych                                     "Mała retencja wodna w gospodarstwach rolnych"</t>
  </si>
  <si>
    <t>szkolenia e-lerningowe</t>
  </si>
  <si>
    <t xml:space="preserve">jednostki naukowe, doradcy, rolnicy, </t>
  </si>
  <si>
    <t>badania/ analiza</t>
  </si>
  <si>
    <t>badania społeczne/ analiza</t>
  </si>
  <si>
    <t>Profesjonalna produkcja ziemniaka</t>
  </si>
  <si>
    <t>Celem operacji jest wsparcie technologiczne w produkcji ziemniaka wysokiej jakości. Plantatorzy ziemniaków muszą podążać za aktualnymi trendami rynkowymi aby odpowiadać na potrzeby konsumentów, jednocześnie produkując surowiec wysokiej jakości w sposób nowoczesny. 
Przedmiotem operacji jest opracowanie oraz publikacja broszury poruszającej m.in. następujące zagadnienia: budowa marki polskiego ziemniaka, agrotechnika i ochrona ziemniaka, dobór odmian do uprawy, przechowywanie.</t>
  </si>
  <si>
    <t>rolnicy, przedstawiciele podmiotów doradczych, osoby zainteresowane tematem</t>
  </si>
  <si>
    <t>Centrum Doradztwa Rolniczego w Brwinowie</t>
  </si>
  <si>
    <t>ul. Pszczelińska 99, 05-840 Brwinów</t>
  </si>
  <si>
    <t>przedstawiciele doradztwa, przedstawiciele świata nauki, rolnicy, przedstawiciele administracji rządowej i samorządowej, nauczyciele rolniczy, mieszkańcy obszarów wiejskich - osoby zainteresowane tematyką agroleśnictwa</t>
  </si>
  <si>
    <t>Centrum Doradztwa Rolniczego w Brwinowie
Oddział w Poznaniu</t>
  </si>
  <si>
    <r>
      <t>Celem operacji jest przekazanie informacji na temat innowacyjnych rozwiązań możliwych do wdrożenia w gospodarstwie rolnym warunkujących wzrost 
dochodu rolniczego oraz wymiana wiedzy i doświadczeń w tym zakresie pomiędzy uczestnikami operacji.</t>
    </r>
    <r>
      <rPr>
        <sz val="11"/>
        <color rgb="FFFF0000"/>
        <rFont val="Calibri"/>
        <family val="2"/>
        <scheme val="minor"/>
      </rPr>
      <t xml:space="preserve">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promowanie osiągnięć doradców w zakresie innowacji w rolnictwie i na obszarach wiejskich.  </t>
    </r>
    <r>
      <rPr>
        <sz val="11"/>
        <color theme="1" tint="4.9989318521683403E-2"/>
        <rFont val="Calibri"/>
        <family val="2"/>
        <scheme val="minor"/>
      </rPr>
      <t xml:space="preserve"> </t>
    </r>
  </si>
  <si>
    <t>Ogólnopolski Konkurs "Doradca Roku"</t>
  </si>
  <si>
    <t>przedstawiciele podmiotów doradczych, nauka, rolnicy, przedsiębiorcy, administracja rządowa i samorządowa</t>
  </si>
  <si>
    <t>spotkania informacyjno-szkoleniowe koordynatorów LPW</t>
  </si>
  <si>
    <t>liczba uczestników jednego spotkania</t>
  </si>
  <si>
    <t>szkolenia doradców ds. wody</t>
  </si>
  <si>
    <t xml:space="preserve">Nowoczesne systemy produkcji rolniczej ograniczające zanieczyszczenia środowiska. </t>
  </si>
  <si>
    <t xml:space="preserve">liczba uczestników  </t>
  </si>
  <si>
    <t>ul. Pszczelińska 99,
05-840 Brwinów</t>
  </si>
  <si>
    <t>Operacje własne</t>
  </si>
  <si>
    <t xml:space="preserve">Transfer wiedzy- Doradztwo edukacji rolniczej </t>
  </si>
  <si>
    <t>Celem operacji jest przeprowadzenie analizy i diagnozy stanu współpracy między doradztwem a edukacją rolniczą, wypracowanie praktycznych i możliwych do realizacji propozycji rozwiązań dla głównych problemów zidentyfikowanych w ramach planowanej analizy/badania w zakresie transferu wiedzy i innowacji.</t>
  </si>
  <si>
    <t>badanie społeczne, analiza</t>
  </si>
  <si>
    <t xml:space="preserve">Sieć tematyczna WATER </t>
  </si>
  <si>
    <t>Forum online</t>
  </si>
  <si>
    <t xml:space="preserve">Spotkania </t>
  </si>
  <si>
    <t>przedstawiciele Instytucji naukowych, pracownicy JDR. , podmioty prywatne</t>
  </si>
  <si>
    <t>rolnicy, doradcy rolniczy i brokerzy, pracownicy JDR</t>
  </si>
  <si>
    <t>ul. Pszczelińska 99,
 05-840 Brwinów</t>
  </si>
  <si>
    <t>Gospodarstwa demonstracyjne- siecią współpracy</t>
  </si>
  <si>
    <t>badania społeczne / opracowanie</t>
  </si>
  <si>
    <t>Uzasadnienie: Gospodarstwa demonstracyjne mogą być bardzo ważną formą  przekazywania wiedzy i doświadczenia. Operacja ma na celu budowanie współpracy pomiędzy gospodarstwami demonstracyjnymi a innymi podmiotami w celu sprawnego upowszechniania wiedzy i innowacji do praktyki rolniczej. Celem planowanych konferencji jest również wzmocnienie rozbudowania kontaktów pomiędzy podmiotami zaangażowanymi w proces transferu wiedzy i innowacji w rolnictwie. W sieci gospodarstw demonstracyjnych rolnicy powinni mieć dostępność dobrych wzorów gospodarowania na miarę aktualnych potrzeb - w szczególności w zakresie: technologii przyjaznych środowisku, postępu biologicznego w produkcji roślinnej i zwierzęcej, rolnictwa precyzyjnego, alternatywnych źródeł dochodu dla gospodarstw oraz innych, również specyficznych dla poszczególnych regionów kraju zagadnień. Realizacja tej operacji da o wiele lepszą, niż dotychczas dostępność  niewątpliwie zainteresowanym nowoczesnością i innowacjami rolnikom, doradcom i przedstawicielom świata nauki - do gospodarstw wartych pokazania i otwartych na współpracę.
Liczba uczestników poszczególnych form szkoleniowych planowana jest w wymiarze dającym możliwość przestrzegania rygorów sanitarnych wynikających z pandemii koronawirusa.</t>
  </si>
  <si>
    <t>Plan operacyjny KSOW na lata 2020-2021 (z wyłączeniem działania 8 Plan komunikacyjny) -  CDR (SIR)  - sierpień 2020</t>
  </si>
  <si>
    <t>Harmonogram / termin realizacji 
(w ujęciu kwartalnym)</t>
  </si>
  <si>
    <t>Budżet brutto operacji  
(w zł)</t>
  </si>
  <si>
    <t>Wnioskodawca</t>
  </si>
  <si>
    <t>Technologia uprawy winorośli w teorii i praktyce</t>
  </si>
  <si>
    <t>Celem operacji jest rozwój przedsiębiorczości na obszarach wiejskich poprzez podniesienie poziomu wiedzy i umiejętności 
w zakresie innowacyjnych rozwiązań w technologii uprawy winorośli, podczas sześciodniowych warsztatów, składających się z zajęć teoretycznych i praktycznych. Dodatkowo umożliwienie budowania sieci kontaktów pomiędzy rolnikami, mieszkańcami obszarów wiejskich, doradcami oraz przedstawicielami innych instytucji mających wpływ na kształtowanie i rozwój obszarów wiejskich.</t>
  </si>
  <si>
    <t>warsztaty</t>
  </si>
  <si>
    <t>Liczba warsztatów
Liczba uczestników warsztatów,
w tym liczba doradców</t>
  </si>
  <si>
    <t>1
14
2</t>
  </si>
  <si>
    <t>mieszkańcy obszarów wiejskich, rolnicy, właściciele gospodarstw agroturystycznych, doradcy, osoby  zainteresowane podejmowaniem i rozwojem przedsiębiorczości na obszarach wiejskich oraz wdrażaniem innowacyjnych rozwiązań na obszarach wiejskich</t>
  </si>
  <si>
    <t>Dolnośląski Ośrodek Doradztwa Rolniczego z siedzibą we Wrocławiu</t>
  </si>
  <si>
    <t>ul. Zwycięska 8,
53-033 Wrocław</t>
  </si>
  <si>
    <t>Uzasadnienie:
Wartość poniesionych kosztów operacji uległa zmniejszeniu w stosunku do prognozowanej, w wyniku przeprowadzenia procedur zgodnych z Prawem zamówień publicznych. Dzieki temu wyłoniono najatrakcyjniejszych pod względem cenowym Wykonawców.</t>
  </si>
  <si>
    <t>2.</t>
  </si>
  <si>
    <t>Działania Zespołu Tematycznego zwiazanego 
z zagadnieniami chowu i hodowli bydla mięsnego</t>
  </si>
  <si>
    <t>Mając na uwadze potencjał regionalny oraz potrzebę odbudowania stad podstawowych i wzrost pogłowia bydła mięsnego w dolnośląskich gospodarstwach, planowana operacja ma na celu podniesienie poziomu wiedzy w zakresie: sposobu utrzymania i doboru ras do krzyżówek i hodowli, sposobu utrzymania bydła mięsnego, chorób okresu odchowu cieląt i opasu bydła mięsnego, zasad żywienia, dobrostanu zwierząt, tworzenia grup producenckich i dobrowolnych systemów jakości, a także zachęcenie uczestników do tworzenia partnerstw podejmujących wspólne innowacyjne przedsięwzięcia w zakresie chowu i hodowli bydła mięsnego. Operacja poprzez wspieranie transferu wiedzy i innowacji w rolnictwie i na obszarach wiejskich przyczyni się do realizacji działań na rzecz tworzenia sieci kontaktów w województwie dolnośląskim.</t>
  </si>
  <si>
    <t>spotkanie,
wyjazd studyjny,
film</t>
  </si>
  <si>
    <t xml:space="preserve">Liczba spotkań
Liczba uczestników spotkań,
w tym liczba doradców
Liczba wyjazdów studyjnych
Liczba uczestników wyjazdów studyjnych, w tym liczba doradców
Liczba filmów
</t>
  </si>
  <si>
    <t>3
210
6
1
35
4
1</t>
  </si>
  <si>
    <t xml:space="preserve">dolnośląscy rolnicy, producenci, hodowcy bydła, doradcy, przedstawiciele świata nauki, mieszkańcy obszarów wiejskich zainteresowani tematyką
</t>
  </si>
  <si>
    <r>
      <t xml:space="preserve">3
210
6
1
</t>
    </r>
    <r>
      <rPr>
        <sz val="11"/>
        <color rgb="FFFF0000"/>
        <rFont val="Calibri"/>
        <family val="2"/>
        <charset val="238"/>
        <scheme val="minor"/>
      </rPr>
      <t>25</t>
    </r>
    <r>
      <rPr>
        <sz val="11"/>
        <rFont val="Calibri"/>
        <family val="2"/>
        <charset val="238"/>
        <scheme val="minor"/>
      </rPr>
      <t xml:space="preserve">
4
1</t>
    </r>
  </si>
  <si>
    <t>Uzasadnienie: 
1. W wyniku zmniejszenia wartości poniesionych kosztów operacji "Technologia uprawy winorośli w teorii i praktyce" (również Działanie 2) spowodowanych przeprowadzeniem procedur zgodnie z Prawem zamówień publicznych, zaoszczędzono kwotę 1 146,85 zł. Aby maksymalnie wykorzystać środki przyznane w ramach dotacji SIR na rok 2020 postanowiono dołożyć je do przedmiotowej operacji.  Liczbę uczestników wyjazdu studyjnego zmniejszono ze względu na stan zagrożenia epidemiologicznego związanego z COVID-19 i zwiazanych z tym wytycznych dotyczących zachowania odległości m.in. w autokarze.</t>
  </si>
  <si>
    <t>Innowacje w dolnośląskim winiarstwie</t>
  </si>
  <si>
    <t>Celem operacji jest podniesienie poziomu wiedzy w zakresie wpływu zmian warunków klimatycznych na proces winifikacji; wspólna promocja poprzez wydanie broszury zawierającej ofertę turystyczną Dolnego Śląska, a także zachęcenie uczestników do współpracy w zakresie tworzenia grup operacyjnych Europejskiego Partnerstwa Innowacyjnego ukierunkowanych na realizację innowacyjnych projektów związanych z winiarstwem.</t>
  </si>
  <si>
    <t>szkolenie,
broszura</t>
  </si>
  <si>
    <t>Liczba szkoleń
Liczba uczestników szkoleń,
w tym liczba doradców
Liczba broszur
Nakład (egz.)</t>
  </si>
  <si>
    <t>1
35
2
1
1 500</t>
  </si>
  <si>
    <t xml:space="preserve">mieszkańcy obszarów wiejskich, rolnicy, właściciele gospodarstw winiarskich, doradcy, osoby  zainteresowane podejmowaniem i rozwojem przedsiębiorczości na obszarach wiejskich oraz wdrażaniem innowacyjnych rozwiązań na obszarach wiejskich; w przypadku broszury 
każda osoba posługująca się językiem polskim, zainteresowana atrakcyjną formą wypoczynku na wsi, enologią i  dolnośląską ofertą enoturystyczną </t>
  </si>
  <si>
    <t>Dolnośląski Targ Rolny</t>
  </si>
  <si>
    <t>Główne cele operacji to przede wszystkim rozwój lokalnych rynków produktów wysokiej jakości; podniesienie poziomu wiedzy w zakresie wspólnej promocji, budowania wspólnej marki, skracania łańcuchów dostaw wśród dolnośląskich rolników i producentów; zachęcenie uczestników do współpracy w zakresie tworzenia grup operacyjnych EPI ukierunkowanych na realizację innowacyjnych projektów w zakresie krótkich łańcuchów dostaw;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</si>
  <si>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targi,
ulotka,
spot w radio,
informacje i publikacje w Internecie</t>
  </si>
  <si>
    <t>Liczba targów
Szacowana liczba uczestników targów
Liczba ulotek
Nakład (egz.)
Liczba spotów reklamowych w radio
Liczba postów na portalu spolecznościowym</t>
  </si>
  <si>
    <t>10
6 000
1
120 000
230
10</t>
  </si>
  <si>
    <t>rolnicy, producenci żywności, każdy potencjalny nabywca produktów wytworzonych lokalnie; ze względu na realizację wydarzenia we Wrocławiu będzie to mieszkaniec województwa dolnośląskiego, zainteresowany prawidłowym odżywianiem, zakupem produktów wysokiej jakości, wytworzonych lokalnie, potwierdzonych stosownym certyfikatem</t>
  </si>
  <si>
    <t>Od rolnika do koszyka</t>
  </si>
  <si>
    <t xml:space="preserve">Planowana w ramach operacji konferencja pt. „Od rolnika do koszyka” ma na celu stworzenie płaszczyzny prezentującej praktyczne wykorzystanie innowacyjnych rozwiązań w produkcji żywności. Fachowa wiedza przekazywana podczas konferencji wskaże nie tylko, jak prowadzić działalność w zakresie sprzedaży produktów z gospodarstwa rolnego i małego przetwórstwa, ale również na przykładzie już utworzonych grup operacyjnych EPI w ramach działania "Współpraca", wskaże mozliwości wdrażania wspólnych projektów przynoszących wymierne korzyści nie tylko dla indywidualnych przetwórców, ale również dla ogólnego rozwoju obszarów wiejskich województwa dolnośląskiego. Przedstawione w trakcie konferencji przykłady już istniejących grup operacyjnych zachecą uczestników do zakładania nowych potencjalnych grup na rzecz innowacji w zakresie krótkich łańcuchów dostaw. </t>
  </si>
  <si>
    <t>Liczba konferencji
Liczba uczestników konferencji, w tym doradców,
w tym liczba przedstawicieli LGD</t>
  </si>
  <si>
    <t>1
60
8
3</t>
  </si>
  <si>
    <t>osoby prowadzące działalność lub zainteresowane tematem prowadzenia sprzedaży produktów z gospodarstwa rolnego lub małego przetwórstwa, a także osoby mające wpływ na rozwój obszarów wiejskich Dolnego Śląska, w tym: rolnicy, podmioty zajmujące się małym przetwórstwem, mieszkańcy obszarów wiejskich województwa dolnośląskiego, doradcy rolniczy, przedstawiciele instytucji rolniczych, okołorolniczych oraz lokalnych stowarzyszeń i LGD</t>
  </si>
  <si>
    <t>Rolnictwo ekologiczne szansą dla polskiego rolnictwa</t>
  </si>
  <si>
    <t>Operacja ma na celu poszukiwanie partnerów KSOW chcących realizować innowacyjne projekty w ramach działania "Współpraca", a zatem w swoim założeniu ma przysłużyć się tworzeniu grup operacyjnych EPI na rzecz innowacji w zakresie rolnictwa ekologicznego. Operacja będzie realizowana dwuetapowo. Pierwszy etap to spotkanie Zespołu Tematycznego ds. rolnictwa ekologicznego, którego celem będzie identyfikacja problemu i wyznaczenie głównych kierunków działania. Podczas spotkania zaproszeni zostaną rolnicy oraz pracownicy naukowi w celu wyznaczenia głównych zadań do realizacji. Drugi etap to szkolenie, ktorego celem będzie podniesienie świadomości ekologicznej i edukacyjnej rolników i mieszkańców obszarów oraz wypracowanie innowacyjnych rozwiązań, które pomogą w prowadzeniu ekologicznego gospodarstwa.</t>
  </si>
  <si>
    <t>spotkanie,
szkolenie</t>
  </si>
  <si>
    <t>Liczba spotkań
Liczba uczestników spotkań,
w tym liczba doradców
Liczba szkoleń
Liczba uczestników szkoleń, w tym liczba doradców</t>
  </si>
  <si>
    <t>1
15
5
1
40
8</t>
  </si>
  <si>
    <t>rolnicy ekologiczni oraz rolnicy konwencjonalni zainteresowani przestawianiem gospodarstw na produkcję ekologiczną, konsumenci żywności ekologicznej, doradcy, pracownicy jednostek naukowych w celu identyfikacji oraz pozyskania inspiracji do opracowania nowych, innowacyjnych rozwiązań</t>
  </si>
  <si>
    <t>III, IV</t>
  </si>
  <si>
    <t>1
15
5
1
40
9</t>
  </si>
  <si>
    <t xml:space="preserve">Uzasadnienie: 
1. W wyniku zmniejszenia wartości poniesionych kosztów operacji "Dolnośląski Targ Rolny" (również Działanie 5) spowodowanych przeprowadzeniem procedur zgodnie z Prawem zamówień publicznych, zaoszczędzono kwotę 70,68 zł. Aby maksymalnie wykorzystać środki przyznane w ramach dotacji SIR na rok 2020 postanowiono dołożyć je do przedmiotowej operacji. </t>
  </si>
  <si>
    <t>7.</t>
  </si>
  <si>
    <t>Dolnośląskie Partnerstwo ds. Wody (DPW)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</si>
  <si>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</si>
  <si>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
raport</t>
  </si>
  <si>
    <t>Liczba spotkań
Liczba uczestników spotkań
Liczba raportów
Nakład (egz.)</t>
  </si>
  <si>
    <t>4
160
1
200</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</si>
  <si>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t>
  </si>
  <si>
    <t xml:space="preserve">Uzasadnienie: Przygotowanie polskiego rolnictwa na trwające zmiany klimatyczne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Utworzenie pilotażowego Lokalnego Partnerstwa ds. Wody na terenie jednego z powiatów województwa jest pierwszym krokiem do wdrożenia takiego modelu współpracy. </t>
  </si>
  <si>
    <t>8.</t>
  </si>
  <si>
    <t>Nowoczesna i bezpieczna uprawa ziemniaka w województwie dolnośląskim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</si>
  <si>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dolnośląskim.</t>
  </si>
  <si>
    <t>Liczba szkoleń
Liczba uczestników szkoleń</t>
  </si>
  <si>
    <t>1
100</t>
  </si>
  <si>
    <t>producenci ziemniaka lub zamierzający podjąć taką produkcję w celu zwiększenia rentowności swoich gospodarstw rolnych, doradcy rolniczy, producenci mogący być prekursorami technik nawodnieniowych w województwie dolnośląskim zdolni dać pozytywny przykład w zakresie gospodarowania wodą, inne podmioty zainteresowane tematyką</t>
  </si>
  <si>
    <t xml:space="preserve">Uzasadnienie: Mimo tego, że Polska jest obecnie jednym z największych producentów ziemniaka w Europie, znaczna część ziemniaków dostępnych na rynku pochodzi z importu. Wynika to z niskiej jakości polskich ziemniaków, braku świadomości polskich producentów co potrzeb współczesnego konsumenta oraz poważnych problemów fitosanitarnych. W połączeniu z brakiem infrastruktury przechowalniczej i wiedzy co do nawadniania, mamy sytuację, w której polscy producenci znajdują się w zaklętym kręgu niskiej opłacalności produkcji. Bioasekuracja i podstawy zasady higieny produkcyjnej nie są znane lub lekceważone. Producenci nie znają mechanizmów rynkowych mogących wspierać patriotyzm konsumencki jak również są bardzo nieufni do organizowania się w formy współpracy między producentami tak aby zwiększyć swoją pozycję w łańcuchu produkcji żywności. Brak wiedzy na temat możliwych do pozyskania funduszy na promocję, systemy jakości czy nawadnianie ogranicza ich możliwości rozwoju. </t>
  </si>
  <si>
    <t>9.</t>
  </si>
  <si>
    <t>Rolnictwo ekologiczne - lepsza strona dolnośląskiego rolnictwa</t>
  </si>
  <si>
    <t>Celem operacji jest promocja dobrych praktyk i wdrażanie innowacyjnych rozwiązań w gospodarstwach ekologicznych. W ramach operacji przeprowadzone zostaną dwa konkursy "Najlepszy Doradca Ekologiczny" i "Najlepsze Gospodarstwo Ekologiczne", szkolenie i konferencja. Konkurs "Najlepszy Doradca Ekologiczny" wpłynie na popularyzację i promowanie osiągnięć doradców w zakresie innowacji dotyczących rolnictwa ekologicznego. Natomiast konkurs "Najlepsze Gospodarstwo Ekologiczne" umożliwi uhonorowanie najlepszych gospodarstw na terenie Dolnego Śląska, które upowszechniają ekologiczne metody produkcji rolnej oraz stawiają na innowacyjne i prośrodowiskowe rozwiązania. W ramach wsparcia rolnictwa ekologicznego i promocji ekologicznej żywności zorganizowane zostanie szkolenie dot. m.in nowych uregulowań prawnych w rolnictwie ekologicznym oraz krótkich łańcuchów dostaw. Podczas konferencji natomiast zaprezentowane zostaną przykłady dobrych praktyk w  ekologicznych gospodarstwach rolnych oraz możliwości rozwoju sektora rolnictwa ekologicznego w województwie dolnośląskim, a także odbędzie się podsumowanie ww. konkursów. Broszura i ulotka poświęcone będą zagadnieniom dot. m.in. innowacynego prowadzenia gospodarstw ekologicznych w oparciu o tak ważną ochronę bioróżnorodności. Operacja przyczyni się do wymiany wiedzy, doświadczeń i dobrych praktyk.</t>
  </si>
  <si>
    <t>konkurs,
konferencja,
szkolenie,
broszura,
ulotka</t>
  </si>
  <si>
    <t>Liczba konkursów
Liczba konferencji
Liczba uczestników konferencji
Liczba szkoleń
Liczba uczestników szkoleń
Liczba broszur
Nakład (egz.)
Liczba ulotek
Nakład (egz.)</t>
  </si>
  <si>
    <t xml:space="preserve">2
1
60
1
25
1
1 000
1
1 000
</t>
  </si>
  <si>
    <t xml:space="preserve">rolnicy, przedstawiciele doradztwa rolniczego, przedstawiciele nauki, przedstawiciele jednostek samorządowych, instytucje pracujące na rzecz rolnictwa  ekologicznego </t>
  </si>
  <si>
    <t xml:space="preserve">Uzasadnienie: Rolnictwo ekologiczne jest jedną z gałęzi gospodarki najszybciej się rozwijającej. Coraz więcej rolników decyduje się na zmianę produkcji roślinnej lub zwierzęcej z konwencjonalnej na ekologiczną. Jednak polskie rolnictwo ekologiczne znacząco różni się od rolnictwa ekologicznego w starych krajach UE, gdzie liczba gospodarstw ekologicznych jest znacząco wyższa od liczby gospodarstw w Polsce, a stopień organizacji rynku, metod dystrybucji żywności jest bardzo szeroki. Polscy rolnicy zachowawczo podchodzą do tego systemu produkcji, gdyż obawiają się niskich plonów i braku zbytu. Jednakże rosnący popyt na produkty ekologiczne powoduje poszukiwanie nowych metod, chęć wdrażania innowacji zarówno technologicznych jak i organizacyjnych. Operacja pozwoli na przekazanie informacji potencjalnym podmiotom zainteresowanym rolnictwem ekologicznym na terenie Dolnego Śląska. </t>
  </si>
  <si>
    <t>-</t>
  </si>
  <si>
    <t>Plan operacyjny KSOW na lata 2020-2021 (z wyłączeniem działania 8 Plan komunikacyjny) - Dolnośląski ODR - sierpień 2020</t>
  </si>
  <si>
    <t xml:space="preserve"> Wymiana wiedzy i innowacji w rolnictwie dzięki gospodarstwom demonstracyjnym.</t>
  </si>
  <si>
    <t xml:space="preserve">We wspólnej Polityce Rolnej po 2020 roku w ramach budowania sytemu transferu wiedzy i innowacji w rolnictwie (AKIS) szczególny nacisk kładzie się na wdrażanie innowacji poprzez ścisłą współpracę nauki, doradztwa i rolników. Operacja zakłada promowanie dobrych praktyk w zakresie produkcji roślinnej, zwierzęcej, gospodarstwach ekologicznych, upowszechnianie  precyzyjnego rolnictwa oraz sprzedaży bezpośredniej produktów z gospodarstw rolnych. Za sprawą filmu którego bohaterami będą rolnicy prowadzący już gospodarstwa demonstracyjne będzie możliwe zapoznanie się z praktycznymi rozwiązaniami, które zostały już przetestowane i są możliwe do stosowania w gospodarstwach polskich w wymienionych wcześniej sektorach.  
</t>
  </si>
  <si>
    <t>Film</t>
  </si>
  <si>
    <t>Liczba nagranych filmów</t>
  </si>
  <si>
    <t>Rolnicy, przedstawiciele doradztwa rolniczego</t>
  </si>
  <si>
    <t xml:space="preserve">Kujawsko-Pomorski Ośrodek Doradztwa Rolniczego </t>
  </si>
  <si>
    <t>Minikowo                                   89-122 Minikowo</t>
  </si>
  <si>
    <t>Liczba odsłon</t>
  </si>
  <si>
    <t>Krajowe Dni Pola Minikowo 2020 – innowacyjne rozwiązania w uprawie roślin</t>
  </si>
  <si>
    <t>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filmu.</t>
  </si>
  <si>
    <t>Wideokonferencja</t>
  </si>
  <si>
    <t xml:space="preserve">Liczba konferencji </t>
  </si>
  <si>
    <t>Rolnicy, przedstawiciele doradztwa rolniczego, pracownicy uczelni i jednostek naukowych, przedsiębiorcy, studenci kierunków rolniczych</t>
  </si>
  <si>
    <t xml:space="preserve"> 
I - III</t>
  </si>
  <si>
    <t>Liczba uczestników</t>
  </si>
  <si>
    <t>Relacja z poletek demonstracyjnych</t>
  </si>
  <si>
    <t>Liczba relacji</t>
  </si>
  <si>
    <t>Liczba oglądających</t>
  </si>
  <si>
    <t>Liczba filmów</t>
  </si>
  <si>
    <t>Liczba wideokonferencji</t>
  </si>
  <si>
    <t>Liczba wyświetleń</t>
  </si>
  <si>
    <t>Uzasadnienie: Zwiększono kwotę operacji ponieważ podjęto działania majace na celu dotarcie do większej liczby uczestników. Zwiększono zakładaną liczbę uczestników konferencji. Zmieniono i zwiększono wskaźnik dotyczący relacji z poletek demonstracyjnych oraz dopisano budżet całego wydarzenia</t>
  </si>
  <si>
    <t>Innowacje w krótkich łańcuchach dostaw żywności w województwie kujawsko-pomorskim.</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</si>
  <si>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filmów i ich emisję na antenie TVP 3 Bydgoszcz.  Bohaterami filmów będą  przetwórcy z regionu, naukowcy, eksperci, wszyscy ci, którzy pracują na rzecz rozwoju krótkich  łańcuch dostaw żywności. W filmach zaprezentowana będzie również GO Wiejska e-skrzynka, która jest przykładem innowacyjnego działania w tym zakresie.</t>
  </si>
  <si>
    <t>mieszkańcy obszarów wiejskich, rolnicy,  przetwórcy, przedsiębiorcy, pracownicy naukowi, doradcy rolniczy, potencjalni członkowie grup operacyjnych, z województwa kujawsko-pomorskiego</t>
  </si>
  <si>
    <t>II -  IV</t>
  </si>
  <si>
    <t>Liczba emisji</t>
  </si>
  <si>
    <r>
      <t xml:space="preserve">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t>
    </r>
    <r>
      <rPr>
        <sz val="11"/>
        <color rgb="FFFF0000"/>
        <rFont val="Calibri"/>
        <family val="2"/>
        <charset val="238"/>
      </rPr>
      <t>felietonów</t>
    </r>
    <r>
      <rPr>
        <sz val="11"/>
        <rFont val="Calibri"/>
        <family val="2"/>
        <charset val="238"/>
      </rPr>
      <t xml:space="preserve"> i ich emisję na antenie TVP 3 Bydgoszcz.  Bohaterami </t>
    </r>
    <r>
      <rPr>
        <sz val="11"/>
        <color rgb="FFFF0000"/>
        <rFont val="Calibri"/>
        <family val="2"/>
        <charset val="238"/>
      </rPr>
      <t>felietonów</t>
    </r>
    <r>
      <rPr>
        <sz val="11"/>
        <rFont val="Calibri"/>
        <family val="2"/>
        <charset val="238"/>
      </rPr>
      <t xml:space="preserve"> będą  przetwórcy z regionu, naukowcy, eksperci, wszyscy ci, którzy pracują na rzecz rozwoju krótkich  łańcuch dostaw żywności. W </t>
    </r>
    <r>
      <rPr>
        <sz val="11"/>
        <color rgb="FFFF0000"/>
        <rFont val="Calibri"/>
        <family val="2"/>
        <charset val="238"/>
      </rPr>
      <t xml:space="preserve">felietonach </t>
    </r>
    <r>
      <rPr>
        <sz val="11"/>
        <rFont val="Calibri"/>
        <family val="2"/>
        <charset val="238"/>
      </rPr>
      <t>zaprezentowana będzie również GO Wiejska e-skrzynka, która jest przykładem innowacyjnego działania w tym zakresie.</t>
    </r>
  </si>
  <si>
    <t>Felieton</t>
  </si>
  <si>
    <r>
      <t xml:space="preserve">Liczba nagranych </t>
    </r>
    <r>
      <rPr>
        <sz val="11"/>
        <color rgb="FFFF0000"/>
        <rFont val="Calibri"/>
        <family val="2"/>
        <charset val="238"/>
      </rPr>
      <t>felietonów</t>
    </r>
  </si>
  <si>
    <t>Uzasadnienie: Zmiana wynika z konieczności doprecyzowania formy realizacji operacji.</t>
  </si>
  <si>
    <t>Innowacyjne rozwiązania w przedsiębiorczości na obszarach wiejskich – dobre przykłady z Dolnego Śląska i Małopolski.</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</si>
  <si>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</si>
  <si>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Wyjazd studyjny</t>
  </si>
  <si>
    <t>30</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</si>
  <si>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</si>
  <si>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25</t>
  </si>
  <si>
    <t>Uzasadnienie: Została zmieniona liczba uczestników z powodu epidemii koronawirusa (znanego jako COVID-19). Mniejsza ilość osób pozwoli na bezpieczne zorganizowanie wyjazdu</t>
  </si>
  <si>
    <t>Jarmark kujawsko-pomorski</t>
  </si>
  <si>
    <t xml:space="preserve">Celem operacja jest tworzenie  bezpośredniej sieci kontaktów pomiędzy rolnikami z województwa kujawsko-pomorskiego, wytwórcami żywności, konsumentami oraz osobami i instytucjami oferującymi usługi na rzecz rolnictwa. Ponadto celem jest również popularyzacja proinnowacyjnych postaw opartych na krótkich łańcuchach dostaw. Przedmiotem operacji jest promocja platformy internetowej i produktów rolniczych tj. artykułów spożywczych wytworzonych w gospodarstwach, zwierząt żywych, roślin, płodów rolnych,
sprzętu rolniczego oraz usług rolniczych. </t>
  </si>
  <si>
    <t>Spot reklamowy w TV  regionalnej</t>
  </si>
  <si>
    <t>Ilość emisji</t>
  </si>
  <si>
    <t>1. Producenci rolni.
2. Przetwórcy artykułów rolno- spożywczych.
3.  Przedsiębiorcy.
4.  Liderzy środowisk lokalnych oferujący produkty rolnicze .
5. Konsumenci</t>
  </si>
  <si>
    <t>Kujawsko-Pomorski Ośrodek Doradztwa Rolniczego</t>
  </si>
  <si>
    <t>Minikowo               89-122 Minikowo</t>
  </si>
  <si>
    <t>Ogłoszenie w radiu</t>
  </si>
  <si>
    <t>Uzasadnienie: Operacja została  odwołana z powodu epidemii koronawirusa (znanego jako COVID-19)</t>
  </si>
  <si>
    <t xml:space="preserve">Lokalne Partnerstwa Wodne </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</si>
  <si>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</si>
  <si>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Spotkanie</t>
  </si>
  <si>
    <t>Liczba spotkań</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</si>
  <si>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</si>
  <si>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Raport</t>
  </si>
  <si>
    <t>Program dla polskiego ziemniaka. Bioasekuracja oraz innowacyjne rozwiązania w zakresie agrotechniki, ochrony i przechowalnictwa ziemniaka</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</si>
  <si>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od pola do stołu. Organizowane w ramach operacji szkolenie oraz konferencja będą miały charakter innowacyjno-edukacyjny. Zdobyta wiedza pozwoli na transfer wiedzy w zakresie dobrych praktyk wdrażania innowacji w rolnictwie i na obszarach wiejskich oraz promowania innowacyjnych technologii uprawy ziemniaka w województwie kujawsko-pomorskim. Organizowany konkurs pozwoli na pokazanie postępu hodowlanego w ziemniaku oraz innowacji jakie zaszły przez szereg lat w badaniach nad ziemniakiem oraz jakimi walorami należy kierować się przy doborze odmiany. </t>
  </si>
  <si>
    <t>Szkolenie</t>
  </si>
  <si>
    <t>Liczba szkoleń
Liczba uczestników szkolenia</t>
  </si>
  <si>
    <t>1
30</t>
  </si>
  <si>
    <t>producenci ziemniaka lub zamierzający podjąć taką produkcję w celu zwiększenia rentowności swoich gospodarstw rolnych, doradcy rolniczy,  producenci mogący być prekursorami technik nawodnieniowych w województwie kujawsko-pomorskim zdolni dać pozytywny przykład w zakresie gospodarowania wodą, inne podmioty zainteresowane tematyką</t>
  </si>
  <si>
    <t>Liczba konferencji
Liczba uczestników konferencji</t>
  </si>
  <si>
    <t>1
50</t>
  </si>
  <si>
    <t xml:space="preserve">Liczba </t>
  </si>
  <si>
    <t xml:space="preserve">Upowszechnianie wiedzy oraz dobrych praktyk w przetwórstwie i rolnictwie ekologicznym </t>
  </si>
  <si>
    <t xml:space="preserve">1. Poszerzenie wiedzy uczestników z zakresu agrotechniki w rolnictwie ekologicznym dzięki wykładom przeprowadzonym przez pracowników IUNG w Puławach posiadających bogate zaplecze merytoryczne i doświadczenie w badaniach dotyczących rolnictwa ekologicznego. Wiedza ta pozwoli na usprawnienie produkcji we własnych gospodarstwach oraz na rozwiązywanie istniejących problemów związanych z produkcją ekologiczną.
2. Zapoznanie uczestników z przetwórstwem produktów ekologicznych  - dobre przykłady z województwa lubelskiego oraz podkarpackiego.
3. Poprzez dzielenie się doświadczeniem w zakresie przetwórstwa zachęcenie uczestników do podejmowania inicjatywy przetwarzania produktów we własnych gospodarstwach 
4. Nawiązanie współpracy między uczestnikami wyjazdu oraz odwiedzanymi gospodarstwami 
5. Upowszechnianie dobrych praktyk wdrożonych w gospodarstwach ekologicznych województwa kujawsko  -pomorskiego oraz popularyzacja ekologicznego systemu produkcji poprzez przeprowadzenie Konkursu na Najlepsze Gospodarstwo Ekologiczne
</t>
  </si>
  <si>
    <t>Liczba konkursów</t>
  </si>
  <si>
    <t xml:space="preserve">rolnicy ekologiczni, rolnicy zainteresowani przestawieniem gospodarstwa na system rolnictwa ekologicznego, doradcy rolni
</t>
  </si>
  <si>
    <t xml:space="preserve">liczba wyjzadów </t>
  </si>
  <si>
    <t>Uzasadnienie: Celem operacji jest usprawnienie ekologicznego systemu produkcji poprzez wymianę wiedzy i doświadczeń pomiędzy podmiotami uczestniczącymi w rozwoju obszarów wiejskich. Podjęta inicjatywa ma na celu pomoc rolnikom w zdobywaniu wiedzy, doświadczenia oraz kontaktów w celu rozwoju swoich gospodarstw. Poprzez rozwój istniejących gospodarstw ekologicznych nastąpi popularyzacja idei rolnictwa ekologicznego wśród innych rolników jak i całego społeczeństwa. Koncentrowanie się na przetwórstwie produktów ekologicznych jest niezwykle ważne nie tylko ze względu na poszerzenie oferty dostępnych produktów na rynku lokalnym, ale również ze względu na lepszy wynik finansowy gospodarstwa, co w konsekwencji przełoży się na rozwój rolnictwa ekologicznego. Ze względu na to, że proces produkcji w rolnictwie ekologicznym jest niezwykle trudny i wymaga szerokiej wiedzy specjalistycznej operacja umożliwi zniwelowanie wielu problemów, pozwoli na nawiązanie współpracy, która zaowocuje rozwojem rynku ekologicznego. Z uwagi na rosnące wymagania konsumentów względem produktów żywnościowych, produkcja żywności ekologicznej w oparciu o określone i sprawdzone standardy, gwarantuje unikalną jakość produktu. Stanowi to szansę dla rozwoju  gospodarstw rolnych i jednocześnie jest okazją do zainicjowania sieci współpracy partnerskiej wśród istniejących gospodarstw ekologicznych, zakładów przetwórczych i innych podmiotów działających na rzecz rolnictwa ekologicznego. Głównym zamierzeniem operacji jest dostarczenie i upowszechnianie wiedzy na temat tworzenia sieci współpracy partnerskiej, co pozwoli na podejmowanie przez rolników oddolnych decyzji o zorganizowanej formie współdziałania lokalnych producentów ekologicznych. Realizacja operacji umożliwi wymianę wiedzy oraz doświadczeń pomiędzy uczestnikami wyjazdu, wizytowanymi rolnikami oraz podmiotami działającymi w sektorze rolnictwa ekologicznego. Efektem będzie rozpowszechnienie poznanych praktyk w rolnictwie ekologicznym w oparciu o zdobytą wiedzę i doświadczenia podczas wyjazdu studyjnego oraz podczas realizacji konkursu na Najlepsze Gospodarstwo Ekologiczne. W celu upowszechnienia wiedzy zdobytej podczas wyjazdu zostanie przygotowany artykuł z fotorelacją z wyjazdu oraz prezentacja podsumowujący konkurs na Najlepsze Gospodarstwo Ekologiczne.  Powyższe informacje zostaną umieszczone na stronie www.kpodr.pl oraz w miesięczniku „Wieś Kujawsko-Pomorska”.</t>
  </si>
  <si>
    <t>Przed zmianą</t>
  </si>
  <si>
    <t>Po zmianie</t>
  </si>
  <si>
    <t xml:space="preserve">Innowacyjne rozwiązania w nawadnianiu warzyw gruntowych </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</si>
  <si>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wspracia w ramach działania "Współpraca".</t>
  </si>
  <si>
    <t>50</t>
  </si>
  <si>
    <t>rolnicy,
przedstawiciele doradztwa rolniczego,  przedsiębiorcy, przedstawiciele instytucji rolniczych, około rolniczych i naukowych</t>
  </si>
  <si>
    <t>Lubelski Ośrodek Doradztwa Rolniczego w Końskowoli</t>
  </si>
  <si>
    <t>Końskowola ul. Pożowska 8, 24-130 Końskowola</t>
  </si>
  <si>
    <t>materiał publikowany w internecie</t>
  </si>
  <si>
    <t xml:space="preserve"> Zmianie uległ budżet i koszty kwalifikowalne operacji. Oszczędności powstały w wyniku przeprowdzenia rozeznania rynku na zakup materiałów szkoleniowych, wyboru sali oraz wyżywienia.</t>
  </si>
  <si>
    <t>Innowacyjne technologie uprawy rzepaku na terenie województwa lubelskiego</t>
  </si>
  <si>
    <t>Celem operacji jest upowszechnianie wiedzy na temat innowacyjnych technologii uprawy rzepaku, w celu uzyskania zadowalających plonów nasion o dobrej jakości, prowadzonej w sposób bezpieczny dla środowiska. Dodatkowo operacja będzie miała wpływ na przeciwdziałanie nowym zagrożeniom w uprawie rzepaku i dostosowanie gospodarstw do zmieniającego się rynku.W ostatnim czasie duże znaczenie ma również dostosowanie agrotechniki rzepaku do zmian klimatu i coraz częstszych okresów bezdeszczowych. Wymaga to poszukiwania nowych rozwiązań technologicznych szczególnie związanych z uprawą gleby i sposobem siewu. W związku z tym istnieje coraz większa konieczność uprawy rzepaku metodami zabezpieczającymi zapasy wody glebowej, w tym metodami bezorkowymi. Realizacja operacji jest odpowiedzią na szybko rosnący udział rzepaku w strukturze zasiewów, wymusza również stosowania odpowiednio dobieranych roślin do płodozmianu oraz wysiew poplonów i roślin towarzyszących które mogą korzystnie wpływać nie tylko na rozwój samych roślin, ale również pozytywnie oddziaływać na glebę. Seminarium będzie okazją do wymiany doświadczeń między uczestnikami, przybliżenia zagadnień związanych z Siecią na rzecz innowacji w rolnictwie i na obszarach wiejskich oraz możliwościami uzyskania wspracia w ramach działania "Współpraca".</t>
  </si>
  <si>
    <t>seminarium</t>
  </si>
  <si>
    <t>60</t>
  </si>
  <si>
    <t>III - IV</t>
  </si>
  <si>
    <t>Wykorzystanie nowych technologii  uprawy sposobem na łagodzenie skutków niekorzystnego oddziaływania warunków glebowo-klimatycznych na wzrost i rozwój kukurydzy</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</si>
  <si>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będzie okazją do wymiany doświadczeń między uczestnikami, przybliżenia zagadnień związanych z Siecią na rzecz innowacji w rolnictwie i na obszarach wiejksich oraz możliwościami uzyskania wspracia w ramach działania "Współpraca".</t>
  </si>
  <si>
    <t>Innowacyjne technologie w produkcji drobiarskiej</t>
  </si>
  <si>
    <t>Celem operacji jest poszukiwanie partnerów do współpracy w ramach działania „Współpraca” poprzez realizacje operacji, której celem jest  upowszechnianie i wymiana wiedzy oraz doświadczeń z zakresu innowacji technologicznych w produkcji drobiarskiej.  W konferencji wezmą udział uczestnicy zainteresowani możliwością współpracy we wdrażaniu innowacyjnych technologii oraz stymulowanie do takiej współpracy. Udział w konferencji będzie odpowiedzią na innowacje w produkcji drobiarskiej i oczekiwania konsumentów oraz umożliwi powstanie organizacji grupy operacyjnej wśród rolników, doradców, przedstawicieli działających w branży drobiarskiej z terenu województwa lubelskiego. Konferencja będzie okazją do wymiany doświadczeń między uczestnikami, przybliżenia zagadnień związanych z Siecią na rzecz innowacji w rolnictwie i na obszarach wiejskich oraz możliwościami uzyskania wspracia w ramach działania "Współpraca".</t>
  </si>
  <si>
    <t>Zmniejszenie liczby uczestników ze względu na epidemię COVID19 i niepewną sytuację. Zmniejszenie również budżetu operacji.</t>
  </si>
  <si>
    <t xml:space="preserve">Innowacyjne technologie uprawy roślin ozdobnych </t>
  </si>
  <si>
    <t>Celem operacji jest podniesienie wiedzy w zakresie uprawy, technologii produkcji  i pielęgnacji roślin ozdobnych oraz innowacyjnych rozwiązań możliwych do zastosowania w gospodarstwach szkółkarskich. Wykładowcami na konferencji będą m.in. pracownicy naukowi zajmujący się zagadnieniami szkółkarstwa,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wspracia w ramach działania "Współpraca".</t>
  </si>
  <si>
    <t>Środowiskowe uwarunkowania zdrowia na obszarach wiejskich</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</si>
  <si>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Konferencja będzie okazją do wymiany doświadczeń między uczestnikami, przybliżenia zagadnień związanych z Siecią na rzecz innowacji w rolnictwie i na obszarach wiejskich oraz możliwościami uzyskania wspracia w ramach działania "Współpraca".</t>
  </si>
  <si>
    <t>rolnicy, producenci rolni, przedstawiciele doradztwa rolniczego, członkowie stowarzyszeń działających na terenach wiejskich, firmy poszukujące żywności wysokiej jakości</t>
  </si>
  <si>
    <t>Organizacja kanałów i możliwości sprzedaży produktów ekologicznych.</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</si>
  <si>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będzie okazją do wymiany doświadczeń między uczestnikami, przybliżenia zagadnień związanych z Siecią na rzecz innowacji w rolnictwie i na obszarach wiejskich oraz możliwościami uzyskania wspracia w ramach działania "Współpraca".</t>
  </si>
  <si>
    <t>ekologiczni producenci rolni, rolnicy, przedstawiciele doradztwa rolniczego, przedsiębiorcy, przedstawiciele instytucji rolniczych, około rolniczych i naukowych, przedsawiciele stowarzyszeń i grup producenckich</t>
  </si>
  <si>
    <t>Innowacyjne technologie uprawy ziemniaka oraz możliwości wykorzystania skrobi w przemyśle</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</si>
  <si>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wspracia w ramach działania "Współpraca".</t>
  </si>
  <si>
    <t xml:space="preserve">konferencja </t>
  </si>
  <si>
    <t>pokazy polowe</t>
  </si>
  <si>
    <t>Dzień Ziemniaka - Innowacyjne technologie uprawy ziemniaka oraz możliwości wykorzystania skrobi w przemyśle</t>
  </si>
  <si>
    <t>relacja w telewizji</t>
  </si>
  <si>
    <t>Zmiana tytułu operacji ze względu na podniesienie rangi organizowanej operacji, która jest bardzo ściśle związana z uprawą i przetwórstwem ziemniaka. Zmiana budżetu operacji ze względu na transmisję przedsięwzięcia w TVP3 Lublin w programie "Letni weekend z TVP3 Lublin" oraz promocję operacji w mediach poprzez spoty reklamowe radiowe i telewizjne. W formach realizacji dodano wskaźnik - relacja w telewizji.</t>
  </si>
  <si>
    <t xml:space="preserve">Innowacyjne formy aktywizacji gospodarstw agroturystycznych, edukacyjnych i opiekuńczych </t>
  </si>
  <si>
    <t xml:space="preserve">Celem realizacji projektu jest przekazanie wiedzy z zakresu zasad tworzenia i funkcjonowania innowacji w agroturystyce, turystyce wiejskiej, edukacji w zagrodach wiejskich oraz obiektach świadczących usługi opiekuńcze.  Agroturystyka i turystyka wiejska należą do działalności na które jest i będzie zapotrzebowanie w przyszłości, stąd istotne jest przygotowanie pakietów usług turystycznych z których turysta wybiera usługę  według własnego zainteresowania. Nowe innowacyjne kierunki to edukacja skierowana do dzieci i młodzieży oraz opieka dla osób starszych, wykorzystujące zasoby gospodarstwa i wsi.  </t>
  </si>
  <si>
    <t>właściciele gospodarstw agroturystycznych, zagród edukacyjnych,  rolnicy, przedstawiciele doradztwa rolniczego,  przedstawiciele samorządów terytorialnych, przedstawiciele stowarzyszeń</t>
  </si>
  <si>
    <t>Rezygnacja z realizacji operacji na rzecz organizacji warsztatów serowarskich II stopnia, na które jest bardzo duże zainteresowanie rolników. A w związku z kolejnym naborem do działania "Współpraca" w zakresie tworzenia krótkich łańcuchów dostaw rolnicy są zainteresowani rozszerzaniem działalności i wprowadzaniem nowego asortymentu do swoich serowarni oraz nawiązaniem współpracy.</t>
  </si>
  <si>
    <t>Innowacyjne wdrożenia oraz doświadczenia w organizacji grup operacyjnych w Polsce</t>
  </si>
  <si>
    <t>Celem operacji jest podniesienie wiedzy w zakresie organizacji i funkcjonowania grup operacyjnych na przykładzie istniejących grup operacyjnych w Polsce. Obecnie po dwóch naborach wniosków do działania "Współpraca" powstało kilkanaście grup operacyjncyh, które uzyskały dofinansowanie i realizują projekty. Podczas wyjazdu studyjnego uczestnicy zapoznają się z doświadczaniami  grup operacyjncyh , realizujących różne innowacyjne tematy w ramach dofinansowania. Wyjazd będzie okazją do wymiany wiedzy z ekspertami i brokerami z terenu Polski, poznania korzyści płynących ze współpracy nauki i praktyki, a także napotykanych problemów.</t>
  </si>
  <si>
    <r>
      <t xml:space="preserve">Innowacyjne wdrożenia oraz doświadczenia w organizacji grup operacyjnych w </t>
    </r>
    <r>
      <rPr>
        <sz val="11"/>
        <color rgb="FFFF0000"/>
        <rFont val="Calibri"/>
        <family val="2"/>
        <charset val="238"/>
        <scheme val="minor"/>
      </rPr>
      <t>województwie lubelskim</t>
    </r>
  </si>
  <si>
    <t xml:space="preserve">Celem operacji jest podniesienie wiedzy w zakresie organizacji i funkcjonowania grup operacyjnych na przykładzie istniejącej grupy operacyjnej w województwie lubelskim. Podczas wyjazdu studyjnego uczestnicy zapoznają się z doświadczaniami  grupy operacyjnej Agroleśnictwo w Dolinie Zielawy, realizującej  innowacyjny temat w ramach dofinansowania. Wyjazd będzie okazją do wymiany wiedzy poznania korzyści płynących ze współpracy nauki i praktyki, a także napotykanych problemów. Uczestnicy wezmą udział w warsztatach zielarskich, warsztatach polowych na plantacjach agroleśnych oraz prezentacji produktów powstałych na bazie ziół z gospodarstw uczestniczących w projekcie. </t>
  </si>
  <si>
    <t>wyjazd studyjny, warsztaty</t>
  </si>
  <si>
    <t>Rezygnacja z wyjazdu studyjnego dwudniowego na terenie Polski, zostanie zorganizowane jeden wyjazd jednodniowy do grupy operacyjnej, która działa na terenie województwa lubelskiego. W obecnej sytuacji jest bardziej bezpieczne zorganizowanie operacji w obrębie województwa lubelskiego. Zmianie ulega tytuł oraz koszt operacji, który będzie niższy.</t>
  </si>
  <si>
    <t xml:space="preserve">II ABC serowarstwa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</si>
  <si>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wspracia w ramach działania "Współpraca".</t>
  </si>
  <si>
    <t>rolnicy</t>
  </si>
  <si>
    <t>Zmianie uległ budżet i koszty kwalifikowalne operacji. Oszczędności powstały w wyniku przeprowdzenia rozeznania rynku na zakup usługi zakwaterowania z wyżywieniem oraz usługi przeprowadzenia warsztatów.</t>
  </si>
  <si>
    <t>Certyfikacja produktu tradycyjnego 
– innowacyjny kierunek promocji żywności regionalnej</t>
  </si>
  <si>
    <t>Celem operacji jest ułatwienie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</si>
  <si>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rolnicy,
przedstawiciele doradztwa rolniczego,  przedsiębiorcy, przedstawiciele instytucji rolniczych, około rolniczych i naukowych, przedstawiciele stowarzyszeń</t>
  </si>
  <si>
    <t>Nowoczesne rozwiązania w zakładaniu i prowadzeniu pasieki</t>
  </si>
  <si>
    <t>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Filmy instruktażowe realizowane będą w pasiece LODR w Końskowoli, zamieszczone będą na stronie internetowej ośrodka oraz na portalu społecznościowym ośrodka .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 Dlatego też rozszerzono grupę docelową, ze względu na powszechną dostępność filmów.</t>
  </si>
  <si>
    <t>film promocyjno-instruktażowy</t>
  </si>
  <si>
    <t>rolnicy,
przedstawiciele doradztwa rolniczego, przedsiębiorcy, przedstawiciele instytucji rolniczych, około rolniczych i naukowych przedstawiciele stowarzyszeń</t>
  </si>
  <si>
    <r>
      <t xml:space="preserve">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t>
    </r>
    <r>
      <rPr>
        <sz val="11"/>
        <color rgb="FFFF0000"/>
        <rFont val="Calibri"/>
        <family val="2"/>
        <charset val="238"/>
        <scheme val="minor"/>
      </rPr>
      <t>Uczestnicy warsztatów zdobędą wiedzę i umiejętności z zakresu zakładania i prowadzenia pasieki.</t>
    </r>
    <r>
      <rPr>
        <sz val="11"/>
        <rFont val="Calibri"/>
        <family val="2"/>
        <charset val="238"/>
        <scheme val="minor"/>
      </rPr>
      <t xml:space="preserve">  Realizacja operacji zapewni ułatwienie wymiany wiedzy fachowej w zakresie wdrażania innowacji w rolnictwie i na obszarach wiejskich. </t>
    </r>
  </si>
  <si>
    <t>rolnicy, początkujący pszczelarze</t>
  </si>
  <si>
    <t xml:space="preserve">Zmiana formy relizacji operacji z filmów promocyjno-instruktażowych na warsztaty. W związku z licznymi zapytaniami dotyczącymi chęci uczestnictwa w warsztatach pszczelarskich, podniesienia wiedzy w zakresie praktycznego prowadzenia pasieki ciekawszą fromą realizacji operacji będzie organizacja praktycznych dwudniowych warsztatów.  Zmianie ulega również grupa docelowa oraz budżet operacji. Warsztay będą skierowane do początkująch pszczelarzy oraz rolników zainteresowanych założeniem własnej pasieki. </t>
  </si>
  <si>
    <t>Ekologiczna uprawa owoców miękkich – malina</t>
  </si>
  <si>
    <t xml:space="preserve"> Celem operacji jest podniesienie wiedzy oraz nabycie doświadczenia w zakresie ekologicznej technologii uprawy malin, innowacyjnych rowiązań oraz pozyskanie nowych kontaktów wśród rolników, doradców, przedsiębiorców. Organizacja konferencji połączonej z wyjazdem studyjnym do wzorowych gospodarstw ma zachęcić rolników do podejmowania nowych wyzwań. W formie wykładów uczestnicy otrzymają informacje dotyczące ekologicznej technologii uprawy malin z uwzględnieniem min. doboru odmian, środków ochrony roślin i nawozów, przygotowania gleby pod uprawę itd. W drugim dniu konferencji planowana jest wizyta w gospodarstwach ukierunkowanych na produkcję malin połączona z wymianą doświadczeń praktycznych z pokazem specjalistycznego sprzętu do ekologicznej uprawy. </t>
  </si>
  <si>
    <t>konferecnja połączona z wyjazdem studyjnym</t>
  </si>
  <si>
    <t>Ekologiczna uprawa owoców miękkich – malina i borówka</t>
  </si>
  <si>
    <t xml:space="preserve"> Celem operacji jest podniesienie wiedzy oraz nabycie doświadczenia w zakresie ekologicznej technologii uprawy malin i borówki, innowacyjnych rowiązań oraz pozyskanie nowych kontaktów wśród rolników, doradców, przedsiębiorców. Organizacja 2 wyjazdów studyjnych podczas których uczestnicą wezmą udział w konferencji oraz wizytach studyjnych w gospodarstwie ma zachęcić rolników do podejmowania nowych wyzwań. W formie wykładów uczestnicy otrzymają informacje dotyczące ekologicznej technologii uprawy malin i borówki z uwzględnieniem min. doboru odmian, środków ochrony roślin i nawozów, przygotowania gleby pod uprawę itd. W pierwszym dniu planowany jest wyjazd studyjnych dla grupy ukierunkowanej na produkcję malin, w drugim dniu dla producentów borówki. </t>
  </si>
  <si>
    <t>Zmiana formy realizacji operacji na wyjazd studyjny. Zostaną zorganizowane dwa wyjazdy studyjne (każdy po 20 osób) do gospodarstwa ogrodniczego w którym uprawiane są maliny i borówki. Uczestnicy wezmą udział w organizowanej w gospodarstwie konferencji, będą mieli możliwość wymiany doświadczeń, zwiedzania plantacji w gospodarstwie, zapoznania się z ofertą firm oferujących nowe innowacyjne rozwiązania w zakresie prawidłowego prowadzenia plantacji malin i borówki. W pierwszym dniu uczestnikami będa osoby zainteresowane uprawą malin, w drugim dniu uprawą borówki. Zmianie ulega tytuł operacji oraz budżet operacji. Kosztami kwalifikowlanymi będą - usługa transportowa, ubezpieczenie uczestników, wyżywienie oraz wstęp na konferencję (opłata uczestnictwa).</t>
  </si>
  <si>
    <t>Cykl filmów instruktażowych w zakresie nowoczesnych technologii uprawy roślin polowych</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</si>
  <si>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</si>
  <si>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Zmianie uległ budżet i koszty kwalifikowalne operacji. Oszczędności powstały w wyniku przeprowdzenia rozeznania rynku na wybór wykonawcy oraz podpisanej umowy.</t>
  </si>
  <si>
    <t>Dobre i zdrowe – przetwarzanie i sprzedaż produktów z gospodarstwa rolnego</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</si>
  <si>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</si>
  <si>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film promocyjny</t>
  </si>
  <si>
    <t>potencjalni członkowie grup operacyjnych, rolnicy, mieszkańcy obszarów wiejskich, pracownicy naukowi, pracownicy jednostek doradztwa rolniczego</t>
  </si>
  <si>
    <t>Zmianie uległ budżet i koszty kwalifikowalne operacji. Większe koszty powstały w wyniku przeprowdzenia rozeznania rynku na wybór wykonawcy oraz podpisanej umowy.</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</si>
  <si>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</si>
  <si>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</si>
  <si>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</si>
  <si>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</si>
  <si>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raport</t>
  </si>
  <si>
    <t>Nowoczesna i bezpieczna hodowla ziemniaka w województwie lubelskim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</si>
  <si>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 będzie miała charakter innowacyjno-edukacyjny. Zdobyta wiedza pozwoli na transfer wiedzy w zakresie dobrych praktyk wdrażania innowacji w rolnictwie i na obszarach wiejskich oraz promowania innowacyjnych technologii uprawy ziemniaka w województwie lubelskim.</t>
  </si>
  <si>
    <t>producenci ziemniaka lub zamierzający podjąć taką produkcję w celu zwiększenia rentowności swoich gospodarstw rolnych, doradcy rolniczy,  producenci mogący być prekursorami technik nawodnieniowych w województwie lubelskim zdolni dać pozytywny przykład w zakresie gospodarowania wodą, inne podmioty zainteresowane tematyką</t>
  </si>
  <si>
    <t xml:space="preserve">Uzasadnienie: Mimo tego, że Polska jest obecnie jednym z największych producentów ziemniaka w Europie, znaczna część ziemniaków dostępnych na rynku pochodzi z importu. Wynika to z niskiej jakości polskich ziemniaków, braku świadomości polskich producentów co do potrzeb współczesnego konsumenta oraz poważnych problemów fitosanitarnych. W połączeniu z brakiem infrastruktury przechowalniczej i wiedzy co do nawadniania, mamy sytuację, w której polscy producenci znajdują się w zaklętym kręgu niskiej opłacalności produkcji. Bioasekuracja i podstawy zasady higieny produkcyjnej nie są znane lub lekceważone. Producenci nie znają mechanizmów rynkowych mogących wspierać patriotyzm konsumencki jak również są bardzo nieufni do organizowania się w formy współpracy między producentami tak aby zwiększyć swoją pozycję w łańcuchu produkcji żywności. Brak wiedzy na temat możliwych do pozyskania funduszy na promocję, systemy jakości czy nawadnianie ogranicza ich możliwości rozwoju. </t>
  </si>
  <si>
    <t>Innowacje w lubelskim serowarstwie</t>
  </si>
  <si>
    <t xml:space="preserve">Celem operacji jest zachęcenie uczestników do współpracy w zakresie tworzenia grup operacyjnych EPI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 Poprzez warsztaty możliwe jest przekazanie uczestnikom nie tylko wiedzy teoretycznej ale także umiejętności praktycznych z zakresu przetwórstwa, systemów certyfikacji żywności, skracania łańcuchów dostaw czy innowacji w zakresie przetwórstwa mleka.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</si>
  <si>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Uzasadnienie: Ze względu na duże zainteresowanie udziałem w dotychczasowych warsztatach związanych z serowarstwem  oraz zapotrzebowaniem zgłaszanym przez mieszkańców obszarów wiejskich województwa lubelskiego zostanie zorganizowana kolejna operacja w tym temacie. Będzie to kontynuacja poprzednich warsztatów skierowana do uczestników posiadających doświadczenie w serowarstwie. Poprzez warsztaty możliwe jest przekazanie uczestnikom nie tylko wiedzy teoretycznej ale także umiejętności praktycznych z zakresu przetwórstwa, systemów certyfikacji żywności, skracania łańcuchów dostaw czy innowacji w zakresie przetwórstwa mleka. Połączenie teorii z praktyką daje możliwość bezpośredniego weryfikowania pozyskanej wiedzy i umiejętności, zachęca do dyskusji, wymiany spostrzeżeń i doświadczeń. Pozwala uczestnikom na pewną swobodę, co w konsekwencji przekłada się na większą otwartość, ułatwia nawiązywanie kontaktów, zachęca do współpracy. Stworzenie odpowiedniej płaszczyzny dla uczestników warsztatów zainteresowanych podniesieniem poziomu wiedzy i umiejętności zachęci do tworzenia potencjalnych grup operacyjnych w ramach działania „Współpraca” w zakresie krótkich łańcuchów dostaw oraz sieci kontaktów ukierunkowanych na wspólne innowacyjne przedsięwzięcia w rolnictwie i na obszarach wiejskich. Poprzez organizacje warsztatów może nastąpić wzrost producentów rolnych zajmujących się przetwórstwem mleka w regionie, co sprawi, że staną się oni bardziej konkurencyjni na rynku serowarskim i bardziej widoczni dla konsumenta.</t>
  </si>
  <si>
    <t>Innowacje w uprawie, przetwórstwie i dystrybucji lubelskich ziół oraz dobre praktyki mazowieckich pszczelarzy.</t>
  </si>
  <si>
    <r>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t>
    </r>
    <r>
      <rPr>
        <i/>
        <sz val="11"/>
        <rFont val="Calibri"/>
        <family val="2"/>
        <charset val="238"/>
        <scheme val="minor"/>
      </rPr>
      <t>Agroleśnictwo w Dolinie Zielawy</t>
    </r>
    <r>
      <rPr>
        <sz val="11"/>
        <rFont val="Calibri"/>
        <family val="2"/>
        <charset val="238"/>
        <scheme val="minor"/>
      </rPr>
      <t xml:space="preserve"> będzie najlepszym motywatorem i źródłem informacji dla uczestników zainteresowanych mechanizmem wsparcia finansowego w ramach Działania "Współpraca".  </t>
    </r>
  </si>
  <si>
    <t>40</t>
  </si>
  <si>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</si>
  <si>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t>Lubuski Ośrodek Doradztwa Rolniczego</t>
  </si>
  <si>
    <t>Kalsk 91, 66 - 100 Sulechów</t>
  </si>
  <si>
    <t>Z NATURY innowacyjne… - alternatywne źródła dochodu gospodarstwa rolnego.</t>
  </si>
  <si>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filmu krótkometrażowego z wizyt w gospodarstwach ekologicznych na terenie województwa lubuskiego. W filmie, który zostanie zamieszczony na stronie internetowej Ośrodka i serwisie społecznościowym (krajowym SIR) zostaną zaprezentowane innowacyjne rozwiązania w ramach rolnictwa ekologicznego. Film będzie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</si>
  <si>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film krótkometrażowy</t>
  </si>
  <si>
    <t>Mieszkańcy obszarów wiejskich, ekolodzy, rolnicy, instytucje naukowe i samorządowe, przedsiębiorcy, przetwórcy oraz specjaliści LODR zainteresowani innowacyjnymi aspektami tematyki zdrowej żywności.</t>
  </si>
  <si>
    <t>Promocja hodowli zwierząt - alpaki nowatorską inicjatywą dla gospodarstw agroturystycznych w województwie lubuskim.</t>
  </si>
  <si>
    <t xml:space="preserve">Przekazanie wiedzy w dziedzinie hodowli zwierząt z naciskiem na nowatorską hodowlę alpak w gospodarstwie i rolę alpakoterapii. Wystawa zwierząt podczas targów rolniczych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t>
  </si>
  <si>
    <t>szkolenie + pokaz</t>
  </si>
  <si>
    <t>liczba uczestników / liczba pokazów / drukowane materiały informacyjne</t>
  </si>
  <si>
    <t>20 / 1 / 200</t>
  </si>
  <si>
    <t>Właściciele gospodarstw agroturystycznych, mieszkańcy obszarów wiejskich, rolnicy, hodowcy, specjaliści LODR, uczestnicy targów rolniczych.</t>
  </si>
  <si>
    <t xml:space="preserve">III   </t>
  </si>
  <si>
    <r>
      <rPr>
        <sz val="11"/>
        <color rgb="FFFF0000"/>
        <rFont val="Calibri"/>
        <family val="2"/>
        <charset val="238"/>
        <scheme val="minor"/>
      </rPr>
      <t>40</t>
    </r>
    <r>
      <rPr>
        <sz val="11"/>
        <rFont val="Calibri"/>
        <family val="2"/>
        <charset val="238"/>
        <scheme val="minor"/>
      </rPr>
      <t xml:space="preserve"> / 1 / 200</t>
    </r>
  </si>
  <si>
    <t>Uzasadnienie: zmiana dotyczy zwiększenia liczby uczestników szkolenia ze względu na rosnące zainteresowanie hodowlą alpak.</t>
  </si>
  <si>
    <t>Innowacje w chowie i hodowli bydła mięsnego na terenie województwa lubuskiego.</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</si>
  <si>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</si>
  <si>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liczba filmów/drukowane materiały informacyjne</t>
  </si>
  <si>
    <t>1 / 500</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</si>
  <si>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</si>
  <si>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Spotkania Zespołów Tematycznych ds. innowacji.</t>
  </si>
  <si>
    <t>Celem poszczególnych Zespołów Tematycznych ds. innowacji jest inicjowanie wymiany wiedzy i doświadczeń, identyfikacji bieżących problemów oraz pozukiwania możliwości ich rozwiązania pomiędzy przedstawicielami róznych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</si>
  <si>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spotkania informacyjno-promocyjne</t>
  </si>
  <si>
    <t>Rolnicy, producenci rolni, hodowcy, mieszkańcy obszarów wiejskich, właściciele gospodarstw agroturystycznych,  jednostki naukowe i samorządowe, specjaliści LODR i inne osoby zainteresowane wdrażaniem innowacji w rolnictwie i na obszarach wiejskich.</t>
  </si>
  <si>
    <t>I - IV</t>
  </si>
  <si>
    <t>Innowacyjne rozwiązania w nawadnianiu upraw w aspekcie niedoboru wody na terenach wiejskich.</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</si>
  <si>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</si>
  <si>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 xml:space="preserve">Grupę docelową będą stanowić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</si>
  <si>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Gospodarstwa opiekuńcze przykładem innowacyjnej formy działalności dla lubuskich gospodarstw.</t>
  </si>
  <si>
    <t>Realizacja operacji przyczyni się do powstania filmu krótkometrażowego w zakresie innowacyjnej formy działalności jaką jest prowadzenie gospodarstwa opiekuńczego na terenie województwa lubuskiego.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</si>
  <si>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</si>
  <si>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II - IV</t>
  </si>
  <si>
    <t xml:space="preserve">Innowacje w uprawie i pielęgnacji winorośli w województwie lubuskim. </t>
  </si>
  <si>
    <t>Przedmiotem operacji będzie nagranie filmu krótkometrażowego z wizyt w winnicach na terenie województwa lubuskiego i pokazanie potrzeb oraz problemów, nad których rozwiązaniami mogą pracować przyszłe Grupy Operacyjne bazujące na doświadczeniu lubuskich winiarzy. Ponadto, celem będzie opracowanie materiałów informacyjnych dot. winnic na terenie województwa lubuskiego stanowiące podstawę do weryfikacji potencjalnych partnerów do Grup Operacyjnych zainteresowanych innowacyjnymi rozwiązaniami w uprawie i pielęgnacji winorośli oraz zarządzania winnicą. Nawiązane kontakty z winnicami przyczynią się do wzbogacenia bazy o potencjalnych partnerów do Grup Operacyjnych w ramach Działania "Współpraca".</t>
  </si>
  <si>
    <t>liczba filmów / drukowane materiały informacyjne</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</si>
  <si>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</si>
  <si>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Innowacyjne rozwiązania wspierające rozwój gospodarki pasiecznej na przykładzie województwa lubuskiego.</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</si>
  <si>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</si>
  <si>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1 / 200</t>
  </si>
  <si>
    <t>Operacja skierowana jest dla uczestników spotkań zespołów tematycznych, rolników, przedsiębiorców,  przetwórców, pszczelarzy, przedstawicieli instytucji naukowych, samorządowych i doradczych zainteresowanych innowacjami w gospodarce pasiecznej na poczet powstania Grup Operacyjnych w ramach Działania "Współpraca" na terenie województwa lubuskiego.</t>
  </si>
  <si>
    <t>Innowacyjne metody produkcji roślinnej w ramach organizowanych "Dni Pola" w Złotniku</t>
  </si>
  <si>
    <t>Celem operacji jest sieciowanie partnerów zainteresowanych innowacjami w produkcji roślinnej, nowatorskimi technologiami stosowanymi w uprawie (zastosowanie dronów) w ramach powstania potencjalnych Grup Operacyjnych dot. działania "Współpraca" wraz z upowszechnianiem i propagowanie innowacji w produkcji roślinnej. Celem operacji jest bezpośrednia demonstracja upraw połączona z przekazem fachowej wiedzy w przedmiocie innowacyjnej produkcji roślinnej. Postęp hodowlany roślin uprawnych jak i w obszarze technologii uprawy, nawożenia, ochrony roślin i nawadniania w połączeniu z wykorzystaniem nowatorskiej technologii (zastosowanie dronów) doskonale wpisuje się w przedmiot operacji. Cel ten zostanie osiągnięty poprzez zorganizowanie "Dni Pola" w Złotniku. Na polach uprawnych zaprezentowany zostanie potencjał hodowlany szerokiej gamy gatunków roślin uprawnych. Celem operacji jest także wymiana fachowej wiedzy pomiędzy partnerami będącymi zainteresowanymi założeniem Grupy Operacyjnej w obszarze postępu technologii uprawy, ochrony roślin, nawożenia oraz nawadniania, a także innowacji w obszarze rolnictwa precyzyjnego. Będzie to możliwe dzięki zorganizowaniu przedmiotowych warsztatów polowych połączonych z demonstracją pól uprawnych.</t>
  </si>
  <si>
    <t>warsztaty polowe</t>
  </si>
  <si>
    <t>Rolnicy, mieszkańcy obszarów wiejskich, przedsiębiorcy, doradcy i specjaliści rolniczy, potencjalni członkowie Grup Operacyjnych z województwa lubuskiego</t>
  </si>
  <si>
    <t>II</t>
  </si>
  <si>
    <r>
      <t>Uzasadnienie: występujące problemy w produkcji roślinnej związane z niedoborem wody na terenach wiejskich, metodami stosowania środków ochrony roślin zainicjowały zorganizowanie "Dni Pola" w Złotniku połączonych z warsztatami polowymi i demonstracją pól uprawnych na terenie powiatu żarskiego w aspekcie powstania potencjalnej Grupy Operacyjnej zainteresowanej innowacjami w produkcji roślinnej. Doświadczeni rolnicy, właściciele upraw podzielili się innowacyjną wiedzą merytoryczną oraz praktyczną w zakresie plantacji nasiennych w tym m.in. jęczmienia jarego, pszenżyta (</t>
    </r>
    <r>
      <rPr>
        <i/>
        <sz val="11"/>
        <rFont val="Calibri"/>
        <family val="2"/>
        <charset val="238"/>
        <scheme val="minor"/>
      </rPr>
      <t>odmiana probus</t>
    </r>
    <r>
      <rPr>
        <sz val="11"/>
        <rFont val="Calibri"/>
        <family val="2"/>
        <charset val="238"/>
        <scheme val="minor"/>
      </rPr>
      <t>), pszenicy (</t>
    </r>
    <r>
      <rPr>
        <i/>
        <sz val="11"/>
        <rFont val="Calibri"/>
        <family val="2"/>
        <charset val="238"/>
        <scheme val="minor"/>
      </rPr>
      <t>odmiana torpeda, apostel, julius, himalaja</t>
    </r>
    <r>
      <rPr>
        <sz val="11"/>
        <rFont val="Calibri"/>
        <family val="2"/>
        <charset val="238"/>
        <scheme val="minor"/>
      </rPr>
      <t>), żyta hybrydowego (</t>
    </r>
    <r>
      <rPr>
        <i/>
        <sz val="11"/>
        <rFont val="Calibri"/>
        <family val="2"/>
        <charset val="238"/>
        <scheme val="minor"/>
      </rPr>
      <t>odmiana daniello, tur</t>
    </r>
    <r>
      <rPr>
        <sz val="11"/>
        <rFont val="Calibri"/>
        <family val="2"/>
        <charset val="238"/>
        <scheme val="minor"/>
      </rPr>
      <t>) oraz roślin strączkowych grubonasiennych bobowate - bobik, groch (</t>
    </r>
    <r>
      <rPr>
        <i/>
        <sz val="11"/>
        <rFont val="Calibri"/>
        <family val="2"/>
        <charset val="238"/>
        <scheme val="minor"/>
      </rPr>
      <t>odmiana astronauta, batuta, mecenas</t>
    </r>
    <r>
      <rPr>
        <sz val="11"/>
        <rFont val="Calibri"/>
        <family val="2"/>
        <charset val="238"/>
        <scheme val="minor"/>
      </rPr>
      <t>) oraz soi (</t>
    </r>
    <r>
      <rPr>
        <i/>
        <sz val="11"/>
        <rFont val="Calibri"/>
        <family val="2"/>
        <charset val="238"/>
        <scheme val="minor"/>
      </rPr>
      <t>odmiana majka, maja, aligator</t>
    </r>
    <r>
      <rPr>
        <sz val="11"/>
        <rFont val="Calibri"/>
        <family val="2"/>
        <charset val="238"/>
        <scheme val="minor"/>
      </rPr>
      <t>). Wzbogaceniem operacji była prezentacja drona i jego możliwości zastosowania w rolnictwie w tym m.in. oprysków pól. Jednak ze względu na niewielkie rozmiary urządzenia zaleca się stosowanie dronów w przypadku oprysku, który musi zostać wykonany jedynie na wydzielonej części pola - precyzja drona ma w tym aspekcie najlepsze zastosowanie. Obloty dronami mogą być wykonywane w celu m.in. monitorowania pól uprawnych, odstraszania zwierząt, pomiaru pól i działek rolnych, obrazowania stanu upraw kamerą multispektralną czy monitorowania postępów prac rolniczych. Najistotniejszym elementem efektywnego wykorzystania danych z dronów jest odpowiednia ich interpretacja i przetworzenie wyników na informacje pomocne rolnikowi. W części wykładowej został ponadto przedstawiony innowacyjny produkt</t>
    </r>
    <r>
      <rPr>
        <i/>
        <sz val="11"/>
        <rFont val="Calibri"/>
        <family val="2"/>
        <charset val="238"/>
        <scheme val="minor"/>
      </rPr>
      <t xml:space="preserve"> </t>
    </r>
    <r>
      <rPr>
        <sz val="11"/>
        <rFont val="Calibri"/>
        <family val="2"/>
        <charset val="238"/>
        <scheme val="minor"/>
      </rPr>
      <t>mający zastosowanie w uprawach roślin. Wykorzystanie tego naturalnego produktu w rolnictwie daje przede wszystkim efekty w postaci podnoszenia żyzności gleby, a tym samym zwiększania produkcji, połączony ze zwiększoną zawartością substancji odżywczych w roślinach. Operacja pozwoliła na nawiązanie kontaktów między uczestnikami oraz identyfikację problemów w zakresie produkcji roślinnej mogącymi być podstawą dla tworzenia się potencjalnych Grup Operacyjnych.</t>
    </r>
  </si>
  <si>
    <t>Nowoczesna i bezpieczna hodowla ziemniaka w województwie lubuskim</t>
  </si>
  <si>
    <r>
      <t xml:space="preserve">Celem operacji jest dokładne przedstawienie założeń "Programu dla polskiego Ziemniaka" (MRiRW), który ma na celu gruntowną restrukturyzację branży, poprzez wyeliminowanie nieprawidłowości rynkowych i fitosanitarnych, jak również wsparcie producentów poprzez promocję polskich produktów żywnościowych w ramach akcji </t>
    </r>
    <r>
      <rPr>
        <i/>
        <sz val="11"/>
        <rFont val="Calibri"/>
        <family val="2"/>
        <charset val="238"/>
        <scheme val="minor"/>
      </rPr>
      <t>Polska smakuje</t>
    </r>
    <r>
      <rPr>
        <sz val="11"/>
        <rFont val="Calibri"/>
        <family val="2"/>
        <charset val="238"/>
        <scheme val="minor"/>
      </rPr>
      <t xml:space="preserve"> i </t>
    </r>
    <r>
      <rPr>
        <i/>
        <sz val="11"/>
        <rFont val="Calibri"/>
        <family val="2"/>
        <charset val="238"/>
        <scheme val="minor"/>
      </rPr>
      <t>Produkt Polski</t>
    </r>
    <r>
      <rPr>
        <sz val="11"/>
        <rFont val="Calibri"/>
        <family val="2"/>
        <charset val="238"/>
        <scheme val="minor"/>
      </rPr>
      <t>.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lubuskim.</t>
    </r>
  </si>
  <si>
    <t>Producenci, przetwórcy i dystrybutorzy ziemniaka lub zamierzający podjąć taką produkcję w celu zwiększenia rentowności swoich gospodarstw rolnych, doradcy i specjaliści rolniczy,  producenci mogący być prekursorami technik nawodnieniowych w województwie lubuskim, inne podmioty zainteresowane tematyką</t>
  </si>
  <si>
    <t xml:space="preserve">Uzasadnienie: Polska jest obecnie jednym z największych producentów ziemniaka w Europie, jednak znaczna część ziemniaków dostępnych na rynku pochodzi z importu. Wynika to z niskiej jakości polskich ziemniaków, braku świadomości polskich producentów co do potrzeb współczesnego konsumenta oraz poważnych problemów fitosanitarnych. W połączeniu z brakiem infrastruktury przechowalniczej i wiedzy co do nawadniania, mamy sytuację, w której polscy producenci znajdują się w kręgu niskiej opłacalności produkcji. Bioasekuracja i podstawy zasady higieny produkcyjnej nie są znane lub lekceważone. Producenci nie znają mechanizmów rynkowych mogących wspierać polskich konsumentów, jak również są bardzo nieufni do organizowania się w formy współpracy między producentami tak aby zwiększyć swoją pozycję w łańcuchu produkcji żywności. Brak wiedzy na temat możliwych do pozyskania funduszy na promocję, systemy jakości czy nawadnianie ogranicza ich możliwości rozwoju. </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</si>
  <si>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</si>
  <si>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</si>
  <si>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 xml:space="preserve">spotkanie </t>
  </si>
  <si>
    <t>Przedstawiciele Państwowego Gospodarstwa Wodnego Wody Polskie, administracji publicznej, spółki wodnej,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</si>
  <si>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6 x 25</t>
  </si>
  <si>
    <r>
      <t>Uzasadnienie: przygotowanie polskiego rolnictwa na trwające zmiany klimatyczne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Utworzenie pilotażowego Lokalnego Partnerstwa ds. Wody na</t>
    </r>
    <r>
      <rPr>
        <sz val="11"/>
        <rFont val="Calibri"/>
        <family val="2"/>
        <charset val="238"/>
        <scheme val="minor"/>
      </rPr>
      <t xml:space="preserve"> terenie jednego z powiatów województwa</t>
    </r>
    <r>
      <rPr>
        <sz val="11"/>
        <color rgb="FFFF0000"/>
        <rFont val="Calibri"/>
        <family val="2"/>
        <charset val="238"/>
        <scheme val="minor"/>
      </rPr>
      <t xml:space="preserve"> </t>
    </r>
    <r>
      <rPr>
        <sz val="11"/>
        <color theme="1"/>
        <rFont val="Calibri"/>
        <family val="2"/>
        <charset val="238"/>
        <scheme val="minor"/>
      </rPr>
      <t xml:space="preserve">jest pierwszym krokiem do wdrożenia takiego modelu współpracy. </t>
    </r>
  </si>
  <si>
    <t>Krótkie Łańcuchy Dostaw - alternatywą dla gospodarstw w województwie lubuskim</t>
  </si>
  <si>
    <t xml:space="preserve">Celem operacji w każdej z form jest temat sieciujący potencjalnych członków Grup Operacyjnych w aspekcie Krótkich Łańcuchów Dostaw Żywności będących zainteresowanymi złożeniem wniosków w ramach Działania "Współpraca". Wpływ pandemii ma aktualnie ogromny wpływ na zachowania konsumentów na rynku żywności. Celem operacji będzie przedstawienie trendów na rynku żywności, konsekwencji zaistniałej sytuacji epidemiologicznej dla organizacji sprzedaży produktów rolnych w aspekcie Krótkich Łańcuchów Dostaw. </t>
  </si>
  <si>
    <t>Rolnicy, przetwórcy, producenci żywności, każdy potencjalny nabywca produktów wytworzonych lokalnie, mieszkańcy obszarów wiejskich zainteresowani prawidłowym odżywianiem, zakupem produktów wysokiej jakości, wytworzonych lokalnie.</t>
  </si>
  <si>
    <t>materiały informacyjne</t>
  </si>
  <si>
    <t xml:space="preserve"> nakład</t>
  </si>
  <si>
    <t>Uzasadnienie: w ramach aktualnej sytuacji epidemiologicznej zasadnym jest organizacja przedmiotowej operacji w aspekcie organizacji przetwórstwa i sprzedaży produktów rolnych z gospodarstwa w ramach Krótkich Łańcuchów Dostaw. Wprowadzenie  możliwości wytwarzania przez rolników żywności w ramach KŁŻ pozwoliło na ogromny rozwój rynku produktów wysokiej jakości wytwarzanych na niewielką skalę. Jest to ogromna szansa do pozyskania dodatkowych źródeł dochodu, szczególnie przez nieduże gospodarstwa lub te położone na terenach o niekorzystnych warunkach gospodarowania. Niestety wciąż brakuje miejsc umożliwiających bezpośrednią sprzedaż żywności wysokiej jakości, wytwarzanej na niewielką skalę przez lubuskich rolników i producentów, finalnemu konsumentowi. Zorganizowanie operacji w różnych formach realizacji pozwoli na połączenie dotychczas stosowanej praktyki z wiedzą merytoryczną. Lubuscy rolnicy, producenci żywności będą mieli możliwość poszerzenia swojej wiedzy oraz promocji swoich produktów wraz z bezpośrednim kontaktem z innymi uczestnikami operacji. Z drugiej strony konsumenci otrzymają możliwość poznania osób od których nabywają produkty, uzyskania informacji o procesie produkcji czy specyficznych walorach. Pozwoli to na budowanie odpowiednich relacji rolnik, producent- konsument, wzmacnianie świadomości konsumenckiej i edukowanie w zakresie żywności wysokiej jakości. W ramach operacji zostaną zaangażowani lubuscy rolnicy i producenci regionalnej, tradycyjnej i ekologicznej żywności. Wpłynie to na zacieśnianie współpracy i zachęci ich do podejmowania kolejnych wspólnych przedsięwzięć, których wynikiem mogą być powstałe Grupy Operacyjne. Operacja umożliwi wymianę doświadczeń, bezpośrednią rozmowę ułatwi tworzenie sieci kontaktów podmiotów zainteresowanych innowacjami w rolnictwie, produkcji żywności i na obszarach wiejskich. Poprzez udział w operacji rolnicy i producenci żywności wysokiej jakości będą mieli możliwość wspólnej promocji, budowania marki oraz dotarcia do szerszej grupy odbiorców.</t>
  </si>
  <si>
    <t>Rolnictwo ekologiczne - szansą rozwoju gospodarstwa rolnego</t>
  </si>
  <si>
    <r>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opracowana i wydana</t>
    </r>
    <r>
      <rPr>
        <sz val="11"/>
        <color rgb="FFFF0000"/>
        <rFont val="Calibri"/>
        <family val="2"/>
        <charset val="238"/>
        <scheme val="minor"/>
      </rPr>
      <t xml:space="preserve"> </t>
    </r>
    <r>
      <rPr>
        <sz val="11"/>
        <rFont val="Calibri"/>
        <family val="2"/>
        <charset val="238"/>
        <scheme val="minor"/>
      </rPr>
      <t>broszura</t>
    </r>
    <r>
      <rPr>
        <sz val="11"/>
        <color theme="1"/>
        <rFont val="Calibri"/>
        <family val="2"/>
        <charset val="238"/>
        <scheme val="minor"/>
      </rPr>
      <t xml:space="preserve"> poświęcona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dordców w zakresie innowacji dotyczących rolnictwa ekologicznego. Operacja przyczyni się do zacieśnienia współpracy pomiędzy uczestnikami, a także umożliwi wymianę wiedzy i doświadczeń pomiędzy prelegentami a uczestnikami operacji.</t>
    </r>
  </si>
  <si>
    <t xml:space="preserve">Rolnicy, przetwórcy, mieszkańcy obszarów wiejskich, przedstawiciele doradztwa rolniczego i nauki, administracja rządowa i samorządowa,  instytucje pracujące na rzecz rolnictwa  ekologicznego </t>
  </si>
  <si>
    <t>Konkurs na Najlepsze Gospodarstwo Ekologiczne w województwie lubuskim</t>
  </si>
  <si>
    <t>materiał informacyjny i promocyjny</t>
  </si>
  <si>
    <t>liczba stoisk</t>
  </si>
  <si>
    <t xml:space="preserve">Uzasadnienie: rolnictwo ekologiczne jest jedną z gałęzi gospodarki najszybciej się rozwijającej. Coraz więcej rolników decyduje się na zmianę produkcji roślinnej lub zwierzęcej z konwencjonalnej na ekologiczną. Jednak polskie rolnictwo ekologiczne znacząco różni się od rolnictwa ekologicznego w starych krajach UE, gdzie liczba gospodarstw ekologicznych jest znacząco wyższa od liczby gospodarstw w Polsce, a stopień organizacji rynku, metod dystrybucji żywności jest bardzo szeroki. Polscy rolnicy choć zachowawczo podchodzą do tego systemu produkcji, gdyż obawiają się niskich plonów i braku zbytu, to rosnący popyt na produkty ekologiczne powoduje poszukiwanie nowych metod, chęć wdrażania innowacji zarówno technologicznych jak i organizacyjnych. Operacja  pozwoli na przekazanie informacji potencjalnym podmiotom zainteresowanym rolnictwem ekologicznym. </t>
  </si>
  <si>
    <t>„Rolniczy Handel Detaliczny – innowacyjny kierunek promocji i sprzedaży produktów pszczelich”</t>
  </si>
  <si>
    <t>Priorytetowym celem operacji jest stworzenie, opracowanie oraz omówienie możliwości innowacyjnych kierunków promocji, a przede wszystkim sprzedaży produktów pszczelich. Poprzez bezpośrednią wymianę doświadczeń pomiędzy samymi producentami, doradcami rolniczymi, jak i specjalistami z dziedziny promocji i sprzedaży w ramach RHD produktów pszczelich, uczestnicy spotkania, zdobędą nową, bezcenną wiedzę na temat możliwości poszerzenia swojej działalności. Konferencja ma za zadanie poszerzenie wiedzy uczestników oraz ukazanie prostych innowacyjnych metod marketingowych na rynkach w XXI wieku. Dzięki operacji producenci produktów pszczelich będą mogli bez trudu zwiększyć swoje możliwości sprzedażowe, a co za tym idzie również finansowe co bez wątpienia przełoży się bezpośrednio na rozwój gospodarstw w woj. łódzkim.</t>
  </si>
  <si>
    <t>konferencja
liczba uczestników operacji</t>
  </si>
  <si>
    <t>1
100</t>
  </si>
  <si>
    <t>pszczelarze, rolnicy, mieszkańcy obszarów wiejskich, pracownicy naukowi, doradcy rolniczy, pracownicy jednostek doradztwa rolniczego</t>
  </si>
  <si>
    <t>Łódzki Ośrodek Doradztwa Rolniczego</t>
  </si>
  <si>
    <t>Łódzki Ośrodek Doradztwa Rolniczego z siedzibą w Bratoszewicach     ul. Nowości 32;  95-011 Bratoszewice</t>
  </si>
  <si>
    <t xml:space="preserve">Uzasadnienie: Zmiana kosztów operacji powstała w wyniku wyboru Wykonawcy na realizację operacji trybem  przetargu nieograniczonego - zgodnie z Prawem zamówień publicznych. Kwota ustalona w trybie przetargu nieograniczonego jest jak najbardziej racjonalna, korzystna i najniższa cenowo. </t>
  </si>
  <si>
    <t xml:space="preserve">Innowacje w prowadzeniu pasieki i hodowli pszczół  </t>
  </si>
  <si>
    <t xml:space="preserve">Celem wyjazdu jest zapoznanie uczestników z nowymi możliwościami i dobrymi praktykami uzyskanym przez podmioty związane z pszczelnictwem. Wyjazd studyjny przyczyni się do zebrania nowych  doświadczeń i wiedzy z zakresu m.in. prowadzenia pasieki, leczenia pszczół w zmieniających się warunkach środowiskowych i klimatycznych, znaczenia roślin i ziół miododajnych w hodowli pszczół, hodowli pszczół rasy buckfast.  Niniejszy wyjazd jest niezwykle istotny dla pszczelarzy z woj. łódzkiego, ponieważ pozwoli na unowocześnienie ich gospodarstw pasiecznych, nabycia nowych doświadczeń i wiedzy z zakresu hodowli pszczół co bez wątpienia przyczyni się do zwiększenia jakości produkcji oraz rentowności gospodarstw na terenie woj. łódzkiego. </t>
  </si>
  <si>
    <t>wyjazd studyjny
liczba uczestników operacji</t>
  </si>
  <si>
    <t xml:space="preserve">Uzasadnienie: Operacja odwołana z uwagi na obecną sytuację epidemiologiczną oraz zagrożenie zakażenia wirusem COVID-19. </t>
  </si>
  <si>
    <t>Innowacyjne metody sprzedaży produktów od rolnika do konsumenta - krótkie łańcuchy dostaw.</t>
  </si>
  <si>
    <t xml:space="preserve">Celem operacji jest poszukiwanie partnerów do współpracy w ramach działania „Współpraca”. Operacji pozwoli na wymianę doświadczeń i przekazanie wiedzy wśród uczestników wyjazdu studyjnego z zakresu nowych rozwiązań organizacyjnych, technologii i urządzeń – zarówno jako rozwiązania systemowe (wspólne) jak i w przypadku indywidualnych potrzeb producentów. Uczestnicy będą mieli możliwość zobaczyć przykłady współpracy i zbiorowego działania małych gospodarstw rolnych oraz małych lub mikro przedsiębiorstw, które wypracowały nowe rozwiązania w zakresie krótkich łańcuchów dostaw. </t>
  </si>
  <si>
    <t xml:space="preserve">wyjaz studyjny  </t>
  </si>
  <si>
    <t>1
40</t>
  </si>
  <si>
    <t>potencjalni członkowie grup operacyjnych, rolnicy, mieszkańcy obszarów wiejskich, pracownicy naukowi, doradcy rolniczy – z województwa łódzkiego</t>
  </si>
  <si>
    <t>Uzasadnienie: Operacja odwołana z uwagi na obecną sytuację epidemiologiczną oraz zagrożenie zakażenia wirusem COVID-19.</t>
  </si>
  <si>
    <t>Przeciwdziałanie skutkom suszy na przykładzie innowacyjnych metod uprawy kukurydzy na ziarno</t>
  </si>
  <si>
    <t xml:space="preserve">Ostatnie lata charakteryzowały się niedostatkiem opadów w okresie wegetacji kukurydzy. Celem operacji jest zapoznanie uczestników z nowoczesnymi metodami produkcji kukurydzy w uprawie na ziarno, które przeciwdziałają skutkom suszy, umożliwiając uzyskanie zadowalających plonów dobrej jakości. W ramach  operacji odbędzie się konferencja, która przyczyni się do podniesienia poziomu wiedzy ww. zakresie. Dodatkowym ważnym praktycznym elementem konferencji będzie prezentacja odmian kukurydzy w uprawie na ziarno na poletkach demonstracyjnych ŁODR zs. w Bratoszewicach.     </t>
  </si>
  <si>
    <t>1
80</t>
  </si>
  <si>
    <t>rolnicy, mieszkańcy obszarów wiejskich, pracownicy naukowi, doradcy rolniczy,  pracownicy jednostek doradztwa rolniczego</t>
  </si>
  <si>
    <r>
      <t xml:space="preserve">konferencja
</t>
    </r>
    <r>
      <rPr>
        <sz val="12"/>
        <color rgb="FFFF0000"/>
        <rFont val="Calibri"/>
        <family val="2"/>
        <charset val="238"/>
        <scheme val="minor"/>
      </rPr>
      <t>film krótkometrażowy,
emisja telewizyjna</t>
    </r>
  </si>
  <si>
    <r>
      <t xml:space="preserve">konferencja                            liczba uczestników operacji
</t>
    </r>
    <r>
      <rPr>
        <sz val="12"/>
        <color rgb="FFFF0000"/>
        <rFont val="Calibri"/>
        <family val="2"/>
        <charset val="238"/>
        <scheme val="minor"/>
      </rPr>
      <t>liczba nagranych filmów
 liczba emisji telewizyjnych</t>
    </r>
  </si>
  <si>
    <r>
      <t xml:space="preserve">1
 30 
</t>
    </r>
    <r>
      <rPr>
        <sz val="12"/>
        <color rgb="FFFF0000"/>
        <rFont val="Calibri"/>
        <family val="2"/>
        <charset val="238"/>
        <scheme val="minor"/>
      </rPr>
      <t xml:space="preserve">1
1                                                </t>
    </r>
    <r>
      <rPr>
        <sz val="12"/>
        <color theme="1"/>
        <rFont val="Calibri"/>
        <family val="2"/>
        <charset val="238"/>
        <scheme val="minor"/>
      </rPr>
      <t xml:space="preserve">                                       </t>
    </r>
  </si>
  <si>
    <t xml:space="preserve">Uzasadnienie: W związku z zagrożeniem epidemiologicznym została zmniejszona ilość uczestników konferencji. Natomiast wprowadzono dodatkowe formy realizacji operacji tj. film krótkometrażowy oraz emisja telewizyjna w celu dotarcia z transferem wiedzy do jak największej liczby odbiorców. Kwota operacji uległa zmianie ze względu na zmiejszenie ilości uczestników konferencji. Realizacja dodatkowych form operacji pozwoli w części wykorzystać kwotę, która została po zmniejszeniu liczby uczestników operacji. Ze względu na zagrożenie epidemiologiczne operacja została przesunięta do realizacji na III-IV kwartał 2020 r. </t>
  </si>
  <si>
    <t>Opłacalność oraz zasady uprawy mało znanych gatunków i odmian roślin sadowniczych</t>
  </si>
  <si>
    <t>Celem operacji jest podniesienie wiedzy na temat innowacyjnych metod produkcji mało znanych gatunków i odmian roślin sadowniczych poszukiwanych przez konsumentów.  W ramach operacji zostanie przeprowadzony wyjazd studyjny, który przyczyni się do podniesienia poziomu wiedzy ww. zakresie wśród uczestników zainteresowanych możliwością współpracy we wdrażaniu innowacyjnych technologii oraz stymulowanie do takiej współpracy.</t>
  </si>
  <si>
    <t>rolnicy, sadownicy, mieszkańcy obszarów wiejskich, pracownicy naukowi, doradcy rolniczy, pracownicy jednostek doradztwa rolniczego</t>
  </si>
  <si>
    <t>Od pola do stołu – przetwarzanie i sprzedaż produktów z gospodarstwa rolnego</t>
  </si>
  <si>
    <t>Celem operacji jest prezentacja i wspieranie innowacji w rolnictwie, w tym w produkcji i przetwórstwie w gospodarstwach dostarczających żywność bezpośrednio do konsumenta. Zaprezentowane będą dobre praktyki, co wpłynie na podwyższenie wiedzy potencjalnych członków grup operacyjnych, rolników, przetwórców i doradców rolnych, zwiększenie poziomu wiedzy dotyczącej wdrażania innowacji w rolnictwie oraz pozyskiwania środków na innowacje.</t>
  </si>
  <si>
    <t>film promocyjny,                                           emisja telewizyjna</t>
  </si>
  <si>
    <t>liczba nagranych filmów
liczba emisji telewizyjnej</t>
  </si>
  <si>
    <t>1 film/ 1 emicja telewizyjna</t>
  </si>
  <si>
    <t>potencjalni członkowie grup operacyjnych, rolnicy, mieszkańcy obszarów wiejskich, pracownicy naukowi, doradcy rolniczy, pracownicy jednostek doradztwa rolniczego</t>
  </si>
  <si>
    <r>
      <t xml:space="preserve">Celem operacji jest prezentacja i wspieranie innowacji w rolnictwie, w tym w produkcji i przetwórstwie w gospodarstwach dostarczających żywność bezpośrednio do konsumenta, </t>
    </r>
    <r>
      <rPr>
        <sz val="12"/>
        <color rgb="FFFF0000"/>
        <rFont val="Calibri"/>
        <family val="2"/>
        <charset val="238"/>
        <scheme val="minor"/>
      </rPr>
      <t>co wpisuje się do tegorocznego naboru w ramach działania "Współpraca" skierowanego do powstających grup operacyjnych, których celem jest skrócenie łańcucha dostaw</t>
    </r>
    <r>
      <rPr>
        <sz val="12"/>
        <color theme="1"/>
        <rFont val="Calibri"/>
        <family val="2"/>
        <charset val="238"/>
        <scheme val="minor"/>
      </rPr>
      <t xml:space="preserve">. Zaprezentowane będą dobre praktyki </t>
    </r>
    <r>
      <rPr>
        <sz val="12"/>
        <color rgb="FFFF0000"/>
        <rFont val="Calibri"/>
        <family val="2"/>
        <charset val="238"/>
        <scheme val="minor"/>
      </rPr>
      <t>sprzedaży z gospodarstw rolnych oraz inicjatywy promocujące ww. sprzedaż m.in. łódzki e-bazarek. Założone cele wpłyną</t>
    </r>
    <r>
      <rPr>
        <sz val="12"/>
        <color theme="1"/>
        <rFont val="Calibri"/>
        <family val="2"/>
        <charset val="238"/>
        <scheme val="minor"/>
      </rPr>
      <t xml:space="preserve"> na podwyższenie wiedzy potencjalnych członków grup operacyjnych, rolników, przetwórców i doradców rolnych dotyczącej wdrażania innowacji w rolnictwie </t>
    </r>
    <r>
      <rPr>
        <sz val="12"/>
        <color rgb="FFFF0000"/>
        <rFont val="Calibri"/>
        <family val="2"/>
        <charset val="238"/>
        <scheme val="minor"/>
      </rPr>
      <t xml:space="preserve">oraz pozyskiwania środków w ramach działania "Współpraca".  </t>
    </r>
  </si>
  <si>
    <r>
      <t xml:space="preserve"> film</t>
    </r>
    <r>
      <rPr>
        <sz val="12"/>
        <color rgb="FFFF0000"/>
        <rFont val="Calibri"/>
        <family val="2"/>
        <charset val="238"/>
        <scheme val="minor"/>
      </rPr>
      <t xml:space="preserve"> krótkometrażowy</t>
    </r>
    <r>
      <rPr>
        <sz val="12"/>
        <color theme="1"/>
        <rFont val="Calibri"/>
        <family val="2"/>
        <charset val="238"/>
        <scheme val="minor"/>
      </rPr>
      <t xml:space="preserve">,
emisja telewizyjna,
</t>
    </r>
    <r>
      <rPr>
        <sz val="12"/>
        <color rgb="FFFF0000"/>
        <rFont val="Calibri"/>
        <family val="2"/>
        <charset val="238"/>
        <scheme val="minor"/>
      </rPr>
      <t>ulotka</t>
    </r>
  </si>
  <si>
    <r>
      <t xml:space="preserve">liczba nagranych filmów
liczba emisji telewizyjnych
 </t>
    </r>
    <r>
      <rPr>
        <sz val="12"/>
        <color rgb="FFFF0000"/>
        <rFont val="Calibri"/>
        <family val="2"/>
        <charset val="238"/>
        <scheme val="minor"/>
      </rPr>
      <t>ilość ulotek</t>
    </r>
  </si>
  <si>
    <r>
      <t xml:space="preserve">1 
1
</t>
    </r>
    <r>
      <rPr>
        <sz val="12"/>
        <color rgb="FFFF0000"/>
        <rFont val="Calibri"/>
        <family val="2"/>
        <charset val="238"/>
        <scheme val="minor"/>
      </rPr>
      <t>5000</t>
    </r>
  </si>
  <si>
    <t xml:space="preserve">Uzasadnienie: W związku z kolejnym naborem do działania "Współpraca"  skierowanego do powstających grup operacyjnych, których celem jest skrócenie łańcucha dostaw operacja została zmieniona na działanie 5. Zmieniono również cel operacji w tym zakresie. Wprowadzono dodatkową formę realizacji operacji tj. ulotka, która pozwoli na większe rozpowszechnienie inicjatywy promującej skrócenie łańcucha dostaw. W związku z tym została zwiększona kwota realizacji operacji. Realizacja operacji została przesunięta na III-IV kwartał 2020 r. </t>
  </si>
  <si>
    <t>Rolnictwo w dobie zmian klimatu - agroekologia</t>
  </si>
  <si>
    <t>Celem operacji jest poszukiwanie partnerów do współpracy w ramach działania „Współpraca”. Dzięki operacji zostaną pokazane dobre praktyk i przykłady w gospodarstwach rolnych i jednostkach naukowych oraz wskazane rozwiązania sprzyjające środowisku naturalnemu i przeciwdziałaniu skutkom zmian klimatu. Wzrost wiedzy w zakresie produkcji ekologicznej oraz produkcji niszowej w oparciu o innowacyjne rozwiązania może przyczynić się do powstania grupy operacyjnej w tym zakresie.</t>
  </si>
  <si>
    <t>potencjalni członkowie grup operacyjnych, rolnicy, mieszkańcy obszarów wiejskich, pracownicy naukowi, doradcy rolniczy,  pracownicy jednostek doradztwa rolniczego</t>
  </si>
  <si>
    <t>Gospodarka pasieczna XXI wieku - międzynarodowa wymiana doświadczeń - Czechy 2020</t>
  </si>
  <si>
    <t xml:space="preserve"> Celem wyjazdu jest zapoznanie uczestników z innowacjami w czeskiej gospodarce pasiecznej i doświadczeniem uzyskanym przez podmioty związane z pszczelarstwem w Czechach. Bezsprzeczną innowacyjnością niniejszego wyjazdu jest możliwość poznania i przedyskutowania w niezwykle szerokim, międzynarodowym gronie sposobów zakładania oraz prowadzenia pasiek w standardach XXI wieku, gdzie rynek narzuca coraz to nowsze ograniczenia, ale również możliwości. Jednakże innowacje to nie tylko sposób prowadzenia pasieki, ale również najnowszy sprzęt jaki pojawia się dla ułatwienia produkcji. Tym samym uczestnicy wyjazdu będą mogli nie tylko podzielić się swoimi doświadczeniami, ale również zapoznać się z zupełnie odmiennymi, innowacyjnymi standardami produkcji miodu, marketingu i prowadzenia gospodarki pasiecznej. </t>
  </si>
  <si>
    <t>Koszyk od rolnika – dobre praktyki w sprzedaży w ramach Rolniczego Handlu Detalicznego, sprzedaży bezpośredniej i z małych przedsiębiorstw</t>
  </si>
  <si>
    <t xml:space="preserve">Celem operacji jest prezentacja dobrych praktyk w gospodarstwach, które produkują w ramach ustawy o Rolniczym Handlu Detalicznym, w ramach sprzedaży bezpośredniej i w małych przedsiębiorstwach.  Celem jest popularyzacja innowacji opartych na skracaniu łańcucha dostaw, wspólnej organizacji rolników, promocji innowacji.  Operacja wpisuje się do tegorocznego naboru w ramach działania "Współpraca" skierowanego do powstających grup operacyjnych, których celem jest skrócenie łańcucha dostaw. Operacja wpłynie na zwiększenie wiedzy i kompetecji rolników, przetwórców i doradców rolnych dotyczącej wdrażania innowacji w rolnictwie oraz pozyskiwania środków na innowacje w ramach działania "Współpraca". </t>
  </si>
  <si>
    <t xml:space="preserve">film krótkometrażowy,
emisja telewizyjna
broszura                                                                          </t>
  </si>
  <si>
    <t>liczba nagranych filmów
liczba emisji telewizyjnych
ilość broszur</t>
  </si>
  <si>
    <t xml:space="preserve"> 1
 1 
  800</t>
  </si>
  <si>
    <t xml:space="preserve">Uzasadnienie:  Operacja wpisana w związku z tegorocznym naborem do działania "Współpraca" skierowana do powstających grup operacyjnych, których celem jest skrócenie łańcucha dostaw. Innowacyjne łańcuchy dostaw produktów z gospodarstw do mieszkańców miast to temat sprzyjający rozwojowi w gospodarstwach rolnych. Krótkie łańcuchy dostaw mają za zadanie skracać drogę produktów rolnych od producentów do konsumentów. Systemy te opierają swoją działalność na współpracy (często nieformalnej) pomiędzy rozproszonymi geograficzne producentami i konsumentami. Często napotykają na trudności związane z zapewnieniem środków finansowych dla prowadzenia działalności oraz dla inwestowania w nowe rozwiązania organizacyjne, technologie i urządzenia – zarówno jako rozwiązania systemowe (wspólne) jak i w przypadku indywidualnych potrzeb partycypujących producentów. Zadaniem operacji jest zaprezentować przykłady dobrych praktyk w ramach utworzonej grupy operacyjnej oraz na przykładzie podjętej współpracy pokazać możliwe rozwiązania w celu wspólnej sprzedaży z gospodarstw rolnych zróżnicowanego asortymentu stanowiącego produkcję rodzimą i o wysokiej jakości. Materiał w formie broszury przybliży odbiorcom profil gospodarstw i założenia projektu. W ramach filmu zostaną zaprezentowane dobre praktyki małego przetwórstwa w ramach gospodarstw rolnych oraz sprzedaży z gospodarstwa rolnego bezpośrednio do klientów. Operacja wpłynie na zwiększenie wiedzy i kompetecji rolników, przetwórców i doradców rolnych, zwiększenie poziomu wiedzy dotyczącej wdrażania innowacji w rolnictwie oraz pozyskiwania środków na innowacje w ramach działania "Współpraca". </t>
  </si>
  <si>
    <t>Polski Ocet Owocowy -  współpraca z Instytutem Biotechnologii Przemysłu Rolno-Spożywczego im. prof. Wacława Dąbrowskiego</t>
  </si>
  <si>
    <t xml:space="preserve">Celem operacji jest prezentacja i wspieranie innowacji w rolnictwie, w tym w produkcji i przetwórstwie w gospodarstwach, które weszły w skład grupy operacyjnej pn. Polski Ocet Owocowy i wdrożyły nową technologię wytwarzania octu owocowego. Zaprezentowane będą dobre praktyki w gospodarstwach sadowniczych i w winnicy, co wpłynie na podwyższenie wiedzy potencjalnych członków grup operacyjnych, rolników, przetwórców i doradców rolnych, zwiększenie poziomu wiedzy dotyczącej wdrażania innowacji w rolnictwie oraz pozyskiwania środków na innowacje. </t>
  </si>
  <si>
    <t>film krótkometrażowy,
emisja telewizyjna</t>
  </si>
  <si>
    <t>liczba nagranych filmów
liczba emisji telewizyjnych</t>
  </si>
  <si>
    <t xml:space="preserve">1 
1 </t>
  </si>
  <si>
    <t>Uzasadnienie:   Prezentacja rezultatów projektu grupy operacyjnej działania Współpraca w zakresie innowacyjnego przetwórstwa w oparciu o zasoby gospodarstw sadowniczych i winnicy poszerzy wiedzę i kompetencje odbiorców filmu. Innowacyjny produkt – ocet owocowy oraz innowacyjna technologia produkcji octu owocowego z wykorzystaniem lokalnych szczepów mikroorganizmów zostaną zaprezentowane w gospodarstwach rolnych biorących udział w projekcie. W filmie będą zawarte wypowiedzi rolników, którzy realizują działanie Współpraca, umożliwiającej otrzymanie bioróżnorodnego produktu o potencjalnych walorach prozdrowotnych oraz wytworzenie innowacyjnego produktu pozbawionego chemicznych konserwantów, a zawierającego jedynie naturalne metabolity drobnoustrojów, dzięki czemu produkt końcowy charakteryzować się będzie wysoką jakością i wartością żywieniową, bezpieczeństwem oraz powtarzalnością cech sensorycznych, mikrobiologicznych i fizykochemicznych.</t>
  </si>
  <si>
    <t>Innowacyjna uprawa ziemniaka w województwie łódzkim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</si>
  <si>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szkolenia będą miało charakter innowacyjno-edukacyjny. Zdobyta wiedza pozwoli na transfer wiedzy w zakresie dobrych praktyk wdrażania innowacji w rolnictwie i na obszarach wiejskich oraz promowania innowacyjnych technologii uprawy ziemniaka w województwie łódzkim.</t>
  </si>
  <si>
    <t>szkolenia</t>
  </si>
  <si>
    <t>ilość szkoleń
liczba uczestników szkoleń</t>
  </si>
  <si>
    <t>2
100</t>
  </si>
  <si>
    <t>producenci ziemniaka lub zamierzający podjąć taką produkcję, rolnicy, mieszkańcy obszarów wiejskich, pracownicy naukowi, doradcy rolniczy, pracownicy jednostek doradztwa rolniczego, inne podmioty zainteresowane tematyką</t>
  </si>
  <si>
    <t>Lokalne Partnerstwo do spraw Wody</t>
  </si>
  <si>
    <t xml:space="preserve">Celem operacji jest zastosowanie innowacyjnego podejścia terytorialnego dla łagodzenia problemów związanych z zarządzaniem wodą na obszarach wiejskich. Jego istota polega na stworzeniu płaszczyzny współpracy pomiędzy róznymi podmiotami mającymi wpływ w ty zakresie. Celem jest aktywizacja i integracja środowisk lokalnych poprzez wzajemne poznanie zakresów działania i potrzeb,
diagnoza sytuacji w zakresie zarządzania zasobami wody pod kątem potrzeb rolnictwa i mieszkańców obszarów wiejskich, a także wypracowanie wspólnych rozwiązań na rzecz poprawy szeroko pojętej gospodarki wodnej w rolnictwie i na obszarach wiejskich.
</t>
  </si>
  <si>
    <t>ilość spotkań                                   liczba uczestników spotkań</t>
  </si>
  <si>
    <t>4                                      200</t>
  </si>
  <si>
    <t>potencjalni partnerzy LPW</t>
  </si>
  <si>
    <t xml:space="preserve">Uzasadnienie:W dobie zachodzących zmian klimatycznych problem dostępu do wody, w szczególności do wody czystej będzie się nasilał (mniejsza suma opadów, wysychanie cieków). Chcąc podjąć działania w zakresie szeroko pojętej racjonalnej gospodarki wodą niezwykle ważne jest pozyskanie informacji na temat: zasobów wodnych na danym terenie, prognoz meteorologicznych w bieżącym sezonie wegetacyjnym,  szacowania zużycia i analizy tempa odzyskiwania wód. Ważne jest również upowszechnianie dobrych praktyk optymalizujących zużycie wody z jednej strony, a z drugiej sposoby jej gromadzenia w okresach nadmiaru (ulewy, roztopy) i wykorzystania w okresach niedoboru. Racjonalna gospodarka wodna wymaga uwzględnienia wszystkich potrzeb mieszkańców, ze szczególnym, zwróceniem uwagi na produkcję rolną, która decyduje o bezpieczeństwie żywnościowym kraju.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Dlatego tak ważne jest zaangażowania  administracji wszystkich szczebli oraz samych użytkowników wód, których decyzje bezpośrednio wpływają na ilość i jakość wody w rolnictwie i na obszarach wiejskich. </t>
  </si>
  <si>
    <t>XIII edycja ogólnopolskiego Konkursu na Najlepsze Gospodarstwo Ekologiczne - finał wojewódzki</t>
  </si>
  <si>
    <t>Celem operacji jest szerzenie dobrych praktyk w zakresie rolnictwa ekologicznego,  wdrażanie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</si>
  <si>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konkurs</t>
  </si>
  <si>
    <t>rolnicy ekologiczni, mieszkańcy obszarów wiejskich, doradcy rolniczy, pracownicy jednostek doradztwa rolniczego, pracownicy naukowi, instytucje pracujące na rzecz rolnictwa  ekologicznego</t>
  </si>
  <si>
    <t xml:space="preserve">Uzasadnienie: Rolnictwo ekologiczne to prowadzenie produkcji rolniczej w sposób łączący: najkorzystniejsze dla środowiska praktyki,  wysoki  stopień  różnorodności  biologicznej,  ochronę  zasobów  naturalnych, stosowanie  wysokich standardów dotyczących dobrostanu zwierząt. Oferuje ono konsumentom wyroby wytwarzane przy użyciu substancji naturalnych i naturalnych procesów. Ponadto rolnictwo ekologiczne pełni podwójną funkcję społeczną: z jednej strony dostarcza towarów na rynek kształtowany przez popyt na produkty ekologiczne, a z drugiej strony jest działaniem w interesie publicznym,  ponieważ przyczynia  się  do  ochrony  środowiska,  dobrostanu zwierząt  i  rozwoju obszarów wiejskich.   Konkurs przyczyni się do promocji rolnictwa ekologicznego, wymiany doświadczeń pomiędzy uczestniczącymi w nim gospodarstwami a także do wdrożenia dobrych praktyk w rolnictwie. Zachowanie bioróżnorodności do której przyczynia się prowadzenie gospodarstwa metodami ekologicznymi wpisuje się w realizację polityki państwa w tym zakresie.  Ekologiczne metody produkcji prowadzone są w stosunkowo małej ilości gospodarstw dlatego istnieje potrzeba szerokiej promocji takich działań, aby w przyszłości mogły być wprowadzane w innych gospodarstwach.
</t>
  </si>
  <si>
    <t xml:space="preserve">Celem konkursu jest popularyzacja i promowanie najlepszych osiągnięć doradców w zakresie rolnictwa ekologicznego. Operacja wpłynie  na promocję systemu rolnictwa ekologicznego oraz doradztwa z zakresu innowacji w  ekologii, produkcji i przetwórstwa metodami ekologicznymi. </t>
  </si>
  <si>
    <t xml:space="preserve">konkurs </t>
  </si>
  <si>
    <t xml:space="preserve"> doradcy rolniczy, pracownicy jednostek doradztwa rolniczego, pracownicy naukowi, instytucje pracujące na rzecz rolnictwa  ekologicznego</t>
  </si>
  <si>
    <t>Uzasadnienie:   Rolnictwo ekologiczne stanowi jedną z najszybciej rozwijających się gałęzi rolnictwa na świecie, w tym w szczególności w Unii Europejskiej. Również w Polsce w ostatnich latach nastąpił znaczny wzrost liczby gospodarstw i  przetwórni zajmujących się produkcją wysokojakościowych produktów rolnictwa ekologicznego. Rozwój rolnictwa ekologicznego, zmiany w przepisach prawa,  wprowadzanie innowacyjnych metod na rzecz wydajnego, nowoczesnego zrównowazonego rolnictwa wymaga wyspecjalizowanej kadry doradczej.   Wszystkie państwa Unii Europejskiej (UE) posiadają system doradztwa rolniczego. System ten pomaga rolnikom lepiej zrozumieć i spełniać wymogi zawarte w unijnych przepisach dotyczących środowiska, zdrowia publicznego, zdrowia i dobrostanu zwierząt oraz dobrej kultury rolnej zgodnej z ochroną środowiska.  Konkurs ma  promować i zachęcić doradców do podejmowania nowych wyzwań i do podnoszenia swoich kompetencji w dziedzinie rolnictwa ekologicznego.</t>
  </si>
  <si>
    <t>Celem operacji jest promocja dobrych praktyk w rolnictwie ekologicznym, innowacyjnych rozwiązań wdrażanych w ekologicznych gospodarstwach rolnych oraz rozpowszechnianie wiedzy z zakresu rolnictwa ekologicznego. Podczas wyjazdu studyjnego zaprezentowane zostaną przykłady dobrych praktyk w  gospodarstwach rolnych oraz możliwości rozwoju sektora rolnictwa ekologicznego w Polsce. Wyjazd ma za zadanie poszerzenie wiedzy uczestników oraz ukazanie prostych innowacyjnych metod w rolnictwie ekologicznym.</t>
  </si>
  <si>
    <t xml:space="preserve">                                                   liczba wyjazdów
ilość uczestników wyjazdu                                    </t>
  </si>
  <si>
    <t xml:space="preserve">1
30                                                                                                                                                                                                                                                                                                                                                                                                            </t>
  </si>
  <si>
    <t xml:space="preserve">Uzasadnienie: Rolnictwo ekologiczne jest jedną z gałęzi gospodarki najszybciej się rozwijającej. Coraz więcej rolników decyduje się na zmianę produkcji roślinnej lub zwierzęcej z konwencjonalnej na ekologiczną. Jednak polskie rolnictwo ekologiczne znacząco różni się od rolnictwa ekologicznego w starych krajach UE, gdzie liczba gospodarstw ekologicznych jest znacząco wyższa od liczby gospodarstw w Polsce, a stopień organizacji rynku, metod dystrybucji żywności jest bardzo szeroki. Polscy rolnicy choć zachowawczo podchodzą do tego systemu produkcji, gdyż obawiają się niskich plonów i braku zbytu, to rosnący popyt na produkty ekologiczne powoduje poszukiwanie nowych metod, chęć wdrażania innowacji zarówno technologicznych jak i organizacyjnych. Operacja  pozwoli na przekazanie informacji potencjalnym podmiotom zainteresowanym rolnictwem ekologicznym. </t>
  </si>
  <si>
    <t>Produkcja browarnicza w gospodarstwie rolnym.</t>
  </si>
  <si>
    <t>Celem operacji jest wyposażenie uczestników w podstawową wiedzę  i umiejętności w zakresie produkcji browarniczej.   Przedmiotem operacji jest organizacja jednodniowego szkolenia dla grupy 20 osób składającego się z części teoretycznej oraz praktycznej dotyczącego produkcji browarniczej oraz wydanie publikacji informacyjnej w tym zakresie.   Operacja wpisuje się w temat dotyczący wspierania rozwoju przedsiębiorczości przez podnoszenie poziomu wiedzy i umiejętności w obszarze małego przetwórstwa lokalnego.</t>
  </si>
  <si>
    <t>szkolenie, publikacja</t>
  </si>
  <si>
    <t>liczba uczestników szkolenia</t>
  </si>
  <si>
    <t>20</t>
  </si>
  <si>
    <t>Rolnicy, mieszkańcy obszarów wiejskich, przedstawiciele instytucji i organizacji działających na rzecz rolnictwa, pracownicy jednostek doradztwa rolniczego.</t>
  </si>
  <si>
    <t>Małopolski Ośrodek Doradztwa Rolniczego</t>
  </si>
  <si>
    <t>ul. Osiedlowa 9,  32-082 Karniowice</t>
  </si>
  <si>
    <t>liczba egzemplarzy publikacji</t>
  </si>
  <si>
    <t>Małe przetwórstwo w gospodarstwie rolnym.</t>
  </si>
  <si>
    <t>Celem operacji jest wyposażenie odbiorców w wiedzę  w zakresie przetwórstwa wędlin dojrzewających, przetwórstwa serów i  produkcji browarniczej  na niewielką skalę.   Poprzez promowanie  małego przetwórstwa operacja wspiera tworzenie krótkich łańcuchów dostaw.   Przedmiotem operacji jest nagranie 3 filmów  instruktażowych.  Operacja wpisuje się w temat dotyczący wzmacniania rozwoju przedsiębiorczości przez podnoszenie poziomu wiedzy i umiejętności w obszarze małego przetwórstwa lokalnego.</t>
  </si>
  <si>
    <t>film</t>
  </si>
  <si>
    <t>3</t>
  </si>
  <si>
    <t>Uzasadnienie:  W związku ze stanem epidemii i koniecznością zachowania dystansu społecznego  proponujemy zmianę formy realizacji operacji i zastąpienie  szkolenia stacjonarnego i publikacji wyprodukowaniem filmów instruktażowych.  Filmy będą udostępniane na stronie internetowej Małopolskiego Ośrodka Doradztwa Rolniczego w Karniowicach oraz wykorzystywane w czasie przyszłych szkoleń.    Proponujemy również  rozszerzenie zakresu tematycznego operacji o produkcję serów w związku z dużym zainteresowaniem tym tematem w Małopolsce i zmianę tytułu.   Dodatkowo ze względu na podobną formę realizacji oraz tematykę  proponujemy połączenie operacji z operacją nr 2.  Obecna forma operacji odpowiadać będzie na potrzebę wymiany wiedzy fachowej w sytuacji, gdy w związku ze stanem epidemii realizacja szkoleń tradycyjnych może  być utrudniona.</t>
  </si>
  <si>
    <t>Innowacyjność w produkcji wędlin dojrzewających.</t>
  </si>
  <si>
    <t>Celem operacji jest zwiększenie wiedzy uczestników szkolenia w zakresie małego przetwórstwa wędlin dojrzewających oraz wymiana doświadczeń.   Przedmiotem operacji jest organizacja szkolenia w tym obszarze dla grupy 20 osób, obejmującego zarówno część teoretyczną jak i praktyczną.   Operacja wpisuje się w temat  dotyczący wspierania rozwoju przedsiębiorczości na obszarach wiejskich przez podnoszenie poziomu wiedzy uczestników w obszarze małego przetwórstwa.</t>
  </si>
  <si>
    <t>Uzasadnienie:  W związku z przewidywaną  zmianą formy realizacji operacja została dołączona do podobnej operacji w pozycji numer 1.</t>
  </si>
  <si>
    <t xml:space="preserve">Innowacje w produkcji trzody chlewnej - wyjazd studyjny do Hiszpanii. </t>
  </si>
  <si>
    <t>Celem operacji jest  wymiana  wiedzy i doświadczeń międzynarodowych oraz prezentowanie dobrych praktyk oraz w zakresie produkcji trzody chlewnej.  Przedmiotem operacji jest zorganizowanie  wyjazdu studyjnego do Hiszpanii dla grupy 40 osób.  Operacja wpisuje się w temat dotyczący wspierania tworzenia sieci współpracy partnerskiej dotyczącej rolnictwa i obszarów wiejskich przez podnoszenie poziomu wiedzy w tym zakresie.</t>
  </si>
  <si>
    <t>liczba wyjazdów studyjnych</t>
  </si>
  <si>
    <t>liczba uczestników wyjazdu studyjnego</t>
  </si>
  <si>
    <t xml:space="preserve">Uzasadnienie:   Operacja została odwołana w całości ponieważ w związku ze stanem epidemii jej realizacja obarczona jest zbyt dużym ryzykiem organizacyjnym (np. potencjalne problemy ze znalezieniem uczestników czy  trudności z organizacją spotkań po stronie hiszpańskiej).  </t>
  </si>
  <si>
    <t>Innowacje w chowie i hodowli zwierząt - Targi EuroTier 2020.</t>
  </si>
  <si>
    <t>Celem operacji jest upowszechnianie innowacyjnych rozwiązań w produkcji zwierzęcej.  Przedmiotem operacji jest organizacja wyjazdu studyjnego w celu udziału w Targach EuroTier 2020 w Hanowerze dla grupy 30 osób.  Operacja wpisuje się w temat dotyczący wspierania tworzenia sieci współpracy partnerskiej dotyczącej rolnictwa i obszarów wiejskich przez podnoszenie poziomu wiedzy w tym zakresie.</t>
  </si>
  <si>
    <t>Uzasadnienie:   Operacja została odwołana w całości w związku z podjęciem przez organizatora targów decyzji o przeniesieniu najbliższej edycji na rok 2021.</t>
  </si>
  <si>
    <t>Innowacyjne rozwiązania w produkcji zwierzęcej - wystawa drobnego inwentarza.</t>
  </si>
  <si>
    <t>Celem operacji jest  promowanie innowacji w zakresie chowu i hodowli drobnego inwentarza oraz zwiększanie wiedzy uczestników w tym zakresie.   Przedmiotem operacji jest organizacja wystawy drobnego inwentarza podczas Międzynarodowej Wystawy Rolniczej Agropromocja w roku 2020.   Najwyżej ocenionym zwierzętom przyznane zostaną nagrody.  Tematem operacji będzie upowszechnianie wiedzy w zakresie dotyczącym zachowania różnorodności genetycznej  zwierząt hodowlanych.</t>
  </si>
  <si>
    <t>wystawa</t>
  </si>
  <si>
    <t>liczba zorganizowanych wystaw</t>
  </si>
  <si>
    <t xml:space="preserve">Uzasadnienie:   Zgodnie z założeniami operacja  miała stanowić imprezę towarzyszącą Międzynarodowej Wystawie Rolniczej Agropromocja w roku 2020.    W związku ze stanem epidemii w Polsce wystawa w roku 2020 nie odbędzie się tak więc odwołane zostaną również imprezy towarzyszące.   </t>
  </si>
  <si>
    <t>Innowacyjne rozwiązania w produkcji zwierzęcej  - wystawa bydła mlecznego.</t>
  </si>
  <si>
    <t>Celem operacji jest  rozpowszechnianie innowacji w produkcji zwierzęcej, prezentowanie postępu hodowlanego a także wspieranie wymiany wiedzy i doświadczeń pomiędzy rolnikami utrzymującymi bydło mleczne.   Przedmiotem operacji jest organizacja wystawy bydła mlecznego podczas Międzynarodowej Wystawy Rolniczej Agropromocja w roku 2020.  Najwyżej ocenionym zwierzętom przyznane zostaną nagrody. Tematem operacji będzie upowszechnianie wiedzy w zakresie dotyczącym zachowania różnorodności genetycznej  zwierząt hodowlanych.</t>
  </si>
  <si>
    <t>Produkcja zielarska jako dodatkowe źródło dochodu w gospodarstwie.</t>
  </si>
  <si>
    <t>Celem operacji jest promowanie  produkcji zielarskiej jako dodatkowego źródła dochodu w niewielkich gospodarstwach województwa małopolskiego oraz zwiększenie poziomu wiedzy uczestników w tym zakresie.   Przedmiotem operacji jest organizacja wyjazdu studyjnego dotyczącego produkcji zielarskiej dla grupy 35 osób.  Tematem operacji jest wspieranie rozwoju przedsiębiorczości oraz wspieranie dywersyfikacji dochodu na obszarach wiejskich.</t>
  </si>
  <si>
    <t>liczba zorganizowanych wyjazdów studyjnych</t>
  </si>
  <si>
    <t>Rolnicy, przedstawiciele instytucji i organizacji działających na rzecz rolnictwa, pracownicy jednostek doradztwa rolniczego.</t>
  </si>
  <si>
    <t>liczba uczestników wyjazdów studyjnych</t>
  </si>
  <si>
    <t>35</t>
  </si>
  <si>
    <t>Uzasadnienie:   W związku z koniecznością dostosowania warunków realizacji wyjazdu studyjnego do wyższych wymogów sanitarnych związanych ze stanem epidemii, w szczególności poprzez zachowanie odpowiedniego dystansu społecznego,  wielkość grupy została zmniejszona do 25 osób.    Ponadto zmniejszona została kwota przeznaczona na realizację operacji.</t>
  </si>
  <si>
    <t>Wykorzystanie produktów regionalnych i tradycyjnych na rzecz innowacyjnego rozwoju obszarów wiejskich.</t>
  </si>
  <si>
    <t xml:space="preserve">Celem operacji jest promocja innowacyjnego podejścia do wykorzystania produktów tradycyjnych i regionalnych  oraz umożliwienie  wymiany doświadczeń  pomiędzy osobami  i organizacjami  zaangażowanych w działalność na rzecz rozwoju obszarów wiejskich.  W ramach operacji zorganizowana zostanie wystawa  tematyczna  podczas Międzynarodowej Wystawy Rolniczej Agropromocja w roku 2020 oraz wydana zostanie publikacja prezentująca przykłady działań innowacyjnych w województwie.    Tematycznie operacja ukierunkowana jest na promocję produktu regionalnego i promowanie innowacyjnych działań na rzecz rozwoju obszarów wiejskich.  </t>
  </si>
  <si>
    <t>wystawa, publikacja</t>
  </si>
  <si>
    <t>Rolnicy, mieszkańcy obszarów wiejskich, mieszkańcy województwa małopolskiego,</t>
  </si>
  <si>
    <t>1500</t>
  </si>
  <si>
    <t>Współpraca na rzecz rozwoju innowacyjnej Małopolski.</t>
  </si>
  <si>
    <t xml:space="preserve">Celem operacji jest aktywizacja odbiorców w kierunku podejmowania współpracy na rzecz rozwoju przedsiębiorczości na obszarach wiejskich w tym do realizacji wspólnych projektów w ramach działania "Współpraca" PROW na lata 2014-2020.   W programach zaprezentowane zostaną  przykłady udanych przedsięwzięć. Przedmiotem operacji będzie wyprodukowanie oraz wyemitowanie w telewizji o zasięgu regionalnym 3 programów telewizyjnych  promujących podejmowanie wspólnych działań na rzecz rozwoju obszarów wiejskich.  Tematem operacji będzie wspieranie rozwoju sieci współpracy partnerskiej dotyczącej rolnictwa  oraz przedsiębiorczości na obszarach wiejskich </t>
  </si>
  <si>
    <t>audycja telewizyjna</t>
  </si>
  <si>
    <t>liczba audycji telewizyjnych</t>
  </si>
  <si>
    <t>Rolnicy, mieszkańcy obszarów wiejskich, przedstawiciele instytucji i organizacji działających na rzecz rolnictwa, mieszkańcy województwa małopolskiego,</t>
  </si>
  <si>
    <t xml:space="preserve">Uzasadnienie:  W związku z wyższymi niż zakładano kosztami realizacji operacji zwiększono budżet  wykorzystując  oszczędności jakie powstały w wyniku rezygnacji z operacji, które nie mogły się odbyć ze względu na stan epidemii. Ponadto proponujemy wydłużenie terminu realizacji operacji. </t>
  </si>
  <si>
    <t>Konferencja sieciująca dla Partnerów Krajowej Sieci Obszarów Wiejskich w Małopolsce.</t>
  </si>
  <si>
    <t>Celem operacji jest  aktywizowanie uczestników do podejmowania współpracy w zakresie rozwoju obszarów  wiejskich,  informowanie na temat działań Sieci na rzecz innowacji w rolnictwie i na obszarach wiejskich, nawiązywanie  i podtrzymywanie kontaktów pomiędzy Partnerami KSOW oraz wymiana doświadczeń.  Przedmiotem operacji jest organizacja konferencji dla 50 osób.  Tematem operacji jest wspieranie tworzenia sieci współpracy partnerskiej dotyczącej rolnictwa i obszarów wiejskich przez podnoszenie poziomu wiedzy w tym zakresie.</t>
  </si>
  <si>
    <t>Rolnicy, mieszkańcy obszarów wiejskich, przedstawiciele instytucji i organizacji działających na rzecz rolnictwa, pracownicy jednostek doradztwa rolniczego, przedsiębiorcy.</t>
  </si>
  <si>
    <t>Lokalne Partnerstwo ds. Wody (LPW).</t>
  </si>
  <si>
    <t xml:space="preserve">Celem operacji jest zainicjowanie współpracy oraz stworzenie sieci kontaktów miedzy lokalnym społeczeństwem a instytucjami i urzędami, w zakresie gospodarki wodnej na obszarach wiejskich ze szczególnym uwzględnieniem rolnictwa na obszarze małopolski.  Przedmiotem operacji jest powołanie pilotażowego Lokalnego Partnerstwa ds. Wody, obejmującego swym zasięgiem dwa powiaty,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</si>
  <si>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spotkanie, ekspertyza, film</t>
  </si>
  <si>
    <t>Przedstawiciele Państwowego Gospodarstwa Wodnego Wody Polskie, administracji publicznej, spółki wodnej,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</si>
  <si>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liczba uczestników spotkań</t>
  </si>
  <si>
    <t>liczba ekspertyz</t>
  </si>
  <si>
    <t xml:space="preserve">Uzasadnienie:  Przygotowanie polskiego rolnictwa na trwające zmiany klimatyczne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Utworzenie pilotażowego Lokalnego Partnerstwa ds. Wody na terenie jednego z powiatów województwa jest pierwszym krokiem do wdrożenia takiego modelu współpracy. </t>
  </si>
  <si>
    <t>Innowacje w chowie i hodowli zwierząt - Sommet de l'Élevage.</t>
  </si>
  <si>
    <t>Celem operacji jest upowszechnianie innowacyjnych rozwiązań w zakresie produkcji zwierzęcej.  W ramach operacji zorganizowany zostanie wyjazd studyjny do Francji  dla grupy 25 osób  w programie którego będzie udział w Targach Sommet de l'Élevage w Clermont-Ferrand.   Operacja wpisuje się w temat dotyczący wspierania tworzenia sieci współpracy partnerskiej dotyczącej rolnictwa i obszarów wiejskich przez podnoszenie poziomu wiedzy w tym zakresie.</t>
  </si>
  <si>
    <t xml:space="preserve">Uzasadnienie:   Według danych Głównego Urzędu Statystycznego na koniec grudnia 2018 roku pogłowie bydła w Małopolsce liczyło ogółem 172,5 tys. sztuk i było o 9,8 tys. sztuk (o 6,0%) większe niż w grudniu roku poprzedniego.   97,5% całego pogłowia bydła utrzymywane było w gospodarstwach indywidualnych tak więc   niezbędne jest ciągłe wsparcie rolników  w zakresie technologii jak i organizacji produkcji.  Udział w targach Sommet de l'Élevage  daje możliwość zapoznania się z innowacyjnymi rozwiązaniami w tym zakresie produkcji zwierzęcej.  Jest to jedna z nielicznych imprez tego typu odbywająca się w roku 2020 w Europie. Ponadto organizacja operacji wspiera nawiązywanie kontaktów w tym kontaktów międzynarodowych. </t>
  </si>
  <si>
    <t xml:space="preserve">Nowoczesna i bezpieczna uprawa ziemniaka w Małopolsce. </t>
  </si>
  <si>
    <t xml:space="preserve">Celem operacji jest popularyzacja innowacyjnych rozwiązań w zakresie produkcji ziemniaka oraz ułatwianie wymiany wiedzy fachowej.  W ramach operacji zostanie zorganizowana konferencja dla grupy 60 osób.   Realizacja operacji wspiera cele SIR poprzez wymianę doświadczeń oraz wzmacnianie sieci kontaktów pomiędzy podmiotami działającymi na rzecz rolnictwa. </t>
  </si>
  <si>
    <t>Rolnicy, mieszkańcy obszarów wiejskich, przedstawiciele instytucji i organizacji działających na rzecz rolnictwa, przedsiębiorcy, pracownicy jednostek doradztwa rolniczego.</t>
  </si>
  <si>
    <t>Uzasadnienie:   Według danych GUS w Małopolsce ziemniak jest drugą pod względem  powierzchni uprawą.  W 2018 roku  ziemniaki zajmowały powierzchnię 23,1 tys. ha, tj. 8,0% ogólnej powierzchni upraw.    Producenci ziemniaka zmagają się z wieloma problemami do których należą:  występowanie  bakteriozy  pierścieniowej  ziemniaka co przekłada się na trudności w eksporcie jak również  duży import z  innych stref klimatycznych.   Celem operacji jest  upowszechnianie innowacyjnych rozwiązań w produkcji ziemniaka, w tym w zakresie zasad bioasekuracji,  jak również wspieranie tworzenia sieci kontaktów pomiędzy producentami oraz innymi grupami zainteresowanymi wdrażaniem innowacji na terenach wiejskich.  Projekt wpisuje się ponadto w "Program dla polskiego ziemniaka"  przyjęty przez Ministerstwo Rolnictwa i Rozwoju Wsi w roku 2018.</t>
  </si>
  <si>
    <t>Rolnictwo ekologiczne szansą dla rolników i konsumentów w Małopolsce.</t>
  </si>
  <si>
    <t>Celem operacji jest promocja dobrych praktyk i innowacyjnych rozwiązań w rolnictwie ekologicznym.  W ramach operacji zrealizowany konkurs na najlepsze gospodarstwo ekologiczne (etap wojewódzki w Małopolsce) oraz konkurs na najlepszego doradcę ekologicznego  (etap wojewódzki w Małopolsce).   Ponadto zrealizowany zostanie cykl szkoleń dotyczących nowoczesnych rozwiązań w produkcji ekologicznej oraz wydana zostanie publikacja.</t>
  </si>
  <si>
    <t>konkurs, szkolenie, publikacja</t>
  </si>
  <si>
    <t>Rolnicy, mieszkańcy obszarów wiejskich, przedstawiciele instytucji i organizacji działających na rzecz rolnictwa, pracownicy publicznych i prywatnych jednostek doradztwa rolniczego, doradcy rolniczy.</t>
  </si>
  <si>
    <t>liczba uczestników szkoleń</t>
  </si>
  <si>
    <t>Uzasadnienie:   W związku z coraz większym zainteresowaniem konsumentów żywnością ekologiczną ten kierunek produkcji jest niewątpliwie szansą rozwoju i poprawy dochodowości dla małych, rodzinnych gospodarstw w Małopolsce.  Według danych IJHARS  w roku 2019 było  w Małopolsce 721 producentów ekologicznych gospodarujących na łącznej powierzchni 9746,82 ha.  Ponadto 53 podmioty działały w zakresie przetwórstwa ekologicznego.   Rynek produktów ekologicznych jest rynkiem o dużych perspektywach natomiast  problemem jest niewystarczająca wiedza rolników  na temat korzyści płynących z prowadzenia gospodarstwa ekologicznego i zbyt mała dostępność produktów ekologicznych.   Konieczne jest również ciągłe rozwijanie kanałów sprzedaży produktów ekologicznych.   Projekt ma na celu  poszerzenie wiedzy rolników na temat zasad produkcji ekologicznej,   promocję dobrych praktyk  a także wsparcie tworzenia  sieci kontaktów pomiędzy producentami ekologicznymi i innymi interesariuszami zaangażowanymi w rozwój rynku żywności ekologicznej w Małopolsce.</t>
  </si>
  <si>
    <t>Jednostka</t>
  </si>
  <si>
    <t>Innowacje łąkowo –pastwiskowe w trudnej drodze ekonomicznej po lepsze mleko i wołowinę</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</si>
  <si>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</si>
  <si>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rolnicy - producenci mleka i wołowiny</t>
  </si>
  <si>
    <t>Mazowiecki Ośrodek Doradztwa Rolniczego z siedzibą w Warszawie</t>
  </si>
  <si>
    <t>02-456 Warszawa, ul. Czereśniowa 98</t>
  </si>
  <si>
    <t>ilość uczestników szkoleń</t>
  </si>
  <si>
    <t>Bezpieczeństwo żywności – dobra praktyka higieniczna i produkcyjna przy wytwarzaniu żywności w warunkach domowych</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</si>
  <si>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</si>
  <si>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ilość uczestników</t>
  </si>
  <si>
    <t>rolnicy, mieszkańcy obszarów wiejskich, przedstawiciele KGW, organizacji pozarządowych, przedstawiciele doradztwa rolniczego</t>
  </si>
  <si>
    <t>Choroby i szkodniki w uprawie kukurydzy</t>
  </si>
  <si>
    <t>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t>
  </si>
  <si>
    <t>Czynniki wpływające na sukces w chowie i hodowli bydła mlecznego</t>
  </si>
  <si>
    <t>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t>
  </si>
  <si>
    <t>Innowacje w wielofunkcyjnym rozwoju gospodarstwa rolnego – przetwórstwo na poziomie gospodarstwa</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</si>
  <si>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</si>
  <si>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Innowacyjne metody redukcji amoniaku w różnych systemach utrzymania zwierząt gospodarskich</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</si>
  <si>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</si>
  <si>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rolnicy, przedstawiciele doradztwa rolniczego</t>
  </si>
  <si>
    <t>Innowacyjne metody uprawy warzyw w tunelach foliowych</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</si>
  <si>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</si>
  <si>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rolnicy, mieszkańcy obszarów wiejskich, przedstawiciele doradztwa rolniczego, przedsiębiorcy</t>
  </si>
  <si>
    <t>Innowacyjne rozwiązania w uprawie papryki pod osłonami wysokimi</t>
  </si>
  <si>
    <t>rolnicy, przedstawiciele doradztwa rolniczego, przedsiębiorcy, instytucje powiązane z branżą rolniczą</t>
  </si>
  <si>
    <t>Innowacyjne żywienie bydła mlecznego wpływające na zdrowotność stada</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</si>
  <si>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</si>
  <si>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rolnicy, mieszkańcy obszarów wiejskich</t>
  </si>
  <si>
    <t>Innowacyjność i efektywność w uprawie zbóż w województwie mazowieckim</t>
  </si>
  <si>
    <t>Celem operacji jest przedstawienie innowacyjnych metod upraw roślin zbożowych, a tym samym zwiększenie  dochodowości gospodarstw. Upowszechnianie innowacyjnych technologii uprawy i kierunków produkcji prowadzących do zwiększenia efektywności w gospodarstwie.</t>
  </si>
  <si>
    <t>rolnicy, mieszkańcy obszarów wiejskich, przedsiębiorcy</t>
  </si>
  <si>
    <t>Nowe technologie w uprawie roślin strączkowych</t>
  </si>
  <si>
    <t>Celem operacji jest przygotowanie rolników, doradców rolniczych, do podejmowania działań prowadzących do wdrażania innowacyjnych rozwiązań w technologii uprawy roślin strączkowych w gospodarstwach rolnych. Operacja poprzez swoje działania informacyjno-edukacyjne oraz tworzenie sieci kontaktów pozwoli na rozpoznanie nowoczesnych rozwiązań i możliwych do wykorzystania dobrych praktyk w zakresie innowacji w gospodarstwach rolnych.</t>
  </si>
  <si>
    <t>rolnicy, przedstawiciele doradztwa rolniczego, mieszkańcy obszarów wiejskich</t>
  </si>
  <si>
    <t>Wsparcie dla tworzenia Lokalnych Partnerstw ds. Wody</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</si>
  <si>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</si>
  <si>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ilość szkoleń</t>
  </si>
  <si>
    <t>Uzasadnienie: Przygotowanie polskiego rolnictwa na trwające zmiany klimatyczne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Utworzenie pilotażowego Lokalnego Partnerstwa ds. Wody na terenie jednego z powiatów województwa jest pierwszym krokiem do wdrożenia takiego modelu współpracy.</t>
  </si>
  <si>
    <t>Produkcja cydru jako źródło dodatkowego dochodu w gospodarstwie rolnym oraz zagospodarowanie nadwyżek produkcyjnych w sadach</t>
  </si>
  <si>
    <t>Celem operacji jest upowszechnianie wiedzy z zakresu innowacyjnych technologii produkcji cydru, przedstawienie możliwości w zakresie różnych form promocji i zbytu cydru wytwarzanego we własnym gospodarstwie rolnym, umożliwienie nawiązania bezpośrednich kontaktów z osobami zajmującymi się cydrem oraz zainicjowania wspólnych przedsięwzięć związanych z produkcją cydru.</t>
  </si>
  <si>
    <t>Uzasadnienie usunięcia operacji: Organizację konferencji zaplanowano podczas imprezy plenerowej "Święto Cydru" w Górze Kalwarii, jednak z uwagi na epidemię koronawirusa impreza została odwołana.</t>
  </si>
  <si>
    <t>Rolnictwo ekologiczne - nowe wyzwania</t>
  </si>
  <si>
    <t>rolnicy prowadzący gospodarstwa ekologiczne i rolnicy zainteresowani przestawieniem swoich gospodarstw na ekologiczne metody produkcji</t>
  </si>
  <si>
    <t>Produkt regionalny, tradycyjny i lokalny jako źródło dodatkowego dochodu w gospodarstwie rolnym</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</si>
  <si>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</si>
  <si>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Koła Gospodyń Wiejskich, mieszkańcy obszarów wiejskich, rolnicy</t>
  </si>
  <si>
    <t>Produkujemy zdrową truskawkę</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</si>
  <si>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t>
  </si>
  <si>
    <t>Regeneracja środowiska gleb poprzez ich wapnowanie</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</si>
  <si>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</si>
  <si>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rolnicy, mieszkańcy obszarów wiejskich, przedsiębiorcy, przedstawiciele doradztwa rolniczego</t>
  </si>
  <si>
    <t>VI Mazowiecka Konferencja Pszczelarska „Ratujmy Pszczoły” – Innowacje w gospodarce pasiecznej</t>
  </si>
  <si>
    <t>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t>
  </si>
  <si>
    <t>pszczelarze, rolnicy, mieszkańcy obszarów wiejskich</t>
  </si>
  <si>
    <t>Wsparcie rolników w podejmowaniu i rozwoju działalności pozarolniczej</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</si>
  <si>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</si>
  <si>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rolnicy, mieszkańcy obszarów wiejskich, Koła Gospodyń Wiejskich, organizacje pozarządowe, przedstawiciele doradztwa rolniczego</t>
  </si>
  <si>
    <t>Żywienie trzody chlewnej paszami bez GMO w świetle działalności grup producenckich</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</si>
  <si>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</si>
  <si>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rolnicy, przedsiębiorcy, mieszkańcy obszarów wiejskich</t>
  </si>
  <si>
    <t>Forum "Sieciowanie na Mazowszu narzędziem budowy lokalnych partnerstw"</t>
  </si>
  <si>
    <t>rolnicy, przedstawiciele doradztwa rolniczego, mieszkańcy obszarów wiejskich, partnerzy SIR, jednostki naukowo-badawcze</t>
  </si>
  <si>
    <t>Innowacje w działalności pozarolniczej</t>
  </si>
  <si>
    <t>ilość nagrodzonych</t>
  </si>
  <si>
    <t>właściciele gospodarstw agroturystycznych i turystyki wiejskiej, rolnicy, mieszkańcy obszarów wiejskich, przedsiębiorcy, Koła Gospodyń Wiejskich, organizacje pozarządowe, doradcy</t>
  </si>
  <si>
    <t>ilość wyróżnionych</t>
  </si>
  <si>
    <t>publikacja "Dobra praktyka Higieniczna i Produkcyjna jako podstawa do rozwoju innowacyjnego przetwórstwa żywności w warunkach domowych"</t>
  </si>
  <si>
    <t>Uzasadnienie wprowadzenie zmian: Dokonano weryfikacji kosztów przyjętych przy zgłoszeniu propozycji operacji i okazało się, że koszty wydruku wzrosły. Oznacza to konieczność zwiększenia budżetu, aby zrealizować założone cele.</t>
  </si>
  <si>
    <t>Rolnictwo wobec zmian klimatu</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</si>
  <si>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</si>
  <si>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informacje i publikacje w internecie</t>
  </si>
  <si>
    <t>cykl tematyczny</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</si>
  <si>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</si>
  <si>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rolnicy, doradcy rolni, przedsiębiorcy, mieszkańcy obszarów wiejskich</t>
  </si>
  <si>
    <t>Nowoczesna i bezpieczna uprawa ziemniaka w województwie mazowieckim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</si>
  <si>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mazowieckim.</t>
  </si>
  <si>
    <t>Producenci ziemniaka lub osoby zamierzające podjąć taką produkcję,  doradcy rolniczy, inne podmioty zainteresowane tematyką</t>
  </si>
  <si>
    <t>Uzasadnienie: Mimo tego, że Polska jest obecnie jednym z największych producentów ziemniaka w Europie, znaczna część ziemniaków dostępnych na rynku pochodzi z importu. Wynika to z niskiej jakości polskich ziemniaków, braku świadomości polskich producentów co potrzeb współczesnego konsumenta oraz poważnych problemów fitosanitarnych. W połączeniu z brakiem infrastruktury przechowalniczej i wiedzy co do nawadniania, mamy sytuację, w której polscy producenci znajdują się w zaklętym kręgu niskiej opłacalności produkcji. Bioasekuracja i podstawy zasady higieny produkcyjnej nie są znane lub lekceważone. Producenci nie znają mechanizmów rynkowych mogących wspierać patriotyzm konsumencki jak również są bardzo nieufni do organizowania się w formy współpracy między producentami tak aby zwiększyć swoją pozycję w łańcuchu produkcji żywności. Brak wiedzy na temat możliwych do pozyskania funduszy na promocję, systemy jakości czy nawadnianie ogranicza ich możliwości rozwoju.</t>
  </si>
  <si>
    <t>q</t>
  </si>
  <si>
    <t>Innowacje w uprawie, technice i pielęgnacji winorośli. Aspekty prawno-ekonomiczne działalności prowadzenia winnicy w województwie opolskim.</t>
  </si>
  <si>
    <t>Celem szkolenia będzie poszerzenie wiedzy ze wskazaniem nowych rozwiązań w uprawie winorośli w polskich warunkach klimatycznych.</t>
  </si>
  <si>
    <t xml:space="preserve">szkolenie z warsztatami                      </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</si>
  <si>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</si>
  <si>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I </t>
  </si>
  <si>
    <t>Opolski Ośrodek Doradztwa Rolniczego w Łosiowie</t>
  </si>
  <si>
    <t xml:space="preserve">49-330 Łosiów,
  ul. Główna 1 </t>
  </si>
  <si>
    <t xml:space="preserve">UZASADNIENIE: Róznica pomiędzy kwotą zaplanowaną, a wydatkowaną wynika z przeprowadzenia procedury zapytań ofertowych oraz wyłonienia najkorzystniejszych ofert. </t>
  </si>
  <si>
    <t>Wiejskie usługi opiekuńcze – innowacyjna forma przedsiębiorczości</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</si>
  <si>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</si>
  <si>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</si>
  <si>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Sieciowanie Partnerów SIR województwa opolskiego</t>
  </si>
  <si>
    <t>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pozdniesienia poziomu innowacyjności w sektorze rolno-spożywczym. Podczas konferencji przedstawione zostaną informacje o działaniu „Współpraca” oraz zasadach tworzenia Grup Operacyjnych EPI oraz realizacji przez nie projektów. Operacja będzie doskonałą okazją do aktywizowania jej uczestników do tworzenia wielopodmiotowych partnerstw mających na celu wdrażanie innowacyjnych rozwiązań</t>
  </si>
  <si>
    <t>konferencja 2-dniowa</t>
  </si>
  <si>
    <t xml:space="preserve">Partnerzy zarejestrowani w bazie Partnerów SIR, potencjalni partnerzy, przedstawiciele jednostek naukowych, przedsiębiorcy, pracownicy jednostek doradztwa rolniczego, rolnicy. </t>
  </si>
  <si>
    <t>49-330 Łosiów, ul. Główna 1</t>
  </si>
  <si>
    <t xml:space="preserve">Produkcja serów podpuszczkowych dojrzewających w warunkach małej serowarni rzemieślniczej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</si>
  <si>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</si>
  <si>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mieszkańcy obszarów wiejskich, rolnicy, właściciele gospodarstw agroturystycznych i zagród edukacyjnych, przedstawiciele podmiotów doradczych. </t>
  </si>
  <si>
    <t xml:space="preserve">Opolski Ośrodek Doradztwa Rolniczego </t>
  </si>
  <si>
    <t xml:space="preserve">UZASADNIENIE: zmiana form szkolenia wynika z obawy o jakoś przesyłu danych, co spowodowałoby utrudnienia i niezrozumiałośc przekazu  dla uczestnikom zadania.  Szkolenie będzie prowadzone na żywo przez wykładowcę, natomiast część warsztatowa będzie miała formę filmu instruktażowego komentowanego przez wykładowcę. </t>
  </si>
  <si>
    <t xml:space="preserve"> Terapie roślinne w profilaktyce zdrowotnej- szansą na innowacyjne wykorzystywanie surowców zielarskich</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</si>
  <si>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</si>
  <si>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mieszkańcy obszarów wiejskich, rolnicy, właściciele gospodarstw agroturystycznych i zagród edukacyjnych, przedstawiciele podmiotów doradczych , przedstawiciele lokalnych władz</t>
  </si>
  <si>
    <t xml:space="preserve">Innowacyjne elementy oferty turystycznej  jako narzędzie rozwoju Opolszczyzny </t>
  </si>
  <si>
    <t xml:space="preserve">Celem operacji jest aktywizacja mieszkańcow wsi na rzecz pdejmowania inicjaatyw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</si>
  <si>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konferencja 2 dniowa</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</si>
  <si>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</si>
  <si>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r>
      <t xml:space="preserve">konferencja </t>
    </r>
    <r>
      <rPr>
        <sz val="13"/>
        <color rgb="FFFF0000"/>
        <rFont val="Calibri"/>
        <family val="2"/>
        <charset val="238"/>
        <scheme val="minor"/>
      </rPr>
      <t>1</t>
    </r>
    <r>
      <rPr>
        <sz val="13"/>
        <color theme="1"/>
        <rFont val="Calibri"/>
        <family val="2"/>
        <charset val="238"/>
        <scheme val="minor"/>
      </rPr>
      <t xml:space="preserve"> dniowa</t>
    </r>
  </si>
  <si>
    <t xml:space="preserve">UZASADNIENIE: Ze względu na niewiadomą sytuację związaną z COVID 19, nastąpiła zamiana dwudniowej konferencji na jednodniową i tym samym zmniejszenie budżetu na  realizację operacji. </t>
  </si>
  <si>
    <t>Opolskie zespoły tematyczne ds. innowacji w rolnictwie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</si>
  <si>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</si>
  <si>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spotkania tematyczne</t>
  </si>
  <si>
    <t>Wyniki doświadczeń terenowych za rok 2019</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</si>
  <si>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</si>
  <si>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 xml:space="preserve">publikacja </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</si>
  <si>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</si>
  <si>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Nowoczesna produkcja mleka</t>
  </si>
  <si>
    <t xml:space="preserve">Celem operacji będzie poruszenie  wielu aktualnych kwestii istotnych w hodowli bydła mlecznego, co stwarza doskonałą okazję do wymiany doświadczeń oraz dyskusji, umożliwiając rozwiązywanie problemów obecnie występujących w hodowli oraz efektywny rozwój mleczarstwa na terenie naszego kraju. Zaproszeni specjaliści w dziedzinie zootechniki przedstawiają najnowsze osiągnięcia w hodowli bydła mlecznego, wyniki badań, metody rozrodu oraz innowacje technologiczne stosowane w sektorze mleczarskim. </t>
  </si>
  <si>
    <t xml:space="preserve"> hodowcy bydła mlecznego, rolnicy indywidualni działający na terenie województwa opolskiego, doradcy rolniczy, pracownicy jednostek doradztwa rolniczego, spółdzielnie mleczarskie oraz do osóby zainteresowane hodowlą bydła mlecznego.</t>
  </si>
  <si>
    <t>Chów i hodowla trzody chlewnej – innowacyjne gospodarstwo produkcyjne</t>
  </si>
  <si>
    <t xml:space="preserve">Głównym celem operacji będzie wymiana wiedzy i informacji podczas szkolenia, która umożliwi producentom trzody chlewnej rozwiązywanie problemów obecnie występujących w produkcji. Podczas szkolenie producenci będą mieli możliwość porozmawiania z przedstawicielami firm branżowych oraz lekarzami weterynarii i zadawania im nurtujących ich pytań.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Spotkanie to umożliwi również przedstawicielom nauki, instytucji i firm branżowych zrozumienie problemów z jakimi na co dzień zmagają się producenci i zaproponowanie im nowych, innowacyjnych rozwiązań, które mają na celu poprawę opłacalności hodowli. </t>
  </si>
  <si>
    <t xml:space="preserve"> producenci i hodowcy trzody chlewnej z województwa opolskiego, doradcy rolniczy,  pracownicy jednostek doradztwa rolniczego oraz  osóby zainteresowane hodowlą trzody chlewnej</t>
  </si>
  <si>
    <t>Przewodnik po polu doświadczalnym OODR w Łosiowie 2020</t>
  </si>
  <si>
    <t xml:space="preserve">Celem napisania przewodnika po polu doświadczalnym jest ułatwianie transferu wiedzy i innowacji w rolnictwie. Przewodnik po polu doświadczalnym, w których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"warsztatch polowych" organizowanych przez OODR w czerwcu oraz szkoleniach organizowanych przez OODR w Łosiowie ( Dzień Soi, Dzień Kukurydzy, itd.). Przewodnik po polu doświadczalnym będzie również dostępny dla producentów rolnych w wersji online na stronach  internetowej ośrodka.  </t>
  </si>
  <si>
    <t xml:space="preserve">Producenci rolni, spółki i spółdzielnie produkcyjne prowadzące produkcję roślinną na terenie województwa opolskiego i województw ościennych oraz osób zainteresowanych. </t>
  </si>
  <si>
    <t>Szkolenie z wyjazdem studyjnym zakresu OZE pn "Dobre przykłady zastosowania rozwiazań OZE w gminach "</t>
  </si>
  <si>
    <t xml:space="preserve">
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</si>
  <si>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 z wyjzadem studyjnym                                 - 3 dniowy</t>
  </si>
  <si>
    <t>szkolenie z wyjazdem studyjnym
                                                 liczba uczestników</t>
  </si>
  <si>
    <t xml:space="preserve">   1   
     40</t>
  </si>
  <si>
    <t>doradcy rolniczy, pracownicy jednostek doradztwa rolniczego,  rolnicy, samorządowcy, mieszkańcy województwa opolskiego</t>
  </si>
  <si>
    <t>Szkolenie z zakresu wiedzy na temat innowacyjnych rozwiazań poboru ciepła i energii elektrycznej  konwencjonalnych oraz oze.</t>
  </si>
  <si>
    <t>Przedsiewziecie w ramach edukacji z zkresu OZE dla rolników w 11 powiatach województwa opolskiego. Celem operacji jest  zapoznanie uczestników z  innowacyjnymi  roziwązaniami w  zastosowaniu urządzeń konwencjaonalnych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</si>
  <si>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11 szkoleń w każdym powiecie wojówdztwa opolskiego</t>
  </si>
  <si>
    <t>szkolenie w każdym powiecie województwa opolskiego
                                                 liczba uczestników</t>
  </si>
  <si>
    <t xml:space="preserve">   11 
     11  x20 osób= 220 osób </t>
  </si>
  <si>
    <t>doradcy rolniczy, pracownicy jednostek doradztwa rolniczego, rolnicy, samorządowcy, mieszkańcy województwa opolskiego</t>
  </si>
  <si>
    <t>"Szkolenie wyjazdowe z zakresu rolnictwa ekologicznego pn; Możliwości zwiększenia dochodowości gospodarstw ekologicznych - przetwórstwo produktów roślinnych i zwierzęcych"</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</si>
  <si>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żywności,nowatorskich  rozwiązań wpłynie na podwyższenie wiedzy i korzyści płynących z przetwórstwa produktów ekologicznych.   Przedstawione rozwiązania będą inspiracją dla uczestników wyjazdu do zawiązania partnerstw w ramach działania Współpraca.
</t>
  </si>
  <si>
    <t>wyjazd studyjny 3 dniowy</t>
  </si>
  <si>
    <t xml:space="preserve"> mieszkańcy województwa opolskiego – doradcy rolniczy, pracownicy jednostek doradztwa rolniczego, rolnicy ekologiczni i konwencjonalni zainteresowani przetwórstwem</t>
  </si>
  <si>
    <t>Ochrona środowiska naturalnego na obszarach wiejskich.</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</si>
  <si>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</si>
  <si>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konkursy</t>
  </si>
  <si>
    <t>Grupą docelową konferencji będą mieszkańcy województwa opolskiego –  rolnicy i producenci rolni, doradcy rolniczy, pracownicy jednostek doradztwa rolniczego, przedstawiciele samorzadów i nauki.</t>
  </si>
  <si>
    <t>Innowacyjne rozwiązania techniczne zapobiegające zmianom klimatu-  racjonalne gospodarowanie wodą w gospodarstwie rolnym i ograniczanie strat azotu w produkcji rolniczej</t>
  </si>
  <si>
    <t>Głównym celem i założeniem szkolenia w formie wyjazdu studyjnego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zorganizowanie szkolenia wyjazdowego pn. „Innowacyjne rozwiązania techniczne zapobiegające zmianom klimatu-  racjonalne gospodarowanie wodą w gospodarstwie rolnym i ograniczanie strat azotu w produkcji rolniczej”</t>
  </si>
  <si>
    <t>szkolenie z wyjazdem studyjnym               2 dniowy</t>
  </si>
  <si>
    <t>doradcy rolniczy, pracownicy jednostek doradztwa rolniczego, rolnicy, mieszkańcy obszarów wiejskich oraz osoby zainteresowane tematem</t>
  </si>
  <si>
    <t xml:space="preserve">Nowoczesne rozwiązania zwiększające bezpieczeństwo i komfort pracy rolników </t>
  </si>
  <si>
    <t>Głównym celem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</si>
  <si>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e-broszura</t>
  </si>
  <si>
    <t xml:space="preserve">e-broszura </t>
  </si>
  <si>
    <t>rolnicy, doradcy rolni, mieszkańcy obszarów wiejskich oraz osoby zainteresowane tematem</t>
  </si>
  <si>
    <t>Soja - ważne wskazówki nowoczesnej uprawy</t>
  </si>
  <si>
    <t xml:space="preserve">Celem wydania 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</si>
  <si>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producenci rolni, doradcy rolniczy, pracownicy jednostek doradztwa rolniczego, mieszkańcy obszarów wiejskich oraz osoby zainteresowane tematem</t>
  </si>
  <si>
    <t>System retencji rozproszonej jako element gospodarowania wodą</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</si>
  <si>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</si>
  <si>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poradnik online/samouczek</t>
  </si>
  <si>
    <t>rolnicy, właściciele gospodarstw agroturystycznych oraz obiektów,  doradcy rolni, przedsiębiorcy, mieszkancy terenów wiejskich, osoby zaiteresowane innowacyjnymi rozwiązaniami z zakresu rolnictwa, pracownicy jednostek doradztwa rolniczego,</t>
  </si>
  <si>
    <t>Broszury infomacyjne z zakresu wdrażania innowacyjnych rozwiązań w rolnictwie i na obszarach wiejskich</t>
  </si>
  <si>
    <t>Celem wydanych publikacji będzie pokazanie praktycznego wymiaru realizowanych przedsięwzięć, zaprezentowanie „dobrych praktyk” oraz ułatwienia transferu wiedzy z zakresu innowacyjnych rozwiązań w rolnictwie.Projekt będzie obejmował opracowanie, wydrukowanie oraz udostępnienie w wesji online 2 broszur z następującej tematyki: "Chwasty, które żywią i leczą", "Nowoczesna uprawa roślin zielarskich i ich innowacyjne wykorzystanie". Publikację wzmacniają świadomość odbiorców w obszarze produkcji żywności wysokiej jakości, ochrony środowiska i bioróżnorodności, promocji produktów regionalnych, możliwości ich wytwarzania w gospodarstwie rolnym.</t>
  </si>
  <si>
    <t>Broszury</t>
  </si>
  <si>
    <t xml:space="preserve">UZASADNIENE: W związku z sytuacją spowodowaną COVID 19, po ponownym rozpoznaniu rynku ceny usług nieznacznie wzrosły co skutkuje zwiększeniem budżetu operacji. </t>
  </si>
  <si>
    <t>Szkolenia e-learnigowe z zakresu innowacyjnych rozwiązań w gospodarstwach rolnych i agroturystycznych</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</si>
  <si>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agroturystycznej zgodnie z charakterem wiejskości i potrzebami klienta, a także sposobami promocji oferty gosp. rolnego jak i agroturystycznego za pomocą znanych platform społecznościowych, które wskazują ich cechy,  możliwości  wykorzystania do promowania produktów gospodarstwa oraz nawiązywania relacji z potencjalnymi klientami.</t>
  </si>
  <si>
    <t xml:space="preserve">UZASADNENIE: Koszty przedstawione w operacji omyłkowo zostały zaniżone, nastąpił błędny zapis budżetu operacji. Projekt będzie obejmował koszty opłacenie platformy e-learningowej na cały rok oraz  opracowania i przeprowadzenia dwóch szkoleń w formie e-learningu z następującej tematyki: "Wykorzystanie Internetu i social mediów w marketingu gospodarstwa rolnego" oraz „Agroturystyka jako innowacyjny kierunek rozwoju obszarów wiejskich”. Szkolenia są narzędziem zapoznania odbiorców z możliwością prowadzenia działalności agroturystycznej w celu zróżnicowania źródeł utrzymania i zwiększenia dochodów gospodarstw rolnych. </t>
  </si>
  <si>
    <t>„Innowacje szansą na rozwój obszarów wiejskich – konopie włókniste”</t>
  </si>
  <si>
    <t xml:space="preserve">Celem operacji jest podniesienie wiedzy w zakresie uprawy i wspólnego rozwiązywania problemów związanych z uprawą, przetwórstwem i zbytem konopii. Operacja wiąże się bezpośrednio z tematami: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Celem operacji jest podniesienie wiedzy uczestników w zakresie  innowacyjnych metod produkcji w małych gospodarstwach rolnych a także stymulowanie współpracy w tym obszarze.  </t>
  </si>
  <si>
    <t>wyjazd studyjny 1 dniowy</t>
  </si>
  <si>
    <t>Spotkania tematyczne dt. założenia lokalnych partnerstw do spraw wody (LPW)</t>
  </si>
  <si>
    <t>Celem projektu jest przygotowanie polskiego rolnictwa na trwające zmiany klimatyczne; projekt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Zadanie zakończy się opracowaniem broszury oraz 2 raportów z przeprowadzonych prac LPW.</t>
  </si>
  <si>
    <t>spotkania tematyczne 
raport
broszura</t>
  </si>
  <si>
    <t>potencjalni partnerzy LPW, przedstawiciele jednostek naukowych, samorządów terytorialnych, spółek wodnych, rolnicy, pracownicy jednostek doradztwa rolniczego</t>
  </si>
  <si>
    <t>Uzasadnienie:  Trwające zmiany klimatyczne i deficyty wody niosą potrzebę odpowiedniego przygotowania polskiego rolnictwa w tym zakresie. Tworzenie Lokalnych Partnerstw ds. wody, czyli sieci efektywnej współpracy pomiędzy wszystkimi kluczowymi partnerami na rzecz zarządzania zasobami wody w rolnictwie i na obszarach wiejskich na poziomie lokalnym jest niezmiernie ważnym zadaniem w obliczu trwających zmian klimatycznych. Spotkania tematyczne będą doskonałą okazją do wymiany informacji i doświdczeń pomiędzy użytkownikami wód oraz przedstawicielami instytucji zajmującymi się gospodarsowaniem wodami na danym obszarze, również do analizy problemów i wypracowania rozwiązań, a także upowszechnienia dobrych praktyk w zakresie gospodarki wodnej i oszczędnego gospodarowania wodą w rolnictwie i na obszarach wiejskich. Przyczynią się również do poszerzenia wiedzy na temat możliwośći pozyskania wsparcia finansowego dla inwestycji związanych z gospodarką wodną.</t>
  </si>
  <si>
    <t xml:space="preserve">Nowoczesna i bezpieczna uprawa ziemniaka </t>
  </si>
  <si>
    <t>Celem projektu jest przedstawienie i oswojenie producentów rolnych z Programem dla Polskiego Ziemniaka MRiRW, który ma na celu gruntowną restrukturyzację branży poprzez wyeliminowanie nieprawidłowości rynkowych i fitosanitarnych jak również wsparcie producentów poprzez promocję polskich produktów żywnościowych</t>
  </si>
  <si>
    <t>szkolenie z warsztatami</t>
  </si>
  <si>
    <t>Producenci ziemniaka lub zamierzający podjąć taką produkcję oraz przedstawiciele podmiotów doradczych na terenie województwa opolskiego</t>
  </si>
  <si>
    <t xml:space="preserve">Uzasadnienie:  Szkolenie będzie doskonałą okazją do uzyskania kompleksowych informacji na temat produkcji ziemniaka, w celu uzyskania wysokiej jakości produktu oraz poprawy opłacalności produkcji. Przyczyni się do wzrostu świadomości polskich producentów odnośnie ograniczenia problemów fitosanitarnych, możliwości stosowania systemów nawodnieniowych w polskich uwarunkowaniach wraz z mechanizmami wsparcia ich budowy. Pozwoli na poszerzenie wiedzy na temat możliwości pozyskania funduszy na promocję, systemy jakości, jako podstawy element w budowie marki i wzrostu przychodów z produkcji rolnej oraz nawadnianie. </t>
  </si>
  <si>
    <t xml:space="preserve"> ,,Życie mlekiem i miodem płynące"  </t>
  </si>
  <si>
    <t>Celem operacji jest  wspieranie  innowacji w rolnictwie, produkcji żywności, leśnictwie i na obszarach wiejskich poprzez podniesienie wiedzy  uczestników w zakresie wykorzystania i zastosowania produktów, których głównym składnikiem jest mleko i mód. Poruszana tematyka  podczas konferencji na temat mleka i miodu spowoduje podniesienia świadomości na temat walorów prozdrowotnych,  ich zastosowania w różnych gałęziach przemysłu ( np. kosmetologii) oraz różnych sposobów ich dystrybucji (np. poprzez zastosowanie skróconego łańcucha dostaw).</t>
  </si>
  <si>
    <t xml:space="preserve">konferencja                             </t>
  </si>
  <si>
    <t xml:space="preserve">1. Konferencja                2. Ilość uczestników      </t>
  </si>
  <si>
    <t xml:space="preserve">1                       300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</si>
  <si>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</si>
  <si>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Podkarpacki Ośrodek Doradztwa Rolniczego z siedzibą w Boguchwale</t>
  </si>
  <si>
    <t>ul. Suszyckich 9, 
36-040 Boguchwała</t>
  </si>
  <si>
    <t xml:space="preserve">Podkarpacki E-Bazarek </t>
  </si>
  <si>
    <t xml:space="preserve">1. reklama w radio 
2. reklama w TV
3. Reklama na nośniku multimedialnym 
4. reklama na bilbordzie 
</t>
  </si>
  <si>
    <t xml:space="preserve">1. reklama w radio 
2. reklama w TV
3. Reklama na nośniku multimedialnym 
4. reklama na bilbordzie </t>
  </si>
  <si>
    <t xml:space="preserve">II-IV </t>
  </si>
  <si>
    <t xml:space="preserve">Wirtualny Dzień Pola </t>
  </si>
  <si>
    <t xml:space="preserve">wystawa </t>
  </si>
  <si>
    <t>40
2
6
100</t>
  </si>
  <si>
    <t xml:space="preserve">II-III </t>
  </si>
  <si>
    <t>500</t>
  </si>
  <si>
    <t xml:space="preserve">Konkurs Najlepsze  gospodarstwo ekologiczne </t>
  </si>
  <si>
    <t xml:space="preserve">liczba konkursów </t>
  </si>
  <si>
    <t xml:space="preserve">Nowoczesna i bezpieczna produkcja ziemniaka w województwie podkarpackim </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</si>
  <si>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podkarpackim . </t>
  </si>
  <si>
    <t>Liczba konferencji
Liczba uczestników konferencji</t>
  </si>
  <si>
    <t>III- IV</t>
  </si>
  <si>
    <t xml:space="preserve">Uzasadnienie nowej operacji : Mimo tego, że Polska jest obecnie jednym z największych producentów ziemniaka w Europie, znaczna część ziemniaków dostępnych na rynku pochodzi z importu. Wynika to z niskiej jakości polskich ziemniaków, braku świadomości polskich producentów co potrzeb współczesnego konsumenta oraz poważnych problemów fitosanitarnych. W połączeniu z brakiem infrastruktury przechowalniczej i wiedzy co do nawadniania, mamy sytuację, w której polscy producenci znajdują się w zaklętym kręgu niskiej opłacalności produkcji. Bioasekuracja i podstawy zasady higieny produkcyjnej nie są znane lub lekceważone. Producenci nie znają mechanizmów rynkowych mogących wspierać patriotyzm konsumencki jak również są bardzo nieufni do organizowania się w formy współpracy między producentami tak aby zwiększyć swoją pozycję w łańcuchu produkcji żywności. Brak wiedzy na temat możliwych do pozyskania funduszy na promocję, systemy jakości czy nawadnianie ogranicza ich możliwości rozwoju. </t>
  </si>
  <si>
    <t xml:space="preserve">Targi innowacji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</si>
  <si>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warunków do tworzenia grup EPI.  Obecność na targach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Zapoznanie się z  potrzebami rolnictwa podkarpackiego pozwoli na odpowiednie dobranie potencjalnych członków grupy  operacyjnej , nawiązanie z nimi kontaktów  aby  mogli w przyszłości aplikować do działania ,, Współpraca'' w celu wdrażania innowacyjnych rozwiązań.  Dlatego zorganizowanie Targów innowacji będzie instrumentem do zidentyfikowania obszarów tematycznych oraz potencjalnych członków grupy operacyjnej.  </t>
  </si>
  <si>
    <t>targi</t>
  </si>
  <si>
    <t xml:space="preserve">ilość wystawców </t>
  </si>
  <si>
    <t>Pierwsza podlaska akademia serowarska</t>
  </si>
  <si>
    <t>Podniesienie wiedzy z zakresu promocji krótkich łańcuchów dostaw żywności, nowych/ulepszonych metod produkcji sera, innowacyjnych sposobów marketingu sprzedaży produktów serowarskich wytwarzanych na poziomie gospodarstwa</t>
  </si>
  <si>
    <t>8 pokazów</t>
  </si>
  <si>
    <t>liczba uczestników operacji</t>
  </si>
  <si>
    <t>80</t>
  </si>
  <si>
    <t>Grupę docelową będą stanowili rolnicy, domownicy gospodarstw rolnych, wytwórcy produktu regionalnego,  przedstawiciele podmiotów świadczących usługi doradcze oraz inne osoby zainteresowane tematyką</t>
  </si>
  <si>
    <t>II/III/IV</t>
  </si>
  <si>
    <t>Podlaski Ośrodek Doradztwa Rolniczego     w Szepietowie</t>
  </si>
  <si>
    <t>Szepietowo Wawrzyńce 64       18-210 Szepietowo</t>
  </si>
  <si>
    <t>2 seminaria dwudniowe</t>
  </si>
  <si>
    <t>44</t>
  </si>
  <si>
    <t>8 warsztatów</t>
  </si>
  <si>
    <t>Gala Serów - konkurs</t>
  </si>
  <si>
    <t>90</t>
  </si>
  <si>
    <t>wyjazd studyjny - 3 dni</t>
  </si>
  <si>
    <t>Analiza możliwości urynkowienia produktów regionalnych wytwarzanych w województwie podlaskim – opracowanie,  konferencja</t>
  </si>
  <si>
    <t>Rozpoznanie sytuacji marketingowo – rynkowej  możliwości sprzedaży produktów regionalnych w województwie podlaskim  i województwach  ościennych oraz wprowadzania ich na rynek w formie krótkich łańcuchów dostaw z możliwością wykorzystania nowatorskich metod marketingowych.</t>
  </si>
  <si>
    <t>I/II/III/IV</t>
  </si>
  <si>
    <t>Innowacyjne technologie wykorzystywane przy budowie oraz wyposażeniu obór</t>
  </si>
  <si>
    <t>Przybliżenie innowacyjnych technologii przy budowie oraz wyposażeniu obór.  Poszerzenia wiedzy o nowoczesnych technologiach  i rozwiązaniach stosowanych w oborach. Prezentacja  najnowszych badań w tym zakresie. Nawiązane  kontaktów między naukowcami i hodowcami, utworzenie  płaszczyzny wymiany wiedzy w tym zakresie.</t>
  </si>
  <si>
    <t>Grupę docelową będą stanowili rolnicy, hodowcy bydła mlecznego i mięsnego, przedstawiciele podmiotów świadczących usługi doradcze oraz inne osoby zainteresowane tematem</t>
  </si>
  <si>
    <t>III/IV</t>
  </si>
  <si>
    <t>Nowatorskie rozwiązania w produkcji mleka</t>
  </si>
  <si>
    <t>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</si>
  <si>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Grupę docelową będą stanowili rolnicy, hodowcy bydła mlecznego,  przedstawiciele podmiotów świadczących usługi doradcze oraz inne osoby zainteresowane tematem</t>
  </si>
  <si>
    <t>Hodowla pszczół – zakładanie  i prowadzenie pasieki</t>
  </si>
  <si>
    <t>Celem operacji jest zapoznanie uczestników z innowacyjnymi rozwiązaniami w gospodarce pasiecznej oraz przedstawienie możliwości praktycznego zastosowania tych rozwiązań,   propagowanie kierunków ważnych dla rolnictwa, ciekawych merytorycznie i ważnych społecznie, promowanie innowacyjnych rozwiązań stosowanych w pszczelarstwie w tym w sposobach prowadzenie pasieki,  pozyskiwania i konfekcjonowania miodu</t>
  </si>
  <si>
    <t>Grupę docelową będą stanowili rolnicy,  domownicy gospodarstw rolnych, przedstawiciele podmiotów świadczących usługi doradcze oraz inne osoby zainteresowane tematem</t>
  </si>
  <si>
    <t>II/III</t>
  </si>
  <si>
    <t>Upowszechnianie innowacji z zakresu rolnictwa ekologicznego na przykładzie Francji</t>
  </si>
  <si>
    <t xml:space="preserve">Upowszechnianie innowacyjnych rozwiązań naukowych, technologii i agrotechniki oraz sprzedaży bezpośredniej, rolniczego handlu detalicznego i grup producenckich na przykładzie indywidualnych gospodarstw ekologicznych we Francji. Wymiana doświadczeń z rolnikami ekologicznymi z Francji w zakresie innowacyjnych rozwiązań agrotechnicznych i wdrażanych instrumentów marketingowych i sprzedażowych. Wizyta w gospodarstwach zajmujących się uprawą, produkcją, przetwórstwem i sprzedażą na poziomie gospodarstwa (owoce, warzywa, miód, zioła, mleko, chów i hodowla zwierząt, sprzedaż bezpośrednia, krótkie łańcuchy dostaw, przetwórstwo na poziomie gospodarstwa, agroturystyka, restauracje). Udział w międzynarodowych targach innowacji rolniczych RDV Tech&amp;Bio Elevage 2020. </t>
  </si>
  <si>
    <t>Grupę docelową będą stanowili rolnicy, wytwórcy produktu regionalnego, przedstawiciele podmiotów świadczących usługi doradcze oraz inne osoby zainteresowane tematem</t>
  </si>
  <si>
    <t>Genotypowanie jałowic jako determinanta zachowania dobrostanu i zwiększenia wydajności stada - zespół tematyczny</t>
  </si>
  <si>
    <t xml:space="preserve">Nadrzędnym celem operacji jest ułatwienie współpracy i stworzenie warunków do poszukiwania i  nawiązywania partnerstw pomiędzy hodowcami bydła mlecznego, doradcami rolniczymi, przedstawicielami jednostek naukowych oraz przedsiębiorcami poprzez przedstawienie uczestnikom możliwości genotypowania jałowic potrzebnych przy selekcji stada, ocena typu i budowy krów mlecznych, dobór buhajów do kojarzeń, żywienie i rozród krów mlecznych z wykorzystaniem raportów wynikowych. </t>
  </si>
  <si>
    <t>Zdrowie zaczyna się na talerzu</t>
  </si>
  <si>
    <t>Celem operacji  jest skrócenie drogi produktów od pola do stołu, wsparcie lokalnych wytwórców i rolników. Operacja przyczyni się do budowania bezpośrednich relacji konsument - rolnik produkujący żywność aby zmniejszyć ilość pośredników i co za tym idzie, umożliwi konsumentom bezpośredni dostępu do produktów żywnościowych wytwarzanych przez rolników. Przedstawione zostaną również możliwości innowacyjnego i racjonalnego wykorzystania produktów regionalnych, które mogą przyczynić się do zwiększonego zainteresowania  produktem regionalnym wysokiej jakości, co za tym idzie zwiększeniem dochodowości gospodarstw zajmujących się ich produkcją.</t>
  </si>
  <si>
    <t>Grupę docelową będą stanowili konsumenci, rolnicy i domownicy gospodarstw rolnych, przedstawiciele i domownicy gospodarstw zajmujących się agroturystyką,  wytwórcy produktu regionalnego oraz inne osoby zainteresowane tematyką</t>
  </si>
  <si>
    <t>Celem operacji, w związku ze zmianami klimatycznymi powodującymi straty w rolnictwie jest upowszechnienie i propagowanie innowacji w produkcji roślinnej poprzez popularyzację postępu hodowlanego roślin uprawnych jak i w obszarze technologii uprawy, nawożenia, ochrony roślin i nawadniania aby w jak największym stopniu zniwelować skutki tych zmian.  Na poletkach odmianowych PODR Szepietowo zaprezentowany zostanie potencjał hodowlany szerokiej gamy gatunków roślin uprawnych. Przedmiotem operacji będzie nagranie i emisja 10 filmów obrazujących fazy wzrostu roślin uprawnych i użytków zielonych w okresie zmniejszonych opadów atmosferycznych oraz metody pozwalające zniwelować straty spowodowane przez suszę. Celem operacji jest także przekazanie fachowej wiedzy w obszarze postępu hodowlanego, technologii uprawy, ochrony roślin, nawożenia oraz nawadniania, a także innowacji w obszarze rolnictwa precyzyjnego. Ze względu na panującą epidemię jest najbezpieczniejszy i najlepszy sposób przekazania informacji.</t>
  </si>
  <si>
    <t>kampania informacyjno-promocyjna - film</t>
  </si>
  <si>
    <t>ilość filmów</t>
  </si>
  <si>
    <t>Innowacyjne i efektywne wykorzystanie narzędzi wspomagających zarządzanie stadem krów mlecznych</t>
  </si>
  <si>
    <t xml:space="preserve">                   Operacja  ma celu przedstawienie zarówno źródeł wiedzy o zwierzętach i stadzie oraz narzędzi, które pozwolą na podniesienie komfortu ekonomicznego hodowców i producentów mleka. Przedstawione zostaną  korzyści płynące z oceny wartości użytkowej bydła, które są podstawą do racjonalnego żywienia, leczenia, czy też eliminowania krów obniżających jakość mleka (komórki somatyczne, skład mleka). Zwrócona zostanie uwaga na odpowiedni dobór buhajów, na pokrój zwierząt, ponieważ jest to szczególnie ważne dla zachowania dobrostanu stada.</t>
  </si>
  <si>
    <t>Uzasadnienie: Dawno minęły czasy, kiedy kilka prostych czynności w produkcji mleka, takich jak wydojenie krów, wypędzenie na pastwisko, pokrycie przypadkowym buhajem przynosiło efekt zaspakajający zarówno producenta, jak i konsumenta produktu jakim jest mleko. Wzrastająca świadomość, chęć dorównania poziomu życia do tego ,jaki objawił się w mediach,  a także wzrastające wymagania co do surowca podmiotów nabywających mleko zmusza producentów do szukania dróg poprawienia jakości, zwiększenia opłacalności  produkcji. Powstanie ogromnych spółdzielni mleczarskich w latach dziewięćdziesiątych spowodowało duże zapotrzebowanie na surowiec, jakim było mleko. Produkcja mleka stała się jedną z najbardziej opłacalnych gałęzi rolnictwa. Boom ten spowodował tez powstanie bardzo dużych obór nastawionych na bardzo wysoką produkcję mleka. Publikacja przedstawi możliwości zwiększenia wydajności stada mlecznego i rentowności gospodarstwa poprzez odpowiedni dobór nasienia buhajów i żywienia krów mlecznych. Rolnicy będą mieli możliwość zapoznania się z zasadami selekcji stada, aby zminimalizować prawdopodobieństwo chorób w stadzie i maksymalnie zwiększyć jego wydajność. Przedstawiona zostanie możliwości praktycznego zastosowania tych rozwiązań oraz dobrych praktyk w zakresie wdrażania innowacji w rolnictwie i na obszarach wiejskich</t>
  </si>
  <si>
    <t>Lokalne Partnerstwo ds. Wody.</t>
  </si>
  <si>
    <t>spotkanie tematyczne</t>
  </si>
  <si>
    <t>Nowoczesna i bezpieczna uprawa ziemniaka w warunkach województwa podlaskiego</t>
  </si>
  <si>
    <t>Celem szkolenia jest szczegółowe przedstawienie i oswojenie producentów ziemniaków z Programem dla Polskiego Ziemniaka, który ma na celu gruntowną restrukturyzację branży poprzez wyeliminowanie nieprawidłowości rynkowych i fitosanitarnych jak również przedstawienie możliwości współpracy między producentami tak, aby zwiększyć swoją pozycję  w łańcuchu produkcji żywności</t>
  </si>
  <si>
    <t>Grupę docelową będą stanowili producenci i przetwórcy ziemniaków lub zamierzający podjąć taką produkcję, przedstawiciele instytucji związanych z rolnictwem , rolnicy i mieszkańcy obszarów wiejskich, osoby zainteresowane tematem, przedstawiciele podmiotów świadczących usługi doradcze</t>
  </si>
  <si>
    <t>Sieciowanie doradztwa, praktyki rolniczej i nauki drogą do rozwiązywania zdiagnozowanych problemów na obszarach wiejskich</t>
  </si>
  <si>
    <r>
      <t xml:space="preserve">Przedmiotem operacji jest zorganizowanie spotkań warsztatowych, których celem jest tworzenie sieci kontaktów i współpracy, usprawniających transfer wiedzy między nauką a praktyką rolniczą, a także zwrotny przekaz informacji z praktyki do nauki. Dzięki wzajemnym kontaktom
i interakcjom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color theme="1"/>
        <rFont val="Calibri"/>
        <family val="2"/>
        <charset val="238"/>
        <scheme val="minor"/>
      </rPr>
      <t>produkcja rolnicza  a adaptacja zmian klimatu,
- produkcja ekologiczna i budowanie świadomości konsumentów ,
- przedsiębiorczość, krótkie łańcuchy dostaw, budowanie marki, promocja</t>
    </r>
    <r>
      <rPr>
        <sz val="11"/>
        <color theme="1"/>
        <rFont val="Calibri"/>
        <family val="2"/>
        <charset val="238"/>
        <scheme val="minor"/>
      </rPr>
      <t xml:space="preserve">.  Każda grupa tematyczna  odbędzie własne, odrębne warsztaty , z moderatorem dyskusji oraz elementami coachingu. Jest to kontynuacja spotkania sieciującego w 2019 r., z perspektywą dalszych cykliczmych spotkań, zawężonych w konkretnych grupach tematycznych.
</t>
    </r>
  </si>
  <si>
    <t>*rolnicy,                                              *doradcy/specjaliści PODR, *przedsiębiorcy sektora rolno-spożywczego,                                                 * przedstawiciele nauki i instytucji związanych z sektorem rolnym w województwie pomorskim.</t>
  </si>
  <si>
    <t>Pomorski Ośrodek Doradztwa Rolniczego w Lubaniu</t>
  </si>
  <si>
    <t>Lubań, ul, Tadeusza Maderskiego 3, 83-422 Nowy Barkoczyn</t>
  </si>
  <si>
    <t>90                      (3 x 30)</t>
  </si>
  <si>
    <t xml:space="preserve">Wspieranie przedsiębiorczości i innowacji na obszarach wiejskich przez podnoszenie poziomu wiedzy i umiejętności w obszarze małej przedsiębiorczości na przykładzie województwa podlaskiego </t>
  </si>
  <si>
    <t xml:space="preserve">
Operacja ma celu zapoznanie  grupy uczestników z różnymi formami przedsiębiorczości: turystyki wiejskiej, twórczości ludowej i rzemiosła, małego lokalnego przetwórstwa, a takze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</si>
  <si>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 xml:space="preserve">* rolnicy,                              *doradcy/specjaliści PODR,                 *przedsiębiorcy sektora rolno-spożywczego                            *mieszkańcy obszarów wiejskich,                        *przedstawiciele jednostek/ instytucji związanych z rozwojem sektora rolno-spożywczego
</t>
  </si>
  <si>
    <t>webinarium</t>
  </si>
  <si>
    <t>liczba wydarzeń</t>
  </si>
  <si>
    <t>Innowacje w prowadzeniu gospodarstwa pasiecznego.</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</si>
  <si>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"Współpraca".Po wyjeździe zostanie opracowany materiał w postacji krótkiego filmu - relacji z wyjazdu, tak aby nowe informacje dotarły do szerszej grupy odbiorców i zainspirowały do włączenia się do współpracy pozostałe osoby, które nie mogły brać udziału w wyjeździe.</t>
  </si>
  <si>
    <t>wyjazd studyjny połączony z warsztatami</t>
  </si>
  <si>
    <t xml:space="preserve">*pszczelarze posiadający nr weterynaryjny,     *przedstawiciele związków i zrzeszeń pszczelarskich, *przedstawiciele jednostek naukowych  i instytucji rolniczych                                          *doradcy/specjaliści PODR </t>
  </si>
  <si>
    <t xml:space="preserve">liczba </t>
  </si>
  <si>
    <t>Innowacyjne rozwiązania wspierające rozwój gospodarki pasiecznej oraz ochronę pszczoły miodnej</t>
  </si>
  <si>
    <t>Przedmiotem operacji, jest zorganizowanie konferencji dla pszczelarzy. Jej celem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t>
  </si>
  <si>
    <t>*pszczelarze oraz osoby  zainteresowane  tym typem produkcji,            *przedstawiciele związków i zrzeszeń pszczelarskich, *przedstawiciele jednostek naukowych  i instytucji rolniczych,                                                *doradcy/specjaliści PODR</t>
  </si>
  <si>
    <t>publikacja - broszura</t>
  </si>
  <si>
    <t>e-sieciowanie</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</si>
  <si>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</si>
  <si>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	rolnicy - mieszkańcy woj. pomorskiego
•	przedsiębiorcy sektora rolno-spożywczego
•	przedstawiciele jednostek/ instytucji związanych z rozwojem sektora rolno-spożywczego
•	doradcy/specjaliści PODR w Lubaniu</t>
  </si>
  <si>
    <t>analiza</t>
  </si>
  <si>
    <t>lczba opracowań</t>
  </si>
  <si>
    <t>publikacja w internecie</t>
  </si>
  <si>
    <t xml:space="preserve">Nowoczesna i bezpieczna uprawa ziemniaka w województwie 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</si>
  <si>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i konfekcjonowania ziemniaka na obszarze województwa pomorskiego.</t>
  </si>
  <si>
    <t>producenci ziemniaka lub zamierzający podjąć taką produkcję w celu zwiększenia rentowności swoich gospodarstw rolnych, doradcy rolniczy,  uczniowie szkół, producenci mogący być prekursorami technik nawodnieniowych w województwie pomorskim zdolni dać pozytywny przykład w zakresie gospodarowania wodą, inne podmioty zainteresowane tematyką</t>
  </si>
  <si>
    <r>
      <rPr>
        <b/>
        <u/>
        <sz val="11"/>
        <color theme="1"/>
        <rFont val="Calibri"/>
        <family val="2"/>
        <charset val="238"/>
        <scheme val="minor"/>
      </rPr>
      <t xml:space="preserve">UZASADNIENIE:  </t>
    </r>
    <r>
      <rPr>
        <sz val="11"/>
        <color theme="1"/>
        <rFont val="Calibri"/>
        <family val="2"/>
        <charset val="238"/>
        <scheme val="minor"/>
      </rPr>
      <t>Mimo tego, że Polska jest obecnie jednym z największych producentów ziemniaka w Europie, znaczna część ziemniaków dostępnych na rynku pochodzi z importu. Wynika to z niskiej jakości polskiego produktu, braku świadomości polskich producentów co do potrzeb współczesnego konsumenta oraz poważnych problemów fitosanitarnych. W połączeniu z brakiem infrastruktury przechowalniczej, wiedzy co do nawadniania, odpowiedniego pakowania i oznakowania produktu mamy sytuację, w której polscy producenci znajdują się w pułapce niskiej opłacalności produkcji. Bioasekuracja i podstawy zasad higieny produkcyjnej nie są znane lub lekceważone. Producenci nie znają mechanizmów rynkowych mogących wspierać patriotyzm konsumencki jak również są bardzo nieufni do organizowania się w formy współpracy między producentami tak aby zwiększyć swoją pozycję w łańcuchu produkcji żywności. Brak wiedzy na temat możliwych do pozyskania funduszy na promocję, systemy jakości czy nawadnianie ogranicza ich możliwości rozwoju.</t>
    </r>
  </si>
  <si>
    <t xml:space="preserve">INNOWACJE W EKOLOGICZNYM CHOWIE ZWIERZĄT </t>
  </si>
  <si>
    <t>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integracja i inspiracja środowiska  zainteresowanego tematem rolnictwa ekologicznego, jest to niezbędny czynnik mogący przyczynić się do powstania nowych , ciekawych , wspólnych inicjatyw ( w tym powstanie potencjalnej grupy operacyjnej). Podczas spotkania każdy uczestnik otrzyma opracowany materiał w postacji broszury, tak aby nowe informacje dotarły do szerszej grupy odbiorców i zainspirowały do włączenia się do współpracy pozostałe osoby, które nie mogły brać udziału w spotkaniu.</t>
  </si>
  <si>
    <t xml:space="preserve">*rolnicy zajmujący się produkcją ekologiczną oraz zainteresowani tym typem produkcji z terenu województwa pomorskiego;
* przedstawiciele jednostek naukowych oraz instutucji związanych z sektorem rolno-spożywczym,
* doradcy/specjaliści PODR,
*przedsiębiorcy, których działalność jest związana z przetwórstwem rolno-spożywczym z terenu województwa pomorskiego.
</t>
  </si>
  <si>
    <r>
      <t xml:space="preserve">Uzasadnienie: </t>
    </r>
    <r>
      <rPr>
        <sz val="11"/>
        <rFont val="Calibri"/>
        <family val="2"/>
        <charset val="238"/>
        <scheme val="minor"/>
      </rPr>
      <t xml:space="preserve"> Zwierzęta stanowią integralną część gospodarstwa ekologicznego. Odgrywają znaczącą rolę przyczyniając  się m.in. do zamknięcia obiegu składników pokarmowych wewnątrz gospodarstwa, zapewnienia nawozu naturalnego, wpływającego na żyzność gleby oraz poprzez wzbogacenie płodozmianu w rośliny pastewne do samowystarczalności gospodarstwa. Prowadząc  gospodarstwo ekologiczne należy pamiętać, że podstawą równowagi paszowo-nawozowej jest odpowiednia obsada zwierząt. Posiadanie zwierząt zapewnia dostęp do nawozów naturalnych. Nawozy odzwierzęce prawidłowo gromadzone i przechowywane, a potem aplikowane  przyczyniają się do  odpowiedniego obiegu makroelementów w gospodarstwie, co z pewnością przekłada  się na zadowalające plony. Zatem posiadanie zwierząt i co najważniejsze utrzymywanie ich w systemie ekologicznym, ogrywa kluczową rolę w prowadzeniu gospodarstwa. Niestety obserwujemy niską korelację pomiędzy posiadaniem użytków ekologicznych, a zwierzętami utrzymywanymi i zgłoszonymi do systemu ekologicznego. Z pewnościa wymaga to pewnego usystematyzowania wiedzy i zaprezentowania dobrze działających rozwiązań w tym temacie. Nie ulega wątpliwości, że rynek produkcji ekologicznej ciągle się rozwija. Obserwujemy rosnący stale popyt na produkty ekologiczne. Dlatego bardzo ważna jest również prdukcja zwierzęca w tym systemie. Jęśli będzie dostępność do żywca ekologicznego, to jest szansa na rozwój przetwórstwa mięsnego, wędliniarskiego itp.  Produkcja ekologiczna jest szansą rowoju, dochodowości, ale także i przetrwania dla wielu mniejszych gospodarstw rolnych. Ważne jest również dążenie do skracania łańcucha dostaw - należy minimalizować import, a skupić się na własnej produkcji. Benchmarking - sprzyja wprowadzaniu dobrze funkcjonujących rozwiązań u innych we własnym przedsięwzięciu. Zatem seminarium  jest jedną z lepszych form aktywizacji producentów ekologicznych do wspólnego działania, co stwarza największe szanse  utworzenia potencjalnej wspólnej inicjatywy , działającej na rzecz wdrażania innowacji w dziedzienie produkcji ekologicznej w Polsce. </t>
    </r>
  </si>
  <si>
    <t xml:space="preserve">EKOBIZNES W ROLNICTWIE </t>
  </si>
  <si>
    <t xml:space="preserve">Celem operacji jest przekazanie praktycznej wiedzy z zakresu tworzenia innowacyjnych rozwiązań związanych z eko-biznesem,  przedstawienie praktycznych przykładów realizowanych w Polsce, wspólne poszukiwanie rozwiązań z zakresu tworzenia eko przedsięwzięć w regionie. Operacja przyczyni się do akywizacji rolników, przedsiębiorców, jak i mieszkańców obszarów wiejskich do łączenia produkcji rolniczej z działąlnościa pozarolniczą, co z pewnością przekładać się będzie na skracanie łańcucha dostaw żywności. Rolnictwo ekologiczne szansą na zwiekszenie dochodowości gospodarstwa.
</t>
  </si>
  <si>
    <r>
      <t xml:space="preserve">UZASADNIENIE:   </t>
    </r>
    <r>
      <rPr>
        <sz val="11"/>
        <rFont val="Calibri"/>
        <family val="2"/>
        <charset val="238"/>
        <scheme val="minor"/>
      </rPr>
      <t xml:space="preserve">Nie ulega wątpliwości, że rynek produkcji ekologicznej ciągle się rozwija. Obserwujemy rosnący stale popyt na produkty ekologiczne. Dlatego produkcja ekologiczna jest szansą rowoju, dochodowości, ale także i przetrwania dla wielu mniejszych gospodarstw rolnych.Dlatego warto pokazać producentom polskim przedsięwzięcia, które dobrze prosperuja w tej dziedzinie. Można się zapewne wiele od nich nauczyć, doświadczyć nowych  rzeczy, a co za tym idzie zainspirować do działania - wdrożenia nowych rzeczy na naszym terenie. Ważne jest również dążenie do skracania łańcucha dostaw - należy minimalizować import, a skupić się na własnej produkcji. Benchmarking - sprzyja wprowadzaniu dobrze funkcjonujących rozwiązań u innych we własnym przedsięwzięciu. Zatem wspólne uczestnictwo  w szkoleniu  jest jedną z lepszych form aktywizacji producentów ekologicznych do wspólnego działania, co stwarza największe szanse  powstania ciekawej inicjatywy , działającej na rzecz wdrażania innowacji w dziedzienie produkcji ekologicznej w Polsce. </t>
    </r>
  </si>
  <si>
    <t>Pomorskie Partnertwo ds. Wody</t>
  </si>
  <si>
    <t xml:space="preserve">liczba spotlań </t>
  </si>
  <si>
    <r>
      <t xml:space="preserve">UZASADNIENIE:  </t>
    </r>
    <r>
      <rPr>
        <sz val="11"/>
        <color theme="1"/>
        <rFont val="Calibri"/>
        <family val="2"/>
        <charset val="238"/>
        <scheme val="minor"/>
      </rPr>
      <t xml:space="preserve">Przygotowanie polskiego rolnictwa na trwające zmiany klimatyczne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Utworzenie pilotażowego Lokalnego Partnerstwa ds. Wody na terenie jednego z powiatów województwa jest pierwszym krokiem do wdrożenia takiego modelu współpracy. </t>
    </r>
  </si>
  <si>
    <t xml:space="preserve">Pomorska Wieś Innowacyjna </t>
  </si>
  <si>
    <t>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</si>
  <si>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film/ filmy edukacyjno-informacyjne</t>
  </si>
  <si>
    <t>komplet</t>
  </si>
  <si>
    <t xml:space="preserve">rolnicy, mieszkańcy obszarów wiejskich, przedstawiciele doradztwa rolniczego,  pracownicy firm i instytucji działających na rzecz rolnictwa. </t>
  </si>
  <si>
    <t>Innowacyjne rozwiązania pozyskiwania energii odnawialnej i uprawy roślin ozdobnych na przykładzie Danii i Holandii</t>
  </si>
  <si>
    <t>Wyjazd studyjny  (Dania i Holandia)</t>
  </si>
  <si>
    <t>rolnicy, mieszkańcy obszarów wiejskich, przedstawiciele jednostek doradczych, ogrodnicy, producenci kwiatów ozdobnych, przedstawiciele instytucji wspierających rozwój obszarów wiejskich, przedsiębiorcy</t>
  </si>
  <si>
    <t>Śląski Ośrodek Doradztwa Rolniczego w Częstochowie</t>
  </si>
  <si>
    <t xml:space="preserve">"Krótkie łańcuchy dostaw żywności na przykładzie Niemiec/Austrii/Włoch i Francji jako innowacja marketingowa i organizacyjna dla gospodarstw w województwie śląskim" </t>
  </si>
  <si>
    <t>rolnicy, doradcy rolni, mieszkańcy obszarów wiejskich</t>
  </si>
  <si>
    <t>„Strategia ochrony rzepaku ozimego przed wybranymi agrofagami z uwzględnieniem podatności odmian, zmian klimatycznych i narastania odporności na środki ochrony roślin”</t>
  </si>
  <si>
    <t xml:space="preserve">Celem operacji jest przeszkolenie  rolników powiatu raciborskiego na temat  strategii ochrony rzepaku ozimego, podatności odmian, zmian klimatycznych i narastania odporności na środki ochrony roślin                                                      Przedmiotem operacji jest zorganizowanie szkolenia dla 20 osób,  podczas których nastąpi transfer wiedzy z ww. tematyki operacji (w tym wymiana doświadczeń i nawiązanie współpracy/kontaktów) </t>
  </si>
  <si>
    <t>rolnicy powiatu raciborskiego, doradcy rolniczy, przedstawiciele jednostek doradczych</t>
  </si>
  <si>
    <t>42-200 Częstochowa ul. Wyszyńskiego 70/126</t>
  </si>
  <si>
    <t>„Produkcja miodu w oparciu o uprawę roślin miododajnych na gruntach o niskiej przydatności  rolniczej”</t>
  </si>
  <si>
    <t>członkowie grupy pszczelarskiej działającej przy Zespole Szkół Agrotechnicznych i Ogólnokształcących w Żywcu (ZSAiO), członkowie kół pszczelarskich, rolnicy i ich domownicy, doradcy rolniczy, pracownicy oświatowi (nauczyciele ZSAiO), mieszkańcy obszarów wiejskich oraz zainteresowana tematem młodzież  z ZSAiO.</t>
  </si>
  <si>
    <t>„Skrócenie łańcuchów dystrybucji lokalnych produktów i surowców pochodzenia zwierzęcego”</t>
  </si>
  <si>
    <t xml:space="preserve">Celem operacji jest  poznanie innowacyjnych kanałów sprzedaży produktów pochodzenia zwierzęcego na przykładzie Bawarii. Operacja pozwoli na podejmowanie inicjatyw w tym m.in. zapoznania i możliwości realizacji projektów innowacyjnych w ramach działania "Współpraca". Przedmiotem operacji jest organizacja wyjazdu studyjnego dla 30 rolników, doradców, członków izby rolniczej, pracowników naukowych w tym zakresie. </t>
  </si>
  <si>
    <t>Wyjazd studyjny (Bawaria)</t>
  </si>
  <si>
    <t xml:space="preserve">rolnicy, doradcy, członkowie izby rolniczej, pracownicy Instytutu Zootechniki </t>
  </si>
  <si>
    <t>  „Naukowe wsparcie usług doradczych z zakresu zarzadzania ryzkiem agrofagów o znaczeniu gospodarczym oraz wprowadzenie odpowiednich środków zapobiegawczych”</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</si>
  <si>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szkolenia dla 15 rolników z powiatu rybnickiego oraz doradców rolniczych na wyżej wymienione zagadnienia. Udział w szkoleniu pozwoli nawiązać kontakty w danym obszarze tematycznym.
 </t>
  </si>
  <si>
    <t>rolnicy z powiatu rybnickiego, doradcy rolniczy</t>
  </si>
  <si>
    <t xml:space="preserve"> "Wystawa Zwierząt Hodowlanych"</t>
  </si>
  <si>
    <t>Wystawa</t>
  </si>
  <si>
    <t>liczba  wystaw</t>
  </si>
  <si>
    <t>rolnicy,  hodowcy bydła mięsnego, członkowie i przedstawiciele branżowych związków, przedstawiciele instytucji naukowo-badawczych, specjaliści z ośrodka doradztwa rolniczego, mieszkańcy obszarów wiejskich</t>
  </si>
  <si>
    <t xml:space="preserve"> Operacja została wykreślona z Planu Operacyjnego SIR 2020-2021  z powodu otrzymania dofinansowania na ten projekt z innego programu (KSOW Regionalny).</t>
  </si>
  <si>
    <t>"Wprowadzanie nowych ras zwierząt hodowlanych do gospodarstw rolnych województwa śląskiego"</t>
  </si>
  <si>
    <t>rolnicy, hodowcy zwierząt gospodarskich</t>
  </si>
  <si>
    <t>"Innowacje w technologii chowu i hodowli karpia w Polsce"</t>
  </si>
  <si>
    <t>Celem operacji jest podniesienie świadomości i zapoznanie rybaków z terenu województwa śląskiego z możliwością korzystania z nowych, innowacyjnych metod chowu i hodowli ryb w tym przede wszystkim karpia.                                          Przedmiotem operacji jest zorganizowanie konferencji dla 40 rybaków z terenu województw śląskiego, hodowców ryb, rolników podczas Śląskiego Święta Karpia w Pawłowicach w dniach 19-20 czerwca 2020r. Konferencja jest okazją do wymiany kontaktów oraz przekazania wzajemnych doświadczeń na wyżej wymienione zagadnienia.</t>
  </si>
  <si>
    <t>rybacy z terenu województwa śląskiego, hodowcy ryb, rolnicy, przedstawiciele jednostek doradczych</t>
  </si>
  <si>
    <t>"Nauka – doradztwo, wyzwania na przyszłość"</t>
  </si>
  <si>
    <t>Celem operacji jest przekazanie wiedzy i informacji na temat nowoczesnych rozwiązań, innowacyjnych produktów oraz prowadzonych  badań uzyskanych od instytucji badawczo -  naukowych oraz kierunki współpracy pomiędzy nauką i doradztwem rolniczym. Operacja ma za zadanie ułatwianie kontaktów między grupami odbiorców operacji celem nawiązania stałej współpracy między nauką a praktyką i udrożnienia kanałów informacyjnych instytucji podległych Ministrowi Rolnictwa i Rozwoju Wsi.                                                                                   Przedmiotem operacji jest zorganizowanie konferencji dla 45 uczestników.</t>
  </si>
  <si>
    <t>doradcy, przedstawiciele instytucji pracujących na rzecz rolnictwa, rolnicy, przedstawiciele nauki, administracja rządowa</t>
  </si>
  <si>
    <t>Operacje pt. "Innowacje w technologii chowu i hodowli karpia w Polsce"  oraz  "Nauka – doradztwo, wyzwania na przyszłość" zostały decyzją Dyrektora ŚODR połączone w jedną pn. „Budowanie sieci kontaktów pomiędzy nauką i praktyką w województwie śląskim - perspektywy i plany”.</t>
  </si>
  <si>
    <t>„Budowanie sieci kontaktów pomiędzy nauką i praktyką w województwie śląskim - perspektywy i plany”</t>
  </si>
  <si>
    <t xml:space="preserve">Celem operacji jest przekazanie wiedzy i informacji na temat mechanizmów transferu wiedzy w rolnictwie oraz w przetwórstwie rolno-spożywczym. Pokazanie kierunków współpracy pomiędzy nauką i doradztwem rolniczym i nawiązywanie sieci kontaktów w województwie. Przykładem będzie współpraca pomiędzy Zakładem Ichtiobiologii i Gospodarki Rybackiej Polskiej Akademii Nauk, jako jedyną placówką naukową związaną z produkcją żywności działającą na terenie województwa śląskiego.  Przedmiotem operacji jest konferencja dla 60 osób. </t>
  </si>
  <si>
    <t>rolnicy, rybacy, przedstawiciele jednostek doradztwa rolniczego, dyrektorzy jednostek badawczo rozwojowych, mieszkańcy obszarów wiejskich</t>
  </si>
  <si>
    <t xml:space="preserve">Uzasadnienie: Budowanie mechanizmów współpracy w celu transferu wiedzy, doprowadzi do stworzenia sieci, w której doradcy i naukowcy wymieniają się informacjami i przekazują wzajemnie swoją wiedzę; jedni o innowacyjnych i nowych technologiach, a drudzy o zapotrzebowaniu na nie przez rolników. Uzupełnieniem tematyki będą konkretne działania podejmowane wspólnie przez jednostki zajmujące się nauką i doradztwem, a funkcjonujące w jednym województwie. Tematyka ta będzie dotyczyła nowoczesnych metod produkcji karpia i możliwości rozszerzania produkcji ryb, zwłaszcza w kontekście powiększania areału akwenów wodnych spełniających też funkcje retencyjne. Ponadto termin połączonych konferencji związany jest z datą odbywania się Krajowej Wystawy Rolniczej organizowanej podczas Dożynek Jasnogórskich, która stwarza możliwość spotkania z osobami znaczącymi w dziedzinie rolnictwa oraz decydentami i przedyskutowania planów i zamierzeń w sferze rolnictwa. </t>
  </si>
  <si>
    <t>"Rolnictwo ekologiczne szansą dla rozwoju obszarów wiejskich"</t>
  </si>
  <si>
    <t xml:space="preserve">Celem operacji jest upowszechnianie wiedzy na temat  rolnictwa ekologicznego oraz promocja dobrych praktyk w ekologicznych gospodarstwach rolnych. Podczas szkolenia zaprezentowane zostaną zasady prowadzenia gospodarstw ekologicznych wraz z uregulowaniami prawnymi w tym zakresie. Uczestnicy nabędą  wiedzę z zakresu  przetwórstwa  w ekologicznym gospodarstwie rolnym oraz możliwości  dystrybucji produktów poprzez krótkie łańcuchy dostaw. Organizowany w ramach operacji Konkurs "Najlepsze Gospodarstwo Ekologiczne" będzie uhonorowaniem najlepszych gospodarstw, które upowszechniają  ekologiczne metody produkcji rolnej, a  także propagują poprzez swoją działalność innowacyjne i prośrodowiskowe rozwiązania.   </t>
  </si>
  <si>
    <t>Szkolenia (9)/ Konkurs (1)</t>
  </si>
  <si>
    <t xml:space="preserve">liczba uczestników szkoleń/ liczba laureatów konkursu  </t>
  </si>
  <si>
    <t>180/3</t>
  </si>
  <si>
    <t>rolnicy, mieszkańcy obszarów wiejskich, doradcy</t>
  </si>
  <si>
    <t>Uzasadnienie: Rolnictwo ekologiczne pomimo, że  rozwija się dość prężnie na przestrzeni  ostatnich lat, dalej jest produktem niszowym  i nie idzie w parze  ze wzrostem świadomości konsumentów. Polski rynek żywności ekologicznej jest wciąż słabo rozwinięty i wymaga wsparcia w zakresie edukacji, ustawodawstwa, rozwoju produkcji, promocji oraz sprzedaży. Operacja  pozwoli na przekazanie powyższych informacji potencjalnym podmiotom zainteresowanym rolnictwem ekologicznym.</t>
  </si>
  <si>
    <t>"Utworzenie Lokalnego Partnerstwa do spraw Wody w powiecie cieszyńskim"</t>
  </si>
  <si>
    <t>Celem operacji jest stworzenie Lokalnego Partnerstwa do spraw Wody, a więc sieci efektywnej współpracy pomiędzy wszystkimi kluczowymi  Partnerami na rzecz zarządzania zasobami wody w rolnictwie i na obszarach wiejskich powiatu cieszyńskiego. Przedmiotem operacji jest zorganizowanie 6 spotkań. Tematem operacji będzie:  wzajemne poznanie zakresów działania i potrzeb związanych z gospodarowaniem wodą członków LPW,
diagnoza sytuacji w zakresie zarządzania zasobami wody pod kątem potrzeb rolnictwa i mieszkańców obszarów wiejskich dla powiatu cieszyńskiego - analiza problemów oraz potencjalnych możliwości ich rozwiązania, upowszechnianie dobrych praktyk w zakresie gospodarki wodnej i oszczędnego gospodarowania nią w rolnictwie i na obszarach wiejskich.</t>
  </si>
  <si>
    <t>Spotkania/Ekspertyza (1)</t>
  </si>
  <si>
    <t xml:space="preserve">20 przedstawicieli kluczowych sektorów dla gospodarki wodnej m.in. podmioty publiczne, samorządy terytorialne, rolnicy, stowarzyszenia działające na rzecz przyrody czy lasów państwowych, doradcy rolniczy, izby rolnicze, firmy mające znaczące oddziaływanie na wykorzystanie zasobów wód. </t>
  </si>
  <si>
    <t xml:space="preserve">Uzasadnienie: Potrzeba realizacji operacji wynika z obserwacji sytuacji hydrologicznej ostatnich lat. Narastające problemy z dostępnością wody są sygnałem do podjęcia działań, działań których początkiem jest Lokalne Partnerstwo do spraw Wody. W ostatnich latach rolnictwo w Polsce musi mierzyć się z trudnościami wynikającymi ze zmian klimatu. Nie sprzyjają produkcji wahania temperatur, niedostatek opadów, susze, ciepłe niemal bezśnieżne zimy. W ostatnich latach przekonaliśmy się o wartości wody, opadów oraz niszczycielskiej sile suszy. Niedobór wody widoczny jest już wiosną, należy wdrażać działania łagodzące skutki suszy ponieważ bez wody nie ma życia na ziemi. Przygotowanie polskiego rolnictwa na trwające zmiany klimatyczne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Utworzenie pilotażowego Lokalnego Partnerstwa ds. Wody na terenie jednego z powiatów województwa jest pierwszym krokiem do wdrożenia takiego modelu współpracy. </t>
  </si>
  <si>
    <t>"Innowacje w nowoczesnej uprawie ziemniaka"</t>
  </si>
  <si>
    <t xml:space="preserve">Celem konferencji jest zapoznanie rolników, producentów ziemniaka z możliwościami uprawy ziemniaka, zagadnieniami z dziedzin: odmian ziemniaka, technologii uprawy, przygotowaniem gleby pod uprawę, terminowością sadzenia, nawożeniem, pielęgnacją, rozpoznawaniem i zapobieganiem chorobom oraz  prawidłowym zbiorem ziemniaka. Ponadto uczestnicy zapoznają się z informacjami dotyczącymi znakowania produktów rolnych, możliwościami promocji i budowania lokalnych marek, zasadami bioasekuracji. Przedmiotem operacji jest zorganizowanie dwóch konferencji  dla około 100 osób. Udział w konferencji pozwoli nawiązać kontakty w danym obszarze tematycznym.   </t>
  </si>
  <si>
    <t>Konferencja (2)</t>
  </si>
  <si>
    <t xml:space="preserve">liczba  uczestników konferencji </t>
  </si>
  <si>
    <t>rolnicy, producenci ziemniaka, doradcy rolniczy</t>
  </si>
  <si>
    <t>42-200 Częstochowa,ul. Wyszyńskiego 70/126</t>
  </si>
  <si>
    <t>"Wykorzystanie potencjału zwierząt ras rodzimych i innowacyjnych mieszanek paszowych pochodzenia krajowego ( bez GMO) do produkcji mięsa i jego przetworów o wysokiej jakości i wartości prozdrowotnej"</t>
  </si>
  <si>
    <t>rolnicy, doradcy, przedstawiciele jednostek doradczych, naukowcy</t>
  </si>
  <si>
    <t>Wyjazd studyjny (Francja/Niemcy)</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</si>
  <si>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Przedmiotem operacji jest zorganizowanie wyjazdu studyjnego do Belgii i Holandii dla 30 uczestników, ułatwianie kontaktów między grupami odbiorców operacji celem nawiązania stałej współpracy. </t>
  </si>
  <si>
    <t>Wyjazd studyjny ( Belgia i Holandia)</t>
  </si>
  <si>
    <t>rolnicy, domownicy rolników, doradcy, przedstawiciele jednostek doradczych,  producenci rolni, przedsiębiorcy sektora rolno-spożywczego, przedstawiciele instytucji działających na rzecz polskiego rolnictwa</t>
  </si>
  <si>
    <t>"Najwyższa jakość wołowiny - innowacyjne sposoby produkcji"</t>
  </si>
  <si>
    <t>Wyjazd studyjny (Francja)</t>
  </si>
  <si>
    <t xml:space="preserve">rolnicy, hodowcy bydła, naukowcy, przedstawiciele jednostek doradczych </t>
  </si>
  <si>
    <t>"Hortiterapia - innowacyjna terapia szansa na rozwój obszarów wiejskich"</t>
  </si>
  <si>
    <t>Wyjazd studyjny ( woj. warmińsko-mazurskie)</t>
  </si>
  <si>
    <t>"Najnowsze terapie roślinne w profilaktyce zdrowotnej szansą na innowacyjne wykorzystanie surowców zielarskich"</t>
  </si>
  <si>
    <t>Wyjazd studyjny (woj. lubelskie)</t>
  </si>
  <si>
    <t xml:space="preserve">liczba uczestników wyjazdu studyjnego </t>
  </si>
  <si>
    <t xml:space="preserve">"Turystyka kulinarna szansą na rozwój obszarów wiejskich" </t>
  </si>
  <si>
    <t>Wyjazd studyjny ( woj. podkarpackie)</t>
  </si>
  <si>
    <t>"Marka terytorialna oparta na potencjale naturalnym i jakościowych produktach tradycyjnych  i regionalnych w partnerstwie z lokalnym rolnictwem na przykładzie doświadczeń Regionu Owernia-Rodan-Alpy we Francji”</t>
  </si>
  <si>
    <t xml:space="preserve">Celem operacji jest nawiązywanie współpracy i wymiana wiedzy pomiędzy rolnikami i aktywnie działającymi grupami producentów produktów regionalnych oraz gestorami turystyki z zakresu kreowania marki terytorialnej, jako czynnika rozwoju obszarów wiejskich, przy wykorzystaniu dobrych przykładów z Francji,  w tym również nawiązanie kontaktów/współpracy z przedstawicielami Regionu Owernia-Rodan-Alpy oraz transfer tamtejszych rozwiązań, wiedzy i doświadczeń związanych z ww. tematyką do regionu świętokrzyskiego.  
Przedmiotem operacji jest organizacja sześciodniowego wyjazdu studyjnego do Francji dla rolników, producentów produktów tradycyjnych i regionalnych  oraz partnerów i przedstawicieli ŚODR Modliszewice zainteresowanych współpracą  w budowaniu, wdrażaniu i promowaniu marki lokalnej regionu świętokrzyskiego opartej na wysokiej jakości żywności tradycyjnej i regionalnej oraz  dziedzictwie kulturowym  regionu jako innowacyjnego  potencjału do rozwoju obszarów wiejskich.                                           </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</si>
  <si>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</si>
  <si>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III-IV 
kwartał</t>
  </si>
  <si>
    <t>ŚODR Modliszewice</t>
  </si>
  <si>
    <t>Modliszewice, 
ul. Piotrkowska 30, 
26-200 Końskie</t>
  </si>
  <si>
    <t>"Przetwórstwo żywności na małą skalę jako innowacyjny sposób na poprawę dochodowości rodzinnych gospodarstw rolnych"</t>
  </si>
  <si>
    <t xml:space="preserve">Celem operacji jest zwiększenie wiedzy z zakresu innowacji w przetwórstwie i sprzedaży żywności na małą skalę oraz prezentacja  dobrych praktyk w zakresie krótkich łańcuchów, dystrybucji żywności i ich promocji, które pozwolą na nawiązanie współpracy między uczestnikami w ww. zakresie, w tym rozwój tej branży w województwie świętokrzyskim poprzez wykorzystanie nowatorskich rozwiązań  (organizacyjnych, marketingowych, dystrybucyjnych, promocyjnych i innych).                          
Przedmiotem operacji jest organizacja trzydniowego krajowego wyjazdu studyjnego dla 30 osób połączonego z konferencją, podczas których nastąpi transfer wiedzy z ww. tematyki operacji (w tym wymiana doświadczeń i nawiązanie współpracy/kontaktów) oraz zostaną zaprezentowane rozwiązania, które przyczyniły się do sukcesów prezentowanych rozwiązań/gospodarstw. </t>
  </si>
  <si>
    <t>"Skracanie łańcuchów dostaw poprzez sprzedaż bezpośrednią jako innowacyjny sposób na poprawę dochodowości gospodarstw rolnych"</t>
  </si>
  <si>
    <t>II-IV 
kwartał</t>
  </si>
  <si>
    <t>działania upowszechnienie:
- reklama radiowa
- druk i kolportaż ulotki
- reklama telewizyjna 
  i bilbord sponsorski</t>
  </si>
  <si>
    <t>liczba radiowych rozmów reklamowych</t>
  </si>
  <si>
    <t>liczba emisji radiowych rozmów reklamowych</t>
  </si>
  <si>
    <t>liczba ulotek</t>
  </si>
  <si>
    <t>nakład druku ulotek
(w tym nakład kolportażu 
odpłatnego ulotki)</t>
  </si>
  <si>
    <t>40 000 
(w tym 
32 000)</t>
  </si>
  <si>
    <t>liczba programów telewizyjnych</t>
  </si>
  <si>
    <t>liczba emisji programów telewizyjnych (w tym liczba powtórnych emisji)</t>
  </si>
  <si>
    <t>8 
(w tym 6 powtórzeń)</t>
  </si>
  <si>
    <t>liczba zapowiedzi  programów telewizyjnych i liczba ich emisji</t>
  </si>
  <si>
    <t xml:space="preserve">1 zapowiedź, 2 emisje </t>
  </si>
  <si>
    <t>liczba bilbordów sponsorskich 
i liczba ich emisji</t>
  </si>
  <si>
    <t>1 bilbord, 
18 emisji</t>
  </si>
  <si>
    <t>„Innowacje, Kreatywność, Aktywność, Rozwój – IKAR. Transfer doświadczeń z działań związanych z rozwojem obszarów wiejskich”</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</si>
  <si>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</si>
  <si>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rolnicy, przedstawiciele podmiotów/instytucji zaangażowanych w rozwój obszarów wiejskich przedsiębiorcy i doradcy rolni z terenu województwa świętokrzyskiego</t>
  </si>
  <si>
    <t>"Właściwości i wykorzystanie ziół użytkowych, promocja i dystrybucja produktów ziołowych jako innowacja dla produkcji ogrodniczej i przetwórstwa  w regionie świętokrzyskim"</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</si>
  <si>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</si>
  <si>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</si>
  <si>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 xml:space="preserve">
"Ekologiczna uprawa i przetwórstwo warzyw i owoców jako innowacja dla produkcji ogrodniczej gospodarstw regionu sandomierskiego"</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</si>
  <si>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</si>
  <si>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seminarium 
z wyjazdem studyjny</t>
  </si>
  <si>
    <t>liczba seminariów 
z wyjazdem studyjnym</t>
  </si>
  <si>
    <t>„Grupy producentów rolnych i ich związki jako innowacyjna forma zrzeszania się rolników w oparciu o dobre przykłady”</t>
  </si>
  <si>
    <t>Celem operacji jest zwiększenie wiedzy fachowej i zaprezentowanie dobrych praktyk z zakresu zrzeszania się rolników na przykładzie funkcjonowania grup producentów rolnych, w tym zawiązanie nowych partnerstw biznesowych/utworzenie nowych grup branżowych, które wpływ będą miały na rozwój świętokrzyskiego rolnictwa poprzez podejmowanie wspólnych inicjatyw (w tym wdrażanie innowacyjnych rozwiązań).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organizacja dwudniowego krajowego wyjazdu studyjnego do grup producentów rolnych, które dzięki współpracy członków/rolników i wdrażaniu innowacyjnych rozwiązań odniosły sukces.</t>
  </si>
  <si>
    <t xml:space="preserve">rolnicy, przedsiębiorcy z branży rolnej/przetwórczej/spożywczej, przedstawiciele rolniczych jednostek doradczych z terenu województwa świętokrzyskiego, grup producenckich, jednostek naukowych, instytutów badawczych, uniwersytetów rolniczych </t>
  </si>
  <si>
    <t xml:space="preserve">Uzasadnienia zmian:
1. Zmiana liczby uczestników (kolumna I) - w związku z pandemią koronawirusa, ograniczeniami  dotyczącymi zgrupowań i kwestią bezpieczeństwa uczestników zmniejszono liczbę odbiorców operacji do 25.
2. Zmniejszenie kwoty operacji (kolumna Mi O) - zmniejszenie liczby odbiorców operacji powoduje obniżenie kosztów projektu. </t>
  </si>
  <si>
    <r>
      <t>„</t>
    </r>
    <r>
      <rPr>
        <sz val="11"/>
        <color rgb="FFFF0000"/>
        <rFont val="Calibri"/>
        <family val="2"/>
        <charset val="238"/>
        <scheme val="minor"/>
      </rPr>
      <t xml:space="preserve">Adoptowanie do warunków województwa świętokrzyskiego innowacyjnych rozwiązań z gospodarstw pasiecznych Polski południowej i Czech z aspektami ochrony bioróżnorodności i dywersyfikacji dochodów tych gospodarstw” </t>
    </r>
  </si>
  <si>
    <t>Celem operacji jest zwiększenie efektywności prowadzenia gospodarki pasiecznej poprzez wprowadzenie do produkcji innowacyjnych rozwiązań w zakresie technologii i technik w hodowli pszczół, ze szczególnym uwzględnieniem wpływu pszczół i pszczelarzy na ochronę  bioróżnorodności i proekologiczne procesy w środowisku, przy  jednoczesnym podejmowaniu działań prorynkowych i przedsiębiorczych dywersyfikujących dochody uzyskiwane na bazie produktów pszczelarskich, a także rozwój sieci kontaktów między pszczelarzami, jednostkami wspierającym rozwój rolnictwa i obszarów wiejskich oraz instytutami badawczymi i jednostkami naukowymi zajmującymi się ww. tematyką, ukierunkowanej na wdrażanie innowacyjnych rozwiązań w branży pszczelarskiej m.in. poprzez działanie "Współpraca".   
Przedmiotem operacji jest przeprowadzenie pięciodniowego wyjazdu studyjnego dla 40 osób na teren województwa dolnośląskiego i Republiki Czeskiej, mający na celu zaprezentowanie nowatorskich i innowacyjnych rozwiązań w prowadzeniu pasiek pszczelich, które będą inspiracją do efektywniejszego rozwoju i prowadzenia gospodarstw pasiecznych poprzez ich adaptację do warunków województwa świętokrzyskiego oraz źródłem wiedzy dotyczącej świadomego i odpowiedzialnego korzystania ze środowiska, szczególnie przez rolników będących odbiorcami korzyści płynących z ochrony pszczół i bioróżnorodności przyrodniczej.</t>
  </si>
  <si>
    <t xml:space="preserve">rolnicy, pszczelarze, przedstawiciele firm działających na rzecz rozwoju pszczelarstwa, osoby zaangażowane w ochroną owadów zapylających, rolniczych jednostek doradczych, jednostek naukowych, instytutów badawczych, uniwersytetów rolniczych
</t>
  </si>
  <si>
    <t>"Nawiązywanie kontaktów między podmiotami zainteresowanymi utworzeniem Lokalnego Partnerstwa ds. Wody w powiecie koneckim"</t>
  </si>
  <si>
    <t xml:space="preserve">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5 spotkań 
dla 150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   
</t>
  </si>
  <si>
    <t>Przedstawiciele Państwowego Gospodarstwa Wodnego Wody Polskie, administracji publicznej, spółki wodnej, izby rolniczej, lasów państwowych, instytutów naukowych/ uczelni rolniczych, organizacji pozarządowych, rolnicy, właściciele stawów rybnych, przedstawiciele podmiotów doradczych, przedsiębiorcy mający oddziaływanie na stan wód na danym terenie, inne podmioty zainteresowane tematem.</t>
  </si>
  <si>
    <t>"Nowoczesna i bezpieczna uprawa ziemniaka 
w województwie świętokrzyskim"</t>
  </si>
  <si>
    <t xml:space="preserve">Celem operacji jest transfer najnowszej wiedzy merytorycznej z zakresu upraw ziemniak, w tym innowacyjnych rozwiązań technicznych, technologicznych i organizacyjnych stosowanych w tej produkcji (w tym prezentację dobrych przykładów w tym zakresie), a także umożliwienie nawiązania kontaktów miedzy producentami ziemniaków z województwa świętokrzyskiego, dzięki czemu będą mogli podejmować wspólne inicjatywy dla lokalnego i krajowego rozwoju tej branży, w tym udział w  Programie dla Polskiego Ziemniaka. Operacja umożliwi przedstawienie i zapoznanie producentów z możliwościami restrukturyzacji całej branży, poprzez wyeliminowanie nieprawidłowości rynkowych i fitosanitarnych, jak również możliwości wsparcia sprzedaży ziemniaków poprzez ich promocję jako polskich produktów żywnościowych w ramach akcji Polska smakuje i Produkt Polski.
Przedmiotem operacji jest organizacja 2 konferencji dla rolników/producentów ziemniaków z województwa świętokrzyskiego, które umożliwią osiągnięcie zakładanych celów operacji, w tym przede wszystkim nawiązanie kontaktów między producentami, wymiana doświadczeń i zapoznanie się z Programem dla Polskiego Ziemianka w kontekście lokalnej produkcji. </t>
  </si>
  <si>
    <t>2</t>
  </si>
  <si>
    <t xml:space="preserve">
rolnicy/producenci ziemniaka, przedstawiciele jednostek doradztwa rolniczego, jednostek i instytutów badawczych oraz instytucji, firm prywatnych i jednostek związanych z branżą ziemniaka   
</t>
  </si>
  <si>
    <t>IV 
kwartał</t>
  </si>
  <si>
    <t xml:space="preserve">"Sieciowanie kontaktów jako element  organizacyjnej innowacji wśród producentów ekologicznych z województwa świętokrzyskiego" </t>
  </si>
  <si>
    <t xml:space="preserve">Celem operacji jest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oraz konferencji na jednych z największych targów ekologicznych w Polsce „ECO-STYLE” organizowanych przez Targi Kielce. 
</t>
  </si>
  <si>
    <t>stoisko wystawiennicze</t>
  </si>
  <si>
    <t>liczba stoisk wystawienniczych</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</si>
  <si>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</si>
  <si>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liczba podmiotów 
na stoisku wystawienniczym</t>
  </si>
  <si>
    <t>Prezentacja innowacji w rolnictwie województwa warmińsko-mazurskiego</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</si>
  <si>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radiowych i 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t>
  </si>
  <si>
    <t xml:space="preserve">audycja telewizyjna
</t>
  </si>
  <si>
    <t>9</t>
  </si>
  <si>
    <t>Warmińsko-Mazurski Ośrodek Doradztwa Rolniczego z siedzibą w Olsztynie</t>
  </si>
  <si>
    <t>ul. Jagiellońska 91
10-356 Olsztyn</t>
  </si>
  <si>
    <t>audycja radiowa</t>
  </si>
  <si>
    <t>liczba audycji radiowych</t>
  </si>
  <si>
    <t>8</t>
  </si>
  <si>
    <r>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t>
    </r>
    <r>
      <rPr>
        <strike/>
        <sz val="11"/>
        <color rgb="FFFF0000"/>
        <rFont val="Calibri"/>
        <family val="2"/>
        <charset val="238"/>
        <scheme val="minor"/>
      </rPr>
      <t>radiowych i</t>
    </r>
    <r>
      <rPr>
        <sz val="11"/>
        <color rgb="FFFF0000"/>
        <rFont val="Calibri"/>
        <family val="2"/>
        <charset val="238"/>
        <scheme val="minor"/>
      </rPr>
      <t xml:space="preserve"> </t>
    </r>
    <r>
      <rPr>
        <sz val="11"/>
        <rFont val="Calibri"/>
        <family val="2"/>
        <charset val="238"/>
        <scheme val="minor"/>
      </rPr>
      <t xml:space="preserve">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t>
    </r>
  </si>
  <si>
    <t>Innowacyjne rozwiązania w agrotechnice ze szczególnym uwzględnieniem nowoczesnych maszyn rolniczych</t>
  </si>
  <si>
    <t xml:space="preserve">Głównym celem realizacji operacji jest zapoznanie oraz ugruntowanie wiedzy uczestników operacji na temat innowacyjnych rozwiązań w uprawie i wykorzystanie ich w praktyce. Ponadto celem operacji będzie ułatwienie transferu wiedzy, nawiązanie kontaktów, współpracy pomiędzy rolnikami, doradcami a firmami oferującymi innowacyjne rozwiązania dla rolnictwa. Prezentacja maszyn rolniczych w zakresie efektywnego nawożenia i racjonalnej ochrony chemicznej. Operacja przyczyni się także do tworzenie nowych oraz podtrzymania dotychczas funkcjonujących sieci kontaktów pomiędzy odbiorcami projektu oraz pozostałymi zainteresowanymi wdrażaniem innowacji w rolnictwie precyzyjnym. </t>
  </si>
  <si>
    <t>200</t>
  </si>
  <si>
    <t>Innowacyjne działalności pozarolnicze, w tym produkcja i przetwórstwo surowców zielarskich- alternatywa dla małych gospodarstw rolnych</t>
  </si>
  <si>
    <t>Operacja ma służyć ułatwieniu transferu wiedzy i innowacji w zakresie nowych rozwiązań w działalności pozarolniczej, a także poznania  dobrych praktyk w zakresie produkcji ziół i prezentacji certyfikowanych produktów ekologicznych, dających możliwość rozwoju działalności pozarolniczej, jako alternatywy dla produkcji rolnej. Ponadto operacja przyczyni się do wymiany doświadczeń i budowania sieci kontaktów pomiędzy podmiotami zainteresowanymi prowadzeniem działalności pozarolniczej, w tym produkcją i przetwórstwem ziół w zakresie wdrażania innowacyjnych kierunków promocji i marketingu certyfikowanej żywności ekologicznej i tradycyjnej.</t>
  </si>
  <si>
    <t>vebinarium</t>
  </si>
  <si>
    <t>liczba vebinariów</t>
  </si>
  <si>
    <t>rolnicy - właściciele małych gospodarstw, inni mieszkańcy obszarów wiejskich, w tym producenci żywności regionalnej, pracownicy nauki, doradcy rolniczy.</t>
  </si>
  <si>
    <t>liczba tytułów</t>
  </si>
  <si>
    <t>Film promocyjny</t>
  </si>
  <si>
    <t>IV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</si>
  <si>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W czasie Forum realizowane będą prelekcje dotyczące działania "Współpraca" oraz tworzenia i funkcjonowania grup operacyjnych EPI.
</t>
  </si>
  <si>
    <t xml:space="preserve">rolnicy, mieszkańcy obszarów wiejskich, przedstawiciele doradztwa rolniczego oraz przedstawiciele samorządu rolniczego, jednostek naukowych, organizacji działających na rzecz rolnictwa i przedstawicieli </t>
  </si>
  <si>
    <t>120</t>
  </si>
  <si>
    <r>
      <t xml:space="preserve"> </t>
    </r>
    <r>
      <rPr>
        <sz val="11"/>
        <color rgb="FFFF0000"/>
        <rFont val="Calibri"/>
        <family val="2"/>
        <charset val="238"/>
        <scheme val="minor"/>
      </rPr>
      <t xml:space="preserve">Uzasadnienie wprowadzonych zmian: W związku z trwającą sytuacją wywołaną epidemią koronawirusa utrudniona będzie realizacja tej operacji w formie planowanego Forum. Z racji rezygnacji z tej operacji budżet przewidziany na tę operację zostanie przeznaczony na realizację innej operacji własnej.  </t>
    </r>
  </si>
  <si>
    <t>Najciekawsze rozwiązania IT dla rolnictwa</t>
  </si>
  <si>
    <t>Celem operacji jest poszerzenie wiedzy w zakresie nowoczesnych narzędzi pracy rolnika  oraz najbardziej rekomendowanych programów do obsługi gospodarstwa, zarówno w zakresie produkcji roślinnej, jak i zwierzęcej.  Operacja przyczyni się także do utworzenia sieci kontaktów dla doradców, rolników i służb wspierających wdrażanie nowoczesnych technologii w ramach rolnictwa 4.0.</t>
  </si>
  <si>
    <t xml:space="preserve"> seminarium</t>
  </si>
  <si>
    <r>
      <t xml:space="preserve"> </t>
    </r>
    <r>
      <rPr>
        <sz val="11"/>
        <color rgb="FFFF0000"/>
        <rFont val="Calibri"/>
        <family val="2"/>
        <charset val="238"/>
        <scheme val="minor"/>
      </rPr>
      <t>Uzasadnienie wprowadzonych zmian :z racji rezygnacji z tej operacji budżet przewidziany na tę operację zostanie przeznaczony na realizację innej operacji własnej.</t>
    </r>
  </si>
  <si>
    <t>Innowacje marketingowe w kreowaniu wizerunku marki lokalnej</t>
  </si>
  <si>
    <t>Celem operacji jest nawiązanie współpracy między producentami żywności lokalnej, jednostkami naukowymi, podmiotami wspierającymi rozwój rynku żywności, w celu zapoznania się z funkcjonowaniem i wdrożeniem innowacyjnych rozwiązań marketingowych.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t>
  </si>
  <si>
    <t>producenci rolni, przetwórcy żywności, lokalni liderzy, przedstawiciele Lokalnych Grup Działania, jednostek naukowych oraz doradztwa rolniczego</t>
  </si>
  <si>
    <t>Warmińsko-Mazurski Ośrodek Doradztwa Rolniczego 
z siedzibą 
w Olsztynie</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</si>
  <si>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województwa warmińsko-mazurskiego,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t>
  </si>
  <si>
    <t>liczba uczestników  spotkania</t>
  </si>
  <si>
    <t>liczba uczestników wyjazdu</t>
  </si>
  <si>
    <t>liczba raportów</t>
  </si>
  <si>
    <t xml:space="preserve">Uzasadnienie wprowadzonych zmian: Przygotowanie polskiego rolnictwa na trwające zmiany klimatyczne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Utworzenie pilotażowego Lokalnego Partnerstwa ds. Wody na terenie jednego z powiatów województwa warmińsko-mazurskiego jest pierwszym krokiem do wdrożenia takiego modelu współpracy. </t>
  </si>
  <si>
    <t>Nowoczesna i bezpieczna produkcja ziemniaka w województwie warmińsko-mazurskim</t>
  </si>
  <si>
    <t xml:space="preserve">Głównym celem realizacji operacji jest zapoznanie oraz ugruntowanie wiedzy uczestników operacji na temat innowacyjnych rozwiązań w uprawie ziemniaka i wykorzystanie ich w praktyce. Ponadto operacja ta pozwoli na szczegółowe przedstawienie i oswojenie uczestników z ministerialnym Programem dla Polskiego Ziemniaka, który ma na celu gruntowną restrukturyzację branży poprzez wyeliminowanie nieprawidłowości rynkowych i fitosanitarnych, jak również wsparcie producentów poprzez promocję polskich produktów żywnościowych. Ponadto celem operacji będzie ułatwienie transferu wiedzy, nawiązanie kontaktów, współpracy pomiędzy rolnikami, doradcami a firmami oferującymi innowacyjne rozwiązania dla rolnictwa.  Operacja przyczyni się także do tworzenie nowych oraz podtrzymania dotychczas funkcjonujących sieci kontaktów pomiędzy odbiorcami projektu oraz pozostałymi zainteresowanymi wdrażaniem nowoczesnej i bezpiecznej produkcji ziemniaka. </t>
  </si>
  <si>
    <t>rolnicy, mieszkańcy obszarów wiejskich, przedstawiciele doradztwa rolniczego,  pracownicy firm i instytucji działających na rzecz rolnictwa, producenci ziemniaka lub zamierzający podjąć taką produkcję w celu zwiększenia rentowności swoich gospodarstw rolnych, inne podmioty zainteresowane przedmiotową tematyką,</t>
  </si>
  <si>
    <t>100</t>
  </si>
  <si>
    <t>Uzasadnienie wprowadzonych zmian: Polska jest obecnie jednym z największych producentów ziemniaka w Europie, jednakże znaczna część ziemniaków dostępnych na rynku pochodzi z importu. Wynika to m.in. z braku świadomości polskich producentów co potrzeb współczesnego konsumenta oraz poważnych problemów fitosanitarnych. Powyższe w połączeniu z brakiem wystarczającej infrastruktury przechowalniczej i wiedzy co do nawadniania powoduje niską opłacalność produkcji. Realizacja przedmiotowej operacji pozwoli na transfer wiedzy w zakresie bioasekuracji i podstaw zasady higieny produkcyjnej Producenci poznają: mechanizmy rynkowe mogące wspierać patriotyzm konsumencki,  jak również formy współpracy między producentami, tak aby zwiększyć swoją pozycję w łańcuchu produkcji żywności, możliwe do pozyskania fundusze na promocję, systemy jakości czy nawadnianie upraw.</t>
  </si>
  <si>
    <t>Rolnictwo ekologiczne - szansa dla rolników i konsumentów z województwa warmińsko-mazurskiego</t>
  </si>
  <si>
    <t>spotkania informacyjne</t>
  </si>
  <si>
    <t>ilość spotkań</t>
  </si>
  <si>
    <t xml:space="preserve"> liczba uczestników spotkań</t>
  </si>
  <si>
    <t>liczba audycji</t>
  </si>
  <si>
    <t>e-learning</t>
  </si>
  <si>
    <t>ilość e-learningów</t>
  </si>
  <si>
    <t>spotkanie on-line (webinarium)</t>
  </si>
  <si>
    <t>Krótkie łańcuchy dostaw jako forma rozwoju  producentów żywności w województwie warmińsko-mazurskim</t>
  </si>
  <si>
    <t>Priorytetowym celem operacji jest omówienie możliwości innowacyjnych kierunków promocji, a przede wszystkim sprzedaży produktów rolnych wytwarzanych w gospodarstwach rolnych. Poprzez bezpośrednią wymianę doświadczeń pomiędzy samymi producentami, doradcami rolniczymi, jak i specjalistami z dziedziny promocji i sprzedaży w ramach RHD produktów rolnych, uczestnicy spotkania zdobędą nową, bezcenną wiedzę na temat krótkich łańcuchów dostaw i możliwości poszerzenia form dystrybucji produktów swojej działalności. Konferencja ma za zadanie poszerzenie wiedzy uczestników oraz ukazanie prostych innowacyjnych metod marketingowych na rynkach w XXI w. Dzięki operacji producenci różnych produktów rolnych będą mogli bez trudu zwiększyć swoje możliwości sprzedażowe, a co za tym idzie również finansowe co bez wątpienia przełoży się bezpośrednio na rozwój gospodarstw w województwie warmińsko-mazurskim.</t>
  </si>
  <si>
    <t>ilość wystaw</t>
  </si>
  <si>
    <t xml:space="preserve">Uzasadnienie:  
Zorganizowanie operacji polegającej na organizacji konferencji połączonej z wystawą – wystawcy to rolnicy, producenci rolni, producenci i przetwórcy regionalnej i ekologicznej żywności, Koła Gospodyń Wiejskich, twórcy rękodzieła ludowego, usługodawcy usług rolniczych, ogłaszający swoje oferty na e-bazarku prowadzonym przy WMODR przyczyni się do: ułatwiania tworzenia oraz funkcjonowania sieci kontaktów pomiędzy rolnikami, podmiotami doradczymi, przedsiębiorcami sektora rolno-spożywczego oraz pozostałymi podmiotami zainteresowanymi wdrażaniem innowacji w rolnictwie i na obszarach wiejskich oraz ułatwiania wymiany wiedzy fachowej oraz dobrych praktyk w zakresie wdrażania innowacyjnych rozwiązań w rolnictwie i na obszarach wiejskich województwa warmińsko-mazurskiego.
</t>
  </si>
  <si>
    <t>Plan operacyjny KSOW na lata 2020-2021 (z wyłączeniem działania 8 Plan komunikacyjny) - Wielkopolski ODR - maj 2020</t>
  </si>
  <si>
    <t>"Strefa Innowacji" - nowatorskie rozwiązania w produkcji rolnej</t>
  </si>
  <si>
    <t>impreza plenerowa</t>
  </si>
  <si>
    <t>liczba imprez plenerowych</t>
  </si>
  <si>
    <t>rolnicy, podmioty działające na rynku rolnym, pracownicy jednostek doradztwa rolniczego, mieszkańcy obszarów wiejskich</t>
  </si>
  <si>
    <t>Wielkopolski Ośrodek Doradztwa Rolniczego w Poznaniu</t>
  </si>
  <si>
    <t>liczba wydanych egzemplarzy publikacji</t>
  </si>
  <si>
    <t>4000</t>
  </si>
  <si>
    <t>Uzasadnienie: Rezygnacja z realizacji operacji wynika z sytuacji epidemicznej w kraju</t>
  </si>
  <si>
    <t>Inkubatory przetwórcze jako innowacyjny sposób wsparcia rozwoju lokalnego na obszarach wiejskich</t>
  </si>
  <si>
    <t xml:space="preserve">Celem operacji jest ułatwianie transferu wiedzy w zakresie podejmowania nowych inicjatyw wspierających przedsiębiorczość na obszarach wiejskich w zakresie wytwarzania żywnościowych produktów lokalnych.
Przedmiotem operacji jest wyjazd studyjny na terenie Polski związany z tematyką tworzenia i rozwijania inkubatorów przetwórczych - inkubatorów kuchennych. Celem tworzenia inkubatorów przetwórczych jest wsparcie rozwoju lokalnego na obszarach wiejskich w zakresie przetwórstwa rolno-spożywczego. </t>
  </si>
  <si>
    <t>rolnicy, pracownicy jednostek doradztwa rolniczego</t>
  </si>
  <si>
    <t>Rolnictwo a zmiany klimatu</t>
  </si>
  <si>
    <t>Uzasadnienie: Zmiana terminu realizacji operacji wynika z sytuacji epidemicznej w kraju</t>
  </si>
  <si>
    <t>Różnicowanie pozarolniczej działalności na obszarach wiejskich</t>
  </si>
  <si>
    <t>Tworzenie zespołów tematycznych w zakresie przeciwdziałania najistotniejszym problemom w rolnictwie województwa wielkopolskiego</t>
  </si>
  <si>
    <t>Celem operacji jest wymiana wiedzy, dobrych praktyk oraz wypracowanie wspólnych rozwiązań w zakresie przeciwdziałania najistotniejszym problemom w rolnictwie województwa wielkopolskiego.</t>
  </si>
  <si>
    <t>rolnicy, naukowcy, pracownicy jednostek doradztwa rolniczego</t>
  </si>
  <si>
    <t>Aspekty praktyczne zapobiegania marnowaniu żywności</t>
  </si>
  <si>
    <t>konferencja połączona z warsztatami</t>
  </si>
  <si>
    <t>DZIEŃ POLA- Innowacyjne rozwiązania w produkcji polowej</t>
  </si>
  <si>
    <t xml:space="preserve">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
</t>
  </si>
  <si>
    <t>spotkanie polowe</t>
  </si>
  <si>
    <t>liczba spotkań polowych</t>
  </si>
  <si>
    <t>producenci rolni, mieszkańcy obszarów wiejskich, pracownicy jednostki doradztwa rolniczego</t>
  </si>
  <si>
    <t>Poznań, ul. Sieradzka 29</t>
  </si>
  <si>
    <t>łączna liczba uczestników  spotkań</t>
  </si>
  <si>
    <t>producenci rolni, mieszkańcy obszarów wiejskich, pracownicy jednostki doradztwa rolniczego, przedstawiciele administracji samorządowej, przedstawiciele spółek wodnych</t>
  </si>
  <si>
    <t>Mała przedsiębiorczość na obszarach wiejskich</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</si>
  <si>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</si>
  <si>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Uzasadnienie: Realizacja operacji przyczyni się do wsparcia transferu wiedzy i innowacji oraz zapoznania się z przykładami dobrych praktyk w zakresie różnych form przedsiębiorczości: małego lokalnego przetwórstwa żywności i krótkich łańcuchów dostaw, turystyki wiejskiej, prowadzenia lokalnych punktów usługowych na terenach wiejskich. Podejmowanie dodatkowych działalności pozarolniczych przyczynia się do podniesienia dochodu gospodarstw wiejskich oraz wpływa na rozwój obszarów wiejskich.</t>
  </si>
  <si>
    <t>Innowacyjna produkcja ogrodnicza</t>
  </si>
  <si>
    <t xml:space="preserve">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
</t>
  </si>
  <si>
    <t xml:space="preserve">liczba wydanych egzemplarzy publikacji </t>
  </si>
  <si>
    <t>Uzasadnienie: Na strukturę oraz rozmiar produkcji ogrodniczej, a także jej lokalizację ma wpływ wiele różnych czynników. Należą do nich w przede wszystkim warunki przyrodniczo-klimatyczne, które są wyznacznikiem doboru roślin uprawnych typowych dla poszczególnych stref. Bezpośredni wpływ na rejonizację produkcji ogrodniczej mają również stosunki ekonomiczno-społeczne. Dostęp do najnowszej wiedzy sprzyja rozwojowi produkcji ogrodniczej, z uwzględnieniem zapotrzebowań konsumentów.</t>
  </si>
  <si>
    <t>Sposób na sukces - przetwarzanie i sprzedaż produktów z gospodarstwa rolnego</t>
  </si>
  <si>
    <t xml:space="preserve">Uzasadnienie: Wymagania i oczekiwania konsumentów niestety coraz częściej eliminują małych producentów rolnych. Ideą operacji jest uświadomienie rolnikowi o konieczności współpracowania i tworzenia grup inicjujących sprzedaż w ramach krótkich łańcuchów żywności, a korzystanie z proponowanych rozwiązań może podnieść jakość produktów, która jest bardzo istotna dla konsumenta. 
</t>
  </si>
  <si>
    <t>Nowoczesna i bezpieczna produkcja ziemniaka w województwie wielkopolskim</t>
  </si>
  <si>
    <t xml:space="preserve">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
</t>
  </si>
  <si>
    <t>producenci rolni, pracownicy jednostki doradztwa rolniczego</t>
  </si>
  <si>
    <t>Uzasadnienie: Polska jest obecnie jednym z największych producentów ziemniaka w Polsce, a mimo tego znaczna część ziemniaków dostępnych na rynku pochodzi z importu. Wynika to z niskiej jakości polskich ziemniaków, braku świadomości polskich producentów co do potrzeb współczesnego konsumenta oraz poważnych problemów fitosanitarnych. Brak infrastruktury przechowalniczej i wiedzy dotyczącej nawadniania powoduje, że polscy polska produkcja ziemniaka charakteryzuje się niska opłacalnością produkcji. Realizacja operacji przyczyni się do podniesienia poziomu wiedzy na temat nowoczesnej i bezpiecznej produkcji ziemniaka.</t>
  </si>
  <si>
    <r>
      <t>Rolnictwo ekologiczne - szansa dla rolników i konsumentów</t>
    </r>
    <r>
      <rPr>
        <sz val="11"/>
        <color rgb="FFFF0000"/>
        <rFont val="Calibri"/>
        <family val="2"/>
        <scheme val="minor"/>
      </rPr>
      <t>*</t>
    </r>
  </si>
  <si>
    <t xml:space="preserve">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
</t>
  </si>
  <si>
    <t>rolnicy, przedstawiciele nauki, administracji rządowej i samorządowej, przedstawiciele  instytucji pracujących na rzecz rolnictwa  ekologicznego, pracownicy jednostki doradztwa rolniczego</t>
  </si>
  <si>
    <t>stoisko informacyjne</t>
  </si>
  <si>
    <t>liczba stoisk informacyjnych</t>
  </si>
  <si>
    <r>
      <t xml:space="preserve">Uzasadnienie: Rolnictwo ekologiczne jest jedną z gałęzi gospodarki najszybciej się rozwijającej. Coraz więcej rolników decyduje się na zmianę produkcji roślinnej lub zwierzęcej z konwencjonalnej na ekologiczną. Jednak polskie rolnictwo ekologiczne znacząco różni się od rolnictwa ekologicznego w starych krajach UE, gdzie liczba gospodarstw ekologicznych jest znacząco wyższa od liczby gospodarstw w Polsce, a stopień organizacji rynku, metod dystrybucji żywności jest bardzo szeroki. Polscy rolnicy choć zachowawczo podchodzą do tego systemu produkcji, gdyż obawiają się niskich plonów i braku zbytu, to rosnący popyt na produkty ekologiczne powoduje poszukiwanie nowych metod, chęć wdrażania innowacji zarówno technologicznych jak i organizacyjnych. Operacja  pozwoli na przekazanie informacji potencjalnym podmiotom zainteresowanym rolnictwem ekologicznym. </t>
    </r>
    <r>
      <rPr>
        <sz val="11"/>
        <color rgb="FFFF0000"/>
        <rFont val="Calibri"/>
        <family val="2"/>
        <scheme val="minor"/>
      </rPr>
      <t>*Realizacja operacji  jest uzależniona od przyznania dodatkowych środków finansowych</t>
    </r>
  </si>
  <si>
    <t>Plan operacyjny KSOW na lata 2020-2021 (z wyłączeniem działania 8 Plan komunikacyjny) -  Zachoniopomorski ODR  - lipiec 2020</t>
  </si>
  <si>
    <t>Polowe pokazy pracy innowacyjnych maszyn rolniczych (V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</si>
  <si>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</si>
  <si>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Polowe pokazy </t>
  </si>
  <si>
    <t xml:space="preserve">liczba pokazów </t>
  </si>
  <si>
    <t>rolnicy, przedstawiciele grup producenckich, przedstawiciele jednostek naukowo-badawczych oraz producenci nawozów i środków ochrony roślin, którzy współpracują z producentami maszyn rolniczych w zakresie efektywnego nawożenia i racjonalnej ochrony chemicznej, inne osoby zainteresowane tematem</t>
  </si>
  <si>
    <t>Zachodniopomorski Ośrodek Doradztwa Rolniczego w Barzkowicach</t>
  </si>
  <si>
    <t>Barzkowice 2                                    73-134 Barzkowice</t>
  </si>
  <si>
    <t xml:space="preserve">drukowane materiały informacyjne i promocyjne                                  </t>
  </si>
  <si>
    <t xml:space="preserve">200                                                            </t>
  </si>
  <si>
    <t xml:space="preserve">Uzasadnienie usunięcia operacji: Operacja miała odbyć się podczas Barzkowickich Targów Rolnych AgroPomerania 2020, jednak ze względu na sytuację wywołąna przez koronawirusa Targi zostały odwołane.                                                                                                                                                                                               </t>
  </si>
  <si>
    <t xml:space="preserve">III Międzyregionalny Pokaz Alpak </t>
  </si>
  <si>
    <t xml:space="preserve">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
</t>
  </si>
  <si>
    <t xml:space="preserve">Pokaz alpak </t>
  </si>
  <si>
    <t xml:space="preserve">rolnicy , mieszkańcy obszarów wiejskich , osoby zainteresowane tematyką chowu alpak </t>
  </si>
  <si>
    <t>Barzkowice 2                            73-134 Barzkowice</t>
  </si>
  <si>
    <t xml:space="preserve">drukowane materiały informacyjne i promocyjne               </t>
  </si>
  <si>
    <t xml:space="preserve">Uzasadnienie wprowadzenia zmian w operacji: Operacja miała odbyć się podczas Barzkowickich Targów Rolnych AgroPomerania 2020, jednak ze względu na sytuację wywołąna przez koronawirusa Targi zostały odwołane i operacja zostanie zrealizowana jako indywidualny pokaz, stąd dodatkowe koszty w postaci zabezpieczenia Pokazu.                                                                                                                                                                                          </t>
  </si>
  <si>
    <t xml:space="preserve">Zagrody edukacyjne jako przykład innowacyjnej przedsiębiorczości na teranach wiejskich </t>
  </si>
  <si>
    <t xml:space="preserve">Celem operacji jest przekazanie uczestnikom jakie korzyści dla rolników może przynieść prowadzenie zagrody edukacyjnej,uczestnicy przez bezpośredni kontakt z osobami, które posiadają takie zagrody będa mogli dowiedzieć się jakie wymogi trzeba spełniać by prowadzić taką zagrodę.   Celem operacji jest równiez wymiana dobrych praktyk na obszarach wiejskich  w zakresie gospodarstw edukacyjnych.Operacja poprzez rozpowszechnianie dobrych praktyk i aktywizowanie różnych grup społecznych na rzecz propagowania nowych rozwiązań wpisuje się w priorytet PROW 2014-2020 dotyczący wspierania transferu wiedzy i innowacji w rolnictwie oraz na obszarach wiejskich. </t>
  </si>
  <si>
    <t>rolicy ,mieszkańcy obszarów wiejskich, właściciele gospodarstw agroturystyczncy</t>
  </si>
  <si>
    <t>Barzkowice 2                              73-134 Barzkowice</t>
  </si>
  <si>
    <t xml:space="preserve">Uzasadnienie usunięcia operacji: Ze względu na sytuację wywołaną przez koronawirusa operacja została przeniesiona na rok 2021.                                                                                                                                                                                       </t>
  </si>
  <si>
    <t xml:space="preserve">Innowacyjne rozwiązania w gospodarce pasiecznej </t>
  </si>
  <si>
    <t xml:space="preserve">  warsztaty + film krótkometrażowy </t>
  </si>
  <si>
    <t xml:space="preserve">liczba warsztatów </t>
  </si>
  <si>
    <t>pszczelarze, a także osoby zawodowo i hobbystycznie zajmujące się prowadzeniem pasiek o różnej skali produkcji z terenu województwa zachodniopomorskiego, osoby zainteresowane ww. tematyką pochodzące zwojewództwa zachodniopomorskiego, związki, stowarzyszenia, zrzeszenia oraz grupy producenckie pszczelarzy, przedstawiciele jednostek naukowych oraz pracownicy jednostki doradztwa rolniczego</t>
  </si>
  <si>
    <t xml:space="preserve"> I -IV</t>
  </si>
  <si>
    <t>Barzkowice 2                                                    73-134 Barzkowice</t>
  </si>
  <si>
    <t>Wdrażanie działań na rzecz transferu wiedzy pomiędzy nauka a praktyką rolniczą -promownaie innowacyjnych rozwiązań w rolnictwie</t>
  </si>
  <si>
    <t>Operacja ma na celu zapoznanie się uczestników z innowacjami technologicznymi w zakresie mechanizacji rolnictwa. Realizacja operacji ułatwi transwer wiedzy i innowacji w rolnictwie oraz na obszarach wiejskich, a także przyczyni się do promocji innowacji w rolnictwie i produkcji żywności.Uczestnicy wyjazdu zapoznają się z innowacyjnymi technologiami produkcji maszyn rolniczych oraz sposobami na efektywne wykorzystanie nowych technologi w swoich gospodarstwach co w pózniejszych latach może skutkowac podniesieniem rentowności gospodarstw.</t>
  </si>
  <si>
    <t xml:space="preserve">rolnicy, przedsiębiorcy , mieszkancy obszarów wiejskich, pracownicy jednostki doradztwa rolniczego </t>
  </si>
  <si>
    <t>Barzkowice 2                                     73-134 Barzkowice</t>
  </si>
  <si>
    <t xml:space="preserve">Uzasadnienie wprowadzenia zmian w operacji: Ze w zględu na sytuację wywołaną przez koronawirusa została zmniejszona liczba uczestników a wyjazd zagraniczny zamieniono na krajowy - stąd  został zmniejszony budzet operacji. </t>
  </si>
  <si>
    <t>Innowacyjne rozwiązania w gospodarstwach ekologicznych szansą rozwoju zachodniopomorskich gopspodarstw.</t>
  </si>
  <si>
    <t>Celem operacji jest zachęcenie do zmiany trybu gospodarowania z konwencjonalnej na bardziej przyjazną środowisku naturalnemu  i mający pozytywny wpływ na zachowanie bioróżnorodności. Przedmiotem realizacji będzie nagranie filmu krótkometrażowego  z wizyty w  gospodarstwe ekologicznym na terenie województwa zachodniopomorskiego i pokazanie jakie możliwości daje gospodarstwo ekologiczne. Za pomocą filmu zostanie przedstawione innowacyjne podejście do rolnictwa ekologicznego. Film zostanie zamieszczony na stronie inernetowej Ośrodka oraz na portalu społecznościowym Ośrodka i krajowego SIR  co przyczyni się  do wzrostu wiedzy na temat  istoty funkcjonowania gospodarstw ekologicznych, róznorodnych kierunków gospodarowania, sposobów zwiększenia rentowności , co może przyczynić się do rozwoju obszarów wiejskich.</t>
  </si>
  <si>
    <t xml:space="preserve">film  krótkometrażowy </t>
  </si>
  <si>
    <t xml:space="preserve">rolnicy, przedstawiciele instytucji działającyych w obszarze rolnictwa ekologicznego, pracownicy jednostki doradztwa rolniczego </t>
  </si>
  <si>
    <t>III -IV</t>
  </si>
  <si>
    <t xml:space="preserve">Innowacje w rolnictwie i innowacyjne metody uprawy roślin </t>
  </si>
  <si>
    <t>Celem operacji  jest zapoznananie  z zagadnieniami innowacyjności w rolnictwie i pokazanie  jaką rolę stanowi pomysłowość, koncepcja, znajomość zagadnień we wdrażaniu konkretnych procesów innowacyjnych oraz przedstawienie jak można wykorzystać innowacyjne rozwiazania w gospodarstwach. Przedmiotem realizacji będzie wizyta w gospodarstwie i nagranie filmu krótkometrażowego  z gospodarstwa rolnego uprawiającego  warzywa na rynek chiński.   Film zostanie zamieszczony na stronie inernetowej Ośrodka i na portalu społecznościowym Ośrodka i krajowego SIR</t>
  </si>
  <si>
    <t>Barzkowice 2                                   73-134 Barzkowice</t>
  </si>
  <si>
    <t xml:space="preserve">Racjonalne gopsodarowanie  zasobami wody w warunkach suszy </t>
  </si>
  <si>
    <t xml:space="preserve"> Celem operacji jest zapoznanie z tematyką dotyczacą  gospodarowania zasobami wody z wykorzystaniem nowoczesnych technik zarządzania wodą przy zbiornikach wodnych , w tym wykorzystanie innowacyjcyh technik melioracyjnych.  Przedmiotem realziacji jest  nagranie filmów krótkometrażowych których tematem będzie:                                                                                                                                          - tworzenie małych zbiorników retencjonujących wody opadowe,           - budowa ujęć rezerwowych (wód podziemnych) i innych rozwiązań mających zapobiec suszy lub redukujących jej skutki,  jak np.uprawy odporne na suszę, czy wskazówki dotyczące zwiększenie retencji w glebie, takich jak, np. melioracje, rowy nawadniająco-odwadniające,                                                             Ponadto zostaną również przedstawione  możliwości  pozyskiwania dofinansowania na instalację urzadzeń nawadniających . Filmy zaprezentują wzorcowe gospodarstwa posiadające nowoczesne zbiorniki retencyjne. Filmy , które zostaną zamieszczone na stronie inernetowej Ośrdoka i na potalu społecznościowym Ośrodka i krajowego SIR prócz przedstawienia informacji o których mowa powyżej będa też formą reportażu zrealizowanego w gospodarstwach posiadajacych nowe urzadzenia retencyjne.</t>
  </si>
  <si>
    <t xml:space="preserve">film krótkometrażowy </t>
  </si>
  <si>
    <t xml:space="preserve">rolnicy , mieszkańcy obszarów wiejskich </t>
  </si>
  <si>
    <t>I -IV</t>
  </si>
  <si>
    <t>Barzkowice 2                                          73-134 Barzkowice</t>
  </si>
  <si>
    <t xml:space="preserve">Przetwórstwo mleka sposobem na dywersyfikacje dochodów </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</si>
  <si>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bedzie nagranie fimu  z  przeprowadzenia warsztatów serowarskich co pozwoli na zdobycie praktycznych umiejętości wykonywania serów.  Film zostanie zamieszczony na stronie inermetowej Ośrodka oraz na portalu społecznosciowym Ośrodka i krajowego SIR.</t>
  </si>
  <si>
    <t xml:space="preserve">rolnicy, właściciele małych  gospodarstw, mieszkańcy obszarów wiejskich </t>
  </si>
  <si>
    <t>Barzkowice 2                                       73-134 Barzkowice</t>
  </si>
  <si>
    <t xml:space="preserve">Tworzenie i funkcjonowania inkubatorów przetwórczych, dobre praktyki promocji produktów regionalnych i zasobów lokalnych </t>
  </si>
  <si>
    <t xml:space="preserve"> Celem operacji jest zapoznanie uczestników z genezą i ideą utworzenia Inkubatora przetwórczego, opartego na partnerskiej współpracy z samorządem lokalnym i zasadami funkcjonowania oraz wymogami i standardami określonymi przepisami dla tego typu obiektów na przykłądzie Inkubatora przetwórczego w Dwikozach prowadzonego przez Ośrodek Promowania Przedsiębiorczosci w Sandomierzu. Poznanie formy korzystania z Inkubatora przez potencjalnych użytkowników oraz zasad promocji usług i wyrobów, zwiedzanie  obiektu  Inkubatora i zapoznanie się  z jego wyposażeniem. Zajęcia warsztatowe ,  udział uczestników w pełnym procesie produkcji soku lub dżemu, przyjęcie surowca, przygotowanie do przerobu – mycie a następnie załadunek do multimixa - specjalistyczne urządzenie do przetwórstwa, przetwarzanie, napełnianie słoików i pasteryzacja. Degustacja produktów wytwarzanych w Inkubatorze. Na zakończenie procesu każdy uczestnik otrzymuje produkt, który powstał przy jego udziale i zaangażowaniu.  Operacja przyczyni się do wsparcia promowania idei krótkich łańcuchów dostaw żywności.</t>
  </si>
  <si>
    <t xml:space="preserve">pracownicy jednostki doradztwa rolniczego , mieszkańcy obszarów wiejskich , osoby zainteresowane funkcjonowaniem inkubatorów </t>
  </si>
  <si>
    <t>Barzkowice 2                                      73-134</t>
  </si>
  <si>
    <r>
      <rPr>
        <b/>
        <sz val="11"/>
        <rFont val="Calibri"/>
        <family val="2"/>
        <charset val="238"/>
        <scheme val="minor"/>
      </rPr>
      <t>Uzasadnienie:</t>
    </r>
    <r>
      <rPr>
        <sz val="11"/>
        <rFont val="Calibri"/>
        <family val="2"/>
        <scheme val="minor"/>
      </rPr>
      <t xml:space="preserve"> Inkubator Przetwórczy jest miejscem, w którym rolnik, gospodarstwo agroturystyczne lub inny właściciel surowców roślinnych może rozpocząć ich przetwarzanie, korzystając z infrastruktury inkubatora, maszyn i urządzeń oraz doradztwa oferowanego przez podmiot prowadzący inkubator.
Dla producenta żywności korzystanie z infrastruktury inkubatora może być pierwszym etapem na drodze do utworzenia własnego zakładu przetwórczego. Zamiast zaczynać od kosztownej inwestycji związanej z budową nowego zakładu, producent żywności nieprzetworzonej może sprawdzić swoje umiejętności przetwórcze oraz możliwości wprowadzenia na rynek (opakowanie, etykietowanie, dystry­bucja i sprzedaż) oryginalnego, własnego produktu w zgodzie z przepisami sanitarnymi.</t>
    </r>
  </si>
  <si>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</si>
  <si>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 xml:space="preserve">Rolnictwo ekologiczne - szansą  dla rolników z województwa zachodniopomkorskiego </t>
  </si>
  <si>
    <t xml:space="preserve">Celem  operacji jest promocja dobrych praktyk w rolnictwie ekologicznym, innowacyjnych rozwiązań wdrażanych w ekoloicznych gospodarstwach rolnych. Podczas konferencji zaprezentowane zostaną przykłady dobrych praktyk w gospodarstwach rolnych oraz możliwość rozwoju sektora rolnictwa ekologicznego w Polsce. Konkurs Najlepszy Doradca Ekologiczny wpłynie na popularyzacje i promowanie osiągnieć doradców w zakresie innowacji dotyczącycyh rolnictwa ekologicznego. Operacja przyczyni sie do zacieśnienia współpracy pomiędzy uczestnikamia także umożliwi wymianę wiedzy i doświadczeń. </t>
  </si>
  <si>
    <t xml:space="preserve">liczba  </t>
  </si>
  <si>
    <t xml:space="preserve">rolnicy prowadzacy gospodarstwa ekologiczne , instytucje pracujące  na rzecz rolnictwa ekologicznego </t>
  </si>
  <si>
    <t xml:space="preserve"> III-IV</t>
  </si>
  <si>
    <r>
      <rPr>
        <b/>
        <sz val="11"/>
        <rFont val="Calibri"/>
        <family val="2"/>
        <charset val="238"/>
        <scheme val="minor"/>
      </rPr>
      <t>Uzasadnienie:</t>
    </r>
    <r>
      <rPr>
        <sz val="11"/>
        <rFont val="Calibri"/>
        <family val="2"/>
        <scheme val="minor"/>
      </rPr>
      <t xml:space="preserve"> Rolnictwo ekologiczne jest jedną z gałęzi gospodarki najszybciej się rozwijającej. Coraz więcej rolników decyduje się na zmianę produkcji roślinnej lub zwierzęcej z konwencjonalnej na ekologiczną. Jednak polskie rolnictwo ekologiczne znacząco różni się od rolnictwa ekologicznego w starych krajach UE, gdzie liczba gospodarstw ekologicznych jest znacząco wyższa od liczby gospodarstw w Polsce, a stopień organizacji rynku, metod dystrybucji żywności jest bardzo szeroki. Polscy rolnicy choć zachowawczo podchodzą do tego systemu produkcji, gdyż obawiają się niskich plonów i braku zbytu, to rosnący popyt na produkty ekologiczne powoduje poszukiwanie nowych metod, chęć wdrażania innowacji zarówno technologicznych jak i organizacyjnych. Operacja  pozwoli na przekazanie informacji potencjalnym podmiotom zainteresowanym rolnictwem ekologicznym. </t>
    </r>
  </si>
  <si>
    <t xml:space="preserve">Nowoczesna i bezpieczna uprawa ziemniaka w województwie zachodniopomorskim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</si>
  <si>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zachodniopomorskim.</t>
  </si>
  <si>
    <t xml:space="preserve">konferecja </t>
  </si>
  <si>
    <r>
      <rPr>
        <b/>
        <sz val="11"/>
        <rFont val="Calibri"/>
        <family val="2"/>
        <scheme val="minor"/>
      </rPr>
      <t>Uzasadnienie</t>
    </r>
    <r>
      <rPr>
        <sz val="11"/>
        <rFont val="Calibri"/>
        <family val="2"/>
        <scheme val="minor"/>
      </rPr>
      <t xml:space="preserve">: Zwiększono budżet operacji - do kalkulacji przyjęto stawki w oparciu o informacje otrzymane z hoteli w czerwcu 2020 r. </t>
    </r>
  </si>
  <si>
    <r>
      <rPr>
        <b/>
        <sz val="11"/>
        <rFont val="Calibri"/>
        <family val="2"/>
        <scheme val="minor"/>
      </rPr>
      <t>Uzasadnienie:</t>
    </r>
    <r>
      <rPr>
        <sz val="11"/>
        <rFont val="Calibri"/>
        <family val="2"/>
        <scheme val="minor"/>
      </rPr>
      <t xml:space="preserve"> Zwiększono budżet operacji - do kalkulacji przyjęto stawki w oparciu o informacje otrzymane z hoteli w czerwcu 2020 r.</t>
    </r>
  </si>
  <si>
    <t>Uzasadnienie zmian:  Zmiana liczby uczestników podyktowana została doświadczeniem z lat ubiegłych dotyczących problemów ze zgromadzeniem tak dużej liczny uczestników na wydarzenie. Tym bardziej obecnie, w niepewnej sytuacji pandemicznej, może to być jeszcze bardziej zasadne.</t>
  </si>
  <si>
    <r>
      <t>Uzasadnienie zmian:</t>
    </r>
    <r>
      <rPr>
        <sz val="11"/>
        <rFont val="Calibri"/>
        <family val="2"/>
        <scheme val="minor"/>
      </rPr>
      <t xml:space="preserve">  Ze względu na panującą epidemię COVID-19 zmniejszono liczbę uczestników wydarzenia. Dzień Przedsiębiorcy Rolnego to impreza ciesząca się dużym uznaniem oraz popularnością, dedykowana przed wszystkim praktykom i producentom rolnym. W związku z tym Dzień Przedsiębiorcy Rolnego jest doskonałą okazją aby zaprezentować rolnikom działalność doradców rolniczych - ich wkład w upowszechnianie wiedzy i informacji, także w zakresie innowacji. Prezentacja osiągnięć polskich doradców będzie ważnym elementem w zacieśnianiu wzajemnej współpracy rolników z podmiotami doradczymi w celu wzrostu poziomu innowacyjności polskiego sektora rolno-spożywczego.</t>
    </r>
  </si>
  <si>
    <t xml:space="preserve">Uzasadnienie zmian: Zdecydowano się wprowadzić 3 kategorie konkursowe (3 miejsca dla każdej kategorii), pierwotne zakładano jedną  kategorię (3 miejsca + 3 wyróżnienia). Wprowadzone zmiany koncepcyjne wiążą się ze wzrostem kosztów operacji (dodatkowe 6 nagród finansowych). </t>
  </si>
  <si>
    <t>Plan operacyjny KSOW na lata 2020-2021 (z wyłączeniem działania 8 Plan komunikacyjny) - Kujawsko-pomorski ODR - sierpień 2020</t>
  </si>
  <si>
    <t>Plan operacyjny KSOW na lata 2020-2021 (z wyłączeniem działania 8 Plan komunikacyjny) - Lubelski ODR - sierpień 2020</t>
  </si>
  <si>
    <t>Plan operacyjny KSOW na lata 2020-2021 (z wyłączeniem działania 8 Plan komunikacyjny) - Lubuski ODR - sierpień 2020 r.</t>
  </si>
  <si>
    <t>Plan operacyjny KSOW na lata 2020-2021 (z wyłączeniem działania 8 Plan komunikacyjny) - Łódzki ODR - sierpień 2020</t>
  </si>
  <si>
    <t>Plan operacyjny KSOW na lata 2020-2021 (z wyłączeniem działania 8 Plan komunikacyjny) - Małopolski ODR - sierpień 2020</t>
  </si>
  <si>
    <t>Harmonogram / termin realizacji
(w ujęciu kwartalnym)</t>
  </si>
  <si>
    <t xml:space="preserve">Budżet brutto operacji  
(w zł)
</t>
  </si>
  <si>
    <t xml:space="preserve">Uzasadnienie: Obecnie problemem rolnictwa ekologicznego w Polsce jest spadek w ostatnich latach liczby gospodarstw ekologicznych i zmniejszenie powierzchni upraw podczas gdy w UE i na świecie obserwuje się znaczny wzrost. Przyczyną tendencji spadkowej jest nie wystarczającą promocja rolnictwa ekologicznego i mała świadomość konsumencka w kraju a tym samym  w województwie mazowieckim. Rolnictwo ekologiczne jest jedną z gałęzi gospodarki najszybciej się rozwijającej. Coraz więcej rolników decyduje się na zmianę produkcji roślinnej lub zwierzęcej z konwencjonalnej na ekologiczną. Jednak polskie rolnictwo ekologiczne znacząco różni się od rolnictwa ekologicznego w starych krajach UE, gdzie liczba gospodarstw ekologicznych jest znacząco wyższa od liczby gospodarstw w Polsce, a stopień organizacji rynku, metod dystrybucji żywności jest bardzo szeroki. Polscy rolnicy choć zachowawczo podchodzą do tego systemu produkcji, gdyż obawiają się niskich plonów i braku zbytu, to rosnący popyt na produkty ekologiczne powoduje poszukiwanie nowych metod, chęć wdrażania innowacji zarówno technologicznych jak i organizacyjnych. Operacja  pozwoli na przekazanie informacji potencjalnym podmiotom zainteresowanym rolnictwem ekologicznym.                  </t>
  </si>
  <si>
    <t>Plan operacyjny KSOW na lata 2020-2021 (z wyłączeniem działania 8 Plan komunikacyjny) - Mazowiecki ODR - sierpień 2020</t>
  </si>
  <si>
    <t>Plan operacyjny KSOW na lata 2020-2021 (z wyłączeniem działania 8 Plan komunikacyjny) - Opolski ODR - sierpień 2020</t>
  </si>
  <si>
    <r>
      <t xml:space="preserve">Film instruktażowy  dostepny online
Skrypt </t>
    </r>
    <r>
      <rPr>
        <sz val="13"/>
        <color rgb="FFFF0000"/>
        <rFont val="Calibri"/>
        <family val="2"/>
        <charset val="238"/>
        <scheme val="minor"/>
      </rPr>
      <t>online</t>
    </r>
  </si>
  <si>
    <r>
      <t xml:space="preserve">Film instruktażowy   dostepny online
Skrypt </t>
    </r>
    <r>
      <rPr>
        <sz val="13"/>
        <color rgb="FFFF0000"/>
        <rFont val="Calibri"/>
        <family val="2"/>
        <charset val="238"/>
        <scheme val="minor"/>
      </rPr>
      <t>online</t>
    </r>
  </si>
  <si>
    <t>1 
1</t>
  </si>
  <si>
    <t>UZASADNIENIE:Zmiana terminu realizacji operacji</t>
  </si>
  <si>
    <t>szkolenie z warsztatami,
liczba uczestników</t>
  </si>
  <si>
    <t>1
30</t>
  </si>
  <si>
    <t>seminarium,
liczba uczestników</t>
  </si>
  <si>
    <t>1
25</t>
  </si>
  <si>
    <t>konferencja
liczba uczestników</t>
  </si>
  <si>
    <t>1
50</t>
  </si>
  <si>
    <t>szkolenie e-learningowe,
warsztaty online,
liczba uczestników</t>
  </si>
  <si>
    <t xml:space="preserve">1
1
20        </t>
  </si>
  <si>
    <r>
      <t xml:space="preserve">szkolenie </t>
    </r>
    <r>
      <rPr>
        <sz val="13"/>
        <color rgb="FFFF0000"/>
        <rFont val="Calibri"/>
        <family val="2"/>
        <charset val="238"/>
        <scheme val="minor"/>
      </rPr>
      <t>online,
film instruktażowy</t>
    </r>
    <r>
      <rPr>
        <sz val="13"/>
        <rFont val="Calibri"/>
        <family val="2"/>
        <charset val="238"/>
        <scheme val="minor"/>
      </rPr>
      <t>,
liczba uczestników</t>
    </r>
  </si>
  <si>
    <t>Film instruktażowy
Skrypt</t>
  </si>
  <si>
    <t xml:space="preserve">szkolenie learningowe
warsztaty online             </t>
  </si>
  <si>
    <r>
      <t>szkolenie</t>
    </r>
    <r>
      <rPr>
        <sz val="13"/>
        <color rgb="FFFF0000"/>
        <rFont val="Calibri"/>
        <family val="2"/>
        <charset val="238"/>
        <scheme val="minor"/>
      </rPr>
      <t xml:space="preserve"> online
film instruktażowy</t>
    </r>
    <r>
      <rPr>
        <sz val="13"/>
        <rFont val="Calibri"/>
        <family val="2"/>
        <charset val="238"/>
        <scheme val="minor"/>
      </rPr>
      <t xml:space="preserve">           </t>
    </r>
  </si>
  <si>
    <t>1
1</t>
  </si>
  <si>
    <t>1
70</t>
  </si>
  <si>
    <t>spotkania tematyczne
liczba uczestników</t>
  </si>
  <si>
    <t>3
30</t>
  </si>
  <si>
    <t>publikacja
liczba egzemplarzy</t>
  </si>
  <si>
    <t>1
300</t>
  </si>
  <si>
    <t xml:space="preserve">szkolenie,
liczba uczestników </t>
  </si>
  <si>
    <t xml:space="preserve">szkolenie
liczba uczestników </t>
  </si>
  <si>
    <t xml:space="preserve">publikacja
liczba egzemplarzy
wersja online </t>
  </si>
  <si>
    <t>1
450
1</t>
  </si>
  <si>
    <t xml:space="preserve">wyjazd studyjny
liczba uczestników   </t>
  </si>
  <si>
    <t>1
40</t>
  </si>
  <si>
    <t>konferencja
liczba uczestników
konkursy
liczba uczestników</t>
  </si>
  <si>
    <t>1
60
2
12</t>
  </si>
  <si>
    <t>szkolenie z wyjazdem  studyjnym
liczba uczestników</t>
  </si>
  <si>
    <t xml:space="preserve">1
45 </t>
  </si>
  <si>
    <t>broszura
liczba egzemplarzy</t>
  </si>
  <si>
    <t>1
500</t>
  </si>
  <si>
    <t xml:space="preserve">Broszury
ilość egzemplarzy
wersja online                                                                                                                     </t>
  </si>
  <si>
    <t>3
750
3</t>
  </si>
  <si>
    <t>2
500
2</t>
  </si>
  <si>
    <t>szkolenia e-learningowe
liczba uczestników</t>
  </si>
  <si>
    <t>2
40</t>
  </si>
  <si>
    <r>
      <t xml:space="preserve">2
</t>
    </r>
    <r>
      <rPr>
        <sz val="13"/>
        <color rgb="FFFF0000"/>
        <rFont val="Calibri"/>
        <family val="2"/>
        <charset val="238"/>
        <scheme val="minor"/>
      </rPr>
      <t>50</t>
    </r>
  </si>
  <si>
    <t xml:space="preserve">spotkania tematyczne
liczba uczestników
raport
broszura
liczba egzemlplarzy </t>
  </si>
  <si>
    <t>5
120
2
1
200</t>
  </si>
  <si>
    <t>Plan operacyjny KSOW na lata 2020-2021 (z wyłączeniem działania 8 Plan komunikacyjny) - Podkarpacki ODR - sierpień  2020</t>
  </si>
  <si>
    <t>Plan operacyjny KSOW na lata 2020-2021 (z wyłączeniem działania 8 Plan komunikacyjny) - Podlaski ODR - sierpień 2020</t>
  </si>
  <si>
    <r>
      <t>Plan operacyjny KSOW na lata 2020-2021 (z wyłączeniem działania 8 Plan komunikacyjny) -</t>
    </r>
    <r>
      <rPr>
        <b/>
        <sz val="11"/>
        <rFont val="Calibri"/>
        <family val="2"/>
        <charset val="238"/>
        <scheme val="minor"/>
      </rPr>
      <t xml:space="preserve"> Pomorski ODR - sierpień</t>
    </r>
    <r>
      <rPr>
        <b/>
        <sz val="11"/>
        <color theme="1"/>
        <rFont val="Calibri"/>
        <family val="2"/>
        <charset val="238"/>
        <scheme val="minor"/>
      </rPr>
      <t xml:space="preserve"> 2020</t>
    </r>
  </si>
  <si>
    <r>
      <rPr>
        <b/>
        <u/>
        <sz val="11"/>
        <rFont val="Calibri"/>
        <family val="2"/>
        <charset val="238"/>
        <scheme val="minor"/>
      </rPr>
      <t>UZASADNIENIE</t>
    </r>
    <r>
      <rPr>
        <sz val="11"/>
        <rFont val="Calibri"/>
        <family val="2"/>
        <charset val="238"/>
        <scheme val="minor"/>
      </rPr>
      <t>: Z uwagi za panującą sytuację epidemiologiczną związaną z COVID, a co za tym idzie zapewnienie bezpieczeństwa i wymogów sanitarnych, dokonano ponownego oszacowania kosztów i możliwości organizacji wyjazdu. Po ponownym rozeznaniu rynku i możliwości organizacyjnych (m.in. dostępność noclegów w pokojach 1-osobowych) postanowiono zmniejszych ilość uczestników z 40 na 30 osób. A tym samym koszt  całościowy się zmniejszył.</t>
    </r>
  </si>
  <si>
    <r>
      <rPr>
        <b/>
        <u/>
        <sz val="11"/>
        <rFont val="Calibri"/>
        <family val="2"/>
        <charset val="238"/>
        <scheme val="minor"/>
      </rPr>
      <t>UZASADNIENIE:</t>
    </r>
    <r>
      <rPr>
        <sz val="11"/>
        <rFont val="Calibri"/>
        <family val="2"/>
        <charset val="238"/>
        <scheme val="minor"/>
      </rPr>
      <t xml:space="preserve"> Z uwagi za panującą sytuację epidemiologiczną związaną z COVID, a co za tym idzie zapewnienie bezpieczeństwa i wymogów sanitarnych, dokonano ponownego oszacowania kosztów i możliwości organizacji szkolenia. Po ponownym rozeznaniu rynku i możliwości organizacyjnych (m.in. dostępność noclegów w pokojach 1-osobowych) postanowiono zmniejszych ilość uczestników z 80 na 50 osób i wykonać to na zewnątrz, zlecając taką usługę firmie zewnętrznej. Ponadto program zostanie poszerzony. A tym samym koszt  całościowy się zwiększył. Dodatkowo uczestnicy szkolenia otrzymają broszurę. Broszura ta będzie dystrybuowana również podczas innych operacji realizowanych przez PODR.</t>
    </r>
  </si>
  <si>
    <r>
      <rPr>
        <b/>
        <u/>
        <sz val="11"/>
        <color theme="1"/>
        <rFont val="Calibri"/>
        <family val="2"/>
        <charset val="238"/>
        <scheme val="minor"/>
      </rPr>
      <t>UZASADNIENIE:</t>
    </r>
    <r>
      <rPr>
        <sz val="11"/>
        <color theme="1"/>
        <rFont val="Calibri"/>
        <family val="2"/>
        <charset val="238"/>
        <scheme val="minor"/>
      </rPr>
      <t xml:space="preserve"> Inspiracja motorem i motywatorem do dalszego działania. W dobie dzisiejszej epidemii ważne jest , aby docierać do odbiorców również za pomocą narzędzi teleinformatycznych. Takie możliwości daje publikacja np. filmów w sieci social media, na stronach internetowych, jak i również podczas szkoleń w tym webinarium.   Dla rolników ważne są źródła informacji o nowościach przydatnych do wdrożenia w swoim gospodarstwie oraz wsparcie w tym zakresie ze strony doradztwa rolniczego, popartego autorytetem nauki. W związku z tym istnieje potrzeba zwiększenia nakładów na działalność transferu nowoczesnych i już znanych rozwiązań (organizacyjnych, technologicznych) do praktycznego zastosowania ich w dużej liczbie gospodarstw. Nie ulega wątpliwości, że innowacyjna aktywność jest wyznacznikiem nowoczesności i bardzo ważnym czynnikiem modernizacji i rozwoju polskiego rolnictwa. Wiąże się ona z wprowadzaniem zmian i upowszechnianiem nowości w celu zwiększenia wydajności i obniżenia kosztów produkcji oraz osiągania wyższych dochodów z produkcji rolniczej. W rolnictwie działalność innowacyjna napotyka wiele przeszkód m.in. niewystarczający poziom wiedzy producentów rolnych i niepewność przyszłości gospodarstw. Zauważalna jest niechęć producentów rolnych do podejmowania ryzyka związanego z wprowadzaniem nowatorskich rozwiązań. Jednak wprowadzanie innowacji do gospodarstw rolnych jest bardzo istotne ze względu na dostosowywanie polskiego rolnictwa do wymogów Unii Europejskiej  oraz możliwości osiągania wyższych dochodów z produkcji rolnej.  W nagraniach serii filmików zostaną przedstawione różne przykłady innowacyjnych rozwiązań w zakresie m.in. produkcji roślinnej, produkcji zwierzęcej i/ lub  przetwórstwa zastosowanych w wybranych gospodarstwach z terenu woj. pomorskiego przede wszystkim. W nagraniach zostaną zaprezentowane nowe rozwiązania, które mogą zostać zaimplementowane w pozostałych gospodarstwach rolnych z terenu woj. pomorskiego. Poprzez pokazanie, że w określonych gospodarstwach takie nowatorskie rozwiązania się sprawdziły, sprawić można, że również inne z terenu woj. pomorskiego pójdą ich śladem. Zaprezentowane dobre praktyki wpłyną na podwyższenie wiedzy w zakresie: wdrażania innowacji w rolnictwie, możliwości jakie daje działanie "Współpraca" i partnerstwo w ramach SIR oraz pozyskiwania środków na innowacje wśród potencjalnych odbiorców operacji .
 Dzięki takiej formie przekazu informacje dotrą do szerszego grona odbiorców oraz filmy będą wykonane profesjonalnie, co zwiększy ich atrakcyjność.</t>
    </r>
  </si>
  <si>
    <r>
      <rPr>
        <b/>
        <u/>
        <sz val="12"/>
        <rFont val="Calibri"/>
        <family val="2"/>
        <charset val="238"/>
        <scheme val="minor"/>
      </rPr>
      <t>UZASADNIENIE</t>
    </r>
    <r>
      <rPr>
        <sz val="12"/>
        <rFont val="Calibri"/>
        <family val="2"/>
        <charset val="238"/>
        <scheme val="minor"/>
      </rPr>
      <t>:  Mając na uwadze dynamicznie zmieniającą się sytuację zwłaszcza w kraju i rosnące zapotrzebowanie na produkty wysokiej jakości ( prosto z gospodarstwa), uznano że należy operację rozpocząć możliwie jak najszybciej, a to umożiwia  forma webinarium. Ale dodano opcję przeprowadzenia tego webinarium profesjonalnej firmie, która przeprowadzi je nie tylko w formie szkolenia, ale wykorzystuąc nowoczesne techniki prowadzenia szkolenia, w tym pełna interakcja z ekspertem, udostępniane dodatkowe materiały w trakcie szkolenia, możliwość zadawania pytań w trakcie szkolenia, prowadzenie zajęć w sposób warsztatowy, testy kompetencji, quizy badające poziom wiedzy z przedstawianego zakresu, a także ankieta oceny szkolenia. Mając na uwadze panującą sytuację epidemiologiczną związaną z COVID, a co za tym idzie zapewnienie bezpieczeństwa i wymogów sanitarnych, dokonano ponownego oszacowania kosztów i możliwości organizacji wyjazdu. Po ponownym rozeznaiu rynku i możliwości organizacyjnych (m.in. dostępność noclegów w pokojach 1-osobowych) wzrósł koszt przeprowadzenia takiego wyjazdu (zachowując planowaną ilość uczestników). Dzięki tej operacji uczestnicy będę mieli okazję szybciej zapoznać się  z różnymi formami sprzedaży i ich wpływu  na skracanie łańcucha dostaw żywności, a co za tym idzie poszerzanie swojej oferty gospodarstwa i jej przełożenia na dywersyfikację dochodów.</t>
    </r>
  </si>
  <si>
    <t>Plan operacyjny KSOW na lata 2020-2021 (z wyłączeniem działania 8 Plan komunikacyjny) - Śląski ODR - sierpień 2020</t>
  </si>
  <si>
    <t>Plan operacyjny KSOW na lata 2020-2021 (z wyłączeniem działania 8 Plan komunikacyjny) - Świętokrzyski ODR - sierpień 2020</t>
  </si>
  <si>
    <t>Uzasadnienie wprowadzonych zmian: Zmiana obejmuje: formę realizacji operacji – przewidziano wyłącznie audycję telewizyjną oraz wysokość budżetu brutto operacji. Realizacja tej operacji wyłącznie w formie audycji telewizyjnych gwarantuje, że cel operacji zostanie osiągnięty. Budżet przewidziany początkowo na audycje radiowe zostanie przeznaczony na realizację innej operacji -  pilotaż tworzenia w województwie warmińsko-mazurskim lokalnych partnerstw do spraw wody (LPW ) oraz organizację konferencji nt. nowoczesnej i bezpiecznej produkcji ziemniaka.</t>
  </si>
  <si>
    <t>Plan operacyjny KSOW na lata 2020-2021 (z wyłączeniem działania 8 Plan komunikacyjny) - Warmińsko-mazurski ODR - sierpień  2020</t>
  </si>
  <si>
    <t>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</si>
  <si>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Operacja ma posłuzyć jako wsparcie dla  pszczelarzy. Zawód pszczelarza jest bardzo trudny ze wzgledu na wymagania specjalistycznej wiedzy na temat pszczół, roślin miododajnych , ekonomi , przetwórstwa itd. Nowoczesne pszczelarstwo narzuca pewnego rodzaju specjalizacje :
-hodowlaną -pasieki reprodukcyjne i zarodowe,
- technologiczną-rozwiązania nowatorskie w produkcji,
-towarową -pasieki produkcyjne, przetwórstwo produktów pszczelich.  Skuteczne prowadzenie gospodarki pasiecznej wymaga szerokiego wachlarza umiejętności z dziedziny zarządzania i marketingu, ekonomi i prawa.Dostosowywanie się do potrzeb zmieniającego się rynku wymusza na pszelarzach innowacyjny styl zarządzania gospodarstwem pasiecznym.  W związku z tym Zachodniopomomorski Ośrodek Doradztwa Rolniczego w Barzkowicach chce stworzyć innowacyjną  pasikę i na potrzeby realizacji operacji planujne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</si>
  <si>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Centrum Doradztwa Rolniczego 
w Brwinowie (SIR)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</si>
  <si>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</si>
  <si>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</si>
  <si>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</si>
  <si>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</si>
  <si>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</si>
  <si>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</si>
  <si>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</si>
  <si>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</si>
  <si>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</si>
  <si>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</si>
  <si>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</si>
  <si>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</si>
  <si>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</si>
  <si>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</si>
  <si>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</si>
  <si>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</si>
  <si>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</si>
  <si>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 xml:space="preserve"> Uzasadnienie:  W ostatnich latach wzrasta zainteresowanie uprawą konopi włóknistych na świecie. Poza tradycyjnym wykorzystywaniem – w przemyśle włókienniczym, konopie coraz częściej mają zastosowanie w przemyśle budowlanym (wypierając włókno szklane), motoryzacyjnym, kosmetycznym, farmaceutycznym, spożywczym, a ostatnio także medycznym (m.in. doskonałe antybakteryjne opatrunki). Z tego powodu zwiększa się zapotrzebowanie na materiał siewny. Jak przekonują eksperci, Polska mogłaby być liderem w produkcji konopi włóknistej. Wyjazd studyjny będzie doskonałą okazją do uzyskania kompleksowych informacji na temat przetwarzania i wykorzystywania tego materiału w różnych zastosowaniach. </t>
  </si>
  <si>
    <t xml:space="preserve">III-IV </t>
  </si>
  <si>
    <t>Celem operacji jest zwiększenie wiedzy z zakresu innowacji w sprzedaży i przetwórstwie żywności na małą skalę, w tym prezentacja dobrych praktyk o charakterze proinnowacyjnym w zakresie krótkich łańcuchów dostaw, dystrybucji żywności i ich promocji (w tym szczególnie na przykładzie funkcjonującego e-bazarku świętokrzyskiego) oraz upowszechnienie informacji o nich wśród producentów z województwa świętokrzyskiego poprzez działania w radiu, telewizji i prasie o zasięgu wojewódzkim, a także tworzenie sieci kontaktów pomiędzy świętokrzyskimi rolnikami, wytwórcami żywności oraz osobami, instytucjami, firmami działającymi w branży rolniczej i rolno-spożywczej. Upowszechnienie informacji o strategii skracania łańcuchów dostaw umożliwi nawiązywanie nowych kontaktów między rolnikami i lokalnymi wytwórcami żywności, co dzięki działaniom brokerskim świętokrzyskiego zespołu SIR pozwoli na zawiązywanie nowych partnerstw i podejmowanie wspólnych inicjatyw na rzecz wdrażania innowacji w przemyśle rolno-spożywczym. Operacja, dzięki konferencji i wyjazdowi studyjnemu, umożliwi bezpośredni transfer aktualnej wiedzy merytorycznej z zakresu produkcji żywności na mała skalę oraz praktyczną prezentację nowatorskich rozwiązań w tej branży (organizacyjnych, marketingowych, dystrybucyjnych, promocyjnych). Działania upowszechnieniowe o zasięgu wojewódzkim będą czynnikiem aktywizującym producentów i przetwórców z województwa świętokrzyskiego do nawiązania współpracy z zespołem SIR i jednocześnie prezentacją dobrego przykładu w zakresie skracania łańcuchów dostaw jakim jest e-bazarek świętokrzyski.   
Przedmiotem operacji jest:
1. Organizacja trzydniowego krajowego wyjazdu studyjnego dla 30 osób połączonego z konferencją, podczas których nastąpi transfer wiedzy z ww. tematyki operacji (w tym wymiana doświadczeń i nawiązanie współpracy i kontaktów na potrzeby przyszłych grup operacyjnych) oraz zostaną zaprezentowane rozwiązania, które przyczyniły się do sukcesów prezentowanych rozwiązań/gospodarstw. 
2. Działania upowszechnieniowe polegające na: 
- druku dwustronnej ulotki informacyjno-promocyjnej skierowanej do producentów żywności i konsumentów prezentującej dobry przykład skracania łańcuchów dostaw jakim jest świętokrzyski e-bazarku oraz jej dystrybucja w prasie o zasięgu wojewódzkim (odpłatna), periodyku ŚODR Modliszewice "Aktualności Rolnicze" oraz za pośrednictwem doradców rolnych ŚODR,
- emisja (wraz z produkcją) radiowej rozmowy reklamowej o długości 120 sekund w rozgłośni radiowej o zasięgu wojewódzkim skierowanej do producentów żywności i konsumentów mówiącej o strategii skracania łańcuchów dostaw na przykładzie świętokrzyskiego e-bazarku, 
- emisja (wraz z produkcją i przekazaniem praw autorskich do materiału dla zlecającego) 2 programów telewizyjnych o długości 5 minut każdy, w telewizji naziemnej o zasięgu wojewódzkim wraz usługami towarzyszącymi (produkcja i emisja zapowiedzi programu telewizyjnego, produkcja i emisja bilbordu sponsorskiego) kierowanego do producentów żywności i konsumentów prezentujących dobry przykład skracania łańcuchów dostaw jakim jest świętokrzyski e-bazarku.</t>
  </si>
  <si>
    <t xml:space="preserve">Uzasadnienia zmian:
1. Zmieniono tytuł operacji (kolumna E) na "Skracanie łańcuchów dostaw poprzez sprzedaż bezpośrednią jako innowacyjny sposób na poprawę dochodowości gospodarstw rolnych" – zmieniono tytuł, który bardziej podkreśla cel i charakter operacji, a tym samym rozszerza merytorycznie jej zakres (przetwórstwo własnych produktów rolnych przez rolników, obok sprzedaży produktów nieprzetworzonych, jest również elementów sprzedaży bezpośredniej i skracania łańcuchów dostaw).
2. Rozszerzono cel i przedmiot operacji (kolumna F) – zaktualizowano opis dotyczący celu i przedmiotu operacji, który przedstawia nowy, szerszy charakter operacji, której celem jest zwiększenie wiedzy z zakresu innowacji w sprzedaży i przetwórstwie żywności na małą skalę, w tym upowszechnienie informacji o nich wśród producentów z województwa świętokrzyskiego, oraz prezentacja dobrych praktyk w zakresie krótkich łańcuchów dostaw, dystrybucji żywności i ich promocji, które pozwolą na nawiązanie współpracy między uczestnikami w ww. zakresie na przykładzie e-bazarku świętokrzyskiego.
3. Dodano nowe formy realizacji operacji (kolumna F) – dodano nowe formy realizacji, które są spójne z celami operacji tj. działania upowszechnieniowe w postaci druku i kolportażu ulotek informacyjno-promocyjnych oraz produkcji i emisji spotów i programów promocyjnych w telewizji i radiu o zasięgu wojewódzkim dotyczących skracania łańcuchu dostaw na przykładzie e-bazarku. 
4. Zmieniono termin realizacji operacji (kolumna K) – termin zmieniono na II-IV kwartał ze względu na poszerzenie zakresu merytorycznego i dodanie nowych form realizacji operacji. 
5. Zwiększono budżet operacji (kolumny M i O) – w związku z dodaniem nowych form realizacji operacji zwiększono kwotę budżetu operacji do 72 659,14 zł. Możliwość zwiększenia kwoty operacji wynika z faktu usunięcia z PO (rezygnacji z realizacji) dwóch planowych wyjazdów studyjnych, które nie mogą się odbyć w związku z panującą epidemią COVID-19.  
Uzasadnienie potrzeby realizacji operacji:
Skracanie łańcuchów dostaw, w tym koncepcja „od pola do stołu” to strategie, które w realny sposób wspomagają rozwój obszarów wiejskich poprzez dywersyfikacje dochodów ich mieszkańców. Aby ta gałąź rolnictwa mogła się rozwijać niezbędne jest podejmowanie inicjatyw wpierających lokalnych wytwórców żywności oraz upowszechnienie informacji na temat możliwości bezpośredniego zakupu od nich wysokiej jakości żywności, w tym prezentacja dobrych przykładów w tym zakresie. Dlatego celem operacji jest zwiększenie wiedzy wśród rolników informacji o różnych formach skracania łańcuchów dostaw oraz ich prezentacja m.in. na przykładzie e-bazarku świętokrzyskiego. Realizacja ww. operacji ułatwi tworzenie oraz funkcjonowania sieci kontaktów pomiędzy rolnikami, przedsiębiorcami sektora rolno-spożywczego oraz innymi podmiotami zainteresowanymi wdrażaniem innowacji w rolnictwie i na obszarach wiejskich poprzez przeprowadzenie działań upowszechnieniowych w mediach o zasięgu wojewódzkim – radio, telewizja, prasa, które stanowić będą czynnik aktywizujący do kontaktu z ŚODR Modliszewice i zespołem SIR – wskażą zainteresowanym rolnikom, z która jednostką i zespołem w niej mogą się kontaktować jeśli są zainteresowani tą tematyką (w dalszej perspektywie pozwoli na ich udział w kolejnych przedsięwzięciach), pozwoli to również na rozwój bazy partnerów KSOW i SIR. Ważne jest przy tym prezentacja konkretnych przykładów, które funkcjonują i które przynoszą wymierne korzyści rolnikom i producentom żywności – przykładem takim w operacji stanowić będzie właśnie świętokrzyski e-bazarek, który literalnie jest przykładem innowacyjnego skracania łańcuchów dostaw (pomijanie pośredników i zakupu bezpośrednio od rolnika). Partnerzy SIR i KSOW to przedstawiciele różnych gałęzi rolnictwa, z których najmniejszy odsetek stanowią rolnicy będący w praktyce producentem żywności, dlatego operacja ma na celu zwiększenia ich liczebności i zaangażowania w tworzeniu tych Sieci oraz zwiększenie ich aktywizacji w działaniach związanych ze wspieraniem innowacji. Rolnicy, którzy dzięki działaniom upowszechnieniowym nawiążą współpracę z zespołem SIR będą m.in. uczestnikami planowanej konferencji i wyjazdu studyjnego, podczas których zdobędą aktualną wiedzę merytoryczną dotyczącą tematyki sprzedaży bezpośredniej i przetwórstwa produktów oraz innowacyjnych rozwiązań w tym zakresie, a także w sposób praktyczny będą mogli zobaczyć wdrożone i działające rozwiązania (prezentacja dobrych praktyk/rozwiązań technologicznych, organizacyjnych i marketingowych w trakcie wyjazdu studyjnego). Realizacja operacji przyczyni się do zwiększenia możliwości wdrażania innowacji w gospodarstwach rolnych naszego województwa, a tym samym wpłynie na rozwój świętokrzyskiego rolnictwa i poprawę dochodowości rolników. Operacja promuje także proinnowacyjne postawy oraz bezpośrednio wskazuje na nowatorską metodę skrócenia łańcuchów dostaw.   </t>
  </si>
  <si>
    <t>ulotka</t>
  </si>
  <si>
    <t xml:space="preserve"> producenci rolni, przetwórcy artykułów rolno- spożywczych, przedsiębiorcy, konsumenci</t>
  </si>
  <si>
    <t>plakat</t>
  </si>
  <si>
    <t>liczba plakatów</t>
  </si>
  <si>
    <t>roll-up</t>
  </si>
  <si>
    <t>liczba roll-upów</t>
  </si>
  <si>
    <t xml:space="preserve">dystrybucja ulotek </t>
  </si>
  <si>
    <t xml:space="preserve">Prawa Rynku stawiają przed każdą branżą nowe wyzwania. Niezależnie czy jest się małym producentem na lokalnym rynku czy też międzynarodowym przedsiębiorcą. Zmieniające się wymogi rynku dotykają także branżę rolniczą i jej poszczególne sektory. W ostatnim dwudziestoleciu zostało dokonanych wiele przekształceń w sektorze mleka, owoców miękkich, buraka cukrowego i innych.  Obecnie coraz silniej zachodzą zmiany w sektorze ziemniaka. Coraz  mocniejsza staje się konkurencja dla krajów Unii Europejskiej ze strony   krajów azjatyckich takich jak Chiny, Indie czy Indonezja Wymagania w zakresie uprawy roślin oraz system dystrybucji produktów rolnych wymuszają coraz szybsze zmiany w gospodarstwach rolnych, aby mogły zachować one konkurencyjność. Zmiany te będą wymagały podniesienia jakości produktów oraz zacieśnienia współpracy między rolnikami. 
W celu wsparcia rolników zostanie przygotowany poradnik dla plantatorów ziemniak obejmujący porady technologiczne oraz zasady tworzenia powiązań rynkowych w celu  wzmocnienia konkurencji. Poradnik będzie materiałem edukacyjnym dla producentów rolnych oraz zostanie przekazany do podmiotów doradczych, które realizują szkolenia dla rolników. </t>
  </si>
  <si>
    <t>Operacja zakłada przygotowanie podmiotów zajmujących się badaniami, transferem wiedzy i wdrażaniem innowacji do skutecznych działań brokeringowych. W tym celu przeprowadzony zostanie cykl czterech szkoleń dotyczących skutecznego brokeringu, promowania i upowszechniania innowacji w rolnictwie i na obszarach wiejskich. Szkolenie będzie prowadzone przez specjalistów z zakresu negocjacji w agrobiznesie, mediacji, coachingu, transferu wiedzy oraz metod pracy z wielopodmiotowymi strukturami w zakresie transferu innowacyjnych technologii.</t>
  </si>
  <si>
    <t xml:space="preserve">reprezentanci Grup Operacyjnych EPI, pracownicy jednostek doradztwa rolniczego, przedstawiciele ARiMR i MRiRW,  zainteresowani działaniem "Współpraca", zagraniczni goście (przedstawiciele EIP-AGRI i Komisji Europejskiej) </t>
  </si>
  <si>
    <t>reprezentanci Grup Operacyjnych EPI, pracownicy jednostek doradztwa rolniczego, przedstawiciele ARiMR i MRiRW,  zainteresowani działaniem "Współpraca"</t>
  </si>
  <si>
    <r>
      <rPr>
        <b/>
        <sz val="11"/>
        <rFont val="Calibri"/>
        <family val="2"/>
        <scheme val="minor"/>
      </rPr>
      <t>Uzasadnienie:</t>
    </r>
    <r>
      <rPr>
        <sz val="11"/>
        <rFont val="Calibri"/>
        <family val="2"/>
        <scheme val="minor"/>
      </rPr>
      <t xml:space="preserve"> Zmniejszono liczbę uczestników operacji ze względu na panującą epidemię, przy mniejszej grupie docelowej łatwiej będzie zapewnić odpowiednie warunki uwzględniające niezbędne środki ostrożności. Ze względu na stan epidemii zrezygnowano z zaproszenia zagranicznych gości. Zmniejszono budżet operacji co jest wynikiem zmniejszenia liczby uczestników, a także rezygnacją z zaproszenia do udziału w wydarzeniu gości zagranicznych (w związku z tym nie będą poniesione koszty tłumaczeń oraz transportu).  Do kalkulacji przyjęto stawki w oparciu o informacje otrzymane z hoteli w czerwcu 2020 r.</t>
    </r>
  </si>
  <si>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</si>
  <si>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się Grup Operacyjnych EPI, uzyskują bieżące informacje dotyczące działania "Współpraca" w ramach PROW 2014-2020 oraz pomocy technicznej w ramach PROW 2014-2020, a także doskonalą umiejętności miękkie.</t>
  </si>
  <si>
    <t xml:space="preserve">Celem operacji jest zwiększenie poziomu wiedzy dotyczącej innowacyjnych metod zarządzania produkcją rolniczą (produkcja roślinna i zwierzęca)  przy wykorzystaniu narzędzi teleinformatycznych. Operacja będzie dotyczyła innowacyjnych metod zarządzania finansami gospodarstw rolnych,  w tym również w zakresie prowadzenie rachunkowości zarządczej. W operacji będą uczestniczyli rolnicy, pracownicy jednostek doradztwa rolniczego, przedstawiciele nauki oraz inne osoby zainteresowane tematyką operacji, jako podmioty, które będą mogły wdrażać analogiczne rozwiązania w Polsce, z wykorzystaniem doświadczeń polskiego FADN. Podczas operacji uczestnicy nabędą wiedzę w zakresie tworzenia oraz kooperacji w ramach Grup Operacyjnych EPI, zasadności ich funkcjonowania, a także możliwości uzyskania wsparcia na wdrażanie innowacyjnych rozwiązań w tematyce operacji w ramach PROW 2014-2020 Działanie "Współpraca". Będzie to również możliwość na szczegółową identyfikację problemów w zakresie zarządzania produkcją rolniczą w obszarze ekonomii, a także poszukiwanie możliwości ich wspólnego rozwiązania z wykorzystaniem innowacyjnych rozwiązań. Operacja jest realizowana w partnerstwie z Polskim Zrzeszeniem Producentów Bydła Mięsnego, które współpracuje z francuskim INRA, irlandzkim Teagasc, niemieckim ASA oraz polskim IERiGŻ w zakresie rozwoju rachunkowości zarządczej w UE. </t>
  </si>
  <si>
    <t>Centrum Doradztwa Rolniczego w Brwinowie Oddział w Warszawę</t>
  </si>
  <si>
    <t xml:space="preserve">Celem operacji jest zwiększenie poziomu wiedzy dotyczącej innowacyjnych metod zarządzania produkcją rolniczą (produkcja roślinna i zwierzęca)  przy wykorzystaniu narzędzi teleinformatycznych. Operacja będzie dotyczyła innowacyjnych metod zarządzania finansami gospodarstw rolnych,  w tym również w zakresie prowadzenie rachunkowości zarządczej. W operacji będą uczestniczyli rolnicy, pracownicy jednostek doradztwa rolniczego, przedstawiciele nauki oraz inne osoby zainteresowane tematyką operacji, jako podmioty, które będą mogły wdrażać analogiczne rozwiązania w Polsce, z wykorzystaniem doświadczeń polskiego FADN. Podczas operacji uczestnicy nabędą wiedzę w zakresie tworzenia oraz kooperacji w ramach Grup Operacyjnych EPI, zasadności ich funkcjonowania, a także możliwości uzyskania wsparcia na wdrażanie innowacyjnych rozwiązań w tematyce operacji w ramach Działania "Współpraca". Będzie to również możliwość na szczegółową identyfikację problemów w zakresie zarządzania produkcją rolniczą w obszarze ekonomii, a także poszukiwanie możliwości ich wspólnego rozwiązania z wykorzystaniem innowacyjnych rozwiązań. Operacja jest realizowana w partnerstwie z Polskim Zrzeszeniem Producentów Bydła Mięsnego, które współpracuje z francuskim INRA, irlandzkim Teagasc, niemieckim ASA oraz polskim IERiGŻ w zakresie rozwoju rachunkowości zarządczej w UE. </t>
  </si>
  <si>
    <r>
      <rPr>
        <b/>
        <sz val="11"/>
        <rFont val="Calibri"/>
        <family val="2"/>
        <scheme val="minor"/>
      </rPr>
      <t>Uzasadnienie:</t>
    </r>
    <r>
      <rPr>
        <sz val="11"/>
        <rFont val="Calibri"/>
        <family val="2"/>
        <scheme val="minor"/>
      </rPr>
      <t xml:space="preserve"> Na początku 2020 roku wspólnie z Partnerem, tj. Polskim Zrzeszeniem Producentów Bydła Mięsnego, wypracowano merytoryczne ramy projektu, którego założeniem było porównanie innowacyjnych metod zarządzania finansami gospodarstw rolnych w 3 państwach Unii Europejskiej (Polska, Niemcy, Francja). W związku z tym opracowana operacja  składała się z następujących elementów: wyjazd studyjny do Francji, wyjazd studyjny do Niemiec, seminarium w polskim gospodarstwie rolnym, konferencja podsumowująca. W związku z panującą pandemią  COVID - 19 w kwietniu 2020 r. zrezygnowano z zagranicznych wyjazdów studyjnych. W czerwcu 2020 r. w trakcie prowadzonych rozmów pomiędzy przedstawicielami CDR oraz PZPBM, odpowiedzialnymi za realizację projektu, ustalono że osiągnięcie wyznaczonych celów w pełni nastąpi wówczas gdy projekt zostanie zrealizowany w całości jak to pierwotnie zaplanowano. W związku z tym postanowiono dodać do form realizacji operacji 2 zagraniczne wyjazdy studyjne, a co za tym idzie zwiększyć budżet operacji, a także przełożyć realizację całego projektu na rok 2021. </t>
    </r>
  </si>
  <si>
    <t xml:space="preserve">przedstawiciele doradztwa rolniczego, przedstawiciele nauki, rolnicy, przedsiębiorcy, administracja rządowa i samorządowa, instytucje pracujące na rzecz rolnictwa </t>
  </si>
  <si>
    <r>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opracowane i wydane dwie broszury  poświęcone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t>
    </r>
    <r>
      <rPr>
        <sz val="11"/>
        <color rgb="FFFF0000"/>
        <rFont val="Calibri"/>
        <family val="2"/>
        <scheme val="minor"/>
      </rPr>
      <t xml:space="preserve">"Konkurs Najlepszy Doradca Ekologiczny" wpłynie na popularyzację i promowanie osiągnieć doradców w zakresie innowacji dotyczących rolnictwa ekologicznego". </t>
    </r>
    <r>
      <rPr>
        <sz val="11"/>
        <rFont val="Calibri"/>
        <family val="2"/>
        <scheme val="minor"/>
      </rPr>
      <t xml:space="preserve">  Operacja przyczyni się do zacieśnienia współpracy pomiędzy uczestnikami, a także umożliwi wymianę wiedzy i doświadczeń. </t>
    </r>
  </si>
  <si>
    <r>
      <t xml:space="preserve">Uzasadnienie zmian:  </t>
    </r>
    <r>
      <rPr>
        <sz val="11"/>
        <rFont val="Calibri"/>
        <family val="2"/>
        <scheme val="minor"/>
      </rPr>
      <t xml:space="preserve">Zmiany w operacji wynikają z obecnej sytuacji pandemicznej, która wpłynęła na planowane zmniejszenie liczby osób w ramach kongresu "Rolnictwo ekologiczne".  W ramach operacji zaplanowano dwa dodatkowe zadania tj. konkurs na Najlepszego Doradcę Ekologicznego promującego pracę doradczą w zakresie innowacji dotyczącej rolnictwa ekologicznego oraz stoisko informacyjno-promocyjne podczas Centralnych Targów Rolniczych w Nadarzynie, mające na celu promocję działań związanych z rolnictwem ekologicznym oraz dające możliwość udzielania konsultacji w zakresie innowacyjnych rozwiązań. Wzrost kwoty przeznaczonej na operację spowodowany jest wprowadzeniem nowych zadań do operacji. </t>
    </r>
  </si>
  <si>
    <t xml:space="preserve">Celem operacji jest tworzenie sieci kontaktów i wymiany wiedzy fachowej pomiędzy przedstawicielami nauki, rolnikami, doradcami w zakresie wdrażania innowacji w rolnictwie i na obszarach wiejskich, poprzez  upowszechnianie wyników badań i innowacyjnych rozwiązań w rolnictwie oraz promocja żywności.  
Podczas konferencji  prezentowane będą wyniki badań naukowych prowadzonych przez instytuty naukowe.  W zakładach doświadczalnych instytutów zaprezentowane będzie praktyczne wdrażanie wyników prowadzonych badań. 
</t>
  </si>
  <si>
    <t xml:space="preserve">Konferencja  połączona z warsztatami w zakładzie doświadczalnym instytutu  naukowego oraz współpracującym z instytutem  gospodarstwie rolnym  </t>
  </si>
  <si>
    <r>
      <t xml:space="preserve">Uzasadnienie zmian: </t>
    </r>
    <r>
      <rPr>
        <sz val="11"/>
        <rFont val="Calibri"/>
        <family val="2"/>
        <scheme val="minor"/>
      </rPr>
      <t>Wzrost kosztów operacji związany z koniecznością zakupu niezbędnego sprzętu do przeprowadzania części demonstracyjnej operacji w formie zdalnej, wynikającej z obecnej sytuacji pandemicznej.</t>
    </r>
  </si>
  <si>
    <t>liczba instrukcji</t>
  </si>
  <si>
    <t xml:space="preserve">Celem operacji jest upowszechnianie wiedzy o innowacyjnych rozwiązaniach w zakresie gospodarowania zasobami wody w rolnictwie i na obszarach wiejskich poprzez przygotowanie i emisję filmów krótkometrażowych/prezentacji multimedialnych, których prelegentami będą przedstawiciele nauki działającej na rzecz obszarów wiejskich. Operacja przyczyni się do transferu wiedzy i innowacji odpowiadających bieżącym problemom występującym w rolnictwie, w tym szczególnie związanych z niedoborem wody. Operacja będzie kładła szczególny nacisk na tematykę związaną z zapisami prawa wodnego dotyczącego wykorzystywania wody przez rolnictwo i obszary wiejskie oraz związaną z zabiegami agrotechnicznymi sprzyjającymi zatrzymaniu wody w glebie i z dostępnymi odmianami roślin odpornymi na niedobory wody. Po emisji oglądający będą mieli możliwość konsultowania się z prelegentami, co będzie formą rozszerzenia przedstawionego tematu dostosowaną do indywidualnych potrzeb odbiorców. Indywidualne konsultacje dają możliwość wielopodmiotowego sieciowania kontaktów, a przez to szansę na dalszą efektywną współpracę między nauką, doradztwem i praktyką rolniczą.  </t>
  </si>
  <si>
    <t>rolnicy, mieszkańcy obszarów wiejskich, przedstawiciele doradztwa rolniczego, osoby i instytucje zainteresowane tematem</t>
  </si>
  <si>
    <t>Celem operacji jest ułatwianie wymiany doświadczeń oraz dobrych praktyk w zakresie wdrażania innowacji w rolnictwie i na obszarach wiejskich poprzez wydanie ulotek i broszur promujących Sieć na rzecz innowacji w rolnictwie i na obszarach wiejskich, a także projekty jakie realizowane są w ramach Sieci. Będą one dystrybuowane podczas wydarzeń organizowanych w ramach PO KSOW na lata 2020-2021 oraz tych, do których uczestnictwa zapraszani są przedstawiciele SIR. Będzie to też materiał promujący Sieć podczas targów i wystaw oraz   spotkań z potencjalnymi Partnerami SIR, potencjalnymi beneficjentami działania „Współpraca” w ramach PROW 2014-2020 i innym osobami zainteresowanym Siecią. Operacja ułatwi tworzenie oraz funkcjonowanie sieci kontaktów pomiędzy rolnikami, podmiotami doradczymi, jednostkami naukowymi, przedsiębiorcami sektora rolno-spożywczego oraz pozostałymi podmiotami zainteresowanymi wdrażaniem innowacji w rolnictwie i na obszarach wiejskich. Ponieważ coraz częściej reprezentanci Sieci są uczestnikami wydarzeń międzynarodowych, niezbędne jest opracowanie ulotek i broszur w języku angielskim. Treść tych publikacji przybliży zagranicznym sieciom zakres i metody pracy SIR. Dodatkowo w ramach operacji zostaną wykonane roll-upy, podobnie jak ulotki i broszury, w dwóch wersjach językowych. Materiały promocyjne w formie roll-up'ów, jako stałe elementy wizualizacji sal konferencyjnych i stoisk wystawienniczych pełnią funkcję utrwalania w pamięci uczestników promowanego znaku. Jest to również sposób na wskazanie w zauważalny sposób informacji o finansowaniu projektów realizowanych przez Sieć.</t>
  </si>
  <si>
    <t xml:space="preserve">Koncepcja  nt. "Wykorzystanie nowoczesnych rozwiązań teleinformatycznych dla transferu wiedzy i innowacji w rolnictwie" </t>
  </si>
  <si>
    <t xml:space="preserve">Celem operacji jest wskazanie w jaki sposób można zwiększyć potencjał innowacyjności usług świadczonych przez jednostki doradztwa rolniczego na rzecz rolników i rozwoju obszarów wiejskich przy wykorzystaniu nowoczesnych narzędzi teleinformatycznych. 
Przedmiotem operacji jest stworzenie koncepcji nowoczesnego systemu wykorzystywanego przez doradztwo rolnicze  do tworzenia sieci kontaktów,  wspierania transferu wiedzy i innowacji, promowania dobrych praktyk m.in.  z wykorzystaniem technologii ICT. 
W ramach koncepcji planowane jest opracowanie założeń  merytorycznych i technicznych. 
</t>
  </si>
  <si>
    <t xml:space="preserve">Wsparcie dla tworzenia Lokalnych Partnerstw ds. Wody (LPW) </t>
  </si>
  <si>
    <t xml:space="preserve">Od dłuższego czasu obserwujemy w Polsce pogłębianie się kryzysu związanego z dostępem do wody. Susza w rolnictwie i na obszarach wiejskich to temat poruszany przez media każdego dnia. Aby oszczędzać wodę należy podjąć działania edukacyjne, informacyjne a następnie wypracować odpowiednie rozwiązania. Pilotażowy projekt powołania Lokalnych Partnerstw ds. Wody łączący lokalne społeczności związane z gospodarką wodną jako dobrem wspólnym ma na celu przeanalizowanie potrzeb wodnych na danym terenie, zebranie pomysłów na innowacyjne działania w zakresie gospodarki wodą i opracowanie raportów, które będą służyły wypracowaniu wytycznych do powołania PLW w każdym powiecie w Polsce. Celem operacji „Wsparcie dla tworzenia Lokalnych partnerstw ds. Wody” jest z jednej strony stworzenie pierwszej w Polsce sieci współpracy miedzy lokalnym społeczeństwem w zakresie gospodarki wodnej, natomiast z drugiej strony innowacyjne wsparcie działań LPW przez utworzenie Zespołu eksperckiego, w skład którego wchodziliby m.in. przedstawiciele nauki, których zadaniem byłoby opracowanie zasad powstawania LPW, wsparcie w ramach szkoleń oraz wypracowanie raportu końcowego z działań grupy pilotażowej ze wskazaniem innowacyjnych rozwiązań pozwalających na racjonalną gospodarkę wodą w rolnictwie i na obszarach wiejskich. Ponieważ doradcy z Ośrodków Doradztwa Rolniczego mają duże doświadczenie w działaniach w rolnictwie i na obszarach wiejskich, w ramach operacji chcielibyśmy poprzez szkolenia przygotować zarówno koordynatorów powstających LPW jak i doradców ds. wody z 16 WODR, których zadaniem byłoby inicjowanie lokalnych działań w zakresie gospodarki wodnej.  </t>
  </si>
  <si>
    <r>
      <rPr>
        <b/>
        <sz val="11"/>
        <rFont val="Calibri"/>
        <family val="2"/>
        <scheme val="minor"/>
      </rPr>
      <t xml:space="preserve">Uzasadnienie zmian:  </t>
    </r>
    <r>
      <rPr>
        <sz val="11"/>
        <rFont val="Calibri"/>
        <family val="2"/>
        <scheme val="minor"/>
      </rPr>
      <t xml:space="preserve">Ze względu na operacje związane z LPW jakie organizują WODRY, które w swoich działaniach zaplanowały wydanie raportu końcowego ze swoich prac, niezasadne staje się powielanie zadania i wydanie  raportu , na który miały składać się raporty cząstkowe z poszczególnych WODR (16). W ramach operacji, CDR opracuje jeden raport przygotowany przez ekspertów.  Ze względu na wagę poruszanego tematu oraz na fakt, że 16 WODR realizuje pilotażowe spotkania Lokalnych Partnerstw Wodnych istnieje potrzeba zwiększenia ilości szkoleń oraz dodania nowych form realizacji operacji, co wiąże się ze zwiększeniem jej budżetu.                                                                                                                                                     </t>
    </r>
  </si>
  <si>
    <t xml:space="preserve">Celem operacji jest upowszechnianie wiedzy o innowacyjnych rozwiązaniach w zakresie ograniczenia emisji zanieczyszczeń rolniczych do gleby wody i powietrza. Operacja przyczyni się do transferu wiedzy i innowacji w ww. zakresie.  Występujący w filmie rolnik mówiący o rozwiązaniach zastosowanych we własnym gospodarstwie  będzie wiarygodnym wzorcem dla innych, którzy podobne rozwiązanie mogą zaimplementować u siebie. Zrealizowane filmy przekazane doradcom i udostępnione  w internecie będą stanowiły promocję dobrych praktyk związanych z ograniczeniem emisji zanieczyszczeń pochodzenia rolniczego.  Konferencja, na której prelegentami będą m.in. przedstawiciele nauki a odbiorcami, doradcy, rolnicy, mieszkańcy obszarów wiejskich, da możliwość wielopodmiotowego sieciowania kontaktów, a przez to szansę na dalszą efektywną współpracę między nauką, doradztwem i praktyką rolniczą. Relacja filmowa z konferencji zamieszczona na kanale YT Centrum Doradztwa Rolniczego da możliwość zapoznania się z tematami przedstawionymi na konferencji szerokiemu gronu odbiorców.  </t>
  </si>
  <si>
    <t xml:space="preserve">Doradcy WODR, prywatnych podmiotów doradczych, przedstawiciele IR, rolnicy, przedstawiciele szkół rolniczych, mieszkańcy obszarów wiejskich, przedstawiciele instytutów naukowych, uczelni rolniczych  oraz zainteresowani tematyką       </t>
  </si>
  <si>
    <r>
      <rPr>
        <b/>
        <sz val="11"/>
        <rFont val="Calibri"/>
        <family val="2"/>
        <scheme val="minor"/>
      </rPr>
      <t>Uzasadnienie</t>
    </r>
    <r>
      <rPr>
        <sz val="11"/>
        <rFont val="Calibri"/>
        <family val="2"/>
        <scheme val="minor"/>
      </rPr>
      <t>: Współczesne rolnictwo stoi przed wieloma trudnymi wyzwaniami. Z jednej strony istnieje pilna potrzeba poszukiwania nowoczesnych rozwiązań technologicznych, które gwarantowałyby ciągłą produkcję żywności, w miarę taniej i o wysokich parametrach jakościowych, z drugiej zaś – zmniejszania środowiskowych kosztów jej wytwarzania. Dzisiaj nie ulega już najmniejszej wątpliwości, że rolnictwo, tak jak każda działalność produkcyjna, stanowi realne zagrożenie dla środowiska, a ograniczanie tego zagrożenia jest jednym z priorytetów współczesnej gospodarki żywnościowej. Na obecnym etapie rozwoju gospodarczego kraju oraz w wyniku realnie pojawiających się zagrożeń środowiskowych, działania na rzecz ochrony środowiska obszarów wiejskich powinny stanowić jedną z podstawowych form inicjowania koniecznych zmian w infrastrukturze wiejskiej, często wyzwalając przy tym dodatkowy potencjał gospodarczy i aktywność lokalnej społeczności. W całokształcie polityki gospodarczej UE tzw. sprawy środowiskowe nabierają ogromnego znaczenia i muszą być bezwzględnie realizowane zgodnie z założeniami  wspólnej polityki rolnej. Dlatego nasza operacja pokazująca prawidłowe rozwiązania zastosowane w gospodarstwach rolnych (utrzymujących przede wszystkim zwierzęta) wpływające na ograniczenie emisji zanieczyszczeń do gleby, wody i powietrza doskonale wpisuje się w założenia WPR. Tematy jakie zostaną poruszone w filmach to: - Ograniczenie zanieczyszczenia gleby, wody i powietrza poprzez nowoczesne sposoby przechowywania odchodów zwierzęcych; - Żywienie zwierząt jako element ograniczający emisje amoniaku - Nowoczesne rozwiązania w budownictwie ograniczające emisję, - Racjonalna gospodarka nawozami (ograniczenie zanieczyszczeń azotem i fosforem) - Gospodarka niskoemisyjna ( biogazownie, panele fotowoltaiczne, gospodarka odpadami)</t>
    </r>
  </si>
  <si>
    <t>Celem operacji jest budowanie sieci współpracy pomiędzy gospodarstwami demonstracyjnymi a innymi podmiotami, aby skutecznie upowszechniać wiedzę i innowacje do praktyki rolniczej.  Nawiązanie współpracy polegającej na  upowszechnianiu innowacji wprowadzonych w wybranych gospodarstwach oraz wiedzy wynikającej z osiągnięć nauki - do praktyki rolniczej - może przynosić wymierne efekty w gospodarstwach  korzystających z form przekazu proponowanych w planowanej operacji.</t>
  </si>
  <si>
    <t>szkolenie  z  wyjazdem studyjnym</t>
  </si>
  <si>
    <t xml:space="preserve">Uzasadnienie: Realizacja zadania przyczyni się do ułatwienia funkcjonowania sieci kontaktów pomiędzy grupą docelową operacji. Wypracowane rozwiązania przysłużą się wzmocnieniu systemu transferu wiedzy pomiędzy nauka, edukacją a jednostkami doradztwa rolniczego. Operacja ma na celu wypracowanie instrumentów wdrożeniowych wspierających rozwój istniejącej sieci powiązań i współpracy pomiędzy podmiotami zaangażowanymi w system transferu. </t>
  </si>
  <si>
    <t>Agroleśnictwo -innowacyjne rozwiązania w rolnictwie</t>
  </si>
  <si>
    <t>Celem operacji jest przekazanie wiedzy i informacji na temat innowacyjnych  rozwiązań w rolnictwie i na obszarach wiejskich w zakresie agroleśnictwa oraz upowszechnianie dobrych praktyk. Przedstawione informacje przyczynią się do podniesienia świadomości potrzeby realizacji wspólnych upraw trwałych i rolnych na jednym terenie, mających na celu zatrzymanie wody w glebie oraz wykorzystanie zjawiska allelopatii. Operacja wpisuje się z zobowiązania Polski wobec UE oraz będzie miała wpływ na zahamowanie zmian klimatycznych. Operacja ma również za zadanie ułatwienie kontaktów i wymiany doświadczeń między nauką a praktyką. Przedmiot: Zorganizowanie dwóch szkoleń on-line, jednego wyjazdu studyjnego, wydanie publikacji oraz nakręcenie 2 filmów edukacyjnych z zakresu agroleśnictwa.  Temat: Agroleśnictwo -innowacyjne rozwiązania w rolnictwie</t>
  </si>
  <si>
    <t>Uzasadnienie: Proponowane działanie jest odpowiedzią na bardzo duże zainteresowaniem tematem agrolesnictwa wśród uczestników szkoleń przeprowadzonych dotychczasowo przez CDR Odział w Poznaniu w 2020 roku, a także zauważalny trend poszukiwania nowoczesnych sposobów gospodarowania, mających na celu nie tylko efekt ekonomiczny, ale także działanie prośrodowiskowe (retencja, zatrzymanie wody w glebie, allelopatia, zagospodarowanie pozostałości roślin uprawnych poprzez kompostowanie i ścielenie zagonów itp.).  Celem operacji jest przekazanie wiedzy z zakresu realizacji projektów związanych z łączeniem produkcji rolniczej, leśnej, upraw trwałych z jednorocznymi, łączenie gospodarki roślinnej i zwierzęcej na tym samym areale oraz innych alternatywnych sposobów gospodarowania na użytkach rolnych. Działanie ma również na celu ułatwienie kontaktów między różnymi grupami odbiorców oraz umożliwienie nawiązania przez nich stałej współpracy. Operacja ma również na celu usprawnianie transferu wiedzy i innowacji na temat praktycznych rozwiązań w zakresie agroleśnictwa, a ten kierunek gospodarki rolnej znajduje się na liście priorytetowych działań, takich jak: racjonalna gospodarka wodą oraz poprawą jakości gleb.  Poprzez filmy chcemy pokazać (rolnikom, doradcom rolniczym, nauczycielom, i innym uczestnikom) sprawdzone metody gospodarowania rolniczego i leśnego oraz sposób użytkowania ziemi, który łączy pielęgnację drzew i krzewów leśnych z działalnością agro- i zootechniczną na tym samym terenie, uwzględniający jednocześnie lub w następujących po sobie okresach, ekonomiczne, ekologiczne i kulturowe funkcje tego terenu.</t>
  </si>
  <si>
    <t>Celem operacji jest  promocja dobrych praktyk w zakresie różnych technik uprawy gleby poprawiacych gospodarkę wodną i zasobność materii organicznej w glebie, wykorzystania technologii informatycznych do monitorowania stanu upraw oraz  ograniczenia stosowania pestycydów w rolnictwie.
Operacja ma za zadanie usprawnienie transferu wiedzy i informacji na temat praktycznych rozwiązań w zakresie różnych technik i technologii w rolnictwie związanych racjonalną gospodarką wodą, ekologizacją rolnictwa raz poprawą jakości gleb, a także ułatwienie kontaktów między różnymi grupami odbiorców operacji celem nawiązania stałej współpracy.</t>
  </si>
  <si>
    <t xml:space="preserve">rolnicy, przedsiębiorcy, mieszkańcy obszarów wiejskich, jednostki doradztwa rolniczego, administracja rządowa i samorządowa , instytucje pracujące na rzecz rolnictwa  </t>
  </si>
  <si>
    <t>Uzasadnienie: Operacja jest przygotowana do realizacji w ramach usprawniania transferu wiedzy i innowacji na temat praktycznych rozwiązań w zakresie tematów znajdujących się na priorytetowej liście działań jak: racjonalna gospodarka wodą oraz poprawą jakości gleb. Celem jest ułatwienie kontaktów między różnymi grupami odbiorców oraz nawiązanie przez nich stałej współpracy.</t>
  </si>
  <si>
    <t>Celem operacji jest przekazanie wiedzy i informacji na temat innowacyjnych  rozwiązań w technologiach odnawialnych źródeł energii na obszarach wiejskich oraz upowszechnianie dobrych praktyk. Przedstawione informacje przyczynią się do podniesienia świadomości  potrzeby realizacji celu 15% produkcji czystej energii w 2020 r. wynikającego ze zobowiązań Polski wobec UE oraz przyczynią się do zahamowania zmian klimatycznych. Operacja ma za zadanie ułatwienie kontaktów między nauką, samorządem i przedsiębiorcami oraz nawiązanie współpracy między nauką a praktyką.</t>
  </si>
  <si>
    <t>Uzasadnienie: Operacja ma za zadanie zaktywizowanie środowisk zajmujących się rozwojem technologii odnawialnych źródeł energii (OZE) i podjęcia próby wywiązania się Polski z obowiązującego celu produkcji 15% czystej energii w 2020r. Zagrożenie braku realizacji celu jest bardzo duże, stąd podczas konferencji zostaną zaprezentowane innowacyjne technologie odnawialnych źródeł z przykładami dobrych praktyk. W ostatnim czasie zostały wprowadzone ułatwienia prawne w zakresie OZE i podczas konferencji zostaną zinterpretowane przez ekspertów energetycznych. Ponadto zostaną zaprezentowane nowe wyzwania klimatyczne wobec UE i polityka Nowego Zielonego Ładu. Zostanie opracowana i wydana obszerna broszura obejmująca powyższą tematykę w nakładzie 1000 egz.</t>
  </si>
  <si>
    <t>Operacja ma na celu analizę procesu skracania łańcucha dostaw żywności. Zidentyfikowanie zachodzących mechanizmów, ich słabych i mocnych stron oraz szans i zagrożeń pozwoli na skuteczniejsze wspieranie wdrażania KŁŻ.  Planowane do przeprowadzenia badania społeczne poruszające zagadnienia: rola pośredników i sieci handlowych w obrocie żywnością, szczególnie w kontekście koronawirusa/zmian klimatycznych/dystrybucji ryzyka; narzędzia i platformy sprzedaży bezpośredniej - od producenta do odbiorcy końcowego; kooperatywy i spółdzielnie spożywcze.</t>
  </si>
  <si>
    <t xml:space="preserve"> doradcy, rolnicy, , mieszkańcy obszarów wiejskich, podmioty prywatne                 </t>
  </si>
  <si>
    <t xml:space="preserve">Uzasadnienie: Badania społeczne planowane ramach operacji maja na celu zdiagnozowanie zachodzących w łańcuchu dystrybucji żywności zjawisk, w kontekście możliwości usprawnienia współpracy podmiotów i partnerów zaangażowanych w proces. Operacja przedstawi również możliwości  skrócenia łańcucha dystrybucji żywności, z korzyścią dla jej producentów. W ramach badań planowane są wywiady IDI z producentami żywności, przedstawicielami kooperatyw i spółdzielni oraz pośrednikami oraz analizy desk research w zakresie prawa i ekonomii. </t>
  </si>
  <si>
    <t xml:space="preserve">Operacja ma na celu przeprowadzenie badań na temat bezpieczeństwa żywnościowego w Polsce, w tym poziomu  rozumianego jako dostępu do zdrowej i taniej żywności dla wszystkich. Operacja przyczyni się do zwiększenie poziomu wiedzy dotyczącej bezpieczeństwa żywności w aspekcie pojawiających się problemów nawracających susz, inflacji, pandemii koronawirusa i  kryzysu ekonomicznego. Uzyskane wyniki badań w postaci raportu zawierającego rekomendacje wpłyną na wzmocnienia mechanizmów sieciowania, wymiany wiedzy i podejmowania przez uczestników łańcucha obrotu żywności, wspólnych działań mających na celu poprawę bezpieczeństwa żywności w Polsce. </t>
  </si>
  <si>
    <t xml:space="preserve">Uzasadnienie: Bezpieczeństwo żywności to skomplikowany, wieloaspektowy problem, który jest aktualny zarówno na poziomie światowym, jak i europejskim. Pojęcie to obejmuje m.in. samo-wystarczalność żywnościową, dostępność ekonomiczną żywności oraz jej bezpieczeństwo. Przeprowadzenie badań społecznych bezpieczeństwa żywnościowego w  Polsce ma kluczowe znaczenie dla zrozumienia procesów zachodzących w funkcjonującym systemie. W związku z aktualnymi problemami ostatnich lat, w tym nawracających susz, inflacji, pandemii koronawirusa i  kryzysu ekonomicznego, które przyniosły wiele zmian, zarówno w sektorze rolnym jak i szeroko rozumianym komforcie życia koniecznym wydaje się przeprowadzenie badań społecznych w Polsce. Analiza stanowić będzie źródło niezbędnych informacji i wiedzy w zakresie bezpieczeństwa żywności.  Złożony, kompleksowy charakter powiązań pomiędzy uczestnikami procesów w systemie bezpieczeństwa żywnościowego barierę w podejmowaniu  przez nich wspólnych działań, w szczególności pochodzących z różnych sektorów (np. publiczny, prywatny itd.). Rekomendacje z badań pozwolą na wypracowanie mechanizmów wspierania i tworzenia bodźców przez uczestników procesu do podejmowania wspólnych działań opartych na systemie współpracy między sektorowej. </t>
  </si>
  <si>
    <t xml:space="preserve">Celem operacji jest przekazanie i upowszechnianie wiedzy na temat małej retencji wodnej w gospodarstwie wraz z przedstawieniem innowacyjnych praktyk w tym zakresie. Operacja jest powiązana z projektem „Wsparcie dla tworzenia Lokalnych Partnerstw ds. Wody (LPW)” i stanowi jej merytoryczne uzupełnienie o zagadnienia dotyczące małej retencji wodnej. </t>
  </si>
  <si>
    <t xml:space="preserve">Uzasadnienie: Szkolenia e-lerningowe przygotowujące doradców ds. wody działających w 16 ODR do pracy w obszarze małej retencji wodnej, w celu usprawnienia inicjowania tworzenia Lokalnych Partnerstw na rzecz Wody. Przygotowanie merytoryczne doradców stanowi istotny element ich udziału w pracach LPW, budując ich potencjał do współpracy wielopodmiotowej i nawiązywania kontaktów, niezbędny do realizacji zadań w zakresie gospodarki wodnej. </t>
  </si>
  <si>
    <t xml:space="preserve">Propagowanie współpracy między jednostkami naukowymi, rolnikami, doradcami rolniczymi zajmującymi się gospodarką wodną  w celu  
 diagnozy obszarów problemowych oraz propozycji ich rozwiązań. Celem operacji jest upowszechnienie dobrych praktyk w zakresie gospodarowania wodą na terenach rolniczych oraz propagowanie innowacyjnych technologii, technik i narzędzi w zakresie racjonalnego gospodarowania wodami na publicznie dostępnym forum. </t>
  </si>
  <si>
    <t>opracowania na stronę</t>
  </si>
  <si>
    <t xml:space="preserve">Uzasadnienie: Celem utworzenia sieci tematycznej Water jest połączenie ekspertów z jednostek naukowo-badawczych  i doradców rolniczych pracujących w tematyce gospodarki wodnej w sieć opartą na systemie pracy online-IT (spotkania konsultacyjne online, forum dyskusyjne). Eksperci tematyczni będą wspierać doradców zasobami posiadanej wiedzy udzielając porad, publikując opracowania na forum internetowym. </t>
  </si>
  <si>
    <t>Uzasadnienie wprowadzania zmian: konieczność dostosowania sal do wymogów sanitarnych - określona powierzchnia na 1 uczestnika, konieczność zapewnienia serwisu kawowego i obiadu serwowanego oraz konieczność zapewnienia maseczek i płynu do dezynfekcji spowodowały wzrost kosztów. Oznacza to konieczność zwiększenia budżetu, aby zrealizować założone cele.</t>
  </si>
  <si>
    <t>rolnicy, mieszkańcy obszarów wiejskich, producenci żywności, przedstawiciele KGW, organizacje pozarządowe, przedstawiciele jednostek naukowych, przedstawiciele doradztwa rolniczego</t>
  </si>
  <si>
    <t>Celem operacji jest transfer najnowszych osiągnięć nauki i rozwiązań technologicznych z zakresu uprawy papryki w tunelach, w tym szczególnie tematyka nawadniania w oparciu o aktualne przepisy prawa, a także nowoczesne komputerowe systemy nawadniania i nawożenia.</t>
  </si>
  <si>
    <t>Uzasadnienie usunięcia operacji: przeprowadzono wstępną rekrutację, niestety z uwagi na obecną sytuację epidemiologiczną nie było zainteresowania udziałem w konferencji. W związku z tym odstąpiono od realizacji przedsięwzięcia w tym roku.</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</si>
  <si>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</si>
  <si>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Uzasadnienie wprowadzania zmian: konieczność dostosowania sal do wymogów sanitarnych - określona powierzchnia na 1 uczestnika, konieczność zapewnienia serwisu kawowego i obiadu serwowanego oraz konieczność zapewnienia maseczek i płynu do dezynfekcji spowodowały wzrost kosztów. Zmniejszono ilość uczestników z 90 do 60.</t>
  </si>
  <si>
    <t>Celem operacji jest inicjowanie tworzenia lokalnych partnerstw jako potencjalnych grup operacyjnych aplikujących o środki w ramach działania "Współpraca".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t>
  </si>
  <si>
    <t>Uzasadnienie usunięcia operacji: Forum „Sieciowanie na Mazowszu narzędziem budowy lokalnych partnerstw” to z założenia wydarzenie, na którym uczestnicy w sesjach warsztatowych, w podgrupach próbują wypracować wspólne rozwiązania i tworzyć sieci powiązań. Niestety z uwagi na obecną sytuację epidemiologiczną taka forma konferencji jest niedopuszczalna. Konieczność zachowania dystansu społecznego uniemożliwia przeprowadzenie działań sieciujących. Pierwsze Forum zostanie przeniesione na rok 2021.</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</si>
  <si>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możliwości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działalności turystycznej, agroturystycznej i edukacyjnej.</t>
  </si>
  <si>
    <t>publikacja "Agroturystyka wschodniego Mazowsza - przykłady innowacyjnych rozwiązań"</t>
  </si>
  <si>
    <t>Efektywna współpraca z grupą</t>
  </si>
  <si>
    <t>Uzasadnienie: Wzorem ubiegłego roku, widzimy konieczność rozwijania kompetencji tzw. „miękkich” wśród rolników, mieszkańców obszarów wiejskich i przedsiębiorców, z którymi MODR Warszawa współpracuje w zakresie tworzenia grup operacyjnych i realizacji projektów przez te grupy. Szkolenie, które odbyło się w roku 2019 okazało się sukcesem, a uczestnicy zgłaszali chęć uczestnictwa w kolejnych edycjach szkoleń, które będą związane z kreowaniem umiejętności dotyczących pracy w grupie.</t>
  </si>
  <si>
    <t xml:space="preserve">Celem operacji jest tworzenie  bezpośredniej sieci kontaktów pomiędzy podkarpackimi rolnikami, wytwórcami żywności, konsumentami oraz osobami i instytucjami oferującymi usługi na rzecz rolnictwa. Ponadto celem jest również   popularyzacja proinnowacyjnych postaw opartych na krótkich
łańcuchach dostaw. Przedmiotem operacji jest promocja  stworzonej platformy internetowej a  zakres operacji obejmuje m.in. promocję produktów rolniczych tj. artykułów spożywczych wytworzonych w gospodarstwach przetworzonych
i  nieprzetworzonych , zwierząt żywych, roślin, płodów rolnych,
sprzętu rolniczego oraz usług rolniczych. </t>
  </si>
  <si>
    <t xml:space="preserve">1.  - 447 szt.
2. -  7 szt.
3. - 7 szt.
4. - 10 szt.
</t>
  </si>
  <si>
    <t xml:space="preserve">
uczestnicy e-bazarku:
 1. Producenci rolni.
2. Przetwórcy artykułów rolno- spożywczych.
3.  Przedsiębiorcy.
 4.  Liderzy środowisk lokalnych oferujący produkty rolnicze .
5. Konsumenci
</t>
  </si>
  <si>
    <t xml:space="preserve">Celem operacji  jest  ułatwianie tworzenia oraz funkcjonowania sieci kontaktów pomiędzy podkarpackimi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 
 Ponadto celem operacji jest  przekazanie i upowszechnienie   informacji o najnowszych rozwiązaniach  stosowanych  w produkcji roślinnej  i zwierzęcej pod kontem technologicznym, organizacyjnym i marketingowym. Obecność na wystawie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Dlatego zorganizowanie  ,, wirtualnego dnia pola'' będzie instrumentem do  nawiązania  kontaktów  pomiędzy poszczególnymi podmiotami. Wprowadzone rozwiązania pozwolą na współpracę z rolnikami, dokształcanie, przekazanie najnowszej wiedzy, transfer innowacji za pośrednictwem internetu. Operacja  tego typu ma również na celu promowanie korzystania z narzędzi teleinformatycznych w codziennej komunikacji oraz kształtowanie postaw proinnowacyjnych. Będzie to możliwe dzięki emisjionowanej na żywo relacji z wystawy oraz zakupionemu telebimowy z osprzętem sterującym i oprogramowaniem do zdalnej zmiany treści na ekranie. Będzie to przedsięwzięcie bardzo korzystne w dobie istniejącej  sytuacji i będzie wykorzystywane do wielu innych operacji związanych z przekazem wiedzy oraz nawiązywania kontaktów. 
</t>
  </si>
  <si>
    <t>1.  ilość wystawców  
2. ilość pokazów 
3. ilość godzin emisji   
4.  - ilość osób na konferencji</t>
  </si>
  <si>
    <t xml:space="preserve">uczestnicy  wystawy w tym :. rolnicy , 
właścicieli lasów, przedsiębiorcy 
  przedstawiciele jednostek naukowo-badawczych,
 podmioty reprezentujące nowe rozwiązania branży rolniczej ( w tym : maszyn i sprzętu rolniczego roślin uprawnych , sadowniczych i ogrodniczych oraz środków do produkcji,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</si>
  <si>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opracowane i wydane dwie broszury  poświęcone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t>
  </si>
  <si>
    <t>producenci ziemniaka lub zamierzający podjąć taką produkcję w celu zwiększenia rentowności swoich gospodarstw rolnych, pracownicy PODR ,  producenci mogący być prekursorami technik nawodnieniowych w województwie  podkarpackim zdolni dać pozytywny przykład w zakresie gospodarowania wodą, inne podmioty zainteresowane tematyką</t>
  </si>
  <si>
    <t xml:space="preserve">podmioty reprezentujące nowe rozwiązania branży rolniczej ( w tym : maszyn i sprzętu rolniczego, zwierząt hodowlanych, roślin uprawnych , sadowniczych i ogrodniczych oraz środków do produkcji, uczestnicy targów w tym min.: rolnicy, posiadacze lasów,  przedsiębiorcy, przedstawiciele instytucji naukowo-badawczych,  instytucji doradczych
</t>
  </si>
  <si>
    <t>Grupę docelową będą stanowili hodowcy bydła mlecznego, mieszkańcy obszarów wiejskich, przedstawiciele podmiotów świadczących usługi doradcze, rolnicy, potencjalni członkowie Grup Operacyjnych, przedstawiciele świata nauki inne osoby zainteresowane tematyką</t>
  </si>
  <si>
    <t>Innowacyjne rozwiązania w rolnictwie z zakresu uprawy roślin w warunkach suszy</t>
  </si>
  <si>
    <t xml:space="preserve">Uzasadnienie:  Ze względu na wprowadzenie zmian w scenariuszach powstających filmów tj. połączenie dwóch tematów w ramach w ramach jednego filmu zmniejszono ich finalną ilość. Zmianie uległ budżet i koszty kwalifikowalne operacji. Realizując operację , w wyniku rozeznań cenowych i racjonalnie ponoszonych kosztów powstała oszczędność. </t>
  </si>
  <si>
    <t>Grupę docelową będą stanowili hodowcy bydła mlecznego, producenci mleka, osoby zainteresowane tematem, przedstawiciele firm i instytucji związanych z tematem, przedstawiciele podmiotów świadczących usługi doradcze</t>
  </si>
  <si>
    <t>Uzasadnienie: W związku pandemią koronawirusa i brakami kadrowymi z operacji usunięto 2 seminaria dwudniowe. Zmiana ta oraz  rozpoznania cenowe i racjonalnie ponoszone koszty spowodowały zmniejszenie budżetu operacji.</t>
  </si>
  <si>
    <t>Grupę docelową będą stanowili rolnicy, KGW, wytwórcy produktu regionalnego, przedstawiciele podmiotów świadczących usługi agroturystyczne,  przedstawiciele podmiotów świadczących usługi doradcze oraz inne osoby zainteresowane tematem</t>
  </si>
  <si>
    <t>Uzasadnienie: W związku pandemią koronawirusa i brakami kadrowymi część operacji została przeniesiona na rok 2021</t>
  </si>
  <si>
    <t xml:space="preserve">Celem operacji jest  zapoznanie uczestników z innowacyjnymi rozwiązaniami w zakresie odnawialnych źródeł energii, pozyskiwania energii, ochrony środowiska oraz innowacyjnych rozwiązań w zakresie hodowli, produkcji, uprawy roślin ozdobnych                                                                                 Przedmiotem operacji jest organizacja wyjazdu studyjnego do Danii i do Holandii w celu zapoznania uczestników wyjazdu z zagadnieniami powstawania farm wiatrowych, zużycia prądu, zmniejszenia emisji gazów cieplarnianych, ochrony klimatu i środowiska, uzyskiwania  energii elektrycznej wyłącznie ze źródeł odnawialnych. Ponadto uczestnicy wyjazdu studyjnego będą mogli zapoznać się z produkcją, hodowlą i uprawą roślin ozdobnych </t>
  </si>
  <si>
    <t>42-200 Częstochowa, ul. Wyszyńskiego 70/126</t>
  </si>
  <si>
    <t xml:space="preserve">Uzasadnienie: Operacja została wykreślona ze względu na bezpieczeństwo uczestników wyjazdu studyjnego. Epidemia koronawirusa nadal rozprzestrzenia się na terenie Polski i Europy. Organizacja wyjazdu studyjnego mogłaby przyczynić się do powstania nowych zakażeń. </t>
  </si>
  <si>
    <t xml:space="preserve">Uzasadnienie:  Krótkie łańcuchy dostaw to ważny temat dotyczący wspólnej polityki rolnej w Unii Europejskiej. Choć nie ma jednej definicji, którą posługiwałyby się wszystkie kraje członkowskie, można przyjąć, że „krótki łańcuch dostaw” oznacza zmniejszenie liczby pośredników niezbędnych do dostarczenia ostatecznemu konsumentowi produktu końcowego. Obecnie funkcjonują różne rodzaje krótkich łańcuchów dostaw żywności, począwszy od sprzedaży bezpośredniej w gospodarstwie, po zbiorową sprzedaż bezpośrednią, zakupy internetowe, żywienie zbiorowe, na dystrybucji do sklepów czy supermarketów kończąc. Duży rynek zbytu i zmieniające się zapotrzebowanie konsumentów na produkty i przetwory pochodzące prosto z gospodarstwa stwarza szansę dla rolników województwa śląskiego. Filmy dadzą szansę zapoznania rolników z kanałami dystrybucji artykułów żywnościowych w Niemczech, Włoszech, Austrii i Francji.  Przyczyni się to do pokazania możliwości zwiększenia dochodu z gospodarstwa poprzez dywersyfikację działalności. Filmy będą udostępniane podczas szkoleń z tego zakresu tematyki w 17 PZDR województwa śląskiego, konferencjach organizowanych przez ŚODR. </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</si>
  <si>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nastąpi wdrażanie innowacyjnych rozwiązań w ich gospodarstwach</t>
  </si>
  <si>
    <t xml:space="preserve">Celem operacji jest upowszechnienie wiedzy w zakresie korzyści wynikających z zachowania różnorodności genetycznej zwierząt oraz popularyzacja najbardziej wydajnych ras zwierząt zarazem tych najbardziej dostosowanych do lokalnych warunków. Przedmiotem operacji jest zorganizowanie jednej Wystawy Zwierząt Hodowlanych podczas XXIX Krajowej Wystawy Rolniczej w Częstochowie w dniach 5-6 września 2020 roku. Wystawa jest okazją do nawiązania sieci kontaktów oraz współpracy pomiędzy wystawcami (hodowcami) a rolnikami oraz osobami zainteresowanymi tą tematyką. </t>
  </si>
  <si>
    <t xml:space="preserve">Celem operacji jest zaprezentowanie rolnikom województwa śląskiego możliwości produkcyjnych nowych ras zwierząt hodowlanych prezentowanych podczas Wystawy Zwierząt Hodowlanych towarzyszącej XXIX Krajowej Wystawie Rolniczej w Częstochowie w dniach 5-06.09.2020 oraz ras polecanych prze Instytut Zootechniki. Przedmiotem operacji jest nagranie jednego filmu. Operacja przyczyni się do nawiązania sieci kontaktów pomiędzy hodowcami. Zacieśni się współpraca z Instytutem Zootechniki. </t>
  </si>
  <si>
    <t xml:space="preserve">Uzasadnienie: Stały postęp hodowlany w produkcji zwierzęcej wymaga poznawania innych ras zwierząt niż dotychczas utrzymywane. Chcąc zapewnić wyższe wyniki produkcyjne, należy dobierać poszczególne rasy do określonych warunków środowiskowych  i dlatego niezbędna jest znajomość potencjalnych możliwości i uwarunkowań nowych ras.. </t>
  </si>
  <si>
    <t>Uzasadnienie: Polska jest obecnie jednym z największych producentów ziemniaka w Europie. Mimo to problemy fitosanitarne, brak świadomości polskich producentów co do potrzeb współczesnego konsumenta powoduje, że znaczna część ziemniaków dostępnych na rynku Polski pochodzi z importu. Konferencja przyczyni się do zdobycia wiedzy dotyczącej sposobów nawadniania, poznania podstaw biasekuracji, zasad higieny produkcyjnej, infrastruktury przechowalniczej, mechanizmów rynkowych wspierających współpracę i zrzeszenia rolników.  Ponadto konferencja pozwoli otworzyć "drogę" do możliwości pozyskania funduszy na promocję, systemy jakości.</t>
  </si>
  <si>
    <t xml:space="preserve"> Celem operacji jest podniesienie wiedzy uczestników na temat potencjału zwierząt ras rodzimych i innowacyjnych mieszanek do produkcji mięsa o wysokiej jakości i wartości prozdrowotnej. Operacja pozwoli na podejmowanie inicjatyw w tym m.in. zapoznania i możliwości realizacji projektów innowacyjnych w ramach działania "Współpraca".                                       Przedmiotem operacji jest zorganizowanie konferencji połączonej z wyjazdem studyjnym, podczas którego nastąpi rozpowszechnienie wiedzy nt. powstawania grup operacyjnych EPI-AGRI w efekcie czego realizowane będą wspólne działania, inicjatywy i projekty. Nawiązana współpraca może stać się podwaliną dla przyszłej grupy operacyjnej wdrażającej innowacje w temacie zwierząt ras rodzimych w ramach działania „Współpraca”. </t>
  </si>
  <si>
    <t>"Nowoczesne technologie i problemy przy uprawie warzyw korzeniowych oraz roślin okopowych"</t>
  </si>
  <si>
    <t>Celem operacji jest wzrost wiedzy dotyczącej innowacyjnych metod produkcji wołowiny i hodowli bydła mięsnego. Operacja przyczyni się do upowszechnienia wiedzy na temat innowacyjnych metod produkcji wołowiny i hodowli bydła mięsnego, przeniesienia dobrych praktyk z terenu Francji do Polski. 
Przedmiotem operacji jest zorganizowanie wyjazdu studyjnego do Francji dla grupy 25 uczestników: rolników, hodowców bydła, naukowców, przedstawicieli jednostek doradczych. Operacja pozwoli na podejmowanie inicjatyw w tym m.in. zapoznania i możliwości realizacji projektów innowacyjnych w ramach działania "Współpraca". Podczas operacji nastąpi promocja działania "Współpraca" oraz aktywizacja uczestników do wdrażania innowacji w ramach wielopodmiotowych partnerstw takich jak Grupy Operacyjne EPI.</t>
  </si>
  <si>
    <t xml:space="preserve">Celem operacji jest aktywizacja mieszkańców wsi na rzecz podejmowania innowacyjnych inicjatyw w zakresie rozwoju obszarów wiejskich. Operacja jest szansą na kreowanie innowacyjnych przedsięwzięć na terenie województwa śląskiego. Przedmiotem operacji jest zorganizowanie wyjazdu studyjnego dla 25 uczestników. Operacja przyczyni się do nawiązania kontaktów, poszukiwania nowych kierunków rozwoju gospodarstw na terenach wiejskich w zakresie hortiterapii, które mogą stać się dobrymi praktykami dla innych regionów Polski.  Realizacja operacji wyposaży w wiedzę i umiejętności uczestników wyjazdu studyjnego w zakresie merytorycznym dotyczącym hortiterapii. </t>
  </si>
  <si>
    <t xml:space="preserve">rolnicy, przedsiębiorcy, przedstawiciele zagród edukacyjnych i gospodarstw agroturystycznych, przedstawiciele organizacji wspierających przedsiębiorczość na obszarach wiejskich tj. LGD, przedstawiciele ośrodków doradztwa rolniczego </t>
  </si>
  <si>
    <t xml:space="preserve">Celem operacji jest zapoznanie uczestników z innowacyjnym wykorzystaniem surowców zielarskich oraz modelu uprawy, przetwórstwa i dystrybucji ziół.                                                     Przedmiotem operacji jest zorganizowanie wyjazdu studyjnego do województwa lubelskiego.  Operacja przyczyni się do nawiązania nowych kontaktów, kreowania innowacyjnych przedsięwzięć na terenie województwa śląskiego, może być nowym kierunkiem rozwoju gospodarstw na terenach wiejskich w zakresie zielarstwa. Uczestnicy wyjazdu studyjnego zapoznają się z zakresem zielarstwa, fitoterapii oraz innowacyjnym modelem uprawy, przetwórstwa i dystrybucji ziół. </t>
  </si>
  <si>
    <t>rolnicy, przedsiębiorcy, przedstawiciele jednostek doradczych, przedstawiciele organizacji wspierających rozwój obszarów wiejskich</t>
  </si>
  <si>
    <t xml:space="preserve">Celem operacji jest wspieranie przedsiębiorczości i innowacji na obszarach wiejskich poprzez podnoszenie wiedzy i umiejętności na obszarze małego przetwórstwa lokalnego.                          Przedmiotem operacji jest organizacja wyjazdu studyjnego do województwa podkarpackiego podczas którego nastąpi zapoznanie uczestników z innowacyjnymi metodami promocji żywności tradycyjnej i regionalnej na przykładzie dobrych praktyk z województwa podkarpackiego. Realizacja operacji przyczyni się do ułatwienia transferu wiedzy w zakresie podejmowania nowych inicjatyw wspierających przedsiębiorczość na obszarach wiejskich w zakresie wytwarzania żywnościowych produktów lokalnych.  Uczestnicy operacji poznają możliwości promocji produktów regionalnych, lokalnych charakterystycznych i niepowtarzalnych dla danego regionu. Operacja jest szansą na rozwój produktów lokalnych i tradycyjnych w województwie śląskim.  </t>
  </si>
  <si>
    <t>producenci produktów lokalnych i tradycyjnych, przedstawiciele zagród tematycznych i gospodarstw agroturystycznych, przedstawiciele organizacji wspierających przedsiębiorczość na obszarach wiejskich, przedstawiciele jednostek doradczych oraz organizacji branżowych zrzeszających producentów produktów lokalnych i tradycyjnych</t>
  </si>
  <si>
    <t>Celem operacji jest zapoznanie rolników z kanałami dystrybucji artykułów żywnościowych w Niemczech, Włoszech, Austrii i Francji. Pokazanie możliwości zwiększenia dochodu z gospodarstwa poprzez dywersyfikację działalności. Przedmiotem operacji jest nagranie 4 filmów zagranicznych  w Austrii, Włoszech, Niemczech i Francji. Filmy przyczynią się do promocji obszarów wiejskich, wymiany kontaktów oraz przekazania wzajemnych doświadczeń na ww. zagadnienia</t>
  </si>
  <si>
    <t xml:space="preserve">Uzasadnienie: zrezygnowano z realizacji operacji ze względu na wystąpienie pandemii koronawirusa i brak możliwości zaplanowania i realizacji wyjazdu poza granice kraju </t>
  </si>
  <si>
    <t>Uzasadnienie:
Przygotowanie polskiego rolnictwa na trwające zmiany klimatyczne jest zadaniem koniecznym i wymagającym zaangażowania zarówno administracji publicznej wszystkich szczebli oraz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Utworzenie pilotażowego Lokalnego Partnerstwa ds. Wody na terenie powiatu koneckiego jest pierwszym krokiem do wdrożenia takiego modelu współpracy. Utworzenie pilotażowego Lokalnego Partnerstwa ds. Wody na terenie powiatu koneckiego osiągnięte może zostać poprzez zaangażowanie lokalnych władz, rolników, instytucji i firm do wspólnych działań, poprzez organizację cyklu spotkań z przedstawicielami tych jednostek. Spotkania te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Operacja realizowana będzie w ramach oszczędności powstałych w wyniku rezygnacji z realizacji 2 operacji (wyjazdów studyjnych zagranicznych).</t>
  </si>
  <si>
    <t>Uzasadnienie potrzeby realizacji operacji:
Polska jest obecnie jednym z największych producentów ziemniaka w Europie, pomimo tego znaczna część ziemniaków dostępnych na rynku pochodzi z importu. Wynika to z niskiej jakości polskich ziemniaków i braku świadomości polskich producentów, co do potrzeb współczesnego konsumenta. Poważne problemy fitosanitarne wynikające z występowania bakteriozy pierścieniowej ziemniaka ograniczają obrót krajowy i praktycznie uniemożliwia swobodny obrót polskim ziemniakiem na rynku międzynarodowym. Powyższe problemy w połączeniu z brakiem infrastruktury przechowalniczej i najnowszej wiedzy merytorycznej co do technik i technologii uprawy (w tym szczególnie nawadniania) powoduje, że polscy producenci borykają się z niską opłacalności produkcji. Dodatkowo problemem jest również brak wiedzy na temat zasad bioasekuracji i podstaw zasady higieny produkcyjnej oraz niska świadomość co do mechanizmów rynkowych, w tym szczególnie nieufność do organizowania się w formy współpracy między producentami, która może umocnić ich pozycję w łańcuchu produkcji żywności. Producenci nie posiadają wiedzy na temat możliwych do pozyskania funduszy na promocję, systemy jakości, czy nawadnianie, co dodatkowo ogranicza ich możliwości rozwoju. W związku z powyższym konieczne jest podjęcie działań skierowanych do producentów ziemniaka, które pozwolą na restrukturyzację tej branży w Polsce i województwie świętokrzyskim. Jednym z narzędzi do osiągnięcia tego celu jest „Program dla polskiego ziemniaka”, który jest odpowiedzią na potrzeby branży producentów, przetwórców i dystrybutorów ziemniaka. Program ten stanowi kompleksową analizę najistotniejszych problemów dotykających branżę oraz określa działania służące ich rozwiązaniu (szczególnie ograniczenie bakteriozy pierścieniowej ziemniaka). Program uwzględnia także działania mające na celu wyeliminowanie ewentualnych nieprawidłowości na rynku ziemniaka (m.in. w zakresie kierowanych do konsumenta informacji o ich pochodzeniu). Dlatego w ramach operacji zorganizowane zostaną 2 konferencje, podczas których rolnicy zdobędą wiedzę na temat nowoczesnej uprawy ziemniaka, uwzgledniającej kwestie bioasekuracji, dostosowania upraw do zmian klimatycznych (zarządzanie zasobami wody), budowania marki i możliwościami organizacji sprzedaży. W trakcie konferencji przekazane zostaną rolnikom informacje na temat wpływu zrównoważonej produkcji z zachowaniem zasad bioasekuracji na jakość produkcji i budowanie lokalnych marek na potrzeby sprzedaży bezpośredniej, hurtowej i eksportu, jak również zaprezentowane zostaną korzyści wynikające z organizowania się producentów w grupy producentów rolnych lub formy spółdzielcze (obniżenie kosztów produkcji, wzmocnienie pozycji na rynku, itp.). Konferencje umożliwią również nawiązanie kontaktów i wymianę doświadczeń miedzy producentami z województwa świętokrzyskiego, dzięki czemu będą mogli podejmować wspólne inicjatywy dla lokalnego i krajowego rozwoju tej branży. 
Operacja realizowana będzie w ramach oszczędności powstałych w wyniku rezygnacji z realizacji 2 operacji (wyjazdów studyjnych zagranicznych).</t>
  </si>
  <si>
    <t>Uzasadnienie:
Uczestnictwo w targach producentów ekologicznych (ich obecność na wydarzeniu tego rodzaju), którzy dotychczas nie współpracowali ze sobą, ma na celu zaprezentowanie im jak wiele można osiągnąć działając wspólnie – poprzez możliwość budowania marki, wspólne organizowanie zbytu, działania promocyjne, nowe kanały dystrybucji i nadążanie za obecnymi trendami w produkcji oraz oczekiwaniami konsumentów co do jakości produktów. Konfrontacja własnych działalności z wiodącymi producentami z Polski stanowić będzie impuls do nawiązania współpracy i dalszego rozwoju poprzez implementacje stosowanych w innych rejonach kraju rozwiązań innowacyjnych (np. w zakresie organizowania się rolników ekologicznych, stosowanej technologii itp.), które dostosowane do warunków naszego województwa przyczynią się do rozwoju lokalnego tej gałęzi rolnictwa. Dzięki zaplanowanym w ramach operacji wykładom merytorycznym na konferencji nastąpi również transfer wyspecjalizowanej wiedzy z zakresu ekologii bezpośrednio od nauki do praktyki, co osiągnięte będzie poprzez cykl wykładów prowadzonych przez specjalistów z jednostek naukowych, uczelni rolniczych, jednostek certyfikujących i firm prywatnych, które znacząco wpływają na rozwój tej branży. Efektem dodatkowym projektu będzie również promocja lokalnych producentów ekologicznych wśród mieszkańców województwa świętokrzyskie (uczestników tragów), a tym samym pokazanie, że również lokalnie można nabyć takie produkty, i że są one wysokiej jakości (poprzez posiadanie odpowiednich certyfikatów) – to w efekcie przyczyni się do poprawy konkurencyjności tych gospodarstw (ich rentowności), pobudzi lokalną przedsiębiorczość, a jako efekt długofalowy przyczyni się do upowszechniania zdrowej żywności i zdrowego stylu życia wśród mieszkańców województwa świętokrzyskiego. 
Nowa operacja realizowana będzie w ramach oszczędności powstałych w wyniku rezygnacji z realizacji 2 operacji (wyjazdów studyjnych zagranicznych).</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</si>
  <si>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</si>
  <si>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Celem operacji jest zapoznanie oraz ugruntowanie wiedzy uczestników operacji w zakresie uregulowań prawnych dotyczących rolnictwa ekologicznego i krótkich łańcuchów dostaw oraz promocja dobrych praktyk w rolnictwie ekologicznym, innowacyjnych rozwiązań wdrażanych w ekologicznych gospodarstwach rolnych. 
W trakcie trwania operacji zaprezentowane zostaną przykłady dobrych praktyk w  gospodarstwach rolnych oraz możliwości rozwoju sektora rolnictwa ekologicznego w Polsce. Omówione zostaną zagadnienia z zakresu rolnictwa ekologicznego, certyfikacji produktu oraz krótkich łańcuchów dostaw w kontekście zmieniającego się prawodawstwa unijnego. Dodatkowo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w województwie warmińsko-mazurskiego.</t>
  </si>
  <si>
    <t>rolnicy, doradcy RS, mieszkańcy obszarów wiejskich, przedstawiciele doradztwa rolniczego,  przedstawiciele samorządu rolniczego, przedstawiciele administracji rządowej i samorządowej, pracownicy jednostek wspierających rozwój rolnictwa ekologicznego</t>
  </si>
  <si>
    <t>Uzasadnienie wprowadzonych zmian: Rolnictwo ekologiczne jest jedną z gałęzi gospodarki najszybciej się rozwijającej. Coraz więcej rolników decyduje się na zmianę produkcji roślinnej lub zwierzęcej z systemu konwencjonalnego na ekologiczny. Jednak polskie rolnictwo ekologiczne znacząco różni się od rolnictwa ekologicznego w starych krajach UE, gdzie liczba gospodarstw ekologicznych jest znacząco wyższa od liczby gospodarstw w Polsce, a stopień organizacji rynku, metod dystrybucji żywności jest bardzo szeroki. Z uwagi na dające się zauważyć ostatnio rosnące zapotrzebowanie na produkty ekologiczne i wymagania konsumentów dotyczące produktów żywnościowych, produkcja żywności ekologicznej w oparciu o określone i sprawdzone standardy, gwarantuje unikalną jakość produktu i stanowi szansę na rozwój gospodarstw rolnych. Również nowe podejście UE do ekologii zaprezentowane w strategii Europejski Zielony Ład oraz zmiany przepisów prawnych na poziomie unijnym wskazują na konieczność uzupełnienia wiedzy wśród grupy docelowej. Dzięki operacji zostanie zmienione postrzeganie potrzeby wdrażania innowacji w polskim rolnictwie ekologicznym, zwłaszcza w województwie warmińsko-mazurskim. Realizacja celu przyczyni się do rozwoju gospodarstw ekologicznych oraz podniesienia świadomości ekologicznej uczestników operacji. Transfer wiedzy odbędzie się na podstawie prezentowanych nowych uregulowań prawnych w rolnictwie ekologicznym, praktyk i innowacyjnych rozwiązań.</t>
  </si>
  <si>
    <t xml:space="preserve"> rolnicy, mieszkańcy obszarów wiejskich, Koła Gospodyń Wiejskich, pracownicy naukowi, doradcy rolniczy, pracownicy jednostek doradztwa rolniczego, przedstawiciele administracji rządowej i samorządowej, przedstawiciele samorządu rolniczego, inne podmioty zainteresowane przedmiotową tematyką, pracownicy firm i instytucji działających na rzecz rolnictwa</t>
  </si>
  <si>
    <t>Uzasadnienie: Skracanie łańcucha dostaw w tej chwili jest niezbędne, by móc wspierać lokalnych wytwórców żywności. Aby wdrożyć ten aspekt w życie, codzienne należy prezentować rolnikom narzędzia, które w łatwy sposób pomaga producentom lokalnym uzyskać zbyt produktów. Przykład "Wielkopolskiego e-bazarku" daje rolnikowi taką możliwość. Dodatkowo zyskuje on sposobność bezpośredniego kontaktu z producentami, co daje okazję wymiany doświadczeń w tym zakresie. Dzięki operacji rolnik otrzyma informację nt. możliwości skracania łańcucha dostaw żywności. Działania informacyjno-promocyjne wykorzystywane w operacji mogą być doskonałym bodźcem dla rolnika do inicjatywy prowadzącej do zwiększenia dochodowości gospodarstwa.</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</si>
  <si>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</si>
  <si>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 xml:space="preserve">Operacja ma na celu identyfikację osób i podmiotów mogących wchodzić w skład Grup Operacyjnych Działania "Współpraca". Proces tworzenia nowych rozwiązań dla rolnictwa wymaga trwałego powiązania między różnymi podmiotami i wsparcia transferu wiedzy i innowacji.  Przedmiotem operacji jest impreza plenerowa, wyjazd studyjny oraz publikacja. Wyjazd studyjny dotyczy tematyki zbóż, roślin bobowatych i najnowszych osiągnięć w zakresie stosowania integrowanej ochrony roślin.   Zaprezentowane zostaną również deszczownie, jako środek wpływający na poprawę kondycji roślin przed zabiegami ochronnymi oraz zapewnianiający odpowiednią wilgotności gleby, niezbędną do prawidłowego działania środków ochrony roślin. Dwudniowa impreza plenerowa ułatwi prezentację innowacyjnych rozwiązań w rolnictwie, obejmować będzie organizację stoisk informacyjnych firm i instytucji stosujących nowoczesne rozwiązania. W trakcie imprezy odbędą się pokazy i demonstracje technologii opartych o Internet Rzeczy, dotyczące integrowanych zabiegów ochrony roślin, zbierania danych z wykorzystaniem dronów, zdjęć satelitarnych oraz nowych aplikacji.  Całość pogrupowana będzie w bloki tematyczne, m. in. digitalizacja procesów technologicznych i organizacyjnych gospodarstw rolnych, systemy wspomagania decyzji w ochronie roślin oraz nawodnienia rolnicze. Zaprezentowany zostanie również projekt autonomicznych szklarni, przedstawiony zostanie niskonakładowy i bezpieczny dla środowiska system nawożenia i siewu kukurydzy, cyfrowy monitoring produkcji bydła pod kątem poprawy dobrostanu, efektywności oraz rentowności produkcji, innowacyjne technologie w zakresie gospodarowania wodą, w tym przedstawienie nowatorskiego rozwiązania regulującego odpływ wód z sieci drenarskich, opracowanego przez polskich naukowców oraz opatentowanej również polskiej technologii dotyczącej kontenerowego, autonomicznego pozyskiwania wysokobiałkowej paszy z owadów. Podczas imprezy działał będzie również punkt informacyjny dotyczący działania "Współpraca", w którym przekazywana będzie informacja na temat zasad przyznawania finansowania w ramach działania "Współpraca", zasadach zakładania Grup Operacyjnych i realizowania przez nie projektów. Publikacja obejmować będzie charakterystykę podmiotów biorących udział w strefie innowacji oraz przedstawianych w strefie innowacji innowacyjnych rozwiązań przyczyniających się do rozwoju sektora rolnego. 
</t>
  </si>
  <si>
    <t>Poznań 60-163, ul. Sieradzka 29</t>
  </si>
  <si>
    <t>Celem operacji jest wymiana wiedzy i doświadczeń o charakterze innowacyjnym ze środowiska naukowego do praktyki rolniczej, pozwalających ograniczyć negatywny wpływ na środowisko w produkcji rolniczej. Przedmiotem operacji jest wyjazd studyjny na terenie Polski związany z tematyką stosowania różnych systemów uprawy roli, nawożenia i zmianowania na gospodarkę wodną gleby i plonowanie roślin, nowatorskich rozwiązań melioracyjnych i sposobów zarzadzania wodą na obiektach drenarskich oraz stosowania systemów nawodnień.</t>
  </si>
  <si>
    <t xml:space="preserve">Celem operacji jest promowanie działalności zagród edukacyjnych jako przykładu innowacyjności w zakresie przedsiębiorczości na obszarach wiejskich. Przedmiotem operacji jest wyjazd studyjny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t>
  </si>
  <si>
    <t>Celem operacji jest upowszechnienie informacji dotyczących etyki żywności z uwzględnieniem minimalizowania strat na każdym etapie łańcucha żywnościowego. Tematyka operacji dotyczyła będzie sprzedaży bezpośredniej oraz rolniczego handlu detalicznego, które są ograniczeniem ogniw łańcucha żywnościowego sprzyjającego przestrzeganiu zwyczajów etycznych produkcji, przetwarzania i dystrybucji żywności. Przedmiotem operacji jest konferencja połączona z warsztatami z zakresu zapobiegania marnowaniu żywności na etapie konsumenta oraz warsztatami z zakresu ekonomiki planowania wydatków żywnościowych.</t>
  </si>
  <si>
    <t xml:space="preserve">Uzasadnienie: Szybki postęp i zmiany technologiczne utrudniają podążanie rolników za coraz to nowszymi rozwiązaniami, które potencjalnie ułatwiłyby i wspomogły pracę w rolnictwie. Szybki postęp i zmiany w technologiach rolniczych nie mają powiązania z podnoszeniem świadomości osób z obszarów wiejskich z zakresu najnowszych, dostępnych technologii i rozwiązań możliwych do zastosowania lub wykorzystania w sektorze rolnym. Operacja będzie realizowana w formie spotkań polowych, ze względu na sytuację epidemiczną.
</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</si>
  <si>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</si>
  <si>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Celem operacj jest tworzenie  bezpośredniej sieci kontaktów pomiędzy podkarpackimi rolnikami, wytwórcami żywności  oraz osobami i instytucjami oferującymi usługi na rzecz rolnictwa. Ponadto celem jest również   popularyzacja proinnowacyjnych postaw w sferze rolnictwa i produkcji żywności, dotyczących m.in. skracania łańcuchów dostaw.   Instrumentem powodującym tworzenie sieci kontaktów  jest utworzona ogólnodostępna  baza rolników oferujących swoje produkty, przyczyniająca się do ich sieciowania, która  z pośród  zarejestrowanych  rolników pozwoli odnaleźć potencjalnych partnerów SIR, pozwoli  na wyłonienie stosowanych przez nich innowacyjnych rozwiazań; rolnicy innowatorzy staną się   inspiracją dla innych. Odpowiednio rozbudowana platforma internetowa  umożliwi poprzez dostępne funkcje   tworzenie powiązań pomiędzy podmiotami zainteresowanymi wdrażaniem innowacji w rolnictwie i na obszarach wiejskich.  Zwiększy zasięg oddziaływania pomiędzy poszczególnymi podmiotami uczestniczącymi w rynk,u w szczególnosci rolników, którzy stanowią jeszcze niewielki odsetek w sieci innowacji, a są podstawowym elementem w produkcji żywnosci.  Poprawa  funkcjonalności platformy o dodatkowe opcje pozwoli na prostą   komunikację pomiedzy nimi.   Pozwoli na sieciowanie  partnerów i  łączenie ich współnych interesów jakimi jest stosowanie innowacji w rolnictwie.  Natomiast  promocja  platformy internetowej prezentującej  produkty i artykuły   rolnicze  tj. artykuły  spożywcze  wytworzone w gospodarstwach (przetworzone i  nieprzetworzone) , zwierząta  żywe, rośliny, płody rolne, sprzęt rolniczy  oraz usługi,  spowoduje nawiazanie  kontaktów pomiędzy  wszystkimi ogniwami wystepujacymi w rynku.</t>
  </si>
  <si>
    <t xml:space="preserve">
uczestnicy e-bazarku 
 1. Producenci rolni.
2. Przetwórcy artykułóow rolno- spożywczych.
3.  Przedsiębiorcy.
 4.  Liderzy środowisk lokalnych oferyjący produkty rolnicze .
</t>
  </si>
  <si>
    <r>
      <t xml:space="preserve">1. reklama w radio 
2. reklama w TV
3. Reklama na nośniku multimedialnym 
4. reklama na bilbordzie 
</t>
    </r>
    <r>
      <rPr>
        <sz val="11"/>
        <color rgb="FFFF0000"/>
        <rFont val="Calibri"/>
        <family val="2"/>
        <scheme val="minor"/>
      </rPr>
      <t xml:space="preserve">5. baza kontaktów
</t>
    </r>
  </si>
  <si>
    <r>
      <t xml:space="preserve">1. reklama w radio 
2. reklama w TV
3. Reklama na nośniku multimedialnym 
4. reklama na bilbordzie 
</t>
    </r>
    <r>
      <rPr>
        <sz val="11"/>
        <color rgb="FFFF0000"/>
        <rFont val="Calibri"/>
        <family val="2"/>
        <scheme val="minor"/>
      </rPr>
      <t xml:space="preserve">5. liczba zarejestrowanych uczestników  
</t>
    </r>
  </si>
  <si>
    <r>
      <t xml:space="preserve">1.  - 447 szt
2. -  7 szt
3. - 7 szt
4. - 10 szt
</t>
    </r>
    <r>
      <rPr>
        <sz val="11"/>
        <color rgb="FFFF0000"/>
        <rFont val="Calibri"/>
        <family val="2"/>
        <scheme val="minor"/>
      </rPr>
      <t>5. -  1000</t>
    </r>
    <r>
      <rPr>
        <sz val="11"/>
        <rFont val="Calibri"/>
        <family val="2"/>
        <scheme val="minor"/>
      </rPr>
      <t xml:space="preserve">
</t>
    </r>
  </si>
  <si>
    <r>
      <t xml:space="preserve">Uzasadnienie: 
</t>
    </r>
    <r>
      <rPr>
        <sz val="11"/>
        <color rgb="FFFF0000"/>
        <rFont val="Calibri"/>
        <family val="2"/>
        <scheme val="minor"/>
      </rPr>
      <t xml:space="preserve">Realizacja ww. operacji ułatwi  tworzenie oraz funkcjonowania sieci kontaktów pomiędzy rolnikami, podmiotami doradczymi, przedsiębiorcami sektora rolno-spożywczego oraz pozostałymi podmiotami zainteresowanymi wdrażaniem innowacji w rolnictwie i na obszarach wiejskich  dzięki rozbudowie  platformy internetowej. Jest to elektroniczny instrument stanowiący ciągle aktualizowaną bazę rolników,  w którym zamieszczone są  informacje na temat produktów oferowanych przez rolników wytworzonych we własnym gospodarstwie, sposobu ich powstawania oraz stosowanych nowoczesnych rozwiązaniach wraz z podaniem lokalizacji  siedziby.   Aktualizowane oraz publikowane   informacje dotyczą:  artykułów spożywczych wytworzonych w gospodarstwach (przetworzonych i nieprzetworzonych) , zwierząt żywych, roślin, płodów rolnych, sprzętu rolniczego oraz usług rolniczych,  oferty  Ośrodka.  Podkarpacki E-Bazarek  jest nowoczesnym instrumentem do realizacji celu, którym jest   tworzenie powiązań pomiędzy podmiotami zainteresowanymi wdrażaniem innowacji w rolnictwie i na obszarach wiejskich. Operacja promuje także proinnowacyjne postawy oraz bezpośrednio wskazuje na nowatorską metodę skrócenia łańcuchów dostaw.   
Powstała baza  informatyczna  gromadzi producentów z województwa podkarpackiego, pozwala przedstawić ich ofertę produktową, stosowanie innowacyjnych sposób powstawania żywności oraz ułatwia nawiązanie kontaktu pomiędzy podmiotami zarejestrowanymi i nie tylko. Przyczyni się do sieciowania partnerów KSOW.  
Operacja będzie także narzędziem do identyfikacji aktywnych rolników działających na teranie województwa podkarpackiego, dzięki temu wojewódzki zespół SIR będzie dysponował bazą kontaktów która pozwoli na zwiększaniu ich czynnego uczestnictwa w różnego rodzaju wydarzeniach  (np. zapraszania na spotkania dotyczące przekazywania informacji o innowacyjnych rozwiązaniach oraz angażowanie w tworzenie wielopodmiotowych partnerstw na rzecz innowacji)
Poprawa jej funkcjonalności o dodatkowe opcje pozwoli na prostą   komunikację i przekaz informacji pomiędzy   rolnikami, przetwórcami, przedsiębiorcami . Odpowiednio skonstruowany instrument elektroniczny pozwoli na sieciowanie  partnerów i  łączenie ich wspólnych interesów.  Dodatkowo zastosowanie szeroko pojętej  kampanii reklamowej ( w radio, telewizji, prasie, na bilbordach , nośnikach multimedialnych ) przyniesie dodatkowe korzyści w promocji obszarów wiejskich i nawiązywania kontaktów.  Będzie inspiracją dla następnych rolników zainteresowanych wdrażaniem innowacji we własnych gospodarstwach. Sieć obszarów wiejskich zawiera różne ogniwa z których  najmniejszy odsetek stanowią rolnicy będący w praktyce producentem żywności. Operacja ma na celu zwiększenia ich ilości i zaangażowania w tworzeniu całej Sieci oraz zwiększenie ich aktywizacji w działaniach związanych ze wspieraniem innowacji.
</t>
    </r>
  </si>
  <si>
    <r>
      <t>Celem operacji  jest  ułatwianie tworzenia oraz funkcjonowania sieci kontaktów pomiędzy podkarpackimi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 
 Ponadto celem operacji jest  przekazanie i upowszechnienie   informacji o najnowszych rozwiązaniach  stosowanych  w produkcji roślinnej  i zwierzęcej pod kontem technologicznym, organizacyjnym i marketingowym. Obecność na wystawie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Dlatego zorganizowanie  ,, Wirtualnego dnia pola'' będzie instrumentem do  nawiązania  kontaktów  pomiędzy poszczególnymi podmiotami. Wprowadzone rozwiązania pozwolą na współpracę z rolnikami, dokształcanie, przekazanie najnowszej wiedzy, transfer innowacji za pośrednictwem internetu.</t>
    </r>
    <r>
      <rPr>
        <sz val="11"/>
        <color rgb="FFFF0000"/>
        <rFont val="Calibri"/>
        <family val="2"/>
        <scheme val="minor"/>
      </rPr>
      <t xml:space="preserve"> Operacja  tego typu ma również na celu promowanie korzystania z narzędzi teleinformatycznych w codziennej komunikacji oraz kształtowanie postaw proinnowacyjnych. Będzie to możliwe dzięki emisjionowanej na żywo relacji za pomocą zakupionych licencji  i  wynajętego ekaranu LED .  Ponadto w ramach realizowanej operacji  zostanie  stworzone studio nagrań  w celu przeprowadzenia konferencji oraz  wywiadów emitowanych podczas  Wirtualnego Dnia Pola. . Będzie to przedsięwzięcie bardzo korzystne w dobie istniejącej  sytuacji i będzie wykorzystywane do wielu innych operacji związanych z przekazem wiedzy oraz nawiązywania kontaktów. 
</t>
    </r>
  </si>
  <si>
    <r>
      <t xml:space="preserve">1.  ilość wystawców  
2. ilość pokazów 
3. ilość godzin emisji   
4.  - ilość osób na </t>
    </r>
    <r>
      <rPr>
        <sz val="11"/>
        <color rgb="FFFF0000"/>
        <rFont val="Calibri"/>
        <family val="2"/>
        <scheme val="minor"/>
      </rPr>
      <t>wideo konferencji</t>
    </r>
  </si>
  <si>
    <r>
      <rPr>
        <sz val="11"/>
        <color rgb="FFFF0000"/>
        <rFont val="Calibri"/>
        <family val="2"/>
        <scheme val="minor"/>
      </rPr>
      <t>30</t>
    </r>
    <r>
      <rPr>
        <sz val="11"/>
        <color theme="1"/>
        <rFont val="Calibri"/>
        <family val="2"/>
        <scheme val="minor"/>
      </rPr>
      <t xml:space="preserve">
2
6
</t>
    </r>
    <r>
      <rPr>
        <sz val="11"/>
        <color rgb="FFFF0000"/>
        <rFont val="Calibri"/>
        <family val="2"/>
        <scheme val="minor"/>
      </rPr>
      <t>242</t>
    </r>
  </si>
  <si>
    <r>
      <rPr>
        <b/>
        <sz val="11"/>
        <rFont val="Calibri"/>
        <family val="2"/>
        <scheme val="minor"/>
      </rPr>
      <t xml:space="preserve">Uzasadnienie: </t>
    </r>
    <r>
      <rPr>
        <sz val="11"/>
        <rFont val="Calibri"/>
        <family val="2"/>
        <scheme val="minor"/>
      </rPr>
      <t xml:space="preserve">
Realizacja operacji przyczyni się do przekazania  i upowszechnienia  informacji  w bardzo szerokim stopniu dotyczących najnowocześniejszych rozwiązań stosowanych w rolnictwie prezentowanych przez wystawców podczas organizowanej imprezy.  Na  imprezie prezentować się będą przedstawiciele różnych branż:  producenci i sprzedawcy    najnowocześniejszego sprzętu rolniczego,  środków do produkcji rolniczej , przedstawicieli instytucji badawczo -naukowych, specjalistów działów technologicznych  Ośrodka Doradztwa Rolniczego . 
Na wynajętym telebimie wyświetlane będą prezentowane  informacje w zakresie nowoczesnych technik uprawy roślin i hodowli zwierząt , doświadczenia polowe   przedstawiające różne grupy upraw przy wykorzystaniu nowoczesnych  technologii  wykonywane przez Ośrodek Doradztwa  Rolniczego. Przeprowadzane zostaną wywiady z przedstawicielami instytucji naukowych, które będą prezentowali  swoje prace badawczo – naukowe.  Organizacja ,,Wirtualnego Dnia Pola’’ pozwoli na zaprezentowanie wielu innowacyjnych rozwiązań oraz   zainicjuje wiele nowych  pomysłów  , które będzie można zastosować w rolnictwie.   Wirtualna wystawa transmitowana będzie na żywo  za pomocą elektronicznych komunikatorów. Ponadto emitowane zostaną wcześniej przygotowane nagrania z przedstawicielami nauki, pracownikami działu technologii Ośrodka Doradztwa Rolniczego w Boguchwale oraz różnego rodzaju pokazy wykonane przez najbardziej znane firmy rozprowadzające nowoczesny sprzęt rolniczy.    Ze względu na ogromne wystąpienie suszy  duży nacisk zostanie również  położony na tematykę związaną z działaniami związanymi z zatrzymaniem wody w glebie .   Taka forma pozwoli w bardzo szerokim zakresie na rozpropagowanie najlepszych rozwiązań prezentowanych przez wystawców na terenie całego Podkarpacia i nie tylko a także wyłonić potencjalnych członków grup operacyjnych.  Ponadto biorąc pod uwagę istniejącą sytuację związaną z zakazem organizacji wystaw zbiorowych takie rozwiązanie będzie najlepszą formą , aby dotrzeć do jak największego grona zainteresowanych, poprzez elektroniczny przekaz informacji.  Operacja ta zapewne  przyczyni się do wspierania  innowacji w rolnictwie, produkcji żywności, leśnictwie i na obszarach wiejskich oraz  tworzenia sieci współpracy partnerskiej za pomocą najnowocześniejszych technik przekazu informacji. </t>
    </r>
    <r>
      <rPr>
        <sz val="11"/>
        <color rgb="FFFF0000"/>
        <rFont val="Calibri"/>
        <family val="2"/>
        <scheme val="minor"/>
      </rPr>
      <t xml:space="preserve"> Do realizacji planowanej operacji niezbędny  będzie  przeprowadzenie kampanii reklamowej , wynajęcie  i obsługa ekranu LED,   stworzenie studia nagrań poprzez zakup odpowiedniego niezbędnego  sprzętu i urządzeń , poniesienie kosztów związanych z transmisją online   Wirtualnego Dnia Pola, produkcją materiałów filmowych do transmisji online , zakup licencji,  obsługą dźwiękową oraz wyżywieniem dla  uczestników.   </t>
    </r>
    <r>
      <rPr>
        <sz val="11"/>
        <rFont val="Calibri"/>
        <family val="2"/>
        <scheme val="minor"/>
      </rPr>
      <t xml:space="preserve"> Ponadto zaplanowana jest konferencja przeprowadzona w sposób zdalny. 
Jest to przedsięwzięcie szczególnie istotne podczas obowiązywania ograniczeń w organizacji zgromadzeń oraz przemieszczania się w związku z panującą epidemią COVID-19 ale również w przyszłości w związku z upowszechnianiem się form kontaktów i szkoleń na odległość. Wprowadzone rozwiązania pozwolą na współpracę z rolnikami, dokształcanie, przekazanie najnowszej wiedzy, transfer innowacji za pośrednictwem internetu. Operacja  tego typu ma również na celu promowanie korzystania z narzędzi teleinformatycznych w codziennej komunikacji oraz kształtowanie postaw proinnowacyjnych.
Dzięki operacji zachowany będzie kontakt z rolnikami, przedsiębiorcami i innymi podmiotami a dodatkowo uczestnicy wideokonferencji   itp. poznają korzyści wykorzystania nowoczesnych narzędzi ICT, co wpłynie na rozwój cyfryzacji gospodarstw rolnych, obszarów wiejskich oraz instytucji działających na rzecz rolnictwa. 
</t>
    </r>
  </si>
  <si>
    <r>
      <rPr>
        <b/>
        <sz val="11"/>
        <color theme="1"/>
        <rFont val="Calibri"/>
        <family val="2"/>
        <scheme val="minor"/>
      </rPr>
      <t xml:space="preserve">Uzasadnienie nowej operacji: </t>
    </r>
    <r>
      <rPr>
        <sz val="11"/>
        <color theme="1"/>
        <rFont val="Calibri"/>
        <family val="2"/>
        <scheme val="minor"/>
      </rPr>
      <t xml:space="preserve">Przygotowanie polskiego rolnictwa na trwające zmiany klimatyczne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Utworzenie pilotażowego Lokalnego Partnerstwa ds. Wody na terenie jednego z powiatów województwa jest pierwszym krokiem do wdrożenia takiego modelu współpracy. </t>
    </r>
  </si>
  <si>
    <r>
      <rPr>
        <b/>
        <sz val="11"/>
        <rFont val="Calibri"/>
        <family val="2"/>
        <scheme val="minor"/>
      </rPr>
      <t>Uzasadnienie nowej operacji :</t>
    </r>
    <r>
      <rPr>
        <sz val="11"/>
        <rFont val="Calibri"/>
        <family val="2"/>
        <scheme val="minor"/>
      </rPr>
      <t xml:space="preserve"> Rolnictwo ekologiczne jest jedną z gałęzi gospodarki najszybciej się rozwijającej. Coraz więcej rolników decyduje się na zmianę produkcji roślinnej lub zwierzęcej z konwencjonalnej na ekologiczną. Jednak polskie rolnictwo ekologiczne znacząco różni się od rolnictwa ekologicznego w starych krajach UE, gdzie liczba gospodarstw ekologicznych jest znacząco wyższa od liczby gospodarstw w Polsce, a stopień organizacji rynku, metod dystrybucji żywności jest bardzo szeroki. Polscy rolnicy choć zachowawczo podchodzą do tego systemu produkcji, gdyż obawiają się niskich plonów i braku zbytu, to rosnący popyt na produkty ekologiczne powoduje poszukiwanie nowych metod, chęć wdrażania innowacji zarówno technologicznych jak i organizacyjnych. Operacja  pozwoli na przekazanie informacji potencjalnym podmiotom zainteresowanym rolnictwem ekologicznym. </t>
    </r>
  </si>
  <si>
    <r>
      <rPr>
        <b/>
        <sz val="11"/>
        <color theme="1"/>
        <rFont val="Calibri"/>
        <family val="2"/>
        <scheme val="minor"/>
      </rPr>
      <t>Uzasadnienie nowej operacji</t>
    </r>
    <r>
      <rPr>
        <sz val="11"/>
        <color theme="1"/>
        <rFont val="Calibri"/>
        <family val="2"/>
        <scheme val="minor"/>
      </rPr>
      <t xml:space="preserve"> : Realizacja operacji polegała będzie na zorganizowaniu ,, Targów innowacji'' podczas których uczestnicy zapoznają się z nowoczesnymi ofertami w zakresie produkcji roślinne, zwierzęcej, maszyn rolniczych, środków do produkcji rolnej oraz innowacyjnych rozwiązań producentów w branży rolniczej . Wystawcy zaprezentują swoje rozwiązania dla rolnictwa, własne produkty, metody chowu i hodowli  zwierząt gospodarskich ( w tym żywienia, organizacji) , nowości w dziedzinie produkcji roślinnej, bogata ekspozycja maszyn i urządzeń rolniczych.  Celem   Targów będzie poszukiwanie partnerów KSOW do współpracy w ramach działania „Współpraca”.  Przyczyni się do promocji i  tworzenia   grup operacyjnych na rzecz innowacji (EPI) oraz w przyszłości opracowaniu projektu przez grupy operacyjne EPI. Podczas targów  najwyższy nacisk kładziony zostanie na innowacyjność, jako ważny czynnik stymulujący rozwój obszarów wiejskich. Uczestnikami targów będą wszystkie ogniwa będący beneficjentami działania ,,, Współpraca'' tj. rolnicy, posiadacze lasów, doradcy, przedstawiciele nauki, przedsiębiorcy. Targi umożliwią  nawiązanie  kontaktów i współpracy pomiędzy uczestnikami  tj. wystawcami  a osobami zainteresowanymi  wprowadzeniem nowoczesnych rozwiązań w swoich gospodarstwach. Podczas targów stworzone będzie stoisko poświęcone promocji działania ,, Współpraca i tworzenia grup EPI.  Grupy operacyjne EPI, utworzone na potrzeby realizacji działania „Współpraca”, skupiają rolników, właścicieli lasów, przedsiębiorców przedstawicieli jednostek naukowo-badawczych, podmiotów doradczych i innych podmiotów zainteresowanych innowacyjnością w sektorze rolnictwa. Targi pozwolą na upowszechnianie wiedzy w zakresie innowacyjnych rozwiązań w rolnictwie, produkcji żywności, leśnictwie i na obszarach wiejskich oraz upowszechnianie wiedzy w zakresie tworzenia krótkich łańcuchów dostaw  ( kontekście tegorocznego naboru na działanie ,, Współpraca''). </t>
    </r>
  </si>
  <si>
    <t>Plan operacyjny KSOW na lata 2020-2021  - Ministerstwo Rolnictwa i Rozwoju Wsi - maj 2020</t>
  </si>
  <si>
    <t>Organizacja międzynarodowej konferencji na temat doradztwa rolniczego</t>
  </si>
  <si>
    <t>Temat: Wymiana poglądów na temat roli doradztwa w systemie transferu wiedzy i innowacji w perspektywie finansowej 2021-2027 oraz prezentacja dobrych praktyk w zakresie doradztwa rolniczego w państwach UE.
Cel: Wymiana poglądów, doświadczeń i prezentacja dobrych praktyk w kontekście międzynarodowym oraz prezentacja innowacyjnych rozwiązań dotyczących transferu wiedzy z nauki do praktyki rolniczej.</t>
  </si>
  <si>
    <t>Konferencja /kongres</t>
  </si>
  <si>
    <t>konferencja/ 
ilość uczestników</t>
  </si>
  <si>
    <t>1/
200</t>
  </si>
  <si>
    <t>Bezpośrednio - pracownicy instytucji doradztwa rolniczego i instytutów badawczych, podmiotów zajmujących się problematyką rozwoju obszarów wiejskich np. MRiRW, ARiMR, KOWR, Rad Społecznych Doradztwa Rolniczego, prywatnych podmiotów doradczych, przedstawicieli państw UE; pośrednio rolnicy oraz ogół społeczeństwa korzystający ze wsparcia doradczego i wdrażania innowacyjnych rozwiązań w zakresie praktyki rolniczej. Ogółem – ok. 200 osób.</t>
  </si>
  <si>
    <t>I, II, III, IV</t>
  </si>
  <si>
    <t>Departament Strategii, Transferu Wiedzy i Innowacji</t>
  </si>
  <si>
    <t>Ministerstwo Rolnictwa i Rozwoju Wsi, ul. Wspólna 30, 00-930 Warszawa</t>
  </si>
  <si>
    <t>Opracowanie i druk publikacji pod roboczym tytułem „Kodeks dobrych praktyk w zakresie doradztwa rolniczego”</t>
  </si>
  <si>
    <t>Temat: Wymiana wiedzy oraz dobrych praktyk w szczególności w zakresie wdrażania innowacji w rolnictwie i na obszarach wiejskich.
Cel: Zapewnienie doradztwa rolniczego jest obowiązkowe dla wszystkich państw UE. Upowszechnienie wiedzy na temat dobrych praktyk w zakresie doradztwa rolniczego zapewnią działania sieciujące dla doradców i przedstawicieli instytucji doradczych oraz z instytutów w zakresie wdrażania innowacji, przyczyniając się do wspierania transferu wiedzy i innowacji. Planuje się, że co najmniej 1000 osób: rolników, mieszkańców wsi, naukowców resortu rolnictwa, przedstawicieli MRiRW, parlamentarzystów, samorządów wiejskich i doradców rolniczych, przedstawicieli UE oraz instytucji doradczych z zagranicy otrzyma wiedzę na temat dobrych praktyk doradczych, która będzie wykorzystana w praktyce.</t>
  </si>
  <si>
    <t>Publikacja</t>
  </si>
  <si>
    <t>ilość publikacji/
ilość wydanych egzemplarzy</t>
  </si>
  <si>
    <t>1/
1000</t>
  </si>
  <si>
    <t>Bezpośrednio – rolnicy i mieszkańcy obszarów wiejskich, naukowcy z instytutów badawczych, przedstawiciele urzędów rządowych i samorządowych oraz UE, przedstawiciele organizacji międzynarodowych zajmujący się doradztwem rolniczym – ok. 1000 osób</t>
  </si>
  <si>
    <t>Opracowanie i druk publikacji dot. działalności jednostek doradztwa rolniczego w obszarze innowacyjnych rozwiązań na rzecz rolnictwa i obszarów wiejskich</t>
  </si>
  <si>
    <t>Cel: zapewnienie doradztwa rolniczego, sprawnie funkcjonującego w systemie AKIS, jest obowiązkowe dla wszystkich państw UE. Upowszechnienie wiedzy na temat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2000 osób: rolników, mieszkańców wsi, naukowców, przedstawicieli MRiRW i instytucji współpracujących z resortem otrzyma wiedzę na temat innowacyjnych obszarów działalności ODR-ów. 
Temat: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</si>
  <si>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ilość publikacji</t>
  </si>
  <si>
    <t xml:space="preserve"> rolnicy, mieszkańcy obszarów wiejskich, przedstawiciele jdr i innych instytucji podległych MRiRW. </t>
  </si>
  <si>
    <t>III,IV</t>
  </si>
  <si>
    <t>Ministerstwo Rolnictwa i Rozwoju Wsi</t>
  </si>
  <si>
    <t xml:space="preserve">Nowatorskie narzędzie służące skracaniu łańcucha dostaw żywności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</si>
</sst>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164" formatCode="#,##0.00\ _z_ł"/>
    <numFmt numFmtId="165" formatCode="[$-415]General"/>
    <numFmt numFmtId="166" formatCode="#,##0.000"/>
    <numFmt numFmtId="167" formatCode="#,##0.00\ &quot;zł&quot;"/>
    <numFmt numFmtId="168" formatCode="[$-415]#,##0.00"/>
    <numFmt numFmtId="169" formatCode="[$-415]0"/>
    <numFmt numFmtId="170" formatCode="[$-415]mmm\-yy"/>
    <numFmt numFmtId="171" formatCode="#,##0.00&quot; zł&quot;"/>
    <numFmt numFmtId="172" formatCode="[$-415]0.00"/>
  </numFmts>
  <fonts count="68"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sz val="10"/>
      <name val="Arial CE"/>
      <charset val="238"/>
    </font>
    <font>
      <sz val="11"/>
      <name val="Calibri"/>
      <family val="2"/>
      <charset val="238"/>
      <scheme val="minor"/>
    </font>
    <font>
      <sz val="11"/>
      <color theme="1"/>
      <name val="Calibri"/>
      <family val="2"/>
      <charset val="238"/>
      <scheme val="minor"/>
    </font>
    <font>
      <sz val="11"/>
      <color rgb="FF000000"/>
      <name val="Calibri"/>
      <family val="2"/>
      <charset val="238"/>
    </font>
    <font>
      <sz val="11"/>
      <color rgb="FF9C0006"/>
      <name val="Calibri"/>
      <family val="2"/>
      <charset val="238"/>
      <scheme val="minor"/>
    </font>
    <font>
      <sz val="14"/>
      <color rgb="FFFF0000"/>
      <name val="Calibri"/>
      <family val="2"/>
      <charset val="238"/>
      <scheme val="minor"/>
    </font>
    <font>
      <sz val="11"/>
      <color rgb="FF9C0006"/>
      <name val="Calibri"/>
      <family val="2"/>
      <charset val="1"/>
    </font>
    <font>
      <sz val="11"/>
      <color indexed="8"/>
      <name val="Calibri"/>
      <family val="2"/>
    </font>
    <font>
      <sz val="11"/>
      <color theme="1" tint="4.9989318521683403E-2"/>
      <name val="Calibri"/>
      <family val="2"/>
      <scheme val="minor"/>
    </font>
    <font>
      <sz val="11"/>
      <name val="Calibri"/>
      <family val="2"/>
      <scheme val="minor"/>
    </font>
    <font>
      <sz val="11"/>
      <name val="Calibri"/>
      <family val="2"/>
    </font>
    <font>
      <sz val="11"/>
      <color rgb="FFFF0000"/>
      <name val="Calibri"/>
      <family val="2"/>
    </font>
    <font>
      <sz val="11"/>
      <color rgb="FFFF0000"/>
      <name val="Calibri"/>
      <family val="2"/>
      <scheme val="minor"/>
    </font>
    <font>
      <sz val="11"/>
      <color theme="1" tint="4.9989318521683403E-2"/>
      <name val="Calibri"/>
      <family val="2"/>
    </font>
    <font>
      <sz val="11"/>
      <color rgb="FF0D0D0D"/>
      <name val="Calibri"/>
      <family val="2"/>
    </font>
    <font>
      <b/>
      <sz val="11"/>
      <name val="Calibri"/>
      <family val="2"/>
      <scheme val="minor"/>
    </font>
    <font>
      <b/>
      <sz val="16"/>
      <name val="Calibri"/>
      <family val="2"/>
      <scheme val="minor"/>
    </font>
    <font>
      <b/>
      <sz val="11"/>
      <color theme="1" tint="4.9989318521683403E-2"/>
      <name val="Calibri"/>
      <family val="2"/>
      <scheme val="minor"/>
    </font>
    <font>
      <sz val="11"/>
      <color rgb="FFFF0000"/>
      <name val="Calibri"/>
      <family val="2"/>
      <charset val="238"/>
      <scheme val="minor"/>
    </font>
    <font>
      <b/>
      <sz val="11"/>
      <color rgb="FFFF0000"/>
      <name val="Calibri"/>
      <family val="2"/>
      <charset val="238"/>
      <scheme val="minor"/>
    </font>
    <font>
      <b/>
      <sz val="11"/>
      <name val="Calibri"/>
      <family val="2"/>
      <charset val="238"/>
      <scheme val="minor"/>
    </font>
    <font>
      <b/>
      <sz val="11"/>
      <color theme="1"/>
      <name val="Calibri"/>
      <family val="2"/>
      <scheme val="minor"/>
    </font>
    <font>
      <sz val="11"/>
      <color rgb="FFFF0000"/>
      <name val="Calibri"/>
      <family val="2"/>
      <charset val="238"/>
    </font>
    <font>
      <b/>
      <sz val="16"/>
      <name val="Calibri"/>
      <family val="2"/>
      <charset val="238"/>
      <scheme val="minor"/>
    </font>
    <font>
      <b/>
      <sz val="16"/>
      <color theme="1"/>
      <name val="Calibri"/>
      <family val="2"/>
      <scheme val="minor"/>
    </font>
    <font>
      <sz val="12"/>
      <color theme="1"/>
      <name val="Calibri"/>
      <family val="2"/>
      <charset val="238"/>
      <scheme val="minor"/>
    </font>
    <font>
      <sz val="12"/>
      <name val="Calibri"/>
      <family val="2"/>
      <charset val="238"/>
      <scheme val="minor"/>
    </font>
    <font>
      <sz val="12"/>
      <color theme="1"/>
      <name val="Calibri"/>
      <family val="2"/>
      <scheme val="minor"/>
    </font>
    <font>
      <b/>
      <sz val="11"/>
      <color indexed="8"/>
      <name val="Calibri"/>
      <family val="2"/>
      <scheme val="minor"/>
    </font>
    <font>
      <b/>
      <sz val="11"/>
      <color rgb="FF0D0D0D"/>
      <name val="Calibri"/>
      <family val="2"/>
      <scheme val="minor"/>
    </font>
    <font>
      <strike/>
      <sz val="11"/>
      <name val="Calibri"/>
      <family val="2"/>
      <scheme val="minor"/>
    </font>
    <font>
      <sz val="11"/>
      <color indexed="8"/>
      <name val="Calibri"/>
      <family val="2"/>
      <charset val="238"/>
    </font>
    <font>
      <sz val="11"/>
      <color theme="1"/>
      <name val="Calibri"/>
      <family val="2"/>
      <charset val="238"/>
    </font>
    <font>
      <sz val="11"/>
      <name val="Arial"/>
      <family val="2"/>
      <charset val="238"/>
    </font>
    <font>
      <sz val="11"/>
      <name val="Calibri"/>
      <family val="2"/>
      <charset val="238"/>
    </font>
    <font>
      <sz val="11"/>
      <color theme="0"/>
      <name val="Arial"/>
      <family val="2"/>
      <charset val="238"/>
    </font>
    <font>
      <sz val="11"/>
      <color rgb="FFC00000"/>
      <name val="Calibri"/>
      <family val="2"/>
      <charset val="238"/>
    </font>
    <font>
      <i/>
      <sz val="11"/>
      <name val="Calibri"/>
      <family val="2"/>
      <charset val="238"/>
      <scheme val="minor"/>
    </font>
    <font>
      <b/>
      <sz val="12"/>
      <color theme="1"/>
      <name val="Calibri"/>
      <family val="2"/>
      <charset val="238"/>
      <scheme val="minor"/>
    </font>
    <font>
      <sz val="12"/>
      <color indexed="8"/>
      <name val="Calibri"/>
      <family val="2"/>
      <charset val="238"/>
    </font>
    <font>
      <sz val="12"/>
      <color rgb="FFFF0000"/>
      <name val="Calibri"/>
      <family val="2"/>
      <charset val="238"/>
      <scheme val="minor"/>
    </font>
    <font>
      <b/>
      <sz val="11"/>
      <color rgb="FF000000"/>
      <name val="Calibri"/>
      <family val="2"/>
      <charset val="238"/>
    </font>
    <font>
      <sz val="10"/>
      <color theme="1"/>
      <name val="Arial CE"/>
      <charset val="238"/>
    </font>
    <font>
      <sz val="11"/>
      <color rgb="FFFF0000"/>
      <name val="Arial"/>
      <family val="2"/>
      <charset val="238"/>
    </font>
    <font>
      <b/>
      <sz val="14"/>
      <name val="Calibri"/>
      <family val="2"/>
      <charset val="238"/>
      <scheme val="minor"/>
    </font>
    <font>
      <sz val="14"/>
      <name val="Calibri"/>
      <family val="2"/>
      <charset val="238"/>
      <scheme val="minor"/>
    </font>
    <font>
      <sz val="13"/>
      <color indexed="8"/>
      <name val="Calibri"/>
      <family val="2"/>
      <charset val="238"/>
    </font>
    <font>
      <sz val="13"/>
      <color theme="1"/>
      <name val="Calibri"/>
      <family val="2"/>
      <charset val="238"/>
      <scheme val="minor"/>
    </font>
    <font>
      <b/>
      <sz val="13"/>
      <color theme="1"/>
      <name val="Calibri"/>
      <family val="2"/>
      <charset val="238"/>
      <scheme val="minor"/>
    </font>
    <font>
      <sz val="13"/>
      <color rgb="FFFF0000"/>
      <name val="Calibri"/>
      <family val="2"/>
      <charset val="238"/>
      <scheme val="minor"/>
    </font>
    <font>
      <b/>
      <sz val="13"/>
      <name val="Calibri"/>
      <family val="2"/>
      <charset val="238"/>
      <scheme val="minor"/>
    </font>
    <font>
      <sz val="13"/>
      <name val="Calibri"/>
      <family val="2"/>
      <charset val="238"/>
      <scheme val="minor"/>
    </font>
    <font>
      <sz val="10"/>
      <name val="Calibri"/>
      <family val="2"/>
      <charset val="238"/>
      <scheme val="minor"/>
    </font>
    <font>
      <sz val="10"/>
      <color rgb="FFFF0000"/>
      <name val="Calibri"/>
      <family val="2"/>
      <charset val="238"/>
      <scheme val="minor"/>
    </font>
    <font>
      <b/>
      <sz val="12"/>
      <name val="Calibri"/>
      <family val="2"/>
      <charset val="238"/>
      <scheme val="minor"/>
    </font>
    <font>
      <b/>
      <sz val="9"/>
      <color indexed="81"/>
      <name val="Tahoma"/>
      <family val="2"/>
    </font>
    <font>
      <sz val="9"/>
      <color indexed="81"/>
      <name val="Tahoma"/>
      <family val="2"/>
    </font>
    <font>
      <i/>
      <sz val="11"/>
      <color theme="1"/>
      <name val="Calibri"/>
      <family val="2"/>
      <charset val="238"/>
      <scheme val="minor"/>
    </font>
    <font>
      <b/>
      <u/>
      <sz val="11"/>
      <color theme="1"/>
      <name val="Calibri"/>
      <family val="2"/>
      <charset val="238"/>
      <scheme val="minor"/>
    </font>
    <font>
      <b/>
      <u/>
      <sz val="11"/>
      <name val="Calibri"/>
      <family val="2"/>
      <charset val="238"/>
      <scheme val="minor"/>
    </font>
    <font>
      <sz val="12"/>
      <color rgb="FF92D050"/>
      <name val="Calibri"/>
      <family val="2"/>
      <charset val="238"/>
      <scheme val="minor"/>
    </font>
    <font>
      <strike/>
      <sz val="11"/>
      <color rgb="FFFF0000"/>
      <name val="Calibri"/>
      <family val="2"/>
      <charset val="238"/>
      <scheme val="minor"/>
    </font>
    <font>
      <sz val="9"/>
      <color rgb="FFFF0000"/>
      <name val="Calibri"/>
      <family val="2"/>
      <charset val="238"/>
    </font>
    <font>
      <b/>
      <u/>
      <sz val="12"/>
      <name val="Calibri"/>
      <family val="2"/>
      <charset val="238"/>
      <scheme val="minor"/>
    </font>
    <font>
      <b/>
      <sz val="11"/>
      <color indexed="8"/>
      <name val="Calibri"/>
      <family val="2"/>
      <charset val="238"/>
      <scheme val="minor"/>
    </font>
  </fonts>
  <fills count="2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C7CE"/>
      </patternFill>
    </fill>
    <fill>
      <patternFill patternType="solid">
        <fgColor rgb="FF99CC00"/>
        <bgColor indexed="64"/>
      </patternFill>
    </fill>
    <fill>
      <patternFill patternType="solid">
        <fgColor rgb="FFFFC7CE"/>
        <bgColor rgb="FFFFEB9C"/>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99CC00"/>
        <bgColor rgb="FF99CC00"/>
      </patternFill>
    </fill>
    <fill>
      <patternFill patternType="solid">
        <fgColor theme="0"/>
        <bgColor rgb="FFFFFF00"/>
      </patternFill>
    </fill>
    <fill>
      <patternFill patternType="solid">
        <fgColor rgb="FFFFFF00"/>
        <bgColor rgb="FFFFFF00"/>
      </patternFill>
    </fill>
    <fill>
      <patternFill patternType="solid">
        <fgColor theme="0"/>
        <bgColor rgb="FF99CC00"/>
      </patternFill>
    </fill>
    <fill>
      <patternFill patternType="solid">
        <fgColor rgb="FFFFFF00"/>
        <bgColor rgb="FF99CC00"/>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FFFF00"/>
        <bgColor rgb="FFFFD966"/>
      </patternFill>
    </fill>
    <fill>
      <patternFill patternType="solid">
        <fgColor rgb="FFFFFF99"/>
        <bgColor indexed="64"/>
      </patternFill>
    </fill>
    <fill>
      <patternFill patternType="solid">
        <fgColor rgb="FFFFFF66"/>
        <bgColor indexed="64"/>
      </patternFill>
    </fill>
    <fill>
      <patternFill patternType="solid">
        <fgColor theme="2" tint="-9.9978637043366805E-2"/>
        <bgColor rgb="FFA9D18E"/>
      </patternFill>
    </fill>
    <fill>
      <patternFill patternType="solid">
        <fgColor rgb="FFFFFF00"/>
        <bgColor rgb="FFA9D18E"/>
      </patternFill>
    </fill>
    <fill>
      <patternFill patternType="solid">
        <fgColor theme="0" tint="-0.14999847407452621"/>
        <bgColor rgb="FF99CC00"/>
      </patternFill>
    </fill>
    <fill>
      <patternFill patternType="solid">
        <fgColor theme="9" tint="0.59999389629810485"/>
        <bgColor rgb="FF99CC00"/>
      </patternFill>
    </fill>
    <fill>
      <patternFill patternType="solid">
        <fgColor theme="0" tint="-0.14999847407452621"/>
        <bgColor rgb="FFB2B2B2"/>
      </patternFill>
    </fill>
    <fill>
      <patternFill patternType="solid">
        <fgColor theme="0" tint="-0.14999847407452621"/>
        <bgColor rgb="FFBFBFBF"/>
      </patternFill>
    </fill>
    <fill>
      <patternFill patternType="solid">
        <fgColor theme="9" tint="0.59999389629810485"/>
        <bgColor rgb="FF99CC66"/>
      </patternFill>
    </fill>
    <fill>
      <patternFill patternType="solid">
        <fgColor theme="9" tint="0.59999389629810485"/>
        <bgColor rgb="FFA9D18E"/>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44" fontId="5" fillId="0" borderId="0" applyFont="0" applyFill="0" applyBorder="0" applyAlignment="0" applyProtection="0"/>
    <xf numFmtId="165" fontId="6" fillId="0" borderId="0" applyBorder="0" applyProtection="0"/>
    <xf numFmtId="0" fontId="5" fillId="0" borderId="0"/>
    <xf numFmtId="0" fontId="7" fillId="5" borderId="0" applyNumberFormat="0" applyBorder="0" applyAlignment="0" applyProtection="0"/>
    <xf numFmtId="0" fontId="9" fillId="7" borderId="0" applyBorder="0" applyProtection="0"/>
    <xf numFmtId="0" fontId="7" fillId="5" borderId="0" applyNumberFormat="0" applyBorder="0" applyAlignment="0" applyProtection="0"/>
    <xf numFmtId="0" fontId="3" fillId="0" borderId="0"/>
  </cellStyleXfs>
  <cellXfs count="1435">
    <xf numFmtId="0" fontId="0" fillId="0" borderId="0" xfId="0"/>
    <xf numFmtId="0" fontId="0" fillId="0" borderId="0" xfId="0"/>
    <xf numFmtId="4" fontId="0" fillId="0" borderId="0" xfId="0" applyNumberFormat="1"/>
    <xf numFmtId="0" fontId="3" fillId="0" borderId="0" xfId="0" applyFont="1"/>
    <xf numFmtId="0" fontId="4" fillId="0" borderId="0" xfId="0" applyFont="1" applyFill="1"/>
    <xf numFmtId="0" fontId="0" fillId="0" borderId="0" xfId="0" applyFill="1"/>
    <xf numFmtId="0" fontId="4" fillId="0" borderId="0" xfId="0" applyFont="1"/>
    <xf numFmtId="0" fontId="8" fillId="0" borderId="0" xfId="0" applyFont="1" applyAlignment="1">
      <alignment vertical="center"/>
    </xf>
    <xf numFmtId="0" fontId="0" fillId="3" borderId="0" xfId="0" applyFill="1"/>
    <xf numFmtId="1" fontId="10" fillId="2" borderId="2" xfId="0" applyNumberFormat="1" applyFont="1" applyFill="1" applyBorder="1" applyAlignment="1">
      <alignment horizontal="center" vertical="center" wrapText="1"/>
    </xf>
    <xf numFmtId="0" fontId="12" fillId="0" borderId="0" xfId="0" applyFont="1" applyFill="1"/>
    <xf numFmtId="4" fontId="12" fillId="0" borderId="0" xfId="0" applyNumberFormat="1" applyFont="1" applyFill="1"/>
    <xf numFmtId="0" fontId="19" fillId="0" borderId="0" xfId="0" applyFont="1" applyFill="1"/>
    <xf numFmtId="0" fontId="3" fillId="0" borderId="0" xfId="0" applyFont="1" applyFill="1" applyAlignment="1">
      <alignment horizontal="center" vertical="center"/>
    </xf>
    <xf numFmtId="0" fontId="3" fillId="0" borderId="0" xfId="0" applyFont="1" applyFill="1"/>
    <xf numFmtId="0" fontId="13" fillId="0" borderId="2" xfId="0" applyFont="1" applyFill="1" applyBorder="1" applyAlignment="1">
      <alignment horizontal="center" vertical="center"/>
    </xf>
    <xf numFmtId="0" fontId="17" fillId="0" borderId="2" xfId="5" applyFont="1" applyFill="1" applyBorder="1" applyAlignment="1" applyProtection="1">
      <alignment horizontal="center" vertical="center" wrapText="1"/>
    </xf>
    <xf numFmtId="49" fontId="12" fillId="8" borderId="2" xfId="0" applyNumberFormat="1" applyFont="1" applyFill="1" applyBorder="1" applyAlignment="1">
      <alignment horizontal="center" vertical="center" wrapText="1"/>
    </xf>
    <xf numFmtId="49" fontId="15" fillId="8" borderId="2" xfId="0" applyNumberFormat="1" applyFont="1" applyFill="1" applyBorder="1" applyAlignment="1">
      <alignment horizontal="center" vertical="center" wrapText="1"/>
    </xf>
    <xf numFmtId="0" fontId="12" fillId="0" borderId="0" xfId="0" applyFont="1"/>
    <xf numFmtId="4" fontId="12" fillId="0" borderId="0" xfId="0" applyNumberFormat="1" applyFont="1"/>
    <xf numFmtId="0" fontId="26" fillId="0" borderId="0" xfId="0" applyFont="1" applyFill="1" applyBorder="1" applyAlignment="1">
      <alignment vertical="top" wrapText="1"/>
    </xf>
    <xf numFmtId="0" fontId="26" fillId="0" borderId="2" xfId="0" applyFont="1" applyFill="1" applyBorder="1" applyAlignment="1">
      <alignment vertical="top" wrapText="1"/>
    </xf>
    <xf numFmtId="0" fontId="15" fillId="8" borderId="2" xfId="0" applyFont="1" applyFill="1" applyBorder="1" applyAlignment="1">
      <alignment horizontal="center" vertical="center"/>
    </xf>
    <xf numFmtId="0" fontId="27" fillId="0" borderId="0" xfId="0" applyFont="1"/>
    <xf numFmtId="4" fontId="0" fillId="8" borderId="2" xfId="0" applyNumberFormat="1" applyFill="1" applyBorder="1" applyAlignment="1">
      <alignment horizontal="center" vertical="center"/>
    </xf>
    <xf numFmtId="0" fontId="15" fillId="8"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4" fontId="10" fillId="2"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6" fillId="8"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4" fillId="8" borderId="2"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30" fillId="0" borderId="0" xfId="0" applyFont="1" applyFill="1"/>
    <xf numFmtId="0" fontId="30" fillId="0" borderId="0" xfId="0" applyFont="1"/>
    <xf numFmtId="0" fontId="12" fillId="10" borderId="2" xfId="0" applyFont="1" applyFill="1" applyBorder="1" applyAlignment="1">
      <alignment horizontal="center" vertical="center" wrapText="1"/>
    </xf>
    <xf numFmtId="0" fontId="12" fillId="10" borderId="2" xfId="0" applyFont="1" applyFill="1" applyBorder="1" applyAlignment="1">
      <alignment horizontal="center" vertical="center"/>
    </xf>
    <xf numFmtId="0" fontId="12" fillId="10" borderId="1" xfId="0" applyFont="1" applyFill="1" applyBorder="1" applyAlignment="1">
      <alignment horizontal="center" vertical="center" wrapText="1"/>
    </xf>
    <xf numFmtId="0" fontId="13" fillId="10" borderId="2" xfId="0" applyFont="1" applyFill="1" applyBorder="1" applyAlignment="1">
      <alignment horizontal="center" vertical="center" wrapText="1"/>
    </xf>
    <xf numFmtId="4" fontId="13" fillId="10" borderId="2" xfId="0" applyNumberFormat="1" applyFont="1" applyFill="1" applyBorder="1" applyAlignment="1">
      <alignment horizontal="center" vertical="center" wrapText="1"/>
    </xf>
    <xf numFmtId="4" fontId="13" fillId="10" borderId="1" xfId="0" applyNumberFormat="1" applyFont="1" applyFill="1" applyBorder="1" applyAlignment="1">
      <alignment horizontal="center" vertical="center" wrapText="1"/>
    </xf>
    <xf numFmtId="0" fontId="12" fillId="10" borderId="10" xfId="4" applyFont="1" applyFill="1" applyBorder="1" applyAlignment="1">
      <alignment horizontal="center" vertical="center" wrapText="1"/>
    </xf>
    <xf numFmtId="0" fontId="12" fillId="10" borderId="10" xfId="4" applyNumberFormat="1" applyFont="1" applyFill="1" applyBorder="1" applyAlignment="1">
      <alignment horizontal="center" vertical="center" wrapText="1"/>
    </xf>
    <xf numFmtId="0" fontId="31" fillId="2"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8"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2" xfId="0" applyFont="1" applyBorder="1" applyAlignment="1">
      <alignment horizontal="center" wrapText="1"/>
    </xf>
    <xf numFmtId="0" fontId="1" fillId="0" borderId="2" xfId="0" applyFont="1" applyBorder="1" applyAlignment="1">
      <alignment horizontal="center" vertical="center"/>
    </xf>
    <xf numFmtId="0" fontId="1" fillId="8" borderId="2" xfId="0" applyFont="1" applyFill="1" applyBorder="1" applyAlignment="1">
      <alignment horizontal="center" vertical="center"/>
    </xf>
    <xf numFmtId="0" fontId="32"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8" fillId="10" borderId="2" xfId="0" applyFont="1" applyFill="1" applyBorder="1" applyAlignment="1">
      <alignment horizontal="center" vertical="center"/>
    </xf>
    <xf numFmtId="0" fontId="23" fillId="0" borderId="0" xfId="0" applyFont="1"/>
    <xf numFmtId="0" fontId="3" fillId="0" borderId="0" xfId="0" applyFont="1" applyAlignment="1">
      <alignment horizontal="center" vertical="center"/>
    </xf>
    <xf numFmtId="0" fontId="34" fillId="2" borderId="5" xfId="0" applyFont="1" applyFill="1" applyBorder="1" applyAlignment="1">
      <alignment horizontal="center" vertical="center" wrapText="1"/>
    </xf>
    <xf numFmtId="0" fontId="34" fillId="2" borderId="2" xfId="0" applyFont="1" applyFill="1" applyBorder="1" applyAlignment="1">
      <alignment horizontal="center" vertical="center" wrapText="1"/>
    </xf>
    <xf numFmtId="1" fontId="34" fillId="2" borderId="2" xfId="0" applyNumberFormat="1" applyFont="1" applyFill="1" applyBorder="1" applyAlignment="1">
      <alignment horizontal="center" vertical="center" wrapText="1"/>
    </xf>
    <xf numFmtId="0" fontId="34" fillId="2" borderId="5" xfId="0" applyFont="1" applyFill="1" applyBorder="1" applyAlignment="1">
      <alignment horizontal="center" vertical="center"/>
    </xf>
    <xf numFmtId="4" fontId="34" fillId="2"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23"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top" wrapText="1"/>
    </xf>
    <xf numFmtId="49" fontId="4" fillId="0" borderId="2" xfId="0" applyNumberFormat="1" applyFont="1" applyBorder="1" applyAlignment="1">
      <alignment horizontal="center" vertical="top"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167" fontId="4" fillId="0" borderId="0" xfId="0" applyNumberFormat="1" applyFont="1" applyAlignment="1">
      <alignment horizontal="center" vertical="center"/>
    </xf>
    <xf numFmtId="0" fontId="4" fillId="8" borderId="2" xfId="0" applyFont="1" applyFill="1" applyBorder="1" applyAlignment="1">
      <alignment horizontal="center" vertical="center"/>
    </xf>
    <xf numFmtId="0" fontId="4" fillId="8" borderId="2" xfId="0" applyFont="1" applyFill="1" applyBorder="1" applyAlignment="1">
      <alignment horizontal="center" vertical="center" wrapText="1"/>
    </xf>
    <xf numFmtId="0" fontId="23" fillId="8"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top" wrapText="1"/>
    </xf>
    <xf numFmtId="17" fontId="4" fillId="8" borderId="2" xfId="0" applyNumberFormat="1" applyFont="1" applyFill="1" applyBorder="1" applyAlignment="1">
      <alignment horizontal="center" vertical="center" wrapText="1"/>
    </xf>
    <xf numFmtId="4" fontId="21" fillId="8" borderId="2" xfId="0" applyNumberFormat="1" applyFont="1" applyFill="1" applyBorder="1" applyAlignment="1">
      <alignment horizontal="center" vertical="center"/>
    </xf>
    <xf numFmtId="4" fontId="4" fillId="8"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top" wrapText="1"/>
    </xf>
    <xf numFmtId="49" fontId="0" fillId="0" borderId="2" xfId="0" applyNumberFormat="1" applyBorder="1" applyAlignment="1">
      <alignment horizontal="center" vertical="top"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167" fontId="0" fillId="0" borderId="0" xfId="0" applyNumberFormat="1" applyAlignment="1">
      <alignment horizontal="center" vertical="center"/>
    </xf>
    <xf numFmtId="0" fontId="0" fillId="8" borderId="2" xfId="0" applyFill="1" applyBorder="1" applyAlignment="1">
      <alignment horizontal="center" vertical="center"/>
    </xf>
    <xf numFmtId="0" fontId="0" fillId="8" borderId="2" xfId="0" applyFill="1" applyBorder="1" applyAlignment="1">
      <alignment horizontal="center" vertical="center" wrapText="1"/>
    </xf>
    <xf numFmtId="0" fontId="2" fillId="8" borderId="2" xfId="0" applyFont="1" applyFill="1" applyBorder="1" applyAlignment="1">
      <alignment horizontal="left" vertical="center" wrapText="1"/>
    </xf>
    <xf numFmtId="0" fontId="0" fillId="8" borderId="2" xfId="0" applyFill="1" applyBorder="1" applyAlignment="1">
      <alignment horizontal="left" vertical="center" wrapText="1"/>
    </xf>
    <xf numFmtId="0" fontId="0" fillId="8" borderId="2" xfId="0" applyFill="1" applyBorder="1" applyAlignment="1">
      <alignment horizontal="left" vertical="top" wrapText="1"/>
    </xf>
    <xf numFmtId="49" fontId="0" fillId="8" borderId="2" xfId="0" applyNumberFormat="1" applyFill="1" applyBorder="1" applyAlignment="1">
      <alignment horizontal="center" vertical="top" wrapText="1"/>
    </xf>
    <xf numFmtId="17" fontId="0" fillId="8" borderId="2" xfId="0" applyNumberForma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4" fillId="10" borderId="2" xfId="0" applyFont="1" applyFill="1" applyBorder="1" applyAlignment="1">
      <alignment horizontal="center" vertical="center"/>
    </xf>
    <xf numFmtId="0" fontId="4" fillId="10" borderId="2" xfId="0" applyFont="1" applyFill="1" applyBorder="1" applyAlignment="1">
      <alignment horizontal="center" vertical="center" wrapText="1"/>
    </xf>
    <xf numFmtId="0" fontId="23" fillId="10" borderId="2"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10" borderId="2" xfId="0" applyFont="1" applyFill="1" applyBorder="1" applyAlignment="1">
      <alignment horizontal="left" vertical="top" wrapText="1"/>
    </xf>
    <xf numFmtId="49" fontId="4" fillId="10" borderId="2" xfId="0" applyNumberFormat="1" applyFont="1" applyFill="1" applyBorder="1" applyAlignment="1">
      <alignment horizontal="center" vertical="top" wrapText="1"/>
    </xf>
    <xf numFmtId="17" fontId="4" fillId="10" borderId="2" xfId="0" applyNumberFormat="1" applyFont="1" applyFill="1" applyBorder="1" applyAlignment="1">
      <alignment horizontal="center" vertical="center" wrapText="1"/>
    </xf>
    <xf numFmtId="4" fontId="4" fillId="10" borderId="2" xfId="0" applyNumberFormat="1" applyFont="1" applyFill="1" applyBorder="1" applyAlignment="1">
      <alignment horizontal="center" vertical="center"/>
    </xf>
    <xf numFmtId="0" fontId="36" fillId="0" borderId="0" xfId="0" applyFont="1"/>
    <xf numFmtId="0" fontId="36" fillId="0" borderId="0" xfId="0" applyFont="1" applyAlignment="1">
      <alignment horizontal="left" vertical="top"/>
    </xf>
    <xf numFmtId="0" fontId="35" fillId="0" borderId="0" xfId="0" applyFont="1" applyAlignment="1">
      <alignment horizontal="center"/>
    </xf>
    <xf numFmtId="0" fontId="36" fillId="0" borderId="0" xfId="0" applyFont="1" applyAlignment="1">
      <alignment horizontal="left"/>
    </xf>
    <xf numFmtId="4" fontId="35" fillId="0" borderId="0" xfId="0" applyNumberFormat="1" applyFont="1"/>
    <xf numFmtId="0" fontId="6" fillId="11" borderId="15" xfId="0" applyFont="1" applyFill="1" applyBorder="1" applyAlignment="1">
      <alignment horizontal="center" vertical="center" wrapText="1"/>
    </xf>
    <xf numFmtId="0" fontId="6" fillId="11" borderId="16" xfId="0" applyFont="1" applyFill="1" applyBorder="1" applyAlignment="1">
      <alignment horizontal="center" vertical="center" wrapText="1"/>
    </xf>
    <xf numFmtId="1" fontId="6" fillId="11" borderId="16" xfId="0" applyNumberFormat="1" applyFont="1" applyFill="1" applyBorder="1" applyAlignment="1">
      <alignment horizontal="center" vertical="center" wrapText="1"/>
    </xf>
    <xf numFmtId="0" fontId="6" fillId="11" borderId="15" xfId="0" applyFont="1" applyFill="1" applyBorder="1" applyAlignment="1">
      <alignment horizontal="center" vertical="center"/>
    </xf>
    <xf numFmtId="0" fontId="6" fillId="11" borderId="15" xfId="0" applyFont="1" applyFill="1" applyBorder="1" applyAlignment="1">
      <alignment horizontal="center" vertical="top"/>
    </xf>
    <xf numFmtId="4" fontId="6" fillId="11" borderId="16" xfId="0" applyNumberFormat="1" applyFont="1" applyFill="1" applyBorder="1" applyAlignment="1">
      <alignment horizontal="center" vertical="center" wrapText="1"/>
    </xf>
    <xf numFmtId="0" fontId="0" fillId="0" borderId="0" xfId="0" applyAlignment="1">
      <alignment horizontal="center"/>
    </xf>
    <xf numFmtId="0" fontId="37" fillId="12" borderId="12" xfId="0" applyFont="1" applyFill="1" applyBorder="1" applyAlignment="1">
      <alignment horizontal="left" vertical="center" wrapText="1"/>
    </xf>
    <xf numFmtId="0" fontId="37" fillId="12" borderId="12" xfId="0" applyFont="1" applyFill="1" applyBorder="1" applyAlignment="1">
      <alignment horizontal="center" vertical="center"/>
    </xf>
    <xf numFmtId="0" fontId="37" fillId="12" borderId="12" xfId="0" applyFont="1" applyFill="1" applyBorder="1" applyAlignment="1">
      <alignment horizontal="center" vertical="center" wrapText="1"/>
    </xf>
    <xf numFmtId="4" fontId="38" fillId="3" borderId="0" xfId="0" applyNumberFormat="1" applyFont="1" applyFill="1"/>
    <xf numFmtId="0" fontId="35" fillId="0" borderId="16" xfId="0" applyFont="1" applyBorder="1" applyAlignment="1">
      <alignment horizontal="left" vertical="center"/>
    </xf>
    <xf numFmtId="0" fontId="35" fillId="0" borderId="16" xfId="0" applyFont="1" applyBorder="1" applyAlignment="1">
      <alignment horizontal="center" vertical="center"/>
    </xf>
    <xf numFmtId="0" fontId="35" fillId="0" borderId="16" xfId="0" applyFont="1" applyBorder="1" applyAlignment="1">
      <alignment horizontal="left" vertical="center" wrapText="1"/>
    </xf>
    <xf numFmtId="0" fontId="37" fillId="13" borderId="16" xfId="0" applyFont="1" applyFill="1" applyBorder="1" applyAlignment="1">
      <alignment horizontal="left" vertical="center" wrapText="1"/>
    </xf>
    <xf numFmtId="0" fontId="37" fillId="13" borderId="16"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5" fillId="13" borderId="16" xfId="0" applyFont="1" applyFill="1" applyBorder="1" applyAlignment="1">
      <alignment horizontal="left" vertical="center" wrapText="1"/>
    </xf>
    <xf numFmtId="0" fontId="6" fillId="14" borderId="16" xfId="0" applyFont="1" applyFill="1" applyBorder="1" applyAlignment="1">
      <alignment horizontal="left" vertical="center" wrapText="1"/>
    </xf>
    <xf numFmtId="0" fontId="6" fillId="14" borderId="16" xfId="0" applyFont="1" applyFill="1" applyBorder="1" applyAlignment="1">
      <alignment horizontal="center" vertical="center" wrapText="1"/>
    </xf>
    <xf numFmtId="0" fontId="37" fillId="15" borderId="16" xfId="0" applyFont="1" applyFill="1" applyBorder="1" applyAlignment="1">
      <alignment horizontal="left" vertical="center" wrapText="1"/>
    </xf>
    <xf numFmtId="0" fontId="37" fillId="15" borderId="16" xfId="0" applyFont="1" applyFill="1" applyBorder="1" applyAlignment="1">
      <alignment horizontal="center" vertical="center" wrapText="1"/>
    </xf>
    <xf numFmtId="0" fontId="6" fillId="14" borderId="12" xfId="0" applyFont="1" applyFill="1" applyBorder="1" applyAlignment="1">
      <alignment horizontal="center" vertical="center"/>
    </xf>
    <xf numFmtId="0" fontId="6" fillId="14" borderId="12" xfId="0" applyFont="1" applyFill="1" applyBorder="1" applyAlignment="1">
      <alignment horizontal="center" vertical="center" wrapText="1"/>
    </xf>
    <xf numFmtId="0" fontId="6" fillId="14" borderId="12" xfId="0" applyFont="1" applyFill="1" applyBorder="1" applyAlignment="1">
      <alignment horizontal="left" vertical="top" wrapText="1"/>
    </xf>
    <xf numFmtId="0" fontId="6" fillId="14" borderId="12" xfId="0" applyFont="1" applyFill="1" applyBorder="1" applyAlignment="1">
      <alignment horizontal="left" vertical="center" wrapText="1"/>
    </xf>
    <xf numFmtId="49" fontId="6" fillId="14" borderId="12" xfId="0" applyNumberFormat="1" applyFont="1" applyFill="1" applyBorder="1" applyAlignment="1">
      <alignment horizontal="center" vertical="center" wrapText="1"/>
    </xf>
    <xf numFmtId="17" fontId="6" fillId="14" borderId="12" xfId="0" applyNumberFormat="1" applyFont="1" applyFill="1" applyBorder="1" applyAlignment="1">
      <alignment horizontal="center" vertical="center" wrapText="1"/>
    </xf>
    <xf numFmtId="4" fontId="6" fillId="14" borderId="12" xfId="0" applyNumberFormat="1" applyFont="1" applyFill="1" applyBorder="1" applyAlignment="1">
      <alignment horizontal="center" vertical="center"/>
    </xf>
    <xf numFmtId="0" fontId="6" fillId="15" borderId="12" xfId="0" applyFont="1" applyFill="1" applyBorder="1" applyAlignment="1">
      <alignment horizontal="center" vertical="center"/>
    </xf>
    <xf numFmtId="0" fontId="6" fillId="15" borderId="12" xfId="0" applyFont="1" applyFill="1" applyBorder="1" applyAlignment="1">
      <alignment horizontal="center" vertical="center" wrapText="1"/>
    </xf>
    <xf numFmtId="0" fontId="6" fillId="15" borderId="12" xfId="0" applyFont="1" applyFill="1" applyBorder="1" applyAlignment="1">
      <alignment horizontal="left" vertical="top" wrapText="1"/>
    </xf>
    <xf numFmtId="0" fontId="6" fillId="15" borderId="12" xfId="0" applyFont="1" applyFill="1" applyBorder="1" applyAlignment="1">
      <alignment horizontal="left" vertical="center" wrapText="1"/>
    </xf>
    <xf numFmtId="49" fontId="25" fillId="15" borderId="12" xfId="0" applyNumberFormat="1" applyFont="1" applyFill="1" applyBorder="1" applyAlignment="1">
      <alignment horizontal="center" vertical="center" wrapText="1"/>
    </xf>
    <xf numFmtId="17" fontId="6" fillId="15" borderId="12" xfId="0" applyNumberFormat="1" applyFont="1" applyFill="1" applyBorder="1" applyAlignment="1">
      <alignment horizontal="center" vertical="center" wrapText="1"/>
    </xf>
    <xf numFmtId="4" fontId="6" fillId="15" borderId="12" xfId="0" applyNumberFormat="1" applyFont="1" applyFill="1" applyBorder="1" applyAlignment="1">
      <alignment horizontal="center" vertical="center"/>
    </xf>
    <xf numFmtId="0" fontId="0" fillId="0" borderId="0" xfId="0" applyAlignment="1">
      <alignment vertical="center"/>
    </xf>
    <xf numFmtId="0" fontId="0" fillId="0" borderId="2" xfId="0" applyBorder="1" applyAlignment="1">
      <alignment horizontal="center"/>
    </xf>
    <xf numFmtId="49" fontId="4" fillId="0" borderId="2" xfId="0" applyNumberFormat="1" applyFont="1" applyBorder="1" applyAlignment="1">
      <alignment horizontal="center" vertical="center" wrapText="1"/>
    </xf>
    <xf numFmtId="49" fontId="4" fillId="8" borderId="2" xfId="0" applyNumberFormat="1" applyFont="1" applyFill="1" applyBorder="1" applyAlignment="1">
      <alignment horizontal="center" vertical="center" wrapText="1"/>
    </xf>
    <xf numFmtId="49" fontId="0" fillId="0" borderId="2" xfId="0" applyNumberFormat="1" applyBorder="1" applyAlignment="1">
      <alignment horizontal="center" vertical="center" wrapText="1"/>
    </xf>
    <xf numFmtId="0" fontId="21" fillId="8" borderId="2"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1" fillId="8" borderId="2" xfId="0" applyFont="1" applyFill="1" applyBorder="1" applyAlignment="1">
      <alignment horizontal="center" vertical="center" wrapText="1"/>
    </xf>
    <xf numFmtId="164" fontId="21" fillId="8" borderId="2" xfId="0" applyNumberFormat="1" applyFont="1" applyFill="1" applyBorder="1" applyAlignment="1">
      <alignment horizontal="center" vertical="center" wrapText="1"/>
    </xf>
    <xf numFmtId="0" fontId="0" fillId="8" borderId="5" xfId="0" applyFill="1" applyBorder="1" applyAlignment="1">
      <alignment horizontal="center" vertical="center" wrapText="1"/>
    </xf>
    <xf numFmtId="0" fontId="0" fillId="16" borderId="2" xfId="0" applyFill="1" applyBorder="1" applyAlignment="1">
      <alignment horizontal="center" vertical="center" wrapText="1"/>
    </xf>
    <xf numFmtId="0" fontId="0" fillId="0" borderId="0" xfId="0" applyAlignment="1">
      <alignment horizontal="left" vertical="center" wrapText="1"/>
    </xf>
    <xf numFmtId="0" fontId="2" fillId="0" borderId="0" xfId="0" applyFont="1"/>
    <xf numFmtId="0" fontId="34" fillId="2" borderId="2" xfId="0" applyFont="1" applyFill="1" applyBorder="1" applyAlignment="1">
      <alignment horizontal="center" vertical="center"/>
    </xf>
    <xf numFmtId="4" fontId="4" fillId="0" borderId="2" xfId="0" applyNumberFormat="1" applyFont="1" applyBorder="1" applyAlignment="1">
      <alignment horizontal="center" vertical="center" wrapText="1"/>
    </xf>
    <xf numFmtId="0" fontId="4" fillId="0" borderId="0" xfId="0" applyFont="1" applyAlignment="1">
      <alignment horizontal="center" vertical="center" wrapText="1"/>
    </xf>
    <xf numFmtId="4" fontId="4" fillId="8" borderId="2" xfId="0" applyNumberFormat="1" applyFont="1" applyFill="1" applyBorder="1" applyAlignment="1">
      <alignment horizontal="center" vertical="center" wrapText="1"/>
    </xf>
    <xf numFmtId="0" fontId="4" fillId="0" borderId="2" xfId="0" applyFont="1" applyBorder="1" applyAlignment="1">
      <alignment horizontal="left" wrapText="1"/>
    </xf>
    <xf numFmtId="4" fontId="0" fillId="0" borderId="2" xfId="0" applyNumberForma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41" fillId="0" borderId="0" xfId="0" applyFont="1"/>
    <xf numFmtId="0" fontId="28" fillId="0" borderId="0" xfId="0" applyFont="1"/>
    <xf numFmtId="4" fontId="28" fillId="0" borderId="0" xfId="0" applyNumberFormat="1" applyFont="1"/>
    <xf numFmtId="0" fontId="42" fillId="2" borderId="5" xfId="0" applyFont="1" applyFill="1" applyBorder="1" applyAlignment="1">
      <alignment horizontal="center" vertical="center" wrapText="1"/>
    </xf>
    <xf numFmtId="0" fontId="42" fillId="2" borderId="2" xfId="0" applyFont="1" applyFill="1" applyBorder="1" applyAlignment="1">
      <alignment horizontal="center" vertical="center" wrapText="1"/>
    </xf>
    <xf numFmtId="1" fontId="42" fillId="2" borderId="2" xfId="0" applyNumberFormat="1" applyFont="1" applyFill="1" applyBorder="1" applyAlignment="1">
      <alignment horizontal="center" vertical="center" wrapText="1"/>
    </xf>
    <xf numFmtId="0" fontId="42" fillId="2" borderId="5" xfId="0" applyFont="1" applyFill="1" applyBorder="1" applyAlignment="1">
      <alignment horizontal="center" vertical="center"/>
    </xf>
    <xf numFmtId="4" fontId="42" fillId="2" borderId="2" xfId="0" applyNumberFormat="1" applyFont="1" applyFill="1" applyBorder="1" applyAlignment="1">
      <alignment horizontal="center" vertical="center" wrapText="1"/>
    </xf>
    <xf numFmtId="0" fontId="28" fillId="0" borderId="2" xfId="0" applyFont="1" applyBorder="1" applyAlignment="1">
      <alignment horizontal="center" vertical="center"/>
    </xf>
    <xf numFmtId="0" fontId="28" fillId="0" borderId="2" xfId="0" applyFont="1" applyBorder="1" applyAlignment="1">
      <alignment horizontal="center" vertical="center" wrapText="1"/>
    </xf>
    <xf numFmtId="165" fontId="28" fillId="3" borderId="2" xfId="2" applyFont="1" applyFill="1" applyBorder="1" applyAlignment="1">
      <alignment horizontal="center" vertical="center" wrapText="1"/>
    </xf>
    <xf numFmtId="17" fontId="28" fillId="0" borderId="2" xfId="0" applyNumberFormat="1" applyFont="1" applyBorder="1" applyAlignment="1">
      <alignment horizontal="center" vertical="center" wrapText="1"/>
    </xf>
    <xf numFmtId="4" fontId="28" fillId="3" borderId="2" xfId="0" applyNumberFormat="1" applyFont="1" applyFill="1" applyBorder="1" applyAlignment="1">
      <alignment horizontal="center" vertical="center"/>
    </xf>
    <xf numFmtId="0" fontId="28" fillId="3" borderId="2" xfId="0" applyFont="1" applyFill="1" applyBorder="1" applyAlignment="1">
      <alignment horizontal="center" vertical="center"/>
    </xf>
    <xf numFmtId="4" fontId="28" fillId="0" borderId="2" xfId="0" applyNumberFormat="1" applyFont="1" applyBorder="1" applyAlignment="1">
      <alignment horizontal="center" vertical="center"/>
    </xf>
    <xf numFmtId="165" fontId="28" fillId="0" borderId="2" xfId="2" applyFont="1" applyBorder="1" applyAlignment="1">
      <alignment horizontal="center" vertical="center" wrapText="1"/>
    </xf>
    <xf numFmtId="0" fontId="28" fillId="8" borderId="2" xfId="0" applyFont="1" applyFill="1" applyBorder="1" applyAlignment="1">
      <alignment horizontal="center" vertical="center"/>
    </xf>
    <xf numFmtId="0" fontId="28" fillId="8" borderId="2" xfId="0" applyFont="1" applyFill="1" applyBorder="1" applyAlignment="1">
      <alignment horizontal="center" vertical="center" wrapText="1"/>
    </xf>
    <xf numFmtId="165" fontId="28" fillId="8" borderId="2" xfId="2" applyFont="1" applyFill="1" applyBorder="1" applyAlignment="1">
      <alignment horizontal="center" vertical="center" wrapText="1"/>
    </xf>
    <xf numFmtId="17" fontId="28" fillId="8" borderId="2" xfId="0" applyNumberFormat="1" applyFont="1" applyFill="1" applyBorder="1" applyAlignment="1">
      <alignment horizontal="center" vertical="center" wrapText="1"/>
    </xf>
    <xf numFmtId="4" fontId="43" fillId="8" borderId="2" xfId="0" applyNumberFormat="1" applyFont="1" applyFill="1" applyBorder="1" applyAlignment="1">
      <alignment horizontal="center" vertical="center"/>
    </xf>
    <xf numFmtId="4" fontId="28" fillId="8" borderId="2" xfId="0" applyNumberFormat="1" applyFont="1" applyFill="1" applyBorder="1" applyAlignment="1">
      <alignment horizontal="center" vertical="center"/>
    </xf>
    <xf numFmtId="0" fontId="43" fillId="17" borderId="2" xfId="0" applyFont="1" applyFill="1" applyBorder="1" applyAlignment="1">
      <alignment horizontal="center" vertical="center"/>
    </xf>
    <xf numFmtId="0" fontId="43" fillId="17" borderId="2" xfId="0" applyFont="1" applyFill="1" applyBorder="1" applyAlignment="1">
      <alignment horizontal="center" vertical="center" wrapText="1"/>
    </xf>
    <xf numFmtId="165" fontId="43" fillId="17" borderId="2" xfId="2" applyFont="1" applyFill="1" applyBorder="1" applyAlignment="1">
      <alignment horizontal="center" vertical="center" wrapText="1"/>
    </xf>
    <xf numFmtId="17" fontId="43" fillId="17" borderId="2" xfId="0" applyNumberFormat="1" applyFont="1" applyFill="1" applyBorder="1" applyAlignment="1">
      <alignment horizontal="center" vertical="center" wrapText="1"/>
    </xf>
    <xf numFmtId="4" fontId="43" fillId="17" borderId="2" xfId="0" applyNumberFormat="1" applyFont="1" applyFill="1" applyBorder="1" applyAlignment="1">
      <alignment horizontal="center" vertical="center"/>
    </xf>
    <xf numFmtId="17" fontId="43" fillId="8" borderId="2" xfId="0" applyNumberFormat="1" applyFont="1" applyFill="1" applyBorder="1" applyAlignment="1">
      <alignment horizontal="center" vertical="center" wrapText="1"/>
    </xf>
    <xf numFmtId="4" fontId="28" fillId="0" borderId="2" xfId="0" applyNumberFormat="1" applyFont="1" applyBorder="1" applyAlignment="1">
      <alignment horizontal="center" vertical="center" wrapText="1"/>
    </xf>
    <xf numFmtId="2" fontId="28" fillId="0" borderId="2" xfId="0" applyNumberFormat="1" applyFont="1" applyBorder="1" applyAlignment="1">
      <alignment horizontal="center" vertical="center"/>
    </xf>
    <xf numFmtId="0" fontId="43" fillId="8" borderId="2" xfId="0" applyFont="1" applyFill="1" applyBorder="1" applyAlignment="1">
      <alignment horizontal="center" vertical="center" wrapText="1"/>
    </xf>
    <xf numFmtId="0" fontId="43" fillId="8" borderId="2" xfId="0" applyFont="1" applyFill="1" applyBorder="1" applyAlignment="1">
      <alignment horizontal="center" vertical="center"/>
    </xf>
    <xf numFmtId="4" fontId="43" fillId="8" borderId="2" xfId="0" applyNumberFormat="1" applyFont="1" applyFill="1" applyBorder="1" applyAlignment="1">
      <alignment horizontal="center" vertical="center" wrapText="1"/>
    </xf>
    <xf numFmtId="2" fontId="28" fillId="8" borderId="2" xfId="0" applyNumberFormat="1" applyFont="1" applyFill="1" applyBorder="1" applyAlignment="1">
      <alignment horizontal="center" vertical="center"/>
    </xf>
    <xf numFmtId="0" fontId="43" fillId="17" borderId="2" xfId="0" applyFont="1" applyFill="1" applyBorder="1"/>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49" fontId="21" fillId="8" borderId="2" xfId="0" applyNumberFormat="1" applyFont="1" applyFill="1" applyBorder="1" applyAlignment="1">
      <alignment horizontal="center" vertical="center" wrapText="1"/>
    </xf>
    <xf numFmtId="0" fontId="34" fillId="8" borderId="1" xfId="0" applyFont="1" applyFill="1" applyBorder="1" applyAlignment="1">
      <alignment horizontal="center" vertical="center" wrapText="1"/>
    </xf>
    <xf numFmtId="4" fontId="25" fillId="8" borderId="1" xfId="0" applyNumberFormat="1" applyFont="1" applyFill="1" applyBorder="1" applyAlignment="1">
      <alignment horizontal="center" vertical="center" wrapText="1"/>
    </xf>
    <xf numFmtId="4" fontId="34" fillId="8" borderId="1" xfId="0" applyNumberFormat="1" applyFont="1" applyFill="1" applyBorder="1" applyAlignment="1">
      <alignment horizontal="center" vertical="center" wrapText="1"/>
    </xf>
    <xf numFmtId="4" fontId="21" fillId="8" borderId="1" xfId="0" applyNumberFormat="1" applyFont="1" applyFill="1" applyBorder="1" applyAlignment="1">
      <alignment horizontal="center" vertical="center"/>
    </xf>
    <xf numFmtId="0" fontId="0" fillId="8" borderId="1" xfId="3" applyFont="1" applyFill="1" applyBorder="1" applyAlignment="1">
      <alignment horizontal="center" vertical="center" wrapText="1"/>
    </xf>
    <xf numFmtId="0" fontId="0" fillId="0" borderId="2" xfId="3" applyFont="1" applyBorder="1" applyAlignment="1">
      <alignment horizontal="center" vertical="center" wrapText="1"/>
    </xf>
    <xf numFmtId="17" fontId="21" fillId="8" borderId="2" xfId="0" applyNumberFormat="1" applyFont="1" applyFill="1" applyBorder="1" applyAlignment="1">
      <alignment horizontal="center" vertical="center" wrapText="1"/>
    </xf>
    <xf numFmtId="0" fontId="0" fillId="8" borderId="2" xfId="3" applyFont="1" applyFill="1" applyBorder="1" applyAlignment="1">
      <alignment horizontal="center" vertical="center" wrapText="1"/>
    </xf>
    <xf numFmtId="0" fontId="0" fillId="8" borderId="7" xfId="0" applyFill="1" applyBorder="1" applyAlignment="1">
      <alignment horizontal="left" vertical="top"/>
    </xf>
    <xf numFmtId="0" fontId="0" fillId="8" borderId="4" xfId="0" applyFill="1" applyBorder="1" applyAlignment="1">
      <alignment horizontal="left" vertical="top"/>
    </xf>
    <xf numFmtId="0" fontId="37" fillId="16" borderId="2" xfId="0" applyFont="1" applyFill="1" applyBorder="1" applyAlignment="1">
      <alignment horizontal="center" vertical="center" wrapText="1"/>
    </xf>
    <xf numFmtId="0" fontId="4" fillId="16" borderId="2" xfId="0" applyFont="1" applyFill="1" applyBorder="1" applyAlignment="1">
      <alignment horizontal="center" vertical="center" wrapText="1"/>
    </xf>
    <xf numFmtId="2" fontId="21" fillId="0" borderId="0" xfId="0" applyNumberFormat="1" applyFont="1" applyAlignment="1">
      <alignment horizontal="left" vertical="top"/>
    </xf>
    <xf numFmtId="2" fontId="21" fillId="0" borderId="7" xfId="0" applyNumberFormat="1" applyFont="1" applyBorder="1" applyAlignment="1">
      <alignment horizontal="left" vertical="top"/>
    </xf>
    <xf numFmtId="0" fontId="44" fillId="0" borderId="0" xfId="0" applyFont="1"/>
    <xf numFmtId="168" fontId="0" fillId="0" borderId="0" xfId="0" applyNumberFormat="1"/>
    <xf numFmtId="0" fontId="45" fillId="0" borderId="0" xfId="0" applyFont="1" applyAlignment="1">
      <alignment horizontal="center" vertical="center"/>
    </xf>
    <xf numFmtId="0" fontId="0" fillId="11" borderId="15" xfId="0" applyFill="1" applyBorder="1" applyAlignment="1">
      <alignment horizontal="center" vertical="center" wrapText="1"/>
    </xf>
    <xf numFmtId="0" fontId="0" fillId="11" borderId="16" xfId="0" applyFill="1" applyBorder="1" applyAlignment="1">
      <alignment horizontal="center" vertical="center" wrapText="1"/>
    </xf>
    <xf numFmtId="169" fontId="0" fillId="11" borderId="16" xfId="0" applyNumberFormat="1" applyFill="1" applyBorder="1" applyAlignment="1">
      <alignment horizontal="center" vertical="center" wrapText="1"/>
    </xf>
    <xf numFmtId="0" fontId="0" fillId="11" borderId="15" xfId="0" applyFill="1" applyBorder="1" applyAlignment="1">
      <alignment horizontal="center" vertical="center"/>
    </xf>
    <xf numFmtId="168" fontId="0" fillId="11" borderId="16" xfId="0" applyNumberFormat="1" applyFill="1" applyBorder="1" applyAlignment="1">
      <alignment horizontal="center" vertical="center" wrapText="1"/>
    </xf>
    <xf numFmtId="0" fontId="0" fillId="0" borderId="15" xfId="0" applyBorder="1" applyAlignment="1">
      <alignment horizontal="center" vertical="center" wrapText="1"/>
    </xf>
    <xf numFmtId="49" fontId="0" fillId="0" borderId="15" xfId="0" applyNumberFormat="1" applyBorder="1" applyAlignment="1">
      <alignment horizontal="center" vertical="center" wrapText="1"/>
    </xf>
    <xf numFmtId="171" fontId="35" fillId="0" borderId="0" xfId="0" applyNumberFormat="1" applyFont="1" applyAlignment="1">
      <alignment horizontal="center" vertical="center"/>
    </xf>
    <xf numFmtId="0" fontId="35" fillId="0" borderId="0" xfId="0" applyFont="1"/>
    <xf numFmtId="0" fontId="0" fillId="0" borderId="16" xfId="0" applyBorder="1" applyAlignment="1">
      <alignment horizontal="center" vertical="center" wrapText="1"/>
    </xf>
    <xf numFmtId="49" fontId="0" fillId="0" borderId="16" xfId="0" applyNumberFormat="1" applyBorder="1" applyAlignment="1">
      <alignment horizontal="center" vertical="center" wrapText="1"/>
    </xf>
    <xf numFmtId="0" fontId="0" fillId="0" borderId="16" xfId="0" applyBorder="1" applyAlignment="1">
      <alignment horizontal="center" vertical="center"/>
    </xf>
    <xf numFmtId="170" fontId="0" fillId="0" borderId="16" xfId="0" applyNumberFormat="1" applyBorder="1" applyAlignment="1">
      <alignment horizontal="center" vertical="center" wrapText="1"/>
    </xf>
    <xf numFmtId="168" fontId="0" fillId="0" borderId="16" xfId="0" applyNumberFormat="1" applyBorder="1" applyAlignment="1">
      <alignment horizontal="center" vertical="center"/>
    </xf>
    <xf numFmtId="168" fontId="0" fillId="0" borderId="16" xfId="0" applyNumberFormat="1" applyBorder="1" applyAlignment="1">
      <alignment horizontal="center" vertical="center" wrapText="1"/>
    </xf>
    <xf numFmtId="172" fontId="0" fillId="0" borderId="16" xfId="0" applyNumberFormat="1" applyBorder="1" applyAlignment="1">
      <alignment horizontal="center" vertical="center"/>
    </xf>
    <xf numFmtId="171" fontId="0" fillId="0" borderId="0" xfId="0" applyNumberFormat="1" applyAlignment="1">
      <alignment horizontal="center" vertical="center"/>
    </xf>
    <xf numFmtId="0" fontId="0" fillId="18" borderId="16" xfId="0" applyFill="1" applyBorder="1" applyAlignment="1">
      <alignment horizontal="center" vertical="center" wrapText="1"/>
    </xf>
    <xf numFmtId="0" fontId="0" fillId="18" borderId="16" xfId="0" applyFill="1" applyBorder="1" applyAlignment="1">
      <alignment horizontal="center" vertical="center"/>
    </xf>
    <xf numFmtId="170" fontId="0" fillId="18" borderId="16" xfId="0" applyNumberFormat="1" applyFill="1" applyBorder="1" applyAlignment="1">
      <alignment horizontal="center" vertical="center" wrapText="1"/>
    </xf>
    <xf numFmtId="168" fontId="46" fillId="18" borderId="16" xfId="0" applyNumberFormat="1" applyFont="1" applyFill="1" applyBorder="1" applyAlignment="1">
      <alignment horizontal="center" vertical="center" wrapText="1"/>
    </xf>
    <xf numFmtId="172" fontId="46" fillId="18" borderId="16" xfId="0" applyNumberFormat="1" applyFont="1" applyFill="1" applyBorder="1" applyAlignment="1">
      <alignment horizontal="center" vertical="center"/>
    </xf>
    <xf numFmtId="172" fontId="0" fillId="18" borderId="16" xfId="0" applyNumberFormat="1" applyFill="1" applyBorder="1" applyAlignment="1">
      <alignment horizontal="center" vertical="center"/>
    </xf>
    <xf numFmtId="0" fontId="46" fillId="18" borderId="16" xfId="0" applyFont="1" applyFill="1" applyBorder="1" applyAlignment="1">
      <alignment horizontal="center" vertical="center" wrapText="1"/>
    </xf>
    <xf numFmtId="0" fontId="0" fillId="0" borderId="0" xfId="0" applyAlignment="1">
      <alignment horizontal="center" vertical="center"/>
    </xf>
    <xf numFmtId="0" fontId="36" fillId="0" borderId="16" xfId="0" applyFont="1" applyBorder="1" applyAlignment="1">
      <alignment horizontal="center" vertical="center" wrapText="1"/>
    </xf>
    <xf numFmtId="168" fontId="36" fillId="0" borderId="16" xfId="0" applyNumberFormat="1" applyFont="1" applyBorder="1" applyAlignment="1">
      <alignment horizontal="center" vertical="center" wrapText="1"/>
    </xf>
    <xf numFmtId="0" fontId="35" fillId="0" borderId="0" xfId="0" applyFont="1" applyAlignment="1">
      <alignment horizontal="center" vertical="center"/>
    </xf>
    <xf numFmtId="0" fontId="36" fillId="8" borderId="16" xfId="0" applyFont="1" applyFill="1" applyBorder="1" applyAlignment="1">
      <alignment horizontal="center" vertical="center" wrapText="1"/>
    </xf>
    <xf numFmtId="0" fontId="46" fillId="8" borderId="16" xfId="0" applyFont="1" applyFill="1" applyBorder="1" applyAlignment="1">
      <alignment horizontal="center" vertical="center" wrapText="1"/>
    </xf>
    <xf numFmtId="168" fontId="36" fillId="8" borderId="16" xfId="0" applyNumberFormat="1" applyFont="1" applyFill="1" applyBorder="1" applyAlignment="1">
      <alignment horizontal="center" vertical="center" wrapText="1"/>
    </xf>
    <xf numFmtId="4" fontId="46" fillId="8" borderId="16" xfId="0" applyNumberFormat="1" applyFont="1" applyFill="1" applyBorder="1" applyAlignment="1">
      <alignment horizontal="center" vertical="center" wrapText="1"/>
    </xf>
    <xf numFmtId="0" fontId="0" fillId="0" borderId="16" xfId="0" applyBorder="1" applyAlignment="1">
      <alignment vertical="center" wrapText="1"/>
    </xf>
    <xf numFmtId="0" fontId="0" fillId="18" borderId="16" xfId="0" applyFill="1" applyBorder="1" applyAlignment="1">
      <alignment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168" fontId="0" fillId="0" borderId="12" xfId="0" applyNumberFormat="1" applyBorder="1" applyAlignment="1">
      <alignment horizontal="center" vertical="center"/>
    </xf>
    <xf numFmtId="0" fontId="0" fillId="4" borderId="2" xfId="0" applyFill="1" applyBorder="1" applyAlignment="1">
      <alignment horizontal="center" vertical="center"/>
    </xf>
    <xf numFmtId="0" fontId="47" fillId="0" borderId="0" xfId="0" applyFont="1"/>
    <xf numFmtId="0" fontId="48" fillId="0" borderId="0" xfId="0" applyFont="1"/>
    <xf numFmtId="0" fontId="48" fillId="0" borderId="0" xfId="0" applyFont="1" applyAlignment="1">
      <alignment horizontal="center" vertical="center"/>
    </xf>
    <xf numFmtId="0" fontId="49" fillId="2" borderId="5" xfId="0" applyFont="1" applyFill="1" applyBorder="1" applyAlignment="1">
      <alignment horizontal="center" vertical="center" wrapText="1"/>
    </xf>
    <xf numFmtId="0" fontId="49" fillId="2" borderId="2" xfId="0" applyFont="1" applyFill="1" applyBorder="1" applyAlignment="1">
      <alignment horizontal="center" vertical="center" wrapText="1"/>
    </xf>
    <xf numFmtId="1" fontId="49" fillId="2" borderId="2" xfId="0" applyNumberFormat="1" applyFont="1" applyFill="1" applyBorder="1" applyAlignment="1">
      <alignment horizontal="center" vertical="center" wrapText="1"/>
    </xf>
    <xf numFmtId="0" fontId="49" fillId="2" borderId="5" xfId="0" applyFont="1" applyFill="1" applyBorder="1" applyAlignment="1">
      <alignment horizontal="center" vertical="center"/>
    </xf>
    <xf numFmtId="4" fontId="49" fillId="2" borderId="2" xfId="0" applyNumberFormat="1" applyFont="1" applyFill="1" applyBorder="1" applyAlignment="1">
      <alignment horizontal="center" vertical="center" wrapText="1"/>
    </xf>
    <xf numFmtId="0" fontId="50" fillId="3" borderId="2" xfId="0" applyFont="1" applyFill="1" applyBorder="1" applyAlignment="1">
      <alignment horizontal="center" vertical="center"/>
    </xf>
    <xf numFmtId="0" fontId="51" fillId="3" borderId="2" xfId="0" applyFont="1" applyFill="1" applyBorder="1" applyAlignment="1">
      <alignment horizontal="center" vertical="center" wrapText="1"/>
    </xf>
    <xf numFmtId="0" fontId="50" fillId="3" borderId="2" xfId="0" applyFont="1" applyFill="1" applyBorder="1" applyAlignment="1">
      <alignment vertical="center" wrapText="1"/>
    </xf>
    <xf numFmtId="0" fontId="50" fillId="3" borderId="2" xfId="0" applyFont="1" applyFill="1" applyBorder="1" applyAlignment="1">
      <alignment horizontal="center" vertical="center" wrapText="1"/>
    </xf>
    <xf numFmtId="4" fontId="50" fillId="3" borderId="2" xfId="0" applyNumberFormat="1" applyFont="1" applyFill="1" applyBorder="1" applyAlignment="1">
      <alignment horizontal="center" vertical="center"/>
    </xf>
    <xf numFmtId="4" fontId="50" fillId="3" borderId="2" xfId="0" applyNumberFormat="1" applyFont="1" applyFill="1" applyBorder="1" applyAlignment="1">
      <alignment horizontal="center" vertical="center" wrapText="1"/>
    </xf>
    <xf numFmtId="4" fontId="3" fillId="0" borderId="0" xfId="0" applyNumberFormat="1" applyFont="1"/>
    <xf numFmtId="0" fontId="50" fillId="8" borderId="2" xfId="0" applyFont="1" applyFill="1" applyBorder="1" applyAlignment="1">
      <alignment horizontal="center" vertical="center"/>
    </xf>
    <xf numFmtId="0" fontId="51" fillId="8" borderId="2" xfId="0" applyFont="1" applyFill="1" applyBorder="1" applyAlignment="1">
      <alignment horizontal="center" vertical="center" wrapText="1"/>
    </xf>
    <xf numFmtId="0" fontId="50" fillId="8" borderId="2" xfId="0" applyFont="1" applyFill="1" applyBorder="1" applyAlignment="1">
      <alignment vertical="center" wrapText="1"/>
    </xf>
    <xf numFmtId="0" fontId="50" fillId="8" borderId="2" xfId="0" applyFont="1" applyFill="1" applyBorder="1" applyAlignment="1">
      <alignment horizontal="center" vertical="center" wrapText="1"/>
    </xf>
    <xf numFmtId="4" fontId="52" fillId="8" borderId="2" xfId="0" applyNumberFormat="1" applyFont="1" applyFill="1" applyBorder="1" applyAlignment="1">
      <alignment horizontal="center" vertical="center"/>
    </xf>
    <xf numFmtId="4" fontId="50" fillId="8" borderId="2" xfId="0" applyNumberFormat="1" applyFont="1" applyFill="1" applyBorder="1" applyAlignment="1">
      <alignment horizontal="center" vertical="center" wrapText="1"/>
    </xf>
    <xf numFmtId="4" fontId="50" fillId="8" borderId="2" xfId="0" applyNumberFormat="1" applyFont="1" applyFill="1" applyBorder="1" applyAlignment="1">
      <alignment horizontal="center" vertical="center"/>
    </xf>
    <xf numFmtId="4" fontId="3" fillId="0" borderId="0" xfId="0" applyNumberFormat="1" applyFont="1" applyAlignment="1">
      <alignment horizontal="left"/>
    </xf>
    <xf numFmtId="0" fontId="3" fillId="0" borderId="0" xfId="0" applyFont="1" applyAlignment="1">
      <alignment horizontal="left"/>
    </xf>
    <xf numFmtId="0" fontId="53" fillId="3" borderId="2" xfId="0" applyFont="1" applyFill="1" applyBorder="1" applyAlignment="1">
      <alignment horizontal="center" vertical="center" wrapText="1"/>
    </xf>
    <xf numFmtId="0" fontId="54" fillId="3" borderId="2" xfId="0" applyFont="1" applyFill="1" applyBorder="1" applyAlignment="1">
      <alignment horizontal="center" vertical="center" wrapText="1"/>
    </xf>
    <xf numFmtId="4" fontId="54" fillId="3" borderId="2" xfId="0" applyNumberFormat="1" applyFont="1" applyFill="1" applyBorder="1" applyAlignment="1">
      <alignment horizontal="center" vertical="center"/>
    </xf>
    <xf numFmtId="0" fontId="53" fillId="8" borderId="2" xfId="0" applyFont="1" applyFill="1" applyBorder="1" applyAlignment="1">
      <alignment horizontal="center" vertical="center" wrapText="1"/>
    </xf>
    <xf numFmtId="0" fontId="54" fillId="8" borderId="2" xfId="0" applyFont="1" applyFill="1" applyBorder="1" applyAlignment="1">
      <alignment horizontal="center" vertical="center" wrapText="1"/>
    </xf>
    <xf numFmtId="4" fontId="54" fillId="8" borderId="2" xfId="0" applyNumberFormat="1" applyFont="1" applyFill="1" applyBorder="1" applyAlignment="1">
      <alignment horizontal="center" vertical="center"/>
    </xf>
    <xf numFmtId="0" fontId="54" fillId="3" borderId="2" xfId="0" applyFont="1" applyFill="1" applyBorder="1" applyAlignment="1">
      <alignment horizontal="center" vertical="center"/>
    </xf>
    <xf numFmtId="49" fontId="54" fillId="3" borderId="2" xfId="0" applyNumberFormat="1" applyFont="1" applyFill="1" applyBorder="1" applyAlignment="1">
      <alignment horizontal="center" vertical="center" wrapText="1"/>
    </xf>
    <xf numFmtId="17" fontId="54" fillId="3" borderId="2" xfId="0" applyNumberFormat="1" applyFont="1" applyFill="1" applyBorder="1" applyAlignment="1">
      <alignment horizontal="center" vertical="center" wrapText="1"/>
    </xf>
    <xf numFmtId="0" fontId="54" fillId="0" borderId="2" xfId="0" applyFont="1" applyBorder="1" applyAlignment="1">
      <alignment horizontal="center" vertical="center"/>
    </xf>
    <xf numFmtId="0" fontId="54" fillId="0" borderId="2" xfId="0" applyFont="1" applyBorder="1" applyAlignment="1">
      <alignment horizontal="center" vertical="center" wrapText="1"/>
    </xf>
    <xf numFmtId="0" fontId="53" fillId="0" borderId="2" xfId="0" applyFont="1" applyBorder="1" applyAlignment="1">
      <alignment horizontal="center" vertical="center" wrapText="1"/>
    </xf>
    <xf numFmtId="49" fontId="54" fillId="0" borderId="2" xfId="0" applyNumberFormat="1" applyFont="1" applyBorder="1" applyAlignment="1">
      <alignment horizontal="center" vertical="center" wrapText="1"/>
    </xf>
    <xf numFmtId="17" fontId="54" fillId="0" borderId="2" xfId="0" applyNumberFormat="1" applyFont="1" applyBorder="1" applyAlignment="1">
      <alignment horizontal="center" vertical="center" wrapText="1"/>
    </xf>
    <xf numFmtId="4" fontId="54" fillId="0" borderId="2" xfId="0" applyNumberFormat="1" applyFont="1" applyBorder="1" applyAlignment="1">
      <alignment horizontal="center" vertical="center"/>
    </xf>
    <xf numFmtId="0" fontId="54" fillId="8" borderId="2" xfId="0" applyFont="1" applyFill="1" applyBorder="1" applyAlignment="1">
      <alignment horizontal="center" vertical="center"/>
    </xf>
    <xf numFmtId="49" fontId="54" fillId="8" borderId="2" xfId="0" applyNumberFormat="1" applyFont="1" applyFill="1" applyBorder="1" applyAlignment="1">
      <alignment horizontal="center" vertical="center" wrapText="1"/>
    </xf>
    <xf numFmtId="17" fontId="52" fillId="8" borderId="2" xfId="0" applyNumberFormat="1" applyFont="1" applyFill="1" applyBorder="1" applyAlignment="1">
      <alignment horizontal="center" vertical="center" wrapText="1"/>
    </xf>
    <xf numFmtId="17" fontId="54" fillId="8" borderId="2" xfId="0" applyNumberFormat="1" applyFont="1" applyFill="1" applyBorder="1" applyAlignment="1">
      <alignment horizontal="center" vertical="center" wrapText="1"/>
    </xf>
    <xf numFmtId="0" fontId="50" fillId="3" borderId="2" xfId="0" applyFont="1" applyFill="1" applyBorder="1"/>
    <xf numFmtId="0" fontId="50" fillId="8" borderId="2" xfId="0" applyFont="1" applyFill="1" applyBorder="1"/>
    <xf numFmtId="0" fontId="50" fillId="3" borderId="2" xfId="0" applyFont="1" applyFill="1" applyBorder="1" applyAlignment="1">
      <alignment horizontal="left" vertical="center" wrapText="1"/>
    </xf>
    <xf numFmtId="0" fontId="50" fillId="3" borderId="2" xfId="0" applyFont="1" applyFill="1" applyBorder="1" applyAlignment="1">
      <alignment vertical="top" wrapText="1"/>
    </xf>
    <xf numFmtId="0" fontId="54" fillId="3" borderId="2" xfId="0" applyFont="1" applyFill="1" applyBorder="1" applyAlignment="1">
      <alignment vertical="top" wrapText="1"/>
    </xf>
    <xf numFmtId="0" fontId="52" fillId="3" borderId="2" xfId="0" applyFont="1" applyFill="1" applyBorder="1" applyAlignment="1">
      <alignment horizontal="center" vertical="center"/>
    </xf>
    <xf numFmtId="0" fontId="29" fillId="0" borderId="2" xfId="0" applyFont="1" applyBorder="1" applyAlignment="1">
      <alignment vertical="center" wrapText="1"/>
    </xf>
    <xf numFmtId="4" fontId="54" fillId="0" borderId="2" xfId="0" applyNumberFormat="1" applyFont="1" applyBorder="1" applyAlignment="1">
      <alignment horizontal="center" vertical="center" wrapText="1"/>
    </xf>
    <xf numFmtId="0" fontId="29" fillId="8" borderId="2" xfId="0" applyFont="1" applyFill="1" applyBorder="1" applyAlignment="1">
      <alignment vertical="center" wrapText="1"/>
    </xf>
    <xf numFmtId="4" fontId="54" fillId="8" borderId="2" xfId="0" applyNumberFormat="1" applyFont="1" applyFill="1" applyBorder="1" applyAlignment="1">
      <alignment horizontal="center" vertical="center" wrapText="1"/>
    </xf>
    <xf numFmtId="0" fontId="4" fillId="3" borderId="0" xfId="0" applyFont="1" applyFill="1"/>
    <xf numFmtId="0" fontId="50" fillId="3" borderId="2" xfId="0" applyFont="1" applyFill="1" applyBorder="1" applyAlignment="1">
      <alignment horizontal="center" vertical="top" wrapText="1"/>
    </xf>
    <xf numFmtId="0" fontId="52" fillId="3" borderId="2" xfId="0" applyFont="1" applyFill="1" applyBorder="1" applyAlignment="1">
      <alignment horizontal="center" vertical="top"/>
    </xf>
    <xf numFmtId="4" fontId="50" fillId="3" borderId="2" xfId="0" applyNumberFormat="1" applyFont="1" applyFill="1" applyBorder="1" applyAlignment="1">
      <alignment horizontal="center" vertical="top"/>
    </xf>
    <xf numFmtId="0" fontId="54" fillId="0" borderId="2" xfId="0" applyFont="1" applyBorder="1" applyAlignment="1">
      <alignment vertical="center"/>
    </xf>
    <xf numFmtId="4" fontId="54" fillId="0" borderId="2" xfId="0" applyNumberFormat="1" applyFont="1" applyBorder="1" applyAlignment="1">
      <alignment vertical="center"/>
    </xf>
    <xf numFmtId="0" fontId="54" fillId="0" borderId="2" xfId="0" applyFont="1" applyBorder="1" applyAlignment="1">
      <alignment vertical="center" wrapText="1"/>
    </xf>
    <xf numFmtId="0" fontId="54" fillId="0" borderId="2" xfId="0" applyFont="1" applyBorder="1" applyAlignment="1">
      <alignment vertical="top" wrapText="1"/>
    </xf>
    <xf numFmtId="2" fontId="54" fillId="0" borderId="2" xfId="0" applyNumberFormat="1" applyFont="1" applyBorder="1" applyAlignment="1">
      <alignment horizontal="center" vertical="center"/>
    </xf>
    <xf numFmtId="0" fontId="54" fillId="0" borderId="2" xfId="0" applyFont="1" applyBorder="1"/>
    <xf numFmtId="0" fontId="54" fillId="8" borderId="2" xfId="0" applyFont="1" applyFill="1" applyBorder="1" applyAlignment="1">
      <alignment vertical="center" wrapText="1"/>
    </xf>
    <xf numFmtId="0" fontId="52" fillId="8" borderId="2" xfId="0" applyFont="1" applyFill="1" applyBorder="1" applyAlignment="1">
      <alignment horizontal="center" vertical="center"/>
    </xf>
    <xf numFmtId="0" fontId="54" fillId="8" borderId="2" xfId="0" applyFont="1" applyFill="1" applyBorder="1" applyAlignment="1">
      <alignment vertical="center"/>
    </xf>
    <xf numFmtId="2" fontId="52" fillId="8" borderId="2" xfId="0" applyNumberFormat="1" applyFont="1" applyFill="1" applyBorder="1" applyAlignment="1">
      <alignment horizontal="center" vertical="center"/>
    </xf>
    <xf numFmtId="0" fontId="54" fillId="8" borderId="2" xfId="0" applyFont="1" applyFill="1" applyBorder="1"/>
    <xf numFmtId="4" fontId="3" fillId="3" borderId="0" xfId="0" applyNumberFormat="1" applyFont="1" applyFill="1"/>
    <xf numFmtId="4" fontId="0" fillId="0" borderId="0" xfId="0" applyNumberFormat="1" applyAlignment="1">
      <alignment horizontal="center" vertical="center"/>
    </xf>
    <xf numFmtId="4" fontId="0" fillId="3" borderId="0" xfId="0" applyNumberFormat="1" applyFill="1" applyAlignment="1">
      <alignment horizontal="center" vertical="center"/>
    </xf>
    <xf numFmtId="0" fontId="34" fillId="4" borderId="2" xfId="0" applyFont="1" applyFill="1" applyBorder="1" applyAlignment="1">
      <alignment horizontal="center" vertical="center" wrapText="1"/>
    </xf>
    <xf numFmtId="1" fontId="34" fillId="4" borderId="2" xfId="0" applyNumberFormat="1" applyFont="1" applyFill="1" applyBorder="1" applyAlignment="1">
      <alignment horizontal="center" vertical="center" wrapText="1"/>
    </xf>
    <xf numFmtId="0" fontId="0" fillId="3" borderId="0" xfId="0" applyFill="1" applyAlignment="1">
      <alignment horizontal="center"/>
    </xf>
    <xf numFmtId="0" fontId="29" fillId="0" borderId="2" xfId="0" applyFont="1" applyBorder="1" applyAlignment="1">
      <alignment horizontal="center" vertical="center" wrapText="1"/>
    </xf>
    <xf numFmtId="49" fontId="0" fillId="8" borderId="2" xfId="0" applyNumberFormat="1" applyFill="1" applyBorder="1" applyAlignment="1">
      <alignment horizontal="center" vertical="center" wrapText="1"/>
    </xf>
    <xf numFmtId="0" fontId="2" fillId="0" borderId="2" xfId="0" applyFont="1" applyBorder="1" applyAlignment="1">
      <alignment horizontal="center" vertical="center" wrapText="1"/>
    </xf>
    <xf numFmtId="2" fontId="0" fillId="0" borderId="2" xfId="0" applyNumberFormat="1" applyBorder="1" applyAlignment="1">
      <alignment horizontal="center" vertical="center"/>
    </xf>
    <xf numFmtId="4" fontId="0" fillId="3" borderId="2" xfId="0" applyNumberFormat="1" applyFill="1" applyBorder="1" applyAlignment="1">
      <alignment horizontal="center" vertical="center" wrapText="1"/>
    </xf>
    <xf numFmtId="2" fontId="0" fillId="3" borderId="2" xfId="0" applyNumberFormat="1" applyFill="1" applyBorder="1" applyAlignment="1">
      <alignment horizontal="center" vertical="center"/>
    </xf>
    <xf numFmtId="0" fontId="23" fillId="0" borderId="2" xfId="0" applyFont="1" applyBorder="1" applyAlignment="1">
      <alignment horizontal="center" vertical="center" wrapText="1"/>
    </xf>
    <xf numFmtId="2" fontId="4" fillId="0" borderId="2" xfId="0" applyNumberFormat="1" applyFont="1" applyBorder="1" applyAlignment="1">
      <alignment horizontal="center" vertical="center"/>
    </xf>
    <xf numFmtId="4" fontId="21" fillId="8" borderId="2" xfId="0" applyNumberFormat="1" applyFont="1" applyFill="1" applyBorder="1" applyAlignment="1">
      <alignment horizontal="center" vertical="center" wrapText="1"/>
    </xf>
    <xf numFmtId="2" fontId="4" fillId="8" borderId="2" xfId="0" applyNumberFormat="1" applyFont="1" applyFill="1" applyBorder="1" applyAlignment="1">
      <alignment horizontal="center" vertical="center"/>
    </xf>
    <xf numFmtId="0" fontId="55" fillId="0" borderId="2" xfId="0" applyFont="1" applyBorder="1" applyAlignment="1">
      <alignment horizontal="center" vertical="center" wrapText="1"/>
    </xf>
    <xf numFmtId="16" fontId="4" fillId="0" borderId="2" xfId="0" applyNumberFormat="1" applyFont="1" applyBorder="1" applyAlignment="1">
      <alignment horizontal="center" vertical="center" wrapText="1"/>
    </xf>
    <xf numFmtId="0" fontId="0" fillId="19" borderId="0" xfId="0" applyFill="1"/>
    <xf numFmtId="0" fontId="4" fillId="20" borderId="2" xfId="0" applyFont="1" applyFill="1" applyBorder="1" applyAlignment="1">
      <alignment horizontal="center" vertical="center" wrapText="1"/>
    </xf>
    <xf numFmtId="49" fontId="4" fillId="20" borderId="2" xfId="0" applyNumberFormat="1" applyFont="1" applyFill="1" applyBorder="1" applyAlignment="1">
      <alignment horizontal="center" vertical="center" wrapText="1"/>
    </xf>
    <xf numFmtId="0" fontId="0" fillId="20" borderId="2" xfId="0" applyFill="1" applyBorder="1" applyAlignment="1">
      <alignment horizontal="center" vertical="center" wrapText="1"/>
    </xf>
    <xf numFmtId="49" fontId="21" fillId="20" borderId="2" xfId="0" applyNumberFormat="1" applyFont="1" applyFill="1" applyBorder="1" applyAlignment="1">
      <alignment horizontal="center" vertical="center" wrapText="1"/>
    </xf>
    <xf numFmtId="49" fontId="0" fillId="20" borderId="2" xfId="0" applyNumberFormat="1" applyFill="1" applyBorder="1" applyAlignment="1">
      <alignment horizontal="center" vertical="center" wrapText="1"/>
    </xf>
    <xf numFmtId="0" fontId="0" fillId="20" borderId="0" xfId="0" applyFill="1"/>
    <xf numFmtId="0" fontId="21" fillId="20" borderId="2" xfId="0" applyFont="1" applyFill="1" applyBorder="1" applyAlignment="1">
      <alignment horizontal="center" vertical="center"/>
    </xf>
    <xf numFmtId="0" fontId="21" fillId="20" borderId="2" xfId="0" applyFont="1" applyFill="1" applyBorder="1" applyAlignment="1">
      <alignment horizontal="center" vertical="center" wrapText="1"/>
    </xf>
    <xf numFmtId="0" fontId="0" fillId="0" borderId="0" xfId="0" applyAlignment="1">
      <alignment wrapText="1"/>
    </xf>
    <xf numFmtId="0" fontId="21" fillId="0" borderId="0" xfId="0" applyFont="1"/>
    <xf numFmtId="0" fontId="42" fillId="2" borderId="2" xfId="0" applyFont="1" applyFill="1" applyBorder="1" applyAlignment="1">
      <alignment horizontal="center" vertical="center"/>
    </xf>
    <xf numFmtId="0" fontId="29" fillId="0" borderId="2" xfId="0" applyFont="1" applyBorder="1" applyAlignment="1">
      <alignment horizontal="center" vertical="center"/>
    </xf>
    <xf numFmtId="0" fontId="29" fillId="0" borderId="2" xfId="0" applyFont="1" applyBorder="1"/>
    <xf numFmtId="4" fontId="29" fillId="0" borderId="2" xfId="0" applyNumberFormat="1" applyFont="1" applyBorder="1" applyAlignment="1">
      <alignment horizontal="center" vertical="center"/>
    </xf>
    <xf numFmtId="0" fontId="28" fillId="0" borderId="2" xfId="0" applyFont="1" applyBorder="1"/>
    <xf numFmtId="0" fontId="4" fillId="0" borderId="0" xfId="0" applyFont="1" applyAlignment="1">
      <alignment horizontal="center" vertical="center"/>
    </xf>
    <xf numFmtId="49" fontId="4" fillId="16" borderId="2" xfId="0" applyNumberFormat="1" applyFont="1" applyFill="1" applyBorder="1" applyAlignment="1">
      <alignment horizontal="center" vertical="center" wrapText="1"/>
    </xf>
    <xf numFmtId="0" fontId="0" fillId="16" borderId="6" xfId="0" applyFill="1" applyBorder="1" applyAlignment="1">
      <alignment horizontal="center" vertical="center" wrapText="1"/>
    </xf>
    <xf numFmtId="0" fontId="34" fillId="2" borderId="6" xfId="0" applyFont="1" applyFill="1" applyBorder="1" applyAlignment="1">
      <alignment horizontal="center" vertical="center"/>
    </xf>
    <xf numFmtId="0" fontId="64" fillId="8" borderId="2" xfId="0" applyFont="1" applyFill="1" applyBorder="1" applyAlignment="1">
      <alignment horizontal="center" vertical="center" wrapText="1"/>
    </xf>
    <xf numFmtId="49" fontId="64" fillId="8" borderId="2" xfId="0" applyNumberFormat="1" applyFont="1" applyFill="1" applyBorder="1" applyAlignment="1">
      <alignment horizontal="center" vertical="center" wrapText="1"/>
    </xf>
    <xf numFmtId="0" fontId="21" fillId="9" borderId="2" xfId="0" applyFont="1" applyFill="1" applyBorder="1" applyAlignment="1">
      <alignment horizontal="center" vertical="center" wrapText="1"/>
    </xf>
    <xf numFmtId="49" fontId="21" fillId="9" borderId="2" xfId="0" applyNumberFormat="1" applyFont="1" applyFill="1" applyBorder="1" applyAlignment="1">
      <alignment horizontal="center" vertical="center" wrapText="1"/>
    </xf>
    <xf numFmtId="0" fontId="21" fillId="9" borderId="2" xfId="0" applyFont="1" applyFill="1" applyBorder="1" applyAlignment="1">
      <alignment horizontal="center" vertical="center"/>
    </xf>
    <xf numFmtId="0" fontId="21" fillId="9" borderId="2" xfId="0" applyFont="1" applyFill="1" applyBorder="1" applyAlignment="1">
      <alignment vertical="center"/>
    </xf>
    <xf numFmtId="0" fontId="25" fillId="9" borderId="5" xfId="0" applyFont="1" applyFill="1" applyBorder="1" applyAlignment="1">
      <alignment horizontal="center" vertical="center"/>
    </xf>
    <xf numFmtId="0" fontId="25" fillId="9" borderId="5" xfId="0" applyFont="1" applyFill="1" applyBorder="1" applyAlignment="1">
      <alignment horizontal="center" vertical="center" wrapText="1"/>
    </xf>
    <xf numFmtId="0" fontId="21" fillId="9" borderId="5" xfId="0" applyFont="1" applyFill="1" applyBorder="1" applyAlignment="1">
      <alignment horizontal="center" vertical="center"/>
    </xf>
    <xf numFmtId="0" fontId="21" fillId="9" borderId="2" xfId="0" applyFont="1" applyFill="1" applyBorder="1" applyAlignment="1">
      <alignment horizontal="left" vertical="center" wrapText="1"/>
    </xf>
    <xf numFmtId="17" fontId="21" fillId="9" borderId="2" xfId="0" applyNumberFormat="1" applyFont="1" applyFill="1" applyBorder="1" applyAlignment="1">
      <alignment horizontal="center" vertical="center" wrapText="1"/>
    </xf>
    <xf numFmtId="4" fontId="21" fillId="9" borderId="2" xfId="0" applyNumberFormat="1" applyFont="1" applyFill="1" applyBorder="1" applyAlignment="1">
      <alignment horizontal="center" vertical="center"/>
    </xf>
    <xf numFmtId="0" fontId="4" fillId="9" borderId="2" xfId="0" applyFont="1" applyFill="1" applyBorder="1" applyAlignment="1">
      <alignment horizontal="center" vertical="center"/>
    </xf>
    <xf numFmtId="2" fontId="21" fillId="8" borderId="2" xfId="0" applyNumberFormat="1" applyFont="1" applyFill="1" applyBorder="1" applyAlignment="1">
      <alignment horizontal="center" vertical="center"/>
    </xf>
    <xf numFmtId="0" fontId="4" fillId="0" borderId="2" xfId="0" applyFont="1" applyBorder="1" applyAlignment="1">
      <alignment horizontal="left"/>
    </xf>
    <xf numFmtId="0" fontId="21" fillId="9" borderId="4" xfId="0" applyFont="1" applyFill="1" applyBorder="1" applyAlignment="1">
      <alignment horizontal="center" vertical="center" wrapText="1"/>
    </xf>
    <xf numFmtId="0" fontId="21" fillId="9" borderId="2" xfId="0" applyFont="1" applyFill="1" applyBorder="1" applyAlignment="1">
      <alignment horizontal="left"/>
    </xf>
    <xf numFmtId="0" fontId="0" fillId="9" borderId="3" xfId="0" applyFill="1" applyBorder="1" applyAlignment="1">
      <alignment horizontal="left"/>
    </xf>
    <xf numFmtId="0" fontId="34" fillId="10" borderId="5" xfId="0" applyFont="1" applyFill="1" applyBorder="1" applyAlignment="1">
      <alignment horizontal="center" vertical="center" wrapText="1"/>
    </xf>
    <xf numFmtId="0" fontId="0" fillId="10" borderId="2" xfId="0" applyFill="1" applyBorder="1" applyAlignment="1">
      <alignment horizontal="left"/>
    </xf>
    <xf numFmtId="0" fontId="37" fillId="10" borderId="2" xfId="0" applyFont="1" applyFill="1" applyBorder="1" applyAlignment="1">
      <alignment horizontal="center" vertical="center" wrapText="1"/>
    </xf>
    <xf numFmtId="0" fontId="0" fillId="10" borderId="5" xfId="0" applyFill="1" applyBorder="1" applyAlignment="1">
      <alignment horizontal="center" vertical="center" wrapText="1"/>
    </xf>
    <xf numFmtId="0" fontId="0" fillId="10" borderId="2" xfId="0" applyFill="1" applyBorder="1" applyAlignment="1">
      <alignment horizontal="center" vertical="center"/>
    </xf>
    <xf numFmtId="49" fontId="0" fillId="10" borderId="5" xfId="0" applyNumberFormat="1" applyFill="1" applyBorder="1" applyAlignment="1">
      <alignment horizontal="center" vertical="center" wrapText="1"/>
    </xf>
    <xf numFmtId="0" fontId="0" fillId="10" borderId="2" xfId="0" applyFill="1" applyBorder="1" applyAlignment="1">
      <alignment horizontal="center" vertical="center" wrapText="1"/>
    </xf>
    <xf numFmtId="3" fontId="0" fillId="10" borderId="2" xfId="0" applyNumberFormat="1" applyFill="1" applyBorder="1" applyAlignment="1">
      <alignment horizontal="center" vertical="center"/>
    </xf>
    <xf numFmtId="0" fontId="0" fillId="10" borderId="2" xfId="0" applyFill="1" applyBorder="1" applyAlignment="1">
      <alignment horizontal="left" vertical="center" wrapText="1"/>
    </xf>
    <xf numFmtId="0" fontId="0" fillId="10" borderId="2" xfId="0" applyFill="1" applyBorder="1"/>
    <xf numFmtId="4" fontId="0" fillId="10" borderId="2" xfId="0" applyNumberFormat="1" applyFill="1" applyBorder="1" applyAlignment="1">
      <alignment horizontal="center" vertical="center"/>
    </xf>
    <xf numFmtId="0" fontId="0" fillId="10" borderId="0" xfId="0" applyFill="1" applyAlignment="1">
      <alignment horizontal="center" vertical="center" wrapText="1"/>
    </xf>
    <xf numFmtId="0" fontId="0" fillId="10" borderId="2" xfId="0" applyFill="1" applyBorder="1" applyAlignment="1">
      <alignment wrapText="1"/>
    </xf>
    <xf numFmtId="0" fontId="0" fillId="0" borderId="0" xfId="0" applyAlignment="1">
      <alignment horizontal="left" vertical="center"/>
    </xf>
    <xf numFmtId="0" fontId="25" fillId="17" borderId="5" xfId="0" applyFont="1" applyFill="1" applyBorder="1" applyAlignment="1">
      <alignment horizontal="center" vertical="center" wrapText="1"/>
    </xf>
    <xf numFmtId="0" fontId="25" fillId="17" borderId="2" xfId="0" applyFont="1" applyFill="1" applyBorder="1" applyAlignment="1">
      <alignment horizontal="center" vertical="center" wrapText="1"/>
    </xf>
    <xf numFmtId="49" fontId="21" fillId="17" borderId="2" xfId="0" applyNumberFormat="1"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4" fillId="8" borderId="3" xfId="0" applyFont="1" applyFill="1" applyBorder="1" applyAlignment="1">
      <alignment horizontal="left" vertical="center" wrapText="1"/>
    </xf>
    <xf numFmtId="0" fontId="0" fillId="0" borderId="2" xfId="0" applyBorder="1" applyAlignment="1">
      <alignment wrapText="1"/>
    </xf>
    <xf numFmtId="0" fontId="0" fillId="0" borderId="4" xfId="0" applyBorder="1" applyAlignment="1">
      <alignment wrapText="1"/>
    </xf>
    <xf numFmtId="0" fontId="0" fillId="8" borderId="2" xfId="0" applyFill="1" applyBorder="1" applyAlignment="1">
      <alignment wrapText="1"/>
    </xf>
    <xf numFmtId="0" fontId="0" fillId="8" borderId="4" xfId="0" applyFill="1" applyBorder="1" applyAlignment="1">
      <alignment wrapText="1"/>
    </xf>
    <xf numFmtId="3" fontId="4" fillId="0" borderId="2" xfId="0" applyNumberFormat="1" applyFont="1" applyBorder="1" applyAlignment="1">
      <alignment horizontal="center" vertical="center"/>
    </xf>
    <xf numFmtId="4" fontId="4" fillId="0" borderId="2" xfId="0" applyNumberFormat="1" applyFont="1" applyFill="1" applyBorder="1" applyAlignment="1">
      <alignment horizontal="center" vertical="center"/>
    </xf>
    <xf numFmtId="0" fontId="0" fillId="3" borderId="2" xfId="0" applyNumberFormat="1" applyFill="1" applyBorder="1" applyAlignment="1">
      <alignment horizontal="center" vertical="center"/>
    </xf>
    <xf numFmtId="4" fontId="0" fillId="3" borderId="2" xfId="0" applyNumberFormat="1" applyFill="1" applyBorder="1" applyAlignment="1">
      <alignment horizontal="center" vertical="center"/>
    </xf>
    <xf numFmtId="0" fontId="35" fillId="0" borderId="0" xfId="0" applyFont="1" applyAlignment="1">
      <alignment vertical="center" wrapText="1"/>
    </xf>
    <xf numFmtId="0" fontId="44" fillId="0" borderId="0" xfId="0" applyFont="1" applyAlignment="1">
      <alignment vertical="center"/>
    </xf>
    <xf numFmtId="0" fontId="39" fillId="23" borderId="15" xfId="0" applyFont="1" applyFill="1" applyBorder="1" applyAlignment="1">
      <alignment horizontal="center" vertical="center" wrapText="1" readingOrder="1"/>
    </xf>
    <xf numFmtId="0" fontId="39" fillId="23" borderId="16" xfId="0" applyFont="1" applyFill="1" applyBorder="1" applyAlignment="1">
      <alignment horizontal="center" vertical="center" wrapText="1" readingOrder="1"/>
    </xf>
    <xf numFmtId="0" fontId="35" fillId="10" borderId="2" xfId="0" applyFont="1" applyFill="1" applyBorder="1" applyAlignment="1">
      <alignment horizontal="center" vertical="center" wrapText="1"/>
    </xf>
    <xf numFmtId="49" fontId="4" fillId="10" borderId="3" xfId="0" applyNumberFormat="1" applyFont="1" applyFill="1" applyBorder="1" applyAlignment="1">
      <alignment horizontal="center" vertical="top" wrapText="1"/>
    </xf>
    <xf numFmtId="49" fontId="4" fillId="10" borderId="2" xfId="0" applyNumberFormat="1" applyFont="1" applyFill="1" applyBorder="1" applyAlignment="1">
      <alignment horizontal="center" vertical="center" wrapText="1"/>
    </xf>
    <xf numFmtId="0" fontId="37" fillId="10" borderId="2" xfId="0" applyFont="1" applyFill="1" applyBorder="1" applyAlignment="1">
      <alignment horizontal="left" vertical="center" wrapText="1"/>
    </xf>
    <xf numFmtId="0" fontId="35" fillId="10" borderId="2" xfId="0" applyFont="1" applyFill="1" applyBorder="1" applyAlignment="1">
      <alignment horizontal="left" vertical="center" wrapText="1"/>
    </xf>
    <xf numFmtId="0" fontId="0" fillId="9" borderId="1" xfId="0" applyFill="1" applyBorder="1" applyAlignment="1">
      <alignment horizontal="center" vertical="center"/>
    </xf>
    <xf numFmtId="0" fontId="0" fillId="9" borderId="6" xfId="0" applyFill="1" applyBorder="1" applyAlignment="1">
      <alignment horizontal="center" vertical="center" wrapText="1"/>
    </xf>
    <xf numFmtId="0" fontId="0" fillId="10" borderId="2" xfId="0" applyFill="1" applyBorder="1" applyAlignment="1">
      <alignment vertical="center"/>
    </xf>
    <xf numFmtId="4" fontId="0" fillId="10" borderId="2" xfId="0" applyNumberFormat="1" applyFill="1" applyBorder="1" applyAlignment="1">
      <alignment horizontal="center" vertical="center" wrapText="1"/>
    </xf>
    <xf numFmtId="4" fontId="4" fillId="10" borderId="2" xfId="0" applyNumberFormat="1" applyFont="1" applyFill="1" applyBorder="1" applyAlignment="1">
      <alignment horizontal="center" vertical="center" wrapText="1"/>
    </xf>
    <xf numFmtId="0" fontId="0" fillId="10" borderId="2" xfId="0" applyFill="1" applyBorder="1" applyAlignment="1">
      <alignment horizontal="center"/>
    </xf>
    <xf numFmtId="0" fontId="28" fillId="10" borderId="2" xfId="0" applyFont="1" applyFill="1" applyBorder="1" applyAlignment="1">
      <alignment horizontal="center" vertical="center"/>
    </xf>
    <xf numFmtId="0" fontId="28" fillId="10" borderId="2" xfId="0" applyFont="1" applyFill="1" applyBorder="1" applyAlignment="1">
      <alignment horizontal="center" vertical="center" wrapText="1"/>
    </xf>
    <xf numFmtId="17" fontId="28" fillId="10" borderId="2" xfId="0" applyNumberFormat="1" applyFont="1" applyFill="1" applyBorder="1" applyAlignment="1">
      <alignment horizontal="center" vertical="center" wrapText="1"/>
    </xf>
    <xf numFmtId="4" fontId="28" fillId="10" borderId="2" xfId="0" applyNumberFormat="1" applyFont="1" applyFill="1" applyBorder="1" applyAlignment="1">
      <alignment horizontal="center" vertical="center" wrapText="1"/>
    </xf>
    <xf numFmtId="2" fontId="28" fillId="10" borderId="2" xfId="0" applyNumberFormat="1" applyFont="1" applyFill="1" applyBorder="1" applyAlignment="1">
      <alignment horizontal="center" vertical="center"/>
    </xf>
    <xf numFmtId="165" fontId="28" fillId="10" borderId="2" xfId="2" applyFont="1" applyFill="1" applyBorder="1" applyAlignment="1">
      <alignment horizontal="center" vertical="center" wrapText="1"/>
    </xf>
    <xf numFmtId="0" fontId="28" fillId="10" borderId="2" xfId="0" applyFont="1" applyFill="1" applyBorder="1" applyAlignment="1">
      <alignment vertical="center"/>
    </xf>
    <xf numFmtId="4" fontId="28" fillId="10" borderId="2" xfId="0" applyNumberFormat="1" applyFont="1" applyFill="1" applyBorder="1" applyAlignment="1">
      <alignment horizontal="center" vertical="center"/>
    </xf>
    <xf numFmtId="0" fontId="28" fillId="10" borderId="2" xfId="0" applyFont="1" applyFill="1" applyBorder="1"/>
    <xf numFmtId="2" fontId="28" fillId="10" borderId="2" xfId="0" applyNumberFormat="1" applyFont="1" applyFill="1" applyBorder="1" applyAlignment="1">
      <alignment horizontal="center" vertical="center" wrapText="1"/>
    </xf>
    <xf numFmtId="0" fontId="4" fillId="8" borderId="3" xfId="0" applyFont="1" applyFill="1" applyBorder="1" applyAlignment="1">
      <alignment horizontal="left" vertical="center"/>
    </xf>
    <xf numFmtId="0" fontId="21" fillId="9" borderId="2" xfId="3" applyFont="1" applyFill="1" applyBorder="1" applyAlignment="1">
      <alignment horizontal="center" vertical="center" wrapText="1"/>
    </xf>
    <xf numFmtId="0" fontId="46" fillId="25" borderId="16" xfId="0" applyFont="1" applyFill="1" applyBorder="1" applyAlignment="1">
      <alignment horizontal="center" vertical="center" wrapText="1"/>
    </xf>
    <xf numFmtId="168" fontId="46" fillId="25" borderId="16" xfId="0" applyNumberFormat="1" applyFont="1" applyFill="1" applyBorder="1" applyAlignment="1">
      <alignment horizontal="center" vertical="center" wrapText="1"/>
    </xf>
    <xf numFmtId="0" fontId="46" fillId="26" borderId="16" xfId="0" applyFont="1" applyFill="1" applyBorder="1" applyAlignment="1">
      <alignment horizontal="center" vertical="center" wrapText="1"/>
    </xf>
    <xf numFmtId="168" fontId="46" fillId="26" borderId="16" xfId="0" applyNumberFormat="1" applyFont="1" applyFill="1" applyBorder="1" applyAlignment="1">
      <alignment horizontal="center" vertical="center" wrapText="1"/>
    </xf>
    <xf numFmtId="0" fontId="0" fillId="27" borderId="16" xfId="0" applyFill="1" applyBorder="1" applyAlignment="1">
      <alignment horizontal="center" vertical="center"/>
    </xf>
    <xf numFmtId="0" fontId="0" fillId="27" borderId="16" xfId="0" applyFill="1" applyBorder="1" applyAlignment="1">
      <alignment horizontal="center" vertical="center" wrapText="1"/>
    </xf>
    <xf numFmtId="168" fontId="0" fillId="27" borderId="16" xfId="0" applyNumberFormat="1" applyFill="1" applyBorder="1" applyAlignment="1">
      <alignment horizontal="center" vertical="center"/>
    </xf>
    <xf numFmtId="0" fontId="0" fillId="28" borderId="16" xfId="0" applyFill="1" applyBorder="1" applyAlignment="1">
      <alignment horizontal="center" vertical="center"/>
    </xf>
    <xf numFmtId="0" fontId="0" fillId="28" borderId="16" xfId="0" applyFill="1" applyBorder="1" applyAlignment="1">
      <alignment horizontal="left" vertical="center" wrapText="1"/>
    </xf>
    <xf numFmtId="0" fontId="0" fillId="28" borderId="16" xfId="0" applyFill="1" applyBorder="1" applyAlignment="1">
      <alignment horizontal="center" vertical="center" wrapText="1"/>
    </xf>
    <xf numFmtId="168" fontId="0" fillId="28" borderId="16" xfId="0" applyNumberFormat="1" applyFill="1" applyBorder="1" applyAlignment="1">
      <alignment horizontal="center" vertical="center"/>
    </xf>
    <xf numFmtId="0" fontId="0" fillId="28" borderId="21" xfId="0" applyFill="1" applyBorder="1" applyAlignment="1">
      <alignment horizontal="center" vertical="center" wrapText="1"/>
    </xf>
    <xf numFmtId="0" fontId="0" fillId="28" borderId="12" xfId="0" applyFill="1" applyBorder="1" applyAlignment="1">
      <alignment horizontal="center" vertical="center" wrapText="1"/>
    </xf>
    <xf numFmtId="0" fontId="0" fillId="28" borderId="19" xfId="0" applyFill="1" applyBorder="1" applyAlignment="1">
      <alignment horizontal="center" vertical="center" wrapText="1"/>
    </xf>
    <xf numFmtId="0" fontId="0" fillId="28" borderId="14" xfId="0" applyFill="1" applyBorder="1" applyAlignment="1">
      <alignment horizontal="center" vertical="center" wrapText="1"/>
    </xf>
    <xf numFmtId="0" fontId="0" fillId="28" borderId="13" xfId="0" applyFill="1" applyBorder="1" applyAlignment="1">
      <alignment horizontal="center" vertical="center" wrapText="1"/>
    </xf>
    <xf numFmtId="0" fontId="54" fillId="10" borderId="1" xfId="0" applyFont="1" applyFill="1" applyBorder="1" applyAlignment="1">
      <alignment horizontal="center" vertical="center"/>
    </xf>
    <xf numFmtId="0" fontId="53" fillId="10" borderId="1" xfId="0" applyFont="1" applyFill="1" applyBorder="1" applyAlignment="1">
      <alignment horizontal="center" vertical="center" wrapText="1"/>
    </xf>
    <xf numFmtId="0" fontId="50" fillId="10" borderId="1" xfId="0" applyFont="1" applyFill="1" applyBorder="1" applyAlignment="1">
      <alignment vertical="center" wrapText="1"/>
    </xf>
    <xf numFmtId="0" fontId="54" fillId="10" borderId="1" xfId="0" applyFont="1" applyFill="1" applyBorder="1" applyAlignment="1">
      <alignment horizontal="center" vertical="center" wrapText="1"/>
    </xf>
    <xf numFmtId="0" fontId="54" fillId="10" borderId="5" xfId="0" applyFont="1" applyFill="1" applyBorder="1" applyAlignment="1">
      <alignment horizontal="center" vertical="center" wrapText="1"/>
    </xf>
    <xf numFmtId="0" fontId="50" fillId="10" borderId="1" xfId="0" applyFont="1" applyFill="1" applyBorder="1"/>
    <xf numFmtId="4" fontId="50" fillId="10" borderId="1" xfId="0" applyNumberFormat="1" applyFont="1" applyFill="1" applyBorder="1" applyAlignment="1">
      <alignment horizontal="center" vertical="center"/>
    </xf>
    <xf numFmtId="0" fontId="54" fillId="10" borderId="2" xfId="0" applyFont="1" applyFill="1" applyBorder="1" applyAlignment="1">
      <alignment horizontal="center" vertical="center"/>
    </xf>
    <xf numFmtId="0" fontId="53" fillId="10" borderId="2" xfId="0" applyFont="1" applyFill="1" applyBorder="1" applyAlignment="1">
      <alignment horizontal="center" vertical="center" wrapText="1"/>
    </xf>
    <xf numFmtId="0" fontId="54" fillId="10" borderId="2" xfId="0" applyFont="1" applyFill="1" applyBorder="1" applyAlignment="1">
      <alignment horizontal="center" vertical="center" wrapText="1"/>
    </xf>
    <xf numFmtId="0" fontId="50" fillId="10" borderId="2" xfId="0" applyFont="1" applyFill="1" applyBorder="1" applyAlignment="1">
      <alignment horizontal="center" vertical="center" wrapText="1"/>
    </xf>
    <xf numFmtId="4" fontId="50" fillId="10" borderId="2" xfId="0" applyNumberFormat="1" applyFont="1" applyFill="1" applyBorder="1" applyAlignment="1">
      <alignment horizontal="center" vertical="center"/>
    </xf>
    <xf numFmtId="0" fontId="50" fillId="10" borderId="2" xfId="0" applyFont="1" applyFill="1" applyBorder="1" applyAlignment="1">
      <alignment horizontal="center" vertical="center"/>
    </xf>
    <xf numFmtId="4" fontId="50" fillId="10" borderId="2" xfId="0" applyNumberFormat="1" applyFont="1" applyFill="1" applyBorder="1" applyAlignment="1">
      <alignment horizontal="center" vertical="center" wrapText="1"/>
    </xf>
    <xf numFmtId="0" fontId="52" fillId="8" borderId="2" xfId="0" applyFont="1" applyFill="1" applyBorder="1" applyAlignment="1">
      <alignment horizontal="center" vertical="center" wrapText="1"/>
    </xf>
    <xf numFmtId="0" fontId="34" fillId="4" borderId="2" xfId="0" applyFont="1" applyFill="1" applyBorder="1" applyAlignment="1">
      <alignment horizontal="center" vertical="center"/>
    </xf>
    <xf numFmtId="4" fontId="34" fillId="4" borderId="2" xfId="0" applyNumberFormat="1" applyFont="1" applyFill="1" applyBorder="1" applyAlignment="1">
      <alignment horizontal="center" vertical="center" wrapText="1"/>
    </xf>
    <xf numFmtId="0" fontId="29" fillId="10" borderId="2" xfId="0" applyFont="1" applyFill="1" applyBorder="1" applyAlignment="1">
      <alignment horizontal="center" vertical="center" wrapText="1"/>
    </xf>
    <xf numFmtId="0" fontId="4" fillId="10" borderId="1" xfId="0" applyFont="1" applyFill="1" applyBorder="1" applyAlignment="1">
      <alignment vertical="center" wrapText="1"/>
    </xf>
    <xf numFmtId="0" fontId="4" fillId="10" borderId="6" xfId="0" applyFont="1" applyFill="1" applyBorder="1" applyAlignment="1">
      <alignment vertical="center" wrapText="1"/>
    </xf>
    <xf numFmtId="0" fontId="4" fillId="10" borderId="5" xfId="0" applyFont="1" applyFill="1" applyBorder="1" applyAlignment="1">
      <alignment vertical="center" wrapText="1"/>
    </xf>
    <xf numFmtId="0" fontId="23" fillId="10"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43" fillId="9" borderId="2" xfId="0" applyFont="1" applyFill="1" applyBorder="1" applyAlignment="1">
      <alignment horizontal="center" vertical="center"/>
    </xf>
    <xf numFmtId="0" fontId="43" fillId="9" borderId="2" xfId="0" applyFont="1" applyFill="1" applyBorder="1" applyAlignment="1">
      <alignment horizontal="center" vertical="center" wrapText="1"/>
    </xf>
    <xf numFmtId="49" fontId="43" fillId="9" borderId="2" xfId="0" applyNumberFormat="1" applyFont="1" applyFill="1" applyBorder="1" applyAlignment="1">
      <alignment horizontal="center" vertical="center" wrapText="1"/>
    </xf>
    <xf numFmtId="17" fontId="43" fillId="9" borderId="2" xfId="0" applyNumberFormat="1" applyFont="1" applyFill="1" applyBorder="1" applyAlignment="1">
      <alignment horizontal="center" vertical="center" wrapText="1"/>
    </xf>
    <xf numFmtId="4" fontId="43" fillId="9" borderId="2" xfId="0" applyNumberFormat="1" applyFont="1" applyFill="1" applyBorder="1" applyAlignment="1">
      <alignment horizontal="center" vertical="center"/>
    </xf>
    <xf numFmtId="0" fontId="29" fillId="10" borderId="2" xfId="0" applyFont="1" applyFill="1" applyBorder="1" applyAlignment="1">
      <alignment horizontal="center" vertical="center"/>
    </xf>
    <xf numFmtId="4" fontId="29" fillId="10" borderId="2" xfId="0" applyNumberFormat="1" applyFont="1" applyFill="1" applyBorder="1" applyAlignment="1">
      <alignment horizontal="center" vertical="center"/>
    </xf>
    <xf numFmtId="0" fontId="43" fillId="9" borderId="2" xfId="0" applyFont="1" applyFill="1" applyBorder="1"/>
    <xf numFmtId="2" fontId="43" fillId="9" borderId="2" xfId="0" applyNumberFormat="1" applyFont="1" applyFill="1" applyBorder="1" applyAlignment="1">
      <alignment horizontal="center" vertical="center"/>
    </xf>
    <xf numFmtId="2" fontId="43" fillId="9" borderId="2" xfId="0" applyNumberFormat="1"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8" fillId="10" borderId="1" xfId="0" applyFont="1" applyFill="1" applyBorder="1" applyAlignment="1">
      <alignment horizontal="center" vertical="center"/>
    </xf>
    <xf numFmtId="0" fontId="28" fillId="10" borderId="1" xfId="0" applyFont="1" applyFill="1" applyBorder="1"/>
    <xf numFmtId="4" fontId="28" fillId="10" borderId="1" xfId="0" applyNumberFormat="1" applyFont="1" applyFill="1" applyBorder="1" applyAlignment="1">
      <alignment horizontal="center" vertical="center"/>
    </xf>
    <xf numFmtId="0" fontId="4" fillId="10" borderId="1" xfId="0" applyFont="1" applyFill="1" applyBorder="1" applyAlignment="1">
      <alignment horizontal="center" vertical="center" wrapText="1"/>
    </xf>
    <xf numFmtId="0" fontId="37" fillId="10" borderId="2" xfId="0" applyFont="1" applyFill="1" applyBorder="1" applyAlignment="1">
      <alignment horizontal="center" vertical="center"/>
    </xf>
    <xf numFmtId="165" fontId="4" fillId="10" borderId="2" xfId="2"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0" xfId="0" applyFill="1" applyAlignment="1">
      <alignment vertical="center" wrapText="1"/>
    </xf>
    <xf numFmtId="0" fontId="0" fillId="10" borderId="1" xfId="0" applyFill="1" applyBorder="1" applyAlignment="1">
      <alignment horizontal="center" vertical="center"/>
    </xf>
    <xf numFmtId="17" fontId="0" fillId="10" borderId="1" xfId="0" applyNumberFormat="1" applyFill="1" applyBorder="1" applyAlignment="1">
      <alignment horizontal="center" vertical="center" wrapText="1"/>
    </xf>
    <xf numFmtId="4" fontId="0" fillId="10" borderId="1" xfId="0" applyNumberFormat="1" applyFill="1" applyBorder="1" applyAlignment="1">
      <alignment horizontal="center" vertical="center" wrapText="1"/>
    </xf>
    <xf numFmtId="2" fontId="0" fillId="10" borderId="1" xfId="0" applyNumberFormat="1" applyFill="1" applyBorder="1" applyAlignment="1">
      <alignment horizontal="center" vertical="center"/>
    </xf>
    <xf numFmtId="2" fontId="0" fillId="0" borderId="0" xfId="0" applyNumberFormat="1"/>
    <xf numFmtId="2" fontId="0" fillId="10" borderId="2" xfId="0" applyNumberFormat="1" applyFill="1" applyBorder="1" applyAlignment="1">
      <alignment horizontal="center"/>
    </xf>
    <xf numFmtId="4" fontId="0" fillId="0" borderId="2" xfId="0" applyNumberFormat="1" applyBorder="1" applyAlignment="1">
      <alignment horizontal="right" vertical="center"/>
    </xf>
    <xf numFmtId="4" fontId="0" fillId="0" borderId="2" xfId="0" applyNumberFormat="1" applyBorder="1" applyAlignment="1">
      <alignment horizontal="right"/>
    </xf>
    <xf numFmtId="3" fontId="0" fillId="0" borderId="2" xfId="0" applyNumberFormat="1" applyBorder="1" applyAlignment="1">
      <alignment horizontal="center"/>
    </xf>
    <xf numFmtId="3" fontId="0" fillId="0" borderId="4" xfId="0" applyNumberFormat="1" applyBorder="1" applyAlignment="1">
      <alignment horizontal="center"/>
    </xf>
    <xf numFmtId="0" fontId="2" fillId="10" borderId="2" xfId="0" applyFont="1" applyFill="1" applyBorder="1"/>
    <xf numFmtId="0" fontId="2" fillId="0" borderId="2" xfId="0" applyFont="1" applyBorder="1" applyAlignment="1">
      <alignment horizontal="center"/>
    </xf>
    <xf numFmtId="4" fontId="2" fillId="0" borderId="2" xfId="0" applyNumberFormat="1" applyFont="1" applyBorder="1" applyAlignment="1">
      <alignment horizontal="right"/>
    </xf>
    <xf numFmtId="0" fontId="4" fillId="8" borderId="2" xfId="0" applyFont="1" applyFill="1" applyBorder="1" applyAlignment="1">
      <alignment horizontal="center" vertical="center" wrapText="1"/>
    </xf>
    <xf numFmtId="0" fontId="4" fillId="8" borderId="6" xfId="0" applyFont="1" applyFill="1"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0" fillId="8" borderId="2" xfId="0" applyFill="1" applyBorder="1" applyAlignment="1">
      <alignment horizontal="center" vertical="center" wrapText="1"/>
    </xf>
    <xf numFmtId="0" fontId="21" fillId="8" borderId="2" xfId="0" applyFont="1" applyFill="1" applyBorder="1" applyAlignment="1">
      <alignment horizontal="center" vertical="center" wrapText="1"/>
    </xf>
    <xf numFmtId="0" fontId="0" fillId="8" borderId="2" xfId="0" applyFill="1" applyBorder="1" applyAlignment="1">
      <alignment horizontal="center" vertical="center"/>
    </xf>
    <xf numFmtId="0" fontId="4" fillId="0" borderId="2" xfId="0" applyFont="1" applyBorder="1" applyAlignment="1">
      <alignment horizontal="center" vertical="center"/>
    </xf>
    <xf numFmtId="3" fontId="21" fillId="8"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0" fillId="0" borderId="0" xfId="0"/>
    <xf numFmtId="0" fontId="4" fillId="10" borderId="2" xfId="0" applyFont="1" applyFill="1" applyBorder="1" applyAlignment="1">
      <alignment horizontal="center" vertical="center"/>
    </xf>
    <xf numFmtId="0" fontId="4" fillId="10" borderId="2" xfId="0" applyFont="1" applyFill="1" applyBorder="1" applyAlignment="1">
      <alignment horizontal="center" vertical="center" wrapText="1"/>
    </xf>
    <xf numFmtId="0" fontId="0" fillId="0" borderId="0" xfId="0"/>
    <xf numFmtId="3" fontId="4" fillId="10" borderId="2" xfId="0" applyNumberFormat="1" applyFont="1" applyFill="1" applyBorder="1" applyAlignment="1">
      <alignment horizontal="center" vertical="center"/>
    </xf>
    <xf numFmtId="3" fontId="4" fillId="10" borderId="2" xfId="0" applyNumberFormat="1" applyFont="1" applyFill="1" applyBorder="1" applyAlignment="1">
      <alignment horizontal="center" vertical="center" wrapText="1"/>
    </xf>
    <xf numFmtId="0" fontId="0" fillId="0" borderId="0" xfId="0"/>
    <xf numFmtId="0" fontId="12" fillId="10" borderId="2" xfId="0" applyFont="1" applyFill="1" applyBorder="1" applyAlignment="1">
      <alignment horizontal="center" vertical="center" wrapText="1"/>
    </xf>
    <xf numFmtId="4" fontId="12" fillId="10" borderId="2" xfId="0" applyNumberFormat="1" applyFont="1" applyFill="1" applyBorder="1" applyAlignment="1">
      <alignment horizontal="center" vertical="center"/>
    </xf>
    <xf numFmtId="0" fontId="12" fillId="10" borderId="2" xfId="0" applyFont="1" applyFill="1" applyBorder="1" applyAlignment="1">
      <alignment horizontal="center" vertical="center"/>
    </xf>
    <xf numFmtId="0" fontId="12" fillId="10" borderId="2" xfId="0" applyFont="1" applyFill="1" applyBorder="1" applyAlignment="1">
      <alignment horizontal="left" vertical="center" wrapText="1"/>
    </xf>
    <xf numFmtId="0" fontId="13" fillId="10"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2" xfId="0" applyFont="1" applyFill="1" applyBorder="1" applyAlignment="1">
      <alignment horizontal="left" vertical="center" wrapText="1"/>
    </xf>
    <xf numFmtId="0" fontId="12" fillId="0" borderId="2" xfId="0" applyFont="1" applyBorder="1" applyAlignment="1">
      <alignment horizontal="center" vertical="center" wrapText="1"/>
    </xf>
    <xf numFmtId="4"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2" fillId="3" borderId="2" xfId="0" applyFont="1" applyFill="1" applyBorder="1" applyAlignment="1">
      <alignment horizontal="center" vertical="center"/>
    </xf>
    <xf numFmtId="4" fontId="15" fillId="8" borderId="2" xfId="0" applyNumberFormat="1" applyFont="1" applyFill="1" applyBorder="1" applyAlignment="1">
      <alignment horizontal="center" vertical="center" wrapText="1"/>
    </xf>
    <xf numFmtId="0" fontId="1" fillId="8" borderId="2" xfId="0" applyFont="1" applyFill="1" applyBorder="1" applyAlignment="1">
      <alignment horizontal="center" vertical="center"/>
    </xf>
    <xf numFmtId="4" fontId="15" fillId="8" borderId="2" xfId="0" applyNumberFormat="1" applyFont="1" applyFill="1" applyBorder="1" applyAlignment="1">
      <alignment horizontal="center" vertical="center"/>
    </xf>
    <xf numFmtId="0" fontId="0" fillId="4" borderId="2" xfId="0" applyFill="1" applyBorder="1" applyAlignment="1">
      <alignment horizontal="center" vertical="center"/>
    </xf>
    <xf numFmtId="0" fontId="4" fillId="10"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xf>
    <xf numFmtId="4" fontId="4" fillId="0" borderId="2" xfId="0" applyNumberFormat="1" applyFont="1" applyBorder="1" applyAlignment="1">
      <alignment horizontal="center" vertical="center"/>
    </xf>
    <xf numFmtId="0" fontId="0" fillId="0" borderId="0" xfId="0"/>
    <xf numFmtId="0" fontId="12" fillId="3" borderId="2"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2" xfId="0" applyFont="1" applyFill="1" applyBorder="1" applyAlignment="1">
      <alignment vertical="center"/>
    </xf>
    <xf numFmtId="4" fontId="12" fillId="3" borderId="2" xfId="0" applyNumberFormat="1" applyFont="1" applyFill="1" applyBorder="1" applyAlignment="1">
      <alignment horizontal="center" vertical="center" wrapText="1"/>
    </xf>
    <xf numFmtId="4" fontId="12" fillId="3" borderId="2" xfId="0" applyNumberFormat="1" applyFont="1" applyFill="1" applyBorder="1" applyAlignme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vertical="center" wrapText="1"/>
    </xf>
    <xf numFmtId="4" fontId="12" fillId="3" borderId="1" xfId="0" applyNumberFormat="1" applyFont="1" applyFill="1" applyBorder="1" applyAlignment="1">
      <alignment horizontal="center" vertical="center" wrapText="1"/>
    </xf>
    <xf numFmtId="2" fontId="12" fillId="3" borderId="1" xfId="0" applyNumberFormat="1" applyFont="1" applyFill="1" applyBorder="1" applyAlignment="1">
      <alignment horizontal="left" vertical="center" wrapText="1"/>
    </xf>
    <xf numFmtId="0" fontId="15" fillId="8" borderId="2" xfId="0" applyFont="1" applyFill="1" applyBorder="1" applyAlignment="1">
      <alignment horizontal="left" vertical="center" wrapText="1"/>
    </xf>
    <xf numFmtId="0" fontId="12" fillId="8" borderId="2" xfId="0" applyFont="1" applyFill="1" applyBorder="1" applyAlignment="1">
      <alignment vertical="center" wrapText="1"/>
    </xf>
    <xf numFmtId="2" fontId="12" fillId="8" borderId="2" xfId="0" applyNumberFormat="1" applyFont="1" applyFill="1" applyBorder="1" applyAlignment="1">
      <alignment horizontal="left" vertical="center" wrapText="1"/>
    </xf>
    <xf numFmtId="0" fontId="1" fillId="0" borderId="2" xfId="0" applyFont="1" applyBorder="1" applyAlignment="1">
      <alignment vertical="center"/>
    </xf>
    <xf numFmtId="0" fontId="1" fillId="0" borderId="2" xfId="0" applyFont="1" applyBorder="1" applyAlignment="1">
      <alignment vertical="center" wrapText="1"/>
    </xf>
    <xf numFmtId="2" fontId="1" fillId="0" borderId="2" xfId="0" applyNumberFormat="1" applyFont="1" applyBorder="1" applyAlignment="1">
      <alignment vertical="center"/>
    </xf>
    <xf numFmtId="49" fontId="1" fillId="0" borderId="2" xfId="0" applyNumberFormat="1" applyFont="1" applyBorder="1" applyAlignment="1">
      <alignment horizontal="left" vertical="center" wrapText="1"/>
    </xf>
    <xf numFmtId="2" fontId="1" fillId="0" borderId="2" xfId="0" applyNumberFormat="1" applyFont="1" applyBorder="1" applyAlignment="1">
      <alignment vertical="center" wrapText="1"/>
    </xf>
    <xf numFmtId="0" fontId="12" fillId="0" borderId="2" xfId="0" applyFont="1" applyBorder="1" applyAlignment="1">
      <alignment horizontal="left" vertical="center" wrapText="1"/>
    </xf>
    <xf numFmtId="0" fontId="1" fillId="8" borderId="2" xfId="0" applyFont="1" applyFill="1" applyBorder="1" applyAlignment="1">
      <alignment vertical="center"/>
    </xf>
    <xf numFmtId="0" fontId="1" fillId="8" borderId="2" xfId="0" applyFont="1" applyFill="1" applyBorder="1" applyAlignment="1">
      <alignment vertical="center" wrapText="1"/>
    </xf>
    <xf numFmtId="2" fontId="1" fillId="8" borderId="2" xfId="0" applyNumberFormat="1" applyFont="1" applyFill="1" applyBorder="1" applyAlignment="1">
      <alignment vertical="center"/>
    </xf>
    <xf numFmtId="49" fontId="1" fillId="8" borderId="2" xfId="0" applyNumberFormat="1" applyFont="1" applyFill="1" applyBorder="1" applyAlignment="1">
      <alignment horizontal="left" vertical="center" wrapText="1"/>
    </xf>
    <xf numFmtId="2" fontId="1" fillId="8" borderId="2" xfId="0" applyNumberFormat="1" applyFont="1" applyFill="1" applyBorder="1" applyAlignment="1">
      <alignment vertical="center" wrapText="1"/>
    </xf>
    <xf numFmtId="0" fontId="13" fillId="10" borderId="2" xfId="0" applyFont="1" applyFill="1" applyBorder="1" applyAlignment="1">
      <alignment horizontal="left" vertical="center" wrapText="1"/>
    </xf>
    <xf numFmtId="0" fontId="1" fillId="10" borderId="2" xfId="0" applyFont="1" applyFill="1" applyBorder="1" applyAlignment="1">
      <alignment horizontal="center" vertical="center"/>
    </xf>
    <xf numFmtId="0" fontId="12" fillId="10" borderId="2" xfId="0" applyFont="1" applyFill="1" applyBorder="1" applyAlignment="1">
      <alignment horizontal="left" vertical="center"/>
    </xf>
    <xf numFmtId="49" fontId="12" fillId="10" borderId="2" xfId="0" applyNumberFormat="1" applyFont="1" applyFill="1" applyBorder="1" applyAlignment="1">
      <alignment horizontal="center" vertical="center" wrapText="1"/>
    </xf>
    <xf numFmtId="0" fontId="18" fillId="10" borderId="2" xfId="0" applyFont="1" applyFill="1" applyBorder="1" applyAlignment="1">
      <alignment horizontal="left" vertical="center" wrapText="1"/>
    </xf>
    <xf numFmtId="17" fontId="12" fillId="10" borderId="2" xfId="0" applyNumberFormat="1"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2" xfId="0" applyFont="1" applyFill="1" applyBorder="1" applyAlignment="1">
      <alignment horizontal="left" vertical="center" wrapText="1"/>
    </xf>
    <xf numFmtId="2" fontId="1" fillId="10" borderId="2" xfId="0" applyNumberFormat="1" applyFont="1" applyFill="1" applyBorder="1" applyAlignment="1">
      <alignment horizontal="center" vertical="center"/>
    </xf>
    <xf numFmtId="4" fontId="1" fillId="10" borderId="2" xfId="0" applyNumberFormat="1" applyFont="1" applyFill="1"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4" fontId="28" fillId="0" borderId="0" xfId="0" applyNumberFormat="1" applyFont="1" applyAlignment="1">
      <alignment vertical="center"/>
    </xf>
    <xf numFmtId="4" fontId="28" fillId="0" borderId="0" xfId="0" applyNumberFormat="1"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4" fontId="48" fillId="0" borderId="0" xfId="0" applyNumberFormat="1" applyFont="1" applyAlignment="1">
      <alignment vertical="center"/>
    </xf>
    <xf numFmtId="4" fontId="48" fillId="0" borderId="0" xfId="0" applyNumberFormat="1" applyFont="1" applyAlignment="1">
      <alignment horizontal="center" vertical="center"/>
    </xf>
    <xf numFmtId="0" fontId="57" fillId="0" borderId="0" xfId="0" applyFont="1" applyAlignment="1">
      <alignment vertical="center"/>
    </xf>
    <xf numFmtId="0" fontId="67"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1" fontId="67" fillId="2" borderId="2" xfId="0" applyNumberFormat="1" applyFont="1" applyFill="1" applyBorder="1" applyAlignment="1">
      <alignment horizontal="center" vertical="center" wrapText="1"/>
    </xf>
    <xf numFmtId="0" fontId="67" fillId="2" borderId="2" xfId="0" applyFont="1" applyFill="1" applyBorder="1" applyAlignment="1">
      <alignment horizontal="center" vertical="center"/>
    </xf>
    <xf numFmtId="4" fontId="67" fillId="2" borderId="2" xfId="0" applyNumberFormat="1" applyFont="1" applyFill="1" applyBorder="1" applyAlignment="1">
      <alignment horizontal="center" vertical="center" wrapText="1"/>
    </xf>
    <xf numFmtId="0" fontId="67" fillId="2" borderId="2" xfId="0" applyFont="1" applyFill="1" applyBorder="1" applyAlignment="1">
      <alignment vertical="center" wrapText="1"/>
    </xf>
    <xf numFmtId="0" fontId="4" fillId="3" borderId="2" xfId="7"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4" fontId="4" fillId="3" borderId="2" xfId="0" applyNumberFormat="1" applyFont="1" applyFill="1" applyBorder="1" applyAlignment="1">
      <alignment horizontal="center" vertical="center"/>
    </xf>
    <xf numFmtId="0" fontId="0" fillId="10" borderId="2" xfId="0" applyFont="1" applyFill="1" applyBorder="1" applyAlignment="1">
      <alignment horizontal="center" vertical="center"/>
    </xf>
    <xf numFmtId="0" fontId="0" fillId="10" borderId="2" xfId="0" applyFont="1" applyFill="1" applyBorder="1" applyAlignment="1">
      <alignment horizontal="center" vertical="center" wrapText="1"/>
    </xf>
    <xf numFmtId="0" fontId="0" fillId="10" borderId="2" xfId="0" applyFont="1" applyFill="1" applyBorder="1" applyAlignment="1">
      <alignment vertical="center" wrapText="1"/>
    </xf>
    <xf numFmtId="4" fontId="0" fillId="10" borderId="2" xfId="0" applyNumberFormat="1" applyFont="1" applyFill="1" applyBorder="1" applyAlignment="1">
      <alignment horizontal="center" vertical="center"/>
    </xf>
    <xf numFmtId="0" fontId="0" fillId="10" borderId="2" xfId="0" applyFont="1" applyFill="1" applyBorder="1" applyAlignment="1">
      <alignment horizontal="left" vertical="center" wrapText="1"/>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11" fillId="8" borderId="1" xfId="4" applyFont="1" applyFill="1" applyBorder="1" applyAlignment="1">
      <alignment horizontal="center" vertical="center" wrapText="1"/>
    </xf>
    <xf numFmtId="0" fontId="11" fillId="8" borderId="6" xfId="4" applyFont="1" applyFill="1" applyBorder="1" applyAlignment="1">
      <alignment horizontal="center" vertical="center" wrapText="1"/>
    </xf>
    <xf numFmtId="0" fontId="11" fillId="8" borderId="5" xfId="4" applyFont="1" applyFill="1" applyBorder="1" applyAlignment="1">
      <alignment horizontal="center" vertical="center" wrapText="1"/>
    </xf>
    <xf numFmtId="0" fontId="12" fillId="8" borderId="2"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2" fillId="8" borderId="2" xfId="0" applyFont="1" applyFill="1" applyBorder="1" applyAlignment="1">
      <alignment horizontal="center" vertical="center"/>
    </xf>
    <xf numFmtId="0" fontId="1" fillId="8" borderId="2" xfId="0" applyFont="1" applyFill="1" applyBorder="1" applyAlignment="1">
      <alignment horizontal="center" vertical="center"/>
    </xf>
    <xf numFmtId="4" fontId="15" fillId="8" borderId="2" xfId="0" applyNumberFormat="1" applyFont="1" applyFill="1" applyBorder="1" applyAlignment="1">
      <alignment horizontal="center" vertical="center"/>
    </xf>
    <xf numFmtId="4" fontId="1" fillId="8" borderId="2" xfId="0" applyNumberFormat="1" applyFont="1" applyFill="1" applyBorder="1" applyAlignment="1">
      <alignment horizontal="center"/>
    </xf>
    <xf numFmtId="49" fontId="1" fillId="8"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4" fontId="16" fillId="8" borderId="1" xfId="0" applyNumberFormat="1" applyFont="1" applyFill="1" applyBorder="1" applyAlignment="1">
      <alignment horizontal="center" vertical="center" wrapText="1"/>
    </xf>
    <xf numFmtId="4" fontId="16" fillId="8" borderId="6" xfId="0" applyNumberFormat="1" applyFont="1" applyFill="1" applyBorder="1" applyAlignment="1">
      <alignment horizontal="center" vertical="center" wrapText="1"/>
    </xf>
    <xf numFmtId="4" fontId="16" fillId="8" borderId="5"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6"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8" fillId="8" borderId="3"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18" fillId="8" borderId="4" xfId="0" applyFont="1" applyFill="1" applyBorder="1" applyAlignment="1">
      <alignment horizontal="left" vertical="center" wrapText="1"/>
    </xf>
    <xf numFmtId="0" fontId="20" fillId="0" borderId="2" xfId="0" applyFont="1" applyFill="1" applyBorder="1" applyAlignment="1">
      <alignment horizontal="center" vertical="center"/>
    </xf>
    <xf numFmtId="4" fontId="13" fillId="10" borderId="1" xfId="0" applyNumberFormat="1" applyFont="1" applyFill="1" applyBorder="1" applyAlignment="1">
      <alignment horizontal="center" vertical="center" wrapText="1"/>
    </xf>
    <xf numFmtId="4" fontId="13" fillId="10" borderId="6" xfId="0" applyNumberFormat="1" applyFont="1" applyFill="1" applyBorder="1" applyAlignment="1">
      <alignment horizontal="center" vertical="center" wrapText="1"/>
    </xf>
    <xf numFmtId="4" fontId="13" fillId="10" borderId="5" xfId="0" applyNumberFormat="1" applyFont="1" applyFill="1" applyBorder="1" applyAlignment="1">
      <alignment horizontal="center" vertical="center" wrapText="1"/>
    </xf>
    <xf numFmtId="0" fontId="12" fillId="10" borderId="1" xfId="4" applyFont="1" applyFill="1" applyBorder="1" applyAlignment="1">
      <alignment horizontal="center" vertical="center" wrapText="1"/>
    </xf>
    <xf numFmtId="0" fontId="12" fillId="10" borderId="6" xfId="4" applyFont="1" applyFill="1" applyBorder="1" applyAlignment="1">
      <alignment horizontal="center" vertical="center" wrapText="1"/>
    </xf>
    <xf numFmtId="0" fontId="12" fillId="10" borderId="5" xfId="4" applyFont="1" applyFill="1" applyBorder="1" applyAlignment="1">
      <alignment horizontal="center" vertical="center" wrapText="1"/>
    </xf>
    <xf numFmtId="0" fontId="20" fillId="8" borderId="2"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6" xfId="0" applyFont="1" applyFill="1" applyBorder="1" applyAlignment="1">
      <alignment horizontal="center" vertical="center"/>
    </xf>
    <xf numFmtId="0" fontId="11" fillId="8" borderId="5" xfId="0" applyFont="1" applyFill="1" applyBorder="1" applyAlignment="1">
      <alignment horizontal="center" vertical="center"/>
    </xf>
    <xf numFmtId="0" fontId="12" fillId="8" borderId="2" xfId="0" applyFont="1" applyFill="1" applyBorder="1" applyAlignment="1">
      <alignment horizontal="left" vertical="center" wrapText="1"/>
    </xf>
    <xf numFmtId="0" fontId="18"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6" xfId="0" applyFont="1" applyFill="1" applyBorder="1" applyAlignment="1">
      <alignment horizontal="center" vertical="center" wrapText="1"/>
    </xf>
    <xf numFmtId="49" fontId="18" fillId="0" borderId="2" xfId="0" applyNumberFormat="1" applyFont="1" applyFill="1" applyBorder="1" applyAlignment="1">
      <alignment horizontal="center" vertical="center"/>
    </xf>
    <xf numFmtId="0" fontId="18" fillId="10" borderId="1"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2" fillId="8" borderId="2" xfId="4" applyFont="1" applyFill="1" applyBorder="1" applyAlignment="1">
      <alignment horizontal="center" vertical="center" wrapText="1"/>
    </xf>
    <xf numFmtId="0" fontId="18" fillId="8" borderId="2" xfId="0" applyFont="1" applyFill="1" applyBorder="1" applyAlignment="1">
      <alignment horizontal="left" vertical="center" wrapText="1"/>
    </xf>
    <xf numFmtId="166" fontId="11" fillId="8" borderId="2" xfId="0" applyNumberFormat="1" applyFont="1" applyFill="1" applyBorder="1" applyAlignment="1">
      <alignment horizontal="center" vertical="center" wrapText="1"/>
    </xf>
    <xf numFmtId="4" fontId="11" fillId="8" borderId="2" xfId="0" applyNumberFormat="1" applyFont="1" applyFill="1" applyBorder="1" applyAlignment="1">
      <alignment horizontal="center" vertical="center" wrapText="1"/>
    </xf>
    <xf numFmtId="0" fontId="11" fillId="8" borderId="2" xfId="4" applyFont="1" applyFill="1" applyBorder="1" applyAlignment="1">
      <alignment horizontal="center" vertical="center" wrapText="1"/>
    </xf>
    <xf numFmtId="0" fontId="12" fillId="8" borderId="3" xfId="0" applyFont="1" applyFill="1" applyBorder="1" applyAlignment="1">
      <alignment horizontal="left" vertical="center"/>
    </xf>
    <xf numFmtId="0" fontId="12" fillId="8" borderId="7" xfId="0" applyFont="1" applyFill="1" applyBorder="1" applyAlignment="1">
      <alignment horizontal="left" vertical="center"/>
    </xf>
    <xf numFmtId="0" fontId="12" fillId="8" borderId="4" xfId="0" applyFont="1" applyFill="1" applyBorder="1" applyAlignment="1">
      <alignment horizontal="left" vertical="center"/>
    </xf>
    <xf numFmtId="0" fontId="18" fillId="8" borderId="2" xfId="0" applyFont="1" applyFill="1" applyBorder="1" applyAlignment="1">
      <alignment horizontal="center" vertical="center"/>
    </xf>
    <xf numFmtId="0" fontId="15" fillId="8" borderId="2" xfId="0"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6" fillId="0" borderId="2" xfId="0" applyFont="1" applyBorder="1" applyAlignment="1">
      <alignment horizontal="center" vertical="center" wrapText="1"/>
    </xf>
    <xf numFmtId="0" fontId="20" fillId="3" borderId="2" xfId="0" applyFont="1" applyFill="1" applyBorder="1" applyAlignment="1">
      <alignment horizontal="center" vertical="center"/>
    </xf>
    <xf numFmtId="0" fontId="11" fillId="0" borderId="2" xfId="0" applyFont="1" applyBorder="1" applyAlignment="1">
      <alignment horizontal="center" vertical="center"/>
    </xf>
    <xf numFmtId="164" fontId="15" fillId="8" borderId="2" xfId="0" applyNumberFormat="1" applyFont="1" applyFill="1" applyBorder="1" applyAlignment="1">
      <alignment horizontal="center" vertical="center" wrapText="1"/>
    </xf>
    <xf numFmtId="164" fontId="1" fillId="8" borderId="2" xfId="0" applyNumberFormat="1" applyFont="1" applyFill="1" applyBorder="1" applyAlignment="1">
      <alignment horizontal="center" vertical="center" wrapText="1"/>
    </xf>
    <xf numFmtId="4" fontId="1" fillId="8" borderId="2" xfId="0" applyNumberFormat="1" applyFont="1" applyFill="1" applyBorder="1" applyAlignment="1">
      <alignment horizontal="center" vertical="center" wrapText="1"/>
    </xf>
    <xf numFmtId="4" fontId="12" fillId="8" borderId="2" xfId="0" applyNumberFormat="1" applyFont="1" applyFill="1" applyBorder="1" applyAlignment="1">
      <alignment horizontal="center" vertical="center" wrapText="1"/>
    </xf>
    <xf numFmtId="4" fontId="15" fillId="8" borderId="2" xfId="0" applyNumberFormat="1" applyFont="1" applyFill="1" applyBorder="1" applyAlignment="1">
      <alignment horizontal="center" vertical="center" wrapText="1"/>
    </xf>
    <xf numFmtId="0" fontId="20" fillId="8" borderId="2" xfId="0" applyFont="1" applyFill="1" applyBorder="1" applyAlignment="1">
      <alignment horizontal="center" vertical="center" wrapText="1"/>
    </xf>
    <xf numFmtId="0" fontId="12" fillId="8" borderId="8"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6" fillId="8" borderId="2" xfId="0" applyFont="1" applyFill="1" applyBorder="1" applyAlignment="1">
      <alignment horizontal="center" vertical="center" wrapText="1"/>
    </xf>
    <xf numFmtId="0" fontId="14"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center" wrapText="1"/>
    </xf>
    <xf numFmtId="4" fontId="14" fillId="8" borderId="2" xfId="0" applyNumberFormat="1" applyFont="1" applyFill="1" applyBorder="1" applyAlignment="1">
      <alignment horizontal="center" vertical="center" wrapText="1"/>
    </xf>
    <xf numFmtId="0" fontId="13" fillId="8" borderId="2" xfId="0" applyFont="1" applyFill="1" applyBorder="1" applyAlignment="1">
      <alignment horizontal="center" vertical="center" wrapText="1"/>
    </xf>
    <xf numFmtId="0" fontId="11" fillId="0" borderId="2" xfId="0" applyFont="1" applyBorder="1" applyAlignment="1">
      <alignment horizontal="center" vertical="center" wrapText="1"/>
    </xf>
    <xf numFmtId="49" fontId="18" fillId="8" borderId="1" xfId="0" applyNumberFormat="1" applyFont="1" applyFill="1" applyBorder="1" applyAlignment="1">
      <alignment horizontal="center" vertical="center"/>
    </xf>
    <xf numFmtId="49" fontId="18" fillId="8" borderId="6" xfId="0" applyNumberFormat="1" applyFont="1" applyFill="1" applyBorder="1" applyAlignment="1">
      <alignment horizontal="center" vertical="center"/>
    </xf>
    <xf numFmtId="0" fontId="12" fillId="8" borderId="1" xfId="0" applyFont="1" applyFill="1" applyBorder="1" applyAlignment="1">
      <alignment horizontal="center" vertical="center"/>
    </xf>
    <xf numFmtId="0" fontId="12" fillId="8" borderId="6" xfId="0" applyFont="1" applyFill="1" applyBorder="1" applyAlignment="1">
      <alignment horizontal="center" vertical="center"/>
    </xf>
    <xf numFmtId="0" fontId="12" fillId="8"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8" borderId="6" xfId="0" applyFont="1" applyFill="1" applyBorder="1" applyAlignment="1">
      <alignment horizontal="center" vertical="center" wrapText="1"/>
    </xf>
    <xf numFmtId="4" fontId="14" fillId="8" borderId="1" xfId="0" applyNumberFormat="1" applyFont="1" applyFill="1" applyBorder="1" applyAlignment="1">
      <alignment horizontal="center" vertical="center" wrapText="1"/>
    </xf>
    <xf numFmtId="4" fontId="14" fillId="8" borderId="6" xfId="0" applyNumberFormat="1" applyFont="1" applyFill="1" applyBorder="1" applyAlignment="1">
      <alignment horizontal="center" vertical="center" wrapText="1"/>
    </xf>
    <xf numFmtId="4" fontId="15" fillId="8" borderId="1" xfId="0" applyNumberFormat="1" applyFont="1" applyFill="1" applyBorder="1" applyAlignment="1">
      <alignment horizontal="center" vertical="center"/>
    </xf>
    <xf numFmtId="4" fontId="15" fillId="8" borderId="6" xfId="0" applyNumberFormat="1" applyFont="1" applyFill="1" applyBorder="1" applyAlignment="1">
      <alignment horizontal="center" vertical="center"/>
    </xf>
    <xf numFmtId="4" fontId="12" fillId="0" borderId="2" xfId="0" applyNumberFormat="1" applyFont="1" applyFill="1" applyBorder="1" applyAlignment="1">
      <alignment horizontal="center" vertical="center"/>
    </xf>
    <xf numFmtId="4" fontId="15" fillId="8" borderId="1" xfId="6" applyNumberFormat="1" applyFont="1" applyFill="1" applyBorder="1" applyAlignment="1">
      <alignment horizontal="center" vertical="center" wrapText="1"/>
    </xf>
    <xf numFmtId="4" fontId="15" fillId="8" borderId="6" xfId="6" applyNumberFormat="1" applyFont="1" applyFill="1" applyBorder="1" applyAlignment="1">
      <alignment horizontal="center" vertical="center" wrapText="1"/>
    </xf>
    <xf numFmtId="4" fontId="12" fillId="0" borderId="2" xfId="6" applyNumberFormat="1" applyFont="1" applyFill="1" applyBorder="1" applyAlignment="1">
      <alignment horizontal="center" vertical="center" wrapText="1"/>
    </xf>
    <xf numFmtId="0" fontId="12" fillId="8" borderId="5" xfId="0"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xf>
    <xf numFmtId="0" fontId="12"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7" fontId="12" fillId="0" borderId="2" xfId="0" applyNumberFormat="1" applyFont="1" applyFill="1" applyBorder="1" applyAlignment="1">
      <alignment horizontal="center" vertical="center"/>
    </xf>
    <xf numFmtId="4" fontId="16"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xf>
    <xf numFmtId="0" fontId="12" fillId="0" borderId="2" xfId="0" applyFont="1" applyFill="1" applyBorder="1" applyAlignment="1">
      <alignment horizont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4" fontId="1" fillId="0" borderId="2" xfId="0" applyNumberFormat="1" applyFont="1" applyBorder="1" applyAlignment="1">
      <alignment horizontal="center" vertical="center"/>
    </xf>
    <xf numFmtId="4" fontId="16"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4" fontId="1" fillId="0" borderId="2" xfId="0" applyNumberFormat="1" applyFont="1" applyBorder="1" applyAlignment="1">
      <alignment horizontal="center"/>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8" fillId="8" borderId="2" xfId="0" applyFont="1" applyFill="1" applyBorder="1" applyAlignment="1">
      <alignment horizontal="left" vertical="center"/>
    </xf>
    <xf numFmtId="0" fontId="24" fillId="8" borderId="2" xfId="0" applyFont="1" applyFill="1" applyBorder="1" applyAlignment="1">
      <alignment horizontal="center" vertical="center"/>
    </xf>
    <xf numFmtId="0" fontId="12" fillId="3" borderId="2" xfId="0" applyFont="1" applyFill="1" applyBorder="1" applyAlignment="1">
      <alignment horizontal="center" vertical="center"/>
    </xf>
    <xf numFmtId="0" fontId="12" fillId="0" borderId="2" xfId="4" applyFont="1" applyFill="1" applyBorder="1" applyAlignment="1">
      <alignment horizontal="center" vertical="center" wrapText="1"/>
    </xf>
    <xf numFmtId="0" fontId="12"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24" fillId="3" borderId="2" xfId="0" applyFont="1" applyFill="1" applyBorder="1" applyAlignment="1">
      <alignment horizontal="center" vertical="center"/>
    </xf>
    <xf numFmtId="0" fontId="12" fillId="0" borderId="2" xfId="0" applyFont="1" applyBorder="1" applyAlignment="1">
      <alignment horizontal="center" vertical="center"/>
    </xf>
    <xf numFmtId="166" fontId="11" fillId="0" borderId="2"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0" fontId="13" fillId="3"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 fillId="6" borderId="2" xfId="0"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3" fillId="10" borderId="2" xfId="0" applyFont="1" applyFill="1" applyBorder="1" applyAlignment="1">
      <alignment horizontal="center" vertical="center" wrapText="1"/>
    </xf>
    <xf numFmtId="4" fontId="13" fillId="10" borderId="2" xfId="0" applyNumberFormat="1" applyFont="1" applyFill="1" applyBorder="1" applyAlignment="1">
      <alignment horizontal="center" vertical="center" wrapText="1"/>
    </xf>
    <xf numFmtId="0" fontId="12" fillId="10" borderId="2" xfId="4" applyFont="1" applyFill="1" applyBorder="1" applyAlignment="1">
      <alignment horizontal="center" vertical="center" wrapText="1"/>
    </xf>
    <xf numFmtId="0" fontId="12" fillId="10" borderId="2" xfId="0" applyFont="1" applyFill="1" applyBorder="1" applyAlignment="1">
      <alignment horizontal="left" vertical="top" wrapText="1"/>
    </xf>
    <xf numFmtId="0" fontId="18" fillId="10" borderId="2" xfId="0" applyFont="1" applyFill="1" applyBorder="1" applyAlignment="1">
      <alignment horizontal="center" vertical="center"/>
    </xf>
    <xf numFmtId="0" fontId="12" fillId="10" borderId="2" xfId="0" applyFont="1" applyFill="1" applyBorder="1" applyAlignment="1">
      <alignment horizontal="center" vertical="center"/>
    </xf>
    <xf numFmtId="0" fontId="12" fillId="10" borderId="1" xfId="0" applyFont="1" applyFill="1" applyBorder="1" applyAlignment="1">
      <alignment horizontal="center" vertical="center"/>
    </xf>
    <xf numFmtId="0" fontId="12" fillId="10" borderId="5" xfId="0" applyFont="1" applyFill="1" applyBorder="1" applyAlignment="1">
      <alignment horizontal="center" vertical="center"/>
    </xf>
    <xf numFmtId="0" fontId="12" fillId="10" borderId="3" xfId="0" applyFont="1" applyFill="1" applyBorder="1" applyAlignment="1">
      <alignment horizontal="left" vertical="center" wrapText="1"/>
    </xf>
    <xf numFmtId="0" fontId="12" fillId="10" borderId="7" xfId="0" applyFont="1" applyFill="1" applyBorder="1" applyAlignment="1">
      <alignment horizontal="left" vertical="center" wrapText="1"/>
    </xf>
    <xf numFmtId="0" fontId="12" fillId="10" borderId="9" xfId="0" applyFont="1" applyFill="1" applyBorder="1" applyAlignment="1">
      <alignment horizontal="left" vertical="center" wrapText="1"/>
    </xf>
    <xf numFmtId="0" fontId="12" fillId="10" borderId="4" xfId="0" applyFont="1" applyFill="1" applyBorder="1" applyAlignment="1">
      <alignment horizontal="left" vertical="center" wrapText="1"/>
    </xf>
    <xf numFmtId="4" fontId="12" fillId="10" borderId="2" xfId="0" applyNumberFormat="1" applyFont="1" applyFill="1" applyBorder="1" applyAlignment="1">
      <alignment horizontal="center" vertical="center" wrapText="1"/>
    </xf>
    <xf numFmtId="4" fontId="12" fillId="10" borderId="2" xfId="0" applyNumberFormat="1" applyFont="1" applyFill="1" applyBorder="1" applyAlignment="1">
      <alignment horizontal="center" vertical="center"/>
    </xf>
    <xf numFmtId="0" fontId="12" fillId="10" borderId="10" xfId="4" applyFont="1" applyFill="1" applyBorder="1" applyAlignment="1">
      <alignment horizontal="center" vertical="center" wrapText="1"/>
    </xf>
    <xf numFmtId="0" fontId="12" fillId="10" borderId="2" xfId="0" applyFont="1" applyFill="1" applyBorder="1" applyAlignment="1">
      <alignment horizontal="center" vertical="center" wrapText="1" shrinkToFit="1"/>
    </xf>
    <xf numFmtId="4" fontId="28" fillId="4"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12" fillId="10" borderId="2" xfId="0" applyFont="1" applyFill="1" applyBorder="1" applyAlignment="1">
      <alignment horizontal="left" vertical="center" wrapText="1"/>
    </xf>
    <xf numFmtId="0" fontId="33" fillId="10" borderId="2" xfId="0" applyFont="1" applyFill="1" applyBorder="1" applyAlignment="1">
      <alignment horizontal="left" vertical="center" wrapText="1"/>
    </xf>
    <xf numFmtId="49" fontId="12" fillId="10" borderId="2" xfId="0" applyNumberFormat="1" applyFont="1" applyFill="1" applyBorder="1" applyAlignment="1">
      <alignment horizontal="left" vertical="center" wrapText="1"/>
    </xf>
    <xf numFmtId="0" fontId="12" fillId="10" borderId="7" xfId="0" applyFont="1" applyFill="1" applyBorder="1" applyAlignment="1">
      <alignment horizontal="left" vertical="center"/>
    </xf>
    <xf numFmtId="0" fontId="12" fillId="10" borderId="9" xfId="0" applyFont="1" applyFill="1" applyBorder="1" applyAlignment="1">
      <alignment horizontal="left" vertical="center"/>
    </xf>
    <xf numFmtId="0" fontId="34" fillId="2" borderId="1"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1"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4" fillId="8" borderId="3" xfId="0" applyFont="1" applyFill="1" applyBorder="1" applyAlignment="1">
      <alignment horizontal="left" vertical="center" wrapText="1"/>
    </xf>
    <xf numFmtId="0" fontId="4" fillId="8" borderId="7" xfId="0" applyFont="1" applyFill="1" applyBorder="1" applyAlignment="1">
      <alignment horizontal="left" vertical="center"/>
    </xf>
    <xf numFmtId="0" fontId="4" fillId="8" borderId="4" xfId="0" applyFont="1" applyFill="1" applyBorder="1" applyAlignment="1">
      <alignment horizontal="left" vertical="center"/>
    </xf>
    <xf numFmtId="4" fontId="34" fillId="2" borderId="2" xfId="0" applyNumberFormat="1"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0" fillId="0" borderId="4" xfId="0" applyBorder="1" applyAlignment="1">
      <alignment horizontal="center"/>
    </xf>
    <xf numFmtId="0" fontId="0" fillId="8" borderId="3" xfId="0" applyFont="1" applyFill="1" applyBorder="1" applyAlignment="1">
      <alignment horizontal="left" vertical="center" wrapText="1"/>
    </xf>
    <xf numFmtId="0" fontId="0" fillId="8" borderId="7" xfId="0" applyFont="1" applyFill="1" applyBorder="1" applyAlignment="1">
      <alignment horizontal="left" vertical="center"/>
    </xf>
    <xf numFmtId="0" fontId="0" fillId="8" borderId="4" xfId="0" applyFont="1" applyFill="1" applyBorder="1" applyAlignment="1">
      <alignment horizontal="left" vertical="center"/>
    </xf>
    <xf numFmtId="0" fontId="4" fillId="10" borderId="3"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10" borderId="4" xfId="0" applyFont="1" applyFill="1" applyBorder="1" applyAlignment="1">
      <alignment horizontal="left" vertical="center" wrapText="1"/>
    </xf>
    <xf numFmtId="0" fontId="6" fillId="11" borderId="12" xfId="0" applyFont="1" applyFill="1" applyBorder="1" applyAlignment="1">
      <alignment horizontal="center" vertical="center"/>
    </xf>
    <xf numFmtId="0" fontId="37" fillId="0" borderId="15" xfId="0" applyFont="1" applyBorder="1"/>
    <xf numFmtId="0" fontId="6" fillId="11" borderId="12" xfId="0" applyFont="1" applyFill="1" applyBorder="1" applyAlignment="1">
      <alignment horizontal="center" vertical="center" wrapText="1"/>
    </xf>
    <xf numFmtId="0" fontId="37" fillId="0" borderId="15" xfId="0" applyFont="1" applyBorder="1" applyAlignment="1">
      <alignment wrapText="1"/>
    </xf>
    <xf numFmtId="0" fontId="6" fillId="11" borderId="13" xfId="0" applyFont="1" applyFill="1" applyBorder="1" applyAlignment="1">
      <alignment horizontal="center" vertical="center" wrapText="1"/>
    </xf>
    <xf numFmtId="0" fontId="37" fillId="0" borderId="14" xfId="0" applyFont="1" applyBorder="1"/>
    <xf numFmtId="0" fontId="37" fillId="12" borderId="12" xfId="0" applyFont="1" applyFill="1" applyBorder="1" applyAlignment="1">
      <alignment horizontal="center" vertical="center" wrapText="1"/>
    </xf>
    <xf numFmtId="0" fontId="37" fillId="3" borderId="17" xfId="0" applyFont="1" applyFill="1" applyBorder="1"/>
    <xf numFmtId="0" fontId="37" fillId="12" borderId="12" xfId="0" applyFont="1" applyFill="1" applyBorder="1" applyAlignment="1">
      <alignment horizontal="left" vertical="top" wrapText="1"/>
    </xf>
    <xf numFmtId="0" fontId="37" fillId="3" borderId="17" xfId="0" applyFont="1" applyFill="1" applyBorder="1" applyAlignment="1">
      <alignment horizontal="left" vertical="top"/>
    </xf>
    <xf numFmtId="4" fontId="6" fillId="11" borderId="13" xfId="0" applyNumberFormat="1" applyFont="1" applyFill="1" applyBorder="1" applyAlignment="1">
      <alignment horizontal="center" vertical="center" wrapText="1"/>
    </xf>
    <xf numFmtId="0" fontId="35" fillId="0" borderId="12" xfId="0" applyFont="1" applyBorder="1" applyAlignment="1">
      <alignment horizontal="center" vertical="center"/>
    </xf>
    <xf numFmtId="0" fontId="35" fillId="0" borderId="15" xfId="0" applyFont="1" applyBorder="1" applyAlignment="1">
      <alignment horizontal="center" vertical="center"/>
    </xf>
    <xf numFmtId="0" fontId="6" fillId="0" borderId="12" xfId="0" applyFont="1" applyBorder="1" applyAlignment="1">
      <alignment horizontal="center" vertical="center"/>
    </xf>
    <xf numFmtId="0" fontId="35" fillId="0" borderId="12" xfId="0" applyFont="1" applyBorder="1" applyAlignment="1">
      <alignment horizontal="center" vertical="center" wrapText="1"/>
    </xf>
    <xf numFmtId="0" fontId="37" fillId="0" borderId="17" xfId="0" applyFont="1" applyBorder="1"/>
    <xf numFmtId="4" fontId="35" fillId="0" borderId="12" xfId="0" applyNumberFormat="1" applyFont="1" applyBorder="1" applyAlignment="1">
      <alignment horizontal="center" vertical="center"/>
    </xf>
    <xf numFmtId="0" fontId="35" fillId="12" borderId="12" xfId="0" applyFont="1" applyFill="1" applyBorder="1" applyAlignment="1">
      <alignment horizontal="center" vertical="center" wrapText="1"/>
    </xf>
    <xf numFmtId="0" fontId="37" fillId="12" borderId="12" xfId="0" applyFont="1" applyFill="1" applyBorder="1" applyAlignment="1">
      <alignment horizontal="left" vertical="center"/>
    </xf>
    <xf numFmtId="4" fontId="37" fillId="12" borderId="12" xfId="0" applyNumberFormat="1" applyFont="1" applyFill="1" applyBorder="1" applyAlignment="1">
      <alignment horizontal="center" vertical="center"/>
    </xf>
    <xf numFmtId="0" fontId="37" fillId="3" borderId="15" xfId="0" applyFont="1" applyFill="1" applyBorder="1"/>
    <xf numFmtId="4" fontId="35" fillId="12" borderId="12" xfId="0" applyNumberFormat="1" applyFont="1" applyFill="1" applyBorder="1" applyAlignment="1">
      <alignment horizontal="center" vertical="center"/>
    </xf>
    <xf numFmtId="4" fontId="35" fillId="12" borderId="17" xfId="0" applyNumberFormat="1" applyFont="1" applyFill="1" applyBorder="1" applyAlignment="1">
      <alignment horizontal="center" vertical="center"/>
    </xf>
    <xf numFmtId="4" fontId="35" fillId="12" borderId="15" xfId="0" applyNumberFormat="1" applyFont="1" applyFill="1" applyBorder="1" applyAlignment="1">
      <alignment horizontal="center" vertical="center"/>
    </xf>
    <xf numFmtId="0" fontId="6" fillId="0" borderId="12" xfId="0" applyFont="1" applyBorder="1" applyAlignment="1">
      <alignment horizontal="left" vertical="top" wrapText="1"/>
    </xf>
    <xf numFmtId="0" fontId="37" fillId="0" borderId="17" xfId="0" applyFont="1" applyBorder="1" applyAlignment="1">
      <alignment horizontal="left" vertical="top"/>
    </xf>
    <xf numFmtId="0" fontId="37" fillId="0" borderId="15" xfId="0" applyFont="1" applyBorder="1" applyAlignment="1">
      <alignment horizontal="left" vertical="top"/>
    </xf>
    <xf numFmtId="0" fontId="37" fillId="12" borderId="12" xfId="0" applyFont="1" applyFill="1" applyBorder="1" applyAlignment="1">
      <alignment horizontal="center" vertical="center"/>
    </xf>
    <xf numFmtId="4" fontId="25" fillId="13" borderId="12" xfId="0" applyNumberFormat="1" applyFont="1" applyFill="1" applyBorder="1" applyAlignment="1">
      <alignment horizontal="center" vertical="center"/>
    </xf>
    <xf numFmtId="0" fontId="25" fillId="0" borderId="17" xfId="0" applyFont="1" applyBorder="1"/>
    <xf numFmtId="0" fontId="25" fillId="0" borderId="15" xfId="0" applyFont="1" applyBorder="1"/>
    <xf numFmtId="0" fontId="35" fillId="13" borderId="12" xfId="0" applyFont="1" applyFill="1" applyBorder="1" applyAlignment="1">
      <alignment horizontal="center" vertical="center"/>
    </xf>
    <xf numFmtId="0" fontId="35" fillId="13" borderId="12" xfId="0" applyFont="1" applyFill="1" applyBorder="1" applyAlignment="1">
      <alignment horizontal="center" vertical="center" wrapText="1"/>
    </xf>
    <xf numFmtId="0" fontId="35" fillId="14" borderId="12" xfId="0" applyFont="1" applyFill="1" applyBorder="1" applyAlignment="1">
      <alignment horizontal="center" vertical="center" wrapText="1"/>
    </xf>
    <xf numFmtId="0" fontId="35" fillId="14" borderId="12" xfId="0" applyFont="1" applyFill="1" applyBorder="1"/>
    <xf numFmtId="4" fontId="6" fillId="14" borderId="12" xfId="0" applyNumberFormat="1" applyFont="1" applyFill="1" applyBorder="1" applyAlignment="1">
      <alignment horizontal="center" vertical="center" wrapText="1"/>
    </xf>
    <xf numFmtId="0" fontId="35" fillId="14" borderId="12" xfId="0" applyFont="1" applyFill="1" applyBorder="1" applyAlignment="1">
      <alignment horizontal="center" vertical="center"/>
    </xf>
    <xf numFmtId="0" fontId="6" fillId="13" borderId="12" xfId="0" applyFont="1" applyFill="1" applyBorder="1" applyAlignment="1">
      <alignment horizontal="left" vertical="center" wrapText="1"/>
    </xf>
    <xf numFmtId="0" fontId="37" fillId="8" borderId="17" xfId="0" applyFont="1" applyFill="1" applyBorder="1"/>
    <xf numFmtId="0" fontId="37" fillId="8" borderId="15" xfId="0" applyFont="1" applyFill="1" applyBorder="1"/>
    <xf numFmtId="0" fontId="6" fillId="13" borderId="12" xfId="0" applyFont="1" applyFill="1" applyBorder="1" applyAlignment="1">
      <alignment horizontal="center" vertical="center" wrapText="1"/>
    </xf>
    <xf numFmtId="0" fontId="37" fillId="13" borderId="12" xfId="0" applyFont="1" applyFill="1" applyBorder="1" applyAlignment="1">
      <alignment horizontal="left" vertical="top" wrapText="1"/>
    </xf>
    <xf numFmtId="0" fontId="37" fillId="8" borderId="17" xfId="0" applyFont="1" applyFill="1" applyBorder="1" applyAlignment="1">
      <alignment horizontal="left" vertical="top"/>
    </xf>
    <xf numFmtId="0" fontId="37" fillId="8" borderId="15" xfId="0" applyFont="1" applyFill="1" applyBorder="1" applyAlignment="1">
      <alignment horizontal="left" vertical="top"/>
    </xf>
    <xf numFmtId="0" fontId="37" fillId="8" borderId="13" xfId="0" applyFont="1" applyFill="1" applyBorder="1" applyAlignment="1">
      <alignment horizontal="left" vertical="center"/>
    </xf>
    <xf numFmtId="0" fontId="37" fillId="8" borderId="18" xfId="0" applyFont="1" applyFill="1" applyBorder="1" applyAlignment="1">
      <alignment horizontal="left" vertical="center"/>
    </xf>
    <xf numFmtId="0" fontId="37" fillId="8" borderId="14" xfId="0" applyFont="1" applyFill="1" applyBorder="1" applyAlignment="1">
      <alignment horizontal="left" vertical="center"/>
    </xf>
    <xf numFmtId="0" fontId="37" fillId="15" borderId="12" xfId="0" applyFont="1" applyFill="1" applyBorder="1" applyAlignment="1">
      <alignment horizontal="center" vertical="center" wrapText="1"/>
    </xf>
    <xf numFmtId="0" fontId="37" fillId="15" borderId="12" xfId="0" applyFont="1" applyFill="1" applyBorder="1"/>
    <xf numFmtId="4" fontId="37" fillId="15" borderId="12" xfId="0" applyNumberFormat="1" applyFont="1" applyFill="1" applyBorder="1" applyAlignment="1">
      <alignment horizontal="center" vertical="center" wrapText="1"/>
    </xf>
    <xf numFmtId="0" fontId="37" fillId="15" borderId="12" xfId="0" applyFont="1" applyFill="1" applyBorder="1" applyAlignment="1">
      <alignment horizontal="center" vertical="center"/>
    </xf>
    <xf numFmtId="0" fontId="37" fillId="13" borderId="12" xfId="0" applyFont="1" applyFill="1" applyBorder="1" applyAlignment="1">
      <alignment horizontal="center" vertical="center" wrapText="1"/>
    </xf>
    <xf numFmtId="0" fontId="37" fillId="8" borderId="12" xfId="0" applyFont="1" applyFill="1" applyBorder="1" applyAlignment="1">
      <alignment horizontal="center" vertical="center" wrapText="1"/>
    </xf>
    <xf numFmtId="0" fontId="37" fillId="13" borderId="13" xfId="0" applyFont="1" applyFill="1" applyBorder="1" applyAlignment="1">
      <alignment horizontal="left" vertical="center" wrapText="1"/>
    </xf>
    <xf numFmtId="0" fontId="37" fillId="0" borderId="18" xfId="0" applyFont="1" applyBorder="1" applyAlignment="1">
      <alignment horizontal="left" vertical="center"/>
    </xf>
    <xf numFmtId="0" fontId="37" fillId="0" borderId="14" xfId="0" applyFont="1" applyBorder="1" applyAlignment="1">
      <alignment horizontal="left" vertical="center"/>
    </xf>
    <xf numFmtId="1" fontId="6" fillId="14" borderId="12" xfId="0" applyNumberFormat="1" applyFont="1" applyFill="1" applyBorder="1" applyAlignment="1">
      <alignment horizontal="center" vertical="center"/>
    </xf>
    <xf numFmtId="1" fontId="35" fillId="14" borderId="12" xfId="0" applyNumberFormat="1" applyFont="1" applyFill="1" applyBorder="1" applyAlignment="1">
      <alignment horizontal="center" vertical="center"/>
    </xf>
    <xf numFmtId="1" fontId="35" fillId="14" borderId="12" xfId="0" applyNumberFormat="1" applyFont="1" applyFill="1" applyBorder="1" applyAlignment="1">
      <alignment horizontal="center" vertical="center" wrapText="1"/>
    </xf>
    <xf numFmtId="1" fontId="35" fillId="14" borderId="12" xfId="0" applyNumberFormat="1" applyFont="1" applyFill="1" applyBorder="1" applyAlignment="1">
      <alignment horizontal="left" vertical="top" wrapText="1"/>
    </xf>
    <xf numFmtId="0" fontId="37" fillId="3" borderId="15" xfId="0" applyFont="1" applyFill="1" applyBorder="1" applyAlignment="1">
      <alignment horizontal="left" vertical="top"/>
    </xf>
    <xf numFmtId="0" fontId="6" fillId="14" borderId="12" xfId="0" applyFont="1" applyFill="1" applyBorder="1" applyAlignment="1">
      <alignment horizontal="center" vertical="center" wrapText="1"/>
    </xf>
    <xf numFmtId="1" fontId="25" fillId="15" borderId="12" xfId="0" applyNumberFormat="1" applyFont="1" applyFill="1" applyBorder="1" applyAlignment="1">
      <alignment horizontal="center" vertical="center"/>
    </xf>
    <xf numFmtId="0" fontId="25" fillId="8" borderId="15" xfId="0" applyFont="1" applyFill="1" applyBorder="1"/>
    <xf numFmtId="0" fontId="37" fillId="10" borderId="1" xfId="0" applyFont="1" applyFill="1" applyBorder="1" applyAlignment="1">
      <alignment horizontal="center" vertical="center" wrapText="1"/>
    </xf>
    <xf numFmtId="0" fontId="37" fillId="10" borderId="6" xfId="0" applyFont="1" applyFill="1" applyBorder="1" applyAlignment="1">
      <alignment horizontal="center" vertical="center" wrapText="1"/>
    </xf>
    <xf numFmtId="0" fontId="37" fillId="10" borderId="5" xfId="0" applyFont="1" applyFill="1" applyBorder="1" applyAlignment="1">
      <alignment horizontal="center" vertical="center" wrapText="1"/>
    </xf>
    <xf numFmtId="0" fontId="39" fillId="23" borderId="17" xfId="0" applyFont="1" applyFill="1" applyBorder="1" applyAlignment="1">
      <alignment horizontal="center" vertical="center" wrapText="1" readingOrder="1"/>
    </xf>
    <xf numFmtId="0" fontId="39" fillId="9" borderId="15" xfId="0" applyFont="1" applyFill="1" applyBorder="1"/>
    <xf numFmtId="0" fontId="39" fillId="23" borderId="19" xfId="0" applyFont="1" applyFill="1" applyBorder="1" applyAlignment="1">
      <alignment horizontal="left" vertical="center" wrapText="1" readingOrder="1"/>
    </xf>
    <xf numFmtId="0" fontId="39" fillId="9" borderId="20" xfId="0" applyFont="1" applyFill="1" applyBorder="1"/>
    <xf numFmtId="0" fontId="39" fillId="9" borderId="21" xfId="0" applyFont="1" applyFill="1" applyBorder="1"/>
    <xf numFmtId="1" fontId="37" fillId="15" borderId="12" xfId="0" applyNumberFormat="1" applyFont="1" applyFill="1" applyBorder="1" applyAlignment="1">
      <alignment horizontal="center" vertical="center"/>
    </xf>
    <xf numFmtId="1" fontId="37" fillId="15" borderId="12" xfId="0" applyNumberFormat="1" applyFont="1" applyFill="1" applyBorder="1" applyAlignment="1">
      <alignment horizontal="center" vertical="center" wrapText="1"/>
    </xf>
    <xf numFmtId="1" fontId="37" fillId="15" borderId="12" xfId="0" applyNumberFormat="1" applyFont="1" applyFill="1" applyBorder="1" applyAlignment="1">
      <alignment horizontal="left" vertical="top" wrapText="1"/>
    </xf>
    <xf numFmtId="0" fontId="6" fillId="15" borderId="2" xfId="0" applyFont="1" applyFill="1" applyBorder="1" applyAlignment="1">
      <alignment horizontal="left" vertical="center" wrapText="1" readingOrder="1"/>
    </xf>
    <xf numFmtId="0" fontId="37" fillId="8" borderId="2" xfId="0" applyFont="1" applyFill="1" applyBorder="1"/>
    <xf numFmtId="0" fontId="39" fillId="23" borderId="17" xfId="0" applyFont="1" applyFill="1" applyBorder="1" applyAlignment="1">
      <alignment horizontal="left" vertical="top" wrapText="1" readingOrder="1"/>
    </xf>
    <xf numFmtId="0" fontId="39" fillId="9" borderId="15" xfId="0" applyFont="1" applyFill="1" applyBorder="1" applyAlignment="1">
      <alignment horizontal="left" vertical="top"/>
    </xf>
    <xf numFmtId="0" fontId="39" fillId="23" borderId="17" xfId="0" applyFont="1" applyFill="1" applyBorder="1" applyAlignment="1">
      <alignment horizontal="left" vertical="center" wrapText="1" readingOrder="1"/>
    </xf>
    <xf numFmtId="0" fontId="39" fillId="9" borderId="15" xfId="0" applyFont="1" applyFill="1" applyBorder="1" applyAlignment="1">
      <alignment horizontal="left"/>
    </xf>
    <xf numFmtId="4" fontId="39" fillId="23" borderId="17" xfId="0" applyNumberFormat="1" applyFont="1" applyFill="1" applyBorder="1" applyAlignment="1">
      <alignment horizontal="center" vertical="center" wrapText="1" readingOrder="1"/>
    </xf>
    <xf numFmtId="0" fontId="37" fillId="10" borderId="3" xfId="0" applyFont="1" applyFill="1" applyBorder="1" applyAlignment="1">
      <alignment horizontal="left" vertical="center" wrapText="1"/>
    </xf>
    <xf numFmtId="0" fontId="37" fillId="10" borderId="7" xfId="0" applyFont="1" applyFill="1" applyBorder="1" applyAlignment="1">
      <alignment horizontal="left" vertical="center" wrapText="1"/>
    </xf>
    <xf numFmtId="0" fontId="37" fillId="10" borderId="4" xfId="0" applyFont="1" applyFill="1" applyBorder="1" applyAlignment="1">
      <alignment horizontal="left" vertical="center" wrapText="1"/>
    </xf>
    <xf numFmtId="0" fontId="4" fillId="10" borderId="2" xfId="0" applyFont="1" applyFill="1" applyBorder="1" applyAlignment="1">
      <alignment horizontal="center" vertical="center"/>
    </xf>
    <xf numFmtId="0" fontId="4" fillId="10"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4" fontId="37" fillId="24" borderId="22" xfId="0" applyNumberFormat="1" applyFont="1" applyFill="1" applyBorder="1" applyAlignment="1">
      <alignment horizontal="center" vertical="center" wrapText="1" readingOrder="1"/>
    </xf>
    <xf numFmtId="4" fontId="37" fillId="24" borderId="6" xfId="0" applyNumberFormat="1" applyFont="1" applyFill="1" applyBorder="1" applyAlignment="1">
      <alignment horizontal="center" vertical="center" wrapText="1" readingOrder="1"/>
    </xf>
    <xf numFmtId="4" fontId="37" fillId="24" borderId="5" xfId="0" applyNumberFormat="1" applyFont="1" applyFill="1" applyBorder="1" applyAlignment="1">
      <alignment horizontal="center" vertical="center" wrapText="1" readingOrder="1"/>
    </xf>
    <xf numFmtId="0" fontId="25" fillId="10" borderId="1" xfId="0" applyFont="1" applyFill="1" applyBorder="1" applyAlignment="1">
      <alignment horizontal="center" vertical="center" wrapText="1"/>
    </xf>
    <xf numFmtId="0" fontId="25" fillId="10" borderId="6" xfId="0" applyFont="1" applyFill="1" applyBorder="1" applyAlignment="1">
      <alignment horizontal="center" vertical="center" wrapText="1"/>
    </xf>
    <xf numFmtId="0" fontId="25" fillId="10" borderId="5" xfId="0" applyFont="1" applyFill="1" applyBorder="1" applyAlignment="1">
      <alignment horizontal="center" vertical="center" wrapText="1"/>
    </xf>
    <xf numFmtId="4" fontId="4" fillId="10" borderId="1" xfId="0" applyNumberFormat="1" applyFont="1" applyFill="1" applyBorder="1" applyAlignment="1">
      <alignment horizontal="center" vertical="center"/>
    </xf>
    <xf numFmtId="4" fontId="4" fillId="10" borderId="6" xfId="0" applyNumberFormat="1" applyFont="1" applyFill="1" applyBorder="1" applyAlignment="1">
      <alignment horizontal="center" vertical="center"/>
    </xf>
    <xf numFmtId="4" fontId="4" fillId="10" borderId="5" xfId="0" applyNumberFormat="1" applyFont="1" applyFill="1" applyBorder="1" applyAlignment="1">
      <alignment horizontal="center" vertical="center"/>
    </xf>
    <xf numFmtId="4" fontId="4" fillId="10" borderId="2" xfId="0" applyNumberFormat="1" applyFont="1" applyFill="1" applyBorder="1" applyAlignment="1">
      <alignment horizontal="center" vertical="center"/>
    </xf>
    <xf numFmtId="0" fontId="6" fillId="24" borderId="2" xfId="0" applyFont="1" applyFill="1" applyBorder="1" applyAlignment="1">
      <alignment horizontal="center" vertical="center" wrapText="1"/>
    </xf>
    <xf numFmtId="0" fontId="37" fillId="10" borderId="2" xfId="0" applyFont="1" applyFill="1" applyBorder="1" applyAlignment="1">
      <alignment horizontal="center" vertical="center" wrapText="1"/>
    </xf>
    <xf numFmtId="0" fontId="37" fillId="10" borderId="2" xfId="0" applyFont="1" applyFill="1" applyBorder="1" applyAlignment="1">
      <alignment horizontal="left" vertical="top" wrapText="1"/>
    </xf>
    <xf numFmtId="0" fontId="35" fillId="10" borderId="1" xfId="0" applyFont="1" applyFill="1" applyBorder="1" applyAlignment="1">
      <alignment horizontal="center" vertical="center" wrapText="1"/>
    </xf>
    <xf numFmtId="0" fontId="35" fillId="10" borderId="5" xfId="0" applyFont="1" applyFill="1" applyBorder="1" applyAlignment="1">
      <alignment horizontal="center" vertical="center" wrapText="1"/>
    </xf>
    <xf numFmtId="17" fontId="4" fillId="10" borderId="2" xfId="0" applyNumberFormat="1" applyFont="1" applyFill="1" applyBorder="1" applyAlignment="1">
      <alignment horizontal="center" vertical="center" wrapText="1"/>
    </xf>
    <xf numFmtId="0" fontId="37" fillId="10" borderId="1" xfId="0" applyFont="1" applyFill="1" applyBorder="1" applyAlignment="1">
      <alignment vertical="center" wrapText="1"/>
    </xf>
    <xf numFmtId="0" fontId="37" fillId="10" borderId="6" xfId="0" applyFont="1" applyFill="1" applyBorder="1" applyAlignment="1">
      <alignment vertical="center" wrapText="1"/>
    </xf>
    <xf numFmtId="0" fontId="37" fillId="10" borderId="5" xfId="0" applyFont="1" applyFill="1" applyBorder="1" applyAlignment="1">
      <alignment vertical="center" wrapText="1"/>
    </xf>
    <xf numFmtId="0" fontId="35" fillId="10" borderId="6" xfId="0" applyFont="1" applyFill="1" applyBorder="1" applyAlignment="1">
      <alignment horizontal="center" vertical="center" wrapText="1"/>
    </xf>
    <xf numFmtId="0" fontId="37" fillId="10" borderId="1" xfId="0" applyFont="1" applyFill="1" applyBorder="1" applyAlignment="1">
      <alignment horizontal="left" vertical="center" wrapText="1"/>
    </xf>
    <xf numFmtId="0" fontId="37" fillId="10" borderId="6" xfId="0" applyFont="1" applyFill="1" applyBorder="1" applyAlignment="1">
      <alignment horizontal="left" vertical="center" wrapText="1"/>
    </xf>
    <xf numFmtId="0" fontId="37" fillId="10" borderId="5" xfId="0" applyFont="1" applyFill="1" applyBorder="1" applyAlignment="1">
      <alignment horizontal="lef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17" fontId="4" fillId="0" borderId="1"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4" fontId="21" fillId="8" borderId="2" xfId="0" applyNumberFormat="1" applyFont="1" applyFill="1" applyBorder="1" applyAlignment="1">
      <alignment horizontal="center" vertical="center" wrapText="1"/>
    </xf>
    <xf numFmtId="17" fontId="4" fillId="8"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5" xfId="0" applyFont="1" applyFill="1" applyBorder="1" applyAlignment="1">
      <alignment horizontal="center" vertical="center" wrapText="1"/>
    </xf>
    <xf numFmtId="4" fontId="4" fillId="0" borderId="1" xfId="0" applyNumberFormat="1" applyFont="1" applyBorder="1" applyAlignment="1">
      <alignment horizontal="center" vertical="center"/>
    </xf>
    <xf numFmtId="4" fontId="4" fillId="0" borderId="5" xfId="0" applyNumberFormat="1" applyFont="1" applyBorder="1" applyAlignment="1">
      <alignment horizontal="center" vertical="center"/>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4" fillId="8" borderId="11" xfId="0" applyFont="1" applyFill="1" applyBorder="1" applyAlignment="1">
      <alignment horizontal="left" vertical="center"/>
    </xf>
    <xf numFmtId="0" fontId="4" fillId="8" borderId="23" xfId="0" applyFont="1" applyFill="1" applyBorder="1" applyAlignment="1">
      <alignment horizontal="left" vertical="center"/>
    </xf>
    <xf numFmtId="0" fontId="4" fillId="8" borderId="24" xfId="0" applyFont="1" applyFill="1" applyBorder="1" applyAlignment="1">
      <alignment horizontal="left" vertical="center"/>
    </xf>
    <xf numFmtId="17" fontId="0" fillId="0" borderId="1"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8" borderId="2" xfId="0" applyFill="1" applyBorder="1" applyAlignment="1">
      <alignment horizontal="center" vertical="center" wrapText="1"/>
    </xf>
    <xf numFmtId="2" fontId="0" fillId="0" borderId="2" xfId="0" applyNumberFormat="1" applyBorder="1" applyAlignment="1">
      <alignment horizontal="center" vertical="center"/>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2" fontId="0" fillId="0" borderId="1" xfId="0" applyNumberFormat="1" applyBorder="1" applyAlignment="1">
      <alignment horizontal="center" vertical="center"/>
    </xf>
    <xf numFmtId="2" fontId="0" fillId="0" borderId="5" xfId="0" applyNumberFormat="1" applyBorder="1" applyAlignment="1">
      <alignment horizontal="center" vertical="center"/>
    </xf>
    <xf numFmtId="0" fontId="0" fillId="8" borderId="1" xfId="0" applyFill="1" applyBorder="1" applyAlignment="1">
      <alignment horizontal="center" vertical="center" wrapText="1"/>
    </xf>
    <xf numFmtId="0" fontId="0" fillId="8" borderId="6" xfId="0" applyFill="1" applyBorder="1" applyAlignment="1">
      <alignment horizontal="center" vertical="center" wrapText="1"/>
    </xf>
    <xf numFmtId="0" fontId="0" fillId="8" borderId="5" xfId="0" applyFill="1" applyBorder="1" applyAlignment="1">
      <alignment horizontal="center" vertical="center" wrapText="1"/>
    </xf>
    <xf numFmtId="164" fontId="0" fillId="0" borderId="2" xfId="0" applyNumberFormat="1" applyBorder="1" applyAlignment="1">
      <alignment horizontal="center" vertical="center" wrapText="1"/>
    </xf>
    <xf numFmtId="0" fontId="0" fillId="8" borderId="11" xfId="0" applyFill="1" applyBorder="1" applyAlignment="1">
      <alignment horizontal="left" vertical="center" wrapText="1"/>
    </xf>
    <xf numFmtId="0" fontId="0" fillId="8" borderId="23" xfId="0" applyFill="1" applyBorder="1" applyAlignment="1">
      <alignment horizontal="left" vertical="center" wrapText="1"/>
    </xf>
    <xf numFmtId="0" fontId="0" fillId="8" borderId="24" xfId="0" applyFill="1" applyBorder="1" applyAlignment="1">
      <alignment horizontal="left" vertical="center" wrapText="1"/>
    </xf>
    <xf numFmtId="0" fontId="0" fillId="0" borderId="6" xfId="0" applyBorder="1" applyAlignment="1">
      <alignment horizontal="center" vertical="center" wrapText="1"/>
    </xf>
    <xf numFmtId="0" fontId="21" fillId="8" borderId="1"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0" fillId="0" borderId="6" xfId="0" applyBorder="1" applyAlignment="1">
      <alignment horizontal="center" vertical="center"/>
    </xf>
    <xf numFmtId="4" fontId="0" fillId="0" borderId="6" xfId="0" applyNumberFormat="1" applyBorder="1" applyAlignment="1">
      <alignment horizontal="center" vertical="center"/>
    </xf>
    <xf numFmtId="0" fontId="0" fillId="8" borderId="3" xfId="0" applyFill="1" applyBorder="1" applyAlignment="1">
      <alignment horizontal="left" vertical="center" wrapText="1"/>
    </xf>
    <xf numFmtId="0" fontId="0" fillId="8" borderId="7" xfId="0" applyFill="1" applyBorder="1" applyAlignment="1">
      <alignment horizontal="left" vertical="center" wrapText="1"/>
    </xf>
    <xf numFmtId="0" fontId="0" fillId="8" borderId="4" xfId="0" applyFill="1" applyBorder="1" applyAlignment="1">
      <alignment horizontal="left" vertical="center" wrapText="1"/>
    </xf>
    <xf numFmtId="4" fontId="21" fillId="8" borderId="1" xfId="0" applyNumberFormat="1" applyFont="1" applyFill="1" applyBorder="1" applyAlignment="1">
      <alignment horizontal="center" vertical="center" wrapText="1"/>
    </xf>
    <xf numFmtId="4" fontId="21" fillId="8" borderId="6" xfId="0" applyNumberFormat="1" applyFont="1" applyFill="1" applyBorder="1" applyAlignment="1">
      <alignment horizontal="center" vertical="center" wrapText="1"/>
    </xf>
    <xf numFmtId="4" fontId="21" fillId="8" borderId="5" xfId="0" applyNumberFormat="1" applyFont="1" applyFill="1" applyBorder="1" applyAlignment="1">
      <alignment horizontal="center" vertical="center" wrapText="1"/>
    </xf>
    <xf numFmtId="0" fontId="21" fillId="9" borderId="2" xfId="0" applyFont="1" applyFill="1" applyBorder="1" applyAlignment="1">
      <alignment horizontal="center" vertical="center"/>
    </xf>
    <xf numFmtId="0" fontId="21" fillId="9" borderId="2" xfId="0" applyFont="1" applyFill="1" applyBorder="1" applyAlignment="1">
      <alignment horizontal="center" vertical="center" wrapText="1"/>
    </xf>
    <xf numFmtId="4" fontId="21" fillId="9" borderId="2" xfId="0" applyNumberFormat="1" applyFont="1" applyFill="1" applyBorder="1" applyAlignment="1">
      <alignment horizontal="center" vertical="center"/>
    </xf>
    <xf numFmtId="0" fontId="0" fillId="9" borderId="3" xfId="0" applyFill="1" applyBorder="1" applyAlignment="1">
      <alignment horizontal="left" vertical="center" wrapText="1"/>
    </xf>
    <xf numFmtId="0" fontId="0" fillId="9" borderId="7" xfId="0" applyFill="1" applyBorder="1" applyAlignment="1">
      <alignment horizontal="left" vertical="center" wrapText="1"/>
    </xf>
    <xf numFmtId="0" fontId="0" fillId="9" borderId="4" xfId="0" applyFill="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8" borderId="1" xfId="0" applyFill="1" applyBorder="1" applyAlignment="1">
      <alignment horizontal="center" vertical="center"/>
    </xf>
    <xf numFmtId="0" fontId="0" fillId="8" borderId="6" xfId="0" applyFill="1" applyBorder="1" applyAlignment="1">
      <alignment horizontal="center" vertical="center"/>
    </xf>
    <xf numFmtId="0" fontId="0" fillId="8" borderId="5" xfId="0" applyFill="1" applyBorder="1" applyAlignment="1">
      <alignment horizontal="center" vertical="center"/>
    </xf>
    <xf numFmtId="0" fontId="21" fillId="8" borderId="2" xfId="0" applyFont="1" applyFill="1" applyBorder="1" applyAlignment="1">
      <alignment horizontal="center" vertical="center" wrapText="1"/>
    </xf>
    <xf numFmtId="4" fontId="21" fillId="9" borderId="1" xfId="0" applyNumberFormat="1" applyFont="1" applyFill="1" applyBorder="1" applyAlignment="1">
      <alignment horizontal="center" vertical="center" wrapText="1"/>
    </xf>
    <xf numFmtId="4" fontId="21" fillId="9" borderId="5" xfId="0" applyNumberFormat="1"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0" fillId="8" borderId="11" xfId="0" applyFill="1" applyBorder="1" applyAlignment="1">
      <alignment horizontal="left" vertical="center"/>
    </xf>
    <xf numFmtId="0" fontId="0" fillId="8" borderId="23" xfId="0" applyFill="1" applyBorder="1" applyAlignment="1">
      <alignment horizontal="left" vertical="center"/>
    </xf>
    <xf numFmtId="0" fontId="0" fillId="8" borderId="24" xfId="0" applyFill="1" applyBorder="1" applyAlignment="1">
      <alignment horizontal="left" vertical="center"/>
    </xf>
    <xf numFmtId="0" fontId="0" fillId="8" borderId="2" xfId="0" applyFill="1" applyBorder="1" applyAlignment="1">
      <alignment horizontal="center" vertical="center"/>
    </xf>
    <xf numFmtId="164" fontId="4" fillId="0" borderId="1"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4" fillId="8" borderId="2" xfId="0" applyFont="1" applyFill="1" applyBorder="1" applyAlignment="1">
      <alignment horizontal="left" vertical="center" wrapText="1"/>
    </xf>
    <xf numFmtId="1" fontId="0" fillId="0" borderId="1" xfId="0" applyNumberFormat="1" applyBorder="1" applyAlignment="1">
      <alignment horizontal="center" vertical="center"/>
    </xf>
    <xf numFmtId="1" fontId="0" fillId="0" borderId="5" xfId="0" applyNumberFormat="1" applyBorder="1" applyAlignment="1">
      <alignment horizontal="center" vertical="center"/>
    </xf>
    <xf numFmtId="0" fontId="0" fillId="8" borderId="3" xfId="0" applyFill="1" applyBorder="1" applyAlignment="1">
      <alignment horizontal="left" vertical="center"/>
    </xf>
    <xf numFmtId="0" fontId="0" fillId="8" borderId="7" xfId="0" applyFill="1" applyBorder="1" applyAlignment="1">
      <alignment horizontal="left" vertical="center"/>
    </xf>
    <xf numFmtId="0" fontId="0" fillId="8" borderId="4" xfId="0" applyFill="1" applyBorder="1" applyAlignment="1">
      <alignment horizontal="left" vertical="center"/>
    </xf>
    <xf numFmtId="1" fontId="0" fillId="8" borderId="1" xfId="0" applyNumberFormat="1" applyFill="1" applyBorder="1" applyAlignment="1">
      <alignment horizontal="center" vertical="center"/>
    </xf>
    <xf numFmtId="1" fontId="0" fillId="8" borderId="6" xfId="0" applyNumberFormat="1" applyFill="1" applyBorder="1" applyAlignment="1">
      <alignment horizontal="center" vertical="center"/>
    </xf>
    <xf numFmtId="1" fontId="0" fillId="8" borderId="5" xfId="0" applyNumberFormat="1" applyFill="1" applyBorder="1" applyAlignment="1">
      <alignment horizontal="center" vertical="center"/>
    </xf>
    <xf numFmtId="0" fontId="0" fillId="8" borderId="2" xfId="0" applyFill="1" applyBorder="1" applyAlignment="1">
      <alignment horizontal="left" vertical="center"/>
    </xf>
    <xf numFmtId="0" fontId="0" fillId="10" borderId="2" xfId="0" applyFill="1" applyBorder="1" applyAlignment="1">
      <alignment horizontal="center" vertical="center"/>
    </xf>
    <xf numFmtId="0" fontId="0" fillId="10" borderId="2" xfId="0" applyFill="1" applyBorder="1" applyAlignment="1">
      <alignment horizontal="center" vertical="center" wrapText="1"/>
    </xf>
    <xf numFmtId="0" fontId="0" fillId="10" borderId="2" xfId="0" applyFill="1" applyBorder="1" applyAlignment="1">
      <alignment horizontal="left" vertical="center" wrapText="1"/>
    </xf>
    <xf numFmtId="4" fontId="0" fillId="10" borderId="2" xfId="0" applyNumberFormat="1" applyFill="1" applyBorder="1" applyAlignment="1">
      <alignment horizontal="center" vertical="center"/>
    </xf>
    <xf numFmtId="0" fontId="34" fillId="2" borderId="2" xfId="0" applyFont="1" applyFill="1" applyBorder="1" applyAlignment="1">
      <alignment horizontal="center" vertical="center"/>
    </xf>
    <xf numFmtId="0" fontId="0" fillId="0" borderId="2" xfId="0" applyBorder="1" applyAlignment="1">
      <alignment horizontal="center"/>
    </xf>
    <xf numFmtId="0" fontId="4" fillId="8" borderId="7"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0" fillId="10" borderId="6"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3" xfId="0" applyFill="1" applyBorder="1" applyAlignment="1">
      <alignment horizontal="left" vertical="center" wrapText="1"/>
    </xf>
    <xf numFmtId="0" fontId="0" fillId="10" borderId="7" xfId="0" applyFill="1" applyBorder="1" applyAlignment="1">
      <alignment horizontal="left" vertical="center" wrapText="1"/>
    </xf>
    <xf numFmtId="0" fontId="0" fillId="10" borderId="4" xfId="0" applyFill="1" applyBorder="1" applyAlignment="1">
      <alignment horizontal="left" vertical="center" wrapText="1"/>
    </xf>
    <xf numFmtId="0" fontId="4" fillId="10" borderId="1" xfId="0" applyFont="1" applyFill="1" applyBorder="1" applyAlignment="1">
      <alignment horizontal="left" vertical="center" wrapText="1"/>
    </xf>
    <xf numFmtId="0" fontId="0" fillId="10" borderId="6" xfId="0" applyFill="1" applyBorder="1" applyAlignment="1">
      <alignment horizontal="left" vertical="center" wrapText="1"/>
    </xf>
    <xf numFmtId="0" fontId="0" fillId="10" borderId="5" xfId="0" applyFill="1" applyBorder="1" applyAlignment="1">
      <alignment horizontal="left" vertical="center" wrapText="1"/>
    </xf>
    <xf numFmtId="0" fontId="4" fillId="10" borderId="6" xfId="0" applyFont="1" applyFill="1" applyBorder="1" applyAlignment="1">
      <alignment horizontal="center" vertical="center" wrapText="1"/>
    </xf>
    <xf numFmtId="0" fontId="4" fillId="10" borderId="5" xfId="0" applyFont="1" applyFill="1" applyBorder="1" applyAlignment="1">
      <alignment horizontal="center" vertical="center" wrapText="1"/>
    </xf>
    <xf numFmtId="4" fontId="4" fillId="10" borderId="1" xfId="0" applyNumberFormat="1" applyFont="1" applyFill="1" applyBorder="1" applyAlignment="1">
      <alignment horizontal="center" vertical="center" wrapText="1"/>
    </xf>
    <xf numFmtId="0" fontId="4" fillId="10" borderId="2" xfId="0" applyFont="1" applyFill="1" applyBorder="1" applyAlignment="1">
      <alignment horizontal="left" vertical="center" wrapText="1"/>
    </xf>
    <xf numFmtId="0" fontId="0" fillId="10" borderId="1" xfId="0" applyFill="1" applyBorder="1" applyAlignment="1">
      <alignment horizontal="center" vertical="center" wrapText="1"/>
    </xf>
    <xf numFmtId="0" fontId="0" fillId="10" borderId="1" xfId="0" applyFill="1" applyBorder="1" applyAlignment="1">
      <alignment horizontal="left" vertical="center" wrapText="1"/>
    </xf>
    <xf numFmtId="4" fontId="0" fillId="10" borderId="1" xfId="0" applyNumberFormat="1" applyFill="1" applyBorder="1" applyAlignment="1">
      <alignment horizontal="center" vertical="center" wrapText="1"/>
    </xf>
    <xf numFmtId="4" fontId="0" fillId="10" borderId="6" xfId="0" applyNumberFormat="1" applyFill="1" applyBorder="1" applyAlignment="1">
      <alignment horizontal="center" vertical="center" wrapText="1"/>
    </xf>
    <xf numFmtId="4" fontId="0" fillId="10" borderId="5" xfId="0" applyNumberFormat="1" applyFill="1" applyBorder="1" applyAlignment="1">
      <alignment horizontal="center" vertical="center" wrapText="1"/>
    </xf>
    <xf numFmtId="0" fontId="0" fillId="10" borderId="6" xfId="0" applyFill="1" applyBorder="1" applyAlignment="1">
      <alignment vertical="center" wrapText="1"/>
    </xf>
    <xf numFmtId="0" fontId="0" fillId="10" borderId="5" xfId="0" applyFill="1" applyBorder="1" applyAlignment="1">
      <alignment vertical="center" wrapText="1"/>
    </xf>
    <xf numFmtId="0" fontId="42" fillId="2" borderId="2" xfId="0" applyFont="1" applyFill="1" applyBorder="1" applyAlignment="1">
      <alignment horizontal="center" vertical="center" wrapText="1"/>
    </xf>
    <xf numFmtId="0" fontId="42" fillId="2" borderId="1" xfId="0" applyFont="1" applyFill="1" applyBorder="1" applyAlignment="1">
      <alignment horizontal="center" vertical="center"/>
    </xf>
    <xf numFmtId="0" fontId="42" fillId="2" borderId="5" xfId="0" applyFont="1" applyFill="1" applyBorder="1" applyAlignment="1">
      <alignment horizontal="center" vertical="center"/>
    </xf>
    <xf numFmtId="0" fontId="42" fillId="2" borderId="3" xfId="0" applyFont="1" applyFill="1" applyBorder="1" applyAlignment="1">
      <alignment horizontal="center" vertical="center" wrapText="1"/>
    </xf>
    <xf numFmtId="0" fontId="28" fillId="0" borderId="4" xfId="0" applyFont="1" applyBorder="1" applyAlignment="1">
      <alignment horizontal="center"/>
    </xf>
    <xf numFmtId="4" fontId="42" fillId="2" borderId="2" xfId="0" applyNumberFormat="1" applyFont="1" applyFill="1" applyBorder="1" applyAlignment="1">
      <alignment horizontal="center" vertical="center" wrapText="1"/>
    </xf>
    <xf numFmtId="0" fontId="43" fillId="17" borderId="3" xfId="0" applyFont="1" applyFill="1" applyBorder="1" applyAlignment="1">
      <alignment horizontal="left" vertical="center" wrapText="1"/>
    </xf>
    <xf numFmtId="0" fontId="43" fillId="17" borderId="7" xfId="0" applyFont="1" applyFill="1" applyBorder="1" applyAlignment="1">
      <alignment horizontal="left" vertical="center" wrapText="1"/>
    </xf>
    <xf numFmtId="0" fontId="43" fillId="17" borderId="4"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28" fillId="8" borderId="3" xfId="0" applyFont="1" applyFill="1" applyBorder="1" applyAlignment="1">
      <alignment horizontal="left" vertical="center" wrapText="1"/>
    </xf>
    <xf numFmtId="0" fontId="28" fillId="8" borderId="7" xfId="0" applyFont="1" applyFill="1" applyBorder="1" applyAlignment="1">
      <alignment horizontal="left" vertical="center" wrapText="1"/>
    </xf>
    <xf numFmtId="0" fontId="28" fillId="8" borderId="4" xfId="0" applyFont="1" applyFill="1" applyBorder="1" applyAlignment="1">
      <alignment horizontal="left" vertical="center" wrapText="1"/>
    </xf>
    <xf numFmtId="0" fontId="43" fillId="17" borderId="3" xfId="0" applyFont="1" applyFill="1" applyBorder="1" applyAlignment="1">
      <alignment horizontal="left" vertical="center"/>
    </xf>
    <xf numFmtId="0" fontId="43" fillId="17" borderId="7" xfId="0" applyFont="1" applyFill="1" applyBorder="1" applyAlignment="1">
      <alignment horizontal="left" vertical="center"/>
    </xf>
    <xf numFmtId="0" fontId="43" fillId="17" borderId="4" xfId="0" applyFont="1" applyFill="1" applyBorder="1" applyAlignment="1">
      <alignment horizontal="left" vertical="center"/>
    </xf>
    <xf numFmtId="0" fontId="28" fillId="10" borderId="3" xfId="0" applyFont="1" applyFill="1" applyBorder="1" applyAlignment="1">
      <alignment horizontal="left" vertical="center" wrapText="1"/>
    </xf>
    <xf numFmtId="0" fontId="28" fillId="10" borderId="7" xfId="0" applyFont="1" applyFill="1" applyBorder="1" applyAlignment="1">
      <alignment horizontal="left" vertical="center" wrapText="1"/>
    </xf>
    <xf numFmtId="0" fontId="28" fillId="10" borderId="4" xfId="0" applyFont="1" applyFill="1" applyBorder="1" applyAlignment="1">
      <alignment horizontal="left" vertical="center" wrapText="1"/>
    </xf>
    <xf numFmtId="0" fontId="28" fillId="10" borderId="25" xfId="0" applyFont="1" applyFill="1" applyBorder="1" applyAlignment="1">
      <alignment horizontal="left" vertical="top" wrapText="1"/>
    </xf>
    <xf numFmtId="0" fontId="28" fillId="10" borderId="0" xfId="0" applyFont="1" applyFill="1" applyAlignment="1">
      <alignment horizontal="left" vertical="top" wrapText="1"/>
    </xf>
    <xf numFmtId="0" fontId="28" fillId="10" borderId="26" xfId="0" applyFont="1" applyFill="1" applyBorder="1" applyAlignment="1">
      <alignment horizontal="left" vertical="top" wrapText="1"/>
    </xf>
    <xf numFmtId="0" fontId="28" fillId="10" borderId="25" xfId="0" applyFont="1" applyFill="1" applyBorder="1" applyAlignment="1">
      <alignment horizontal="left" vertical="center" wrapText="1"/>
    </xf>
    <xf numFmtId="0" fontId="28" fillId="10" borderId="0" xfId="0" applyFont="1" applyFill="1" applyAlignment="1">
      <alignment horizontal="left" vertical="center" wrapText="1"/>
    </xf>
    <xf numFmtId="0" fontId="28" fillId="10" borderId="26" xfId="0" applyFont="1" applyFill="1" applyBorder="1" applyAlignment="1">
      <alignment horizontal="left" vertical="center" wrapText="1"/>
    </xf>
    <xf numFmtId="0" fontId="28" fillId="10" borderId="2" xfId="0" applyFont="1" applyFill="1" applyBorder="1" applyAlignment="1">
      <alignment horizontal="left" vertical="center" wrapText="1"/>
    </xf>
    <xf numFmtId="0" fontId="0" fillId="0" borderId="1" xfId="3" applyFont="1" applyBorder="1" applyAlignment="1">
      <alignment horizontal="center" vertical="center" wrapText="1"/>
    </xf>
    <xf numFmtId="0" fontId="0" fillId="0" borderId="5" xfId="3" applyFont="1" applyBorder="1" applyAlignment="1">
      <alignment horizontal="center" vertical="center" wrapText="1"/>
    </xf>
    <xf numFmtId="0" fontId="4" fillId="8" borderId="3" xfId="0" applyFont="1" applyFill="1" applyBorder="1" applyAlignment="1">
      <alignment horizontal="left" vertical="top" wrapText="1"/>
    </xf>
    <xf numFmtId="0" fontId="4" fillId="8" borderId="7" xfId="0" applyFont="1" applyFill="1" applyBorder="1" applyAlignment="1">
      <alignment horizontal="left" vertical="top" wrapText="1"/>
    </xf>
    <xf numFmtId="0" fontId="4" fillId="8" borderId="4" xfId="0" applyFont="1" applyFill="1" applyBorder="1" applyAlignment="1">
      <alignment horizontal="left" vertical="top" wrapText="1"/>
    </xf>
    <xf numFmtId="0" fontId="21" fillId="9" borderId="3" xfId="0" applyFont="1" applyFill="1" applyBorder="1" applyAlignment="1">
      <alignment horizontal="left" vertical="center" wrapText="1"/>
    </xf>
    <xf numFmtId="0" fontId="21" fillId="9" borderId="7" xfId="0" applyFont="1" applyFill="1" applyBorder="1" applyAlignment="1">
      <alignment horizontal="left" vertical="center" wrapText="1"/>
    </xf>
    <xf numFmtId="0" fontId="21" fillId="9" borderId="4" xfId="0" applyFont="1" applyFill="1" applyBorder="1" applyAlignment="1">
      <alignment horizontal="left" vertical="center" wrapText="1"/>
    </xf>
    <xf numFmtId="0" fontId="21" fillId="9" borderId="1" xfId="0" applyFont="1" applyFill="1" applyBorder="1" applyAlignment="1">
      <alignment horizontal="center" vertical="center"/>
    </xf>
    <xf numFmtId="0" fontId="21" fillId="9" borderId="5" xfId="0" applyFont="1" applyFill="1" applyBorder="1" applyAlignment="1">
      <alignment horizontal="center" vertical="center"/>
    </xf>
    <xf numFmtId="0" fontId="34" fillId="0" borderId="1" xfId="0" applyFont="1" applyBorder="1" applyAlignment="1">
      <alignment horizontal="center" vertical="center" wrapText="1"/>
    </xf>
    <xf numFmtId="0" fontId="34" fillId="0" borderId="5" xfId="0" applyFont="1" applyBorder="1" applyAlignment="1">
      <alignment horizontal="center" vertical="center" wrapText="1"/>
    </xf>
    <xf numFmtId="4" fontId="34" fillId="0" borderId="1" xfId="0" applyNumberFormat="1" applyFont="1" applyBorder="1" applyAlignment="1">
      <alignment horizontal="center" vertical="center" wrapText="1"/>
    </xf>
    <xf numFmtId="4" fontId="34" fillId="0" borderId="5" xfId="0" applyNumberFormat="1" applyFont="1" applyBorder="1" applyAlignment="1">
      <alignment horizontal="center" vertical="center" wrapText="1"/>
    </xf>
    <xf numFmtId="0" fontId="21" fillId="9" borderId="1" xfId="3" applyFont="1" applyFill="1" applyBorder="1" applyAlignment="1">
      <alignment horizontal="center" vertical="center" wrapText="1"/>
    </xf>
    <xf numFmtId="0" fontId="21" fillId="9" borderId="5" xfId="3" applyFont="1" applyFill="1" applyBorder="1" applyAlignment="1">
      <alignment horizontal="center" vertical="center" wrapText="1"/>
    </xf>
    <xf numFmtId="4" fontId="21" fillId="9" borderId="1" xfId="0" applyNumberFormat="1" applyFont="1" applyFill="1" applyBorder="1" applyAlignment="1">
      <alignment horizontal="center" vertical="center"/>
    </xf>
    <xf numFmtId="4" fontId="21" fillId="9" borderId="5" xfId="0" applyNumberFormat="1" applyFont="1" applyFill="1" applyBorder="1" applyAlignment="1">
      <alignment horizontal="center" vertical="center"/>
    </xf>
    <xf numFmtId="2" fontId="21" fillId="9" borderId="3" xfId="0" applyNumberFormat="1" applyFont="1" applyFill="1" applyBorder="1" applyAlignment="1">
      <alignment horizontal="left" vertical="center"/>
    </xf>
    <xf numFmtId="2" fontId="21" fillId="9" borderId="7" xfId="0" applyNumberFormat="1" applyFont="1" applyFill="1" applyBorder="1" applyAlignment="1">
      <alignment horizontal="left" vertical="center"/>
    </xf>
    <xf numFmtId="2" fontId="21" fillId="9" borderId="4" xfId="0" applyNumberFormat="1" applyFont="1" applyFill="1" applyBorder="1" applyAlignment="1">
      <alignment horizontal="left" vertical="center"/>
    </xf>
    <xf numFmtId="17" fontId="21" fillId="9" borderId="1" xfId="0" applyNumberFormat="1" applyFont="1" applyFill="1" applyBorder="1" applyAlignment="1">
      <alignment horizontal="center" vertical="center" wrapText="1"/>
    </xf>
    <xf numFmtId="17" fontId="21" fillId="9" borderId="5" xfId="0" applyNumberFormat="1" applyFont="1" applyFill="1" applyBorder="1" applyAlignment="1">
      <alignment horizontal="center" vertical="center" wrapText="1"/>
    </xf>
    <xf numFmtId="0" fontId="4" fillId="8" borderId="1" xfId="3" applyFont="1" applyFill="1" applyBorder="1" applyAlignment="1">
      <alignment horizontal="center" vertical="center" wrapText="1"/>
    </xf>
    <xf numFmtId="0" fontId="4" fillId="8" borderId="5" xfId="3" applyFont="1" applyFill="1" applyBorder="1" applyAlignment="1">
      <alignment horizontal="center" vertical="center" wrapText="1"/>
    </xf>
    <xf numFmtId="0" fontId="4" fillId="0" borderId="1" xfId="3" applyFont="1" applyBorder="1" applyAlignment="1">
      <alignment horizontal="center" vertical="center" wrapText="1"/>
    </xf>
    <xf numFmtId="0" fontId="4" fillId="0" borderId="5" xfId="3"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4" fillId="8" borderId="3" xfId="0" applyFont="1" applyFill="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17" fontId="4" fillId="8" borderId="1" xfId="0" applyNumberFormat="1" applyFont="1" applyFill="1" applyBorder="1" applyAlignment="1">
      <alignment horizontal="center" vertical="center" wrapText="1"/>
    </xf>
    <xf numFmtId="17" fontId="4" fillId="8" borderId="5" xfId="0" applyNumberFormat="1" applyFont="1" applyFill="1" applyBorder="1" applyAlignment="1">
      <alignment horizontal="center" vertical="center" wrapText="1"/>
    </xf>
    <xf numFmtId="4" fontId="21" fillId="8" borderId="1" xfId="0" applyNumberFormat="1" applyFont="1" applyFill="1" applyBorder="1" applyAlignment="1">
      <alignment horizontal="center" vertical="center"/>
    </xf>
    <xf numFmtId="4" fontId="21" fillId="8" borderId="5" xfId="0" applyNumberFormat="1" applyFont="1" applyFill="1" applyBorder="1" applyAlignment="1">
      <alignment horizontal="center" vertical="center"/>
    </xf>
    <xf numFmtId="0" fontId="21" fillId="9" borderId="3" xfId="0" applyFont="1" applyFill="1" applyBorder="1" applyAlignment="1">
      <alignment horizontal="left" vertical="center"/>
    </xf>
    <xf numFmtId="0" fontId="21" fillId="9" borderId="7" xfId="0" applyFont="1" applyFill="1" applyBorder="1" applyAlignment="1">
      <alignment horizontal="left" vertical="center"/>
    </xf>
    <xf numFmtId="0" fontId="21" fillId="9" borderId="4" xfId="0" applyFont="1" applyFill="1" applyBorder="1" applyAlignment="1">
      <alignment horizontal="left" vertical="center"/>
    </xf>
    <xf numFmtId="0" fontId="4" fillId="10" borderId="1"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1" xfId="3" applyFont="1" applyFill="1" applyBorder="1" applyAlignment="1">
      <alignment horizontal="center" vertical="center" wrapText="1"/>
    </xf>
    <xf numFmtId="0" fontId="4" fillId="10" borderId="5" xfId="3" applyFont="1" applyFill="1" applyBorder="1" applyAlignment="1">
      <alignment horizontal="center" vertical="center" wrapText="1"/>
    </xf>
    <xf numFmtId="4" fontId="37" fillId="10" borderId="1" xfId="0" applyNumberFormat="1" applyFont="1" applyFill="1" applyBorder="1" applyAlignment="1">
      <alignment horizontal="center" vertical="center" wrapText="1"/>
    </xf>
    <xf numFmtId="4" fontId="37" fillId="10" borderId="6" xfId="0" applyNumberFormat="1" applyFont="1" applyFill="1" applyBorder="1" applyAlignment="1">
      <alignment horizontal="center" vertical="center" wrapText="1"/>
    </xf>
    <xf numFmtId="4" fontId="37" fillId="10" borderId="5" xfId="0" applyNumberFormat="1" applyFont="1" applyFill="1" applyBorder="1" applyAlignment="1">
      <alignment horizontal="center" vertical="center" wrapText="1"/>
    </xf>
    <xf numFmtId="0" fontId="4" fillId="10" borderId="6" xfId="0" applyFont="1" applyFill="1" applyBorder="1" applyAlignment="1">
      <alignment horizontal="center" vertical="center"/>
    </xf>
    <xf numFmtId="2" fontId="4" fillId="10" borderId="3" xfId="0" applyNumberFormat="1" applyFont="1" applyFill="1" applyBorder="1" applyAlignment="1">
      <alignment horizontal="left" vertical="center" wrapText="1"/>
    </xf>
    <xf numFmtId="2" fontId="4" fillId="10" borderId="7" xfId="0" applyNumberFormat="1" applyFont="1" applyFill="1" applyBorder="1" applyAlignment="1">
      <alignment horizontal="left" vertical="center" wrapText="1"/>
    </xf>
    <xf numFmtId="2" fontId="4" fillId="10" borderId="4" xfId="0" applyNumberFormat="1" applyFont="1" applyFill="1" applyBorder="1" applyAlignment="1">
      <alignment horizontal="left" vertical="center" wrapText="1"/>
    </xf>
    <xf numFmtId="17" fontId="4" fillId="10" borderId="1" xfId="0" applyNumberFormat="1" applyFont="1" applyFill="1" applyBorder="1" applyAlignment="1">
      <alignment horizontal="center" vertical="center" wrapText="1"/>
    </xf>
    <xf numFmtId="17" fontId="4" fillId="10" borderId="5" xfId="0" applyNumberFormat="1" applyFont="1" applyFill="1" applyBorder="1" applyAlignment="1">
      <alignment horizontal="center" vertical="center" wrapText="1"/>
    </xf>
    <xf numFmtId="0" fontId="4" fillId="10" borderId="6" xfId="3" applyFont="1" applyFill="1" applyBorder="1" applyAlignment="1">
      <alignment horizontal="center" vertical="center" wrapText="1"/>
    </xf>
    <xf numFmtId="17" fontId="4" fillId="10" borderId="6" xfId="0" applyNumberFormat="1" applyFont="1" applyFill="1" applyBorder="1" applyAlignment="1">
      <alignment horizontal="center" vertical="center" wrapText="1"/>
    </xf>
    <xf numFmtId="0" fontId="0" fillId="11" borderId="16" xfId="0" applyFill="1" applyBorder="1" applyAlignment="1">
      <alignment horizontal="center" vertical="center"/>
    </xf>
    <xf numFmtId="0" fontId="0" fillId="11" borderId="16" xfId="0" applyFill="1"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168" fontId="0" fillId="11" borderId="16" xfId="0" applyNumberFormat="1" applyFill="1" applyBorder="1" applyAlignment="1">
      <alignment horizontal="center" vertical="center" wrapText="1"/>
    </xf>
    <xf numFmtId="0" fontId="0" fillId="18" borderId="16" xfId="0" applyFill="1" applyBorder="1" applyAlignment="1">
      <alignment horizontal="left" vertical="center" wrapText="1"/>
    </xf>
    <xf numFmtId="170" fontId="0" fillId="0" borderId="16" xfId="0" applyNumberFormat="1" applyBorder="1" applyAlignment="1">
      <alignment horizontal="center" vertical="center" wrapText="1"/>
    </xf>
    <xf numFmtId="0" fontId="0" fillId="0" borderId="16" xfId="0" applyBorder="1"/>
    <xf numFmtId="168" fontId="0" fillId="0" borderId="16" xfId="0" applyNumberFormat="1" applyBorder="1" applyAlignment="1">
      <alignment horizontal="center" vertical="center"/>
    </xf>
    <xf numFmtId="0" fontId="46" fillId="25" borderId="16" xfId="0" applyFont="1" applyFill="1" applyBorder="1" applyAlignment="1">
      <alignment horizontal="left" vertical="center" wrapText="1"/>
    </xf>
    <xf numFmtId="0" fontId="0" fillId="28" borderId="16" xfId="0" applyFill="1" applyBorder="1" applyAlignment="1">
      <alignment horizontal="center" vertical="center"/>
    </xf>
    <xf numFmtId="0" fontId="0" fillId="28" borderId="16" xfId="0" applyFill="1" applyBorder="1" applyAlignment="1">
      <alignment horizontal="center" vertical="center" wrapText="1"/>
    </xf>
    <xf numFmtId="0" fontId="0" fillId="28" borderId="16" xfId="0" applyFill="1" applyBorder="1"/>
    <xf numFmtId="168" fontId="0" fillId="28" borderId="16" xfId="0" applyNumberFormat="1" applyFill="1" applyBorder="1" applyAlignment="1">
      <alignment horizontal="center" vertical="center"/>
    </xf>
    <xf numFmtId="0" fontId="0" fillId="28" borderId="16" xfId="0" applyFill="1" applyBorder="1" applyAlignment="1">
      <alignment horizontal="left" vertical="top" wrapText="1"/>
    </xf>
    <xf numFmtId="0" fontId="46" fillId="26" borderId="12" xfId="0" applyFont="1" applyFill="1" applyBorder="1" applyAlignment="1">
      <alignment horizontal="left" vertical="center" wrapText="1"/>
    </xf>
    <xf numFmtId="0" fontId="0" fillId="28" borderId="15" xfId="0" applyFill="1" applyBorder="1" applyAlignment="1">
      <alignment horizontal="left" vertical="center" wrapText="1"/>
    </xf>
    <xf numFmtId="0" fontId="36" fillId="8" borderId="12" xfId="0" applyFont="1" applyFill="1" applyBorder="1" applyAlignment="1">
      <alignment horizontal="left" vertical="center" wrapText="1"/>
    </xf>
    <xf numFmtId="168" fontId="0" fillId="28" borderId="16" xfId="0" applyNumberFormat="1" applyFill="1" applyBorder="1" applyAlignment="1">
      <alignment horizontal="center" vertical="center" wrapText="1"/>
    </xf>
    <xf numFmtId="0" fontId="0" fillId="18" borderId="16" xfId="0" applyFill="1" applyBorder="1" applyAlignment="1">
      <alignment horizontal="center" vertical="center"/>
    </xf>
    <xf numFmtId="0" fontId="0" fillId="18" borderId="16" xfId="0" applyFill="1" applyBorder="1" applyAlignment="1">
      <alignment horizontal="center" vertical="center" wrapText="1"/>
    </xf>
    <xf numFmtId="165" fontId="0" fillId="28" borderId="16" xfId="0" applyNumberFormat="1" applyFill="1" applyBorder="1" applyAlignment="1">
      <alignment horizontal="left" vertical="center" wrapText="1"/>
    </xf>
    <xf numFmtId="168" fontId="46" fillId="18" borderId="16" xfId="0" applyNumberFormat="1" applyFont="1" applyFill="1" applyBorder="1" applyAlignment="1">
      <alignment horizontal="center" vertical="center"/>
    </xf>
    <xf numFmtId="0" fontId="0" fillId="18" borderId="16" xfId="0" applyFill="1" applyBorder="1"/>
    <xf numFmtId="0" fontId="0" fillId="18" borderId="16" xfId="0" applyFill="1" applyBorder="1" applyAlignment="1">
      <alignment horizontal="left" vertical="center"/>
    </xf>
    <xf numFmtId="165" fontId="0" fillId="27" borderId="16" xfId="0" applyNumberFormat="1" applyFill="1" applyBorder="1" applyAlignment="1">
      <alignment horizontal="left" vertical="center" wrapText="1"/>
    </xf>
    <xf numFmtId="0" fontId="49" fillId="2" borderId="1" xfId="0" applyFont="1" applyFill="1" applyBorder="1" applyAlignment="1">
      <alignment horizontal="center" vertical="center"/>
    </xf>
    <xf numFmtId="0" fontId="49" fillId="2" borderId="5" xfId="0" applyFont="1" applyFill="1" applyBorder="1" applyAlignment="1">
      <alignment horizontal="center" vertical="center"/>
    </xf>
    <xf numFmtId="0" fontId="49" fillId="2" borderId="1" xfId="0" applyFont="1" applyFill="1" applyBorder="1" applyAlignment="1">
      <alignment horizontal="center" vertical="center" wrapText="1"/>
    </xf>
    <xf numFmtId="0" fontId="49" fillId="2" borderId="5" xfId="0" applyFont="1" applyFill="1" applyBorder="1" applyAlignment="1">
      <alignment horizontal="center" vertical="center" wrapText="1"/>
    </xf>
    <xf numFmtId="4" fontId="49" fillId="2" borderId="2" xfId="0" applyNumberFormat="1" applyFont="1" applyFill="1" applyBorder="1" applyAlignment="1">
      <alignment horizontal="center" vertical="center" wrapText="1"/>
    </xf>
    <xf numFmtId="0" fontId="49" fillId="2" borderId="2"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50" fillId="0" borderId="4" xfId="0" applyFont="1" applyBorder="1" applyAlignment="1">
      <alignment horizontal="center"/>
    </xf>
    <xf numFmtId="0" fontId="54" fillId="8" borderId="3" xfId="0" applyFont="1" applyFill="1" applyBorder="1" applyAlignment="1">
      <alignment horizontal="left" vertical="center"/>
    </xf>
    <xf numFmtId="0" fontId="54" fillId="8" borderId="7" xfId="0" applyFont="1" applyFill="1" applyBorder="1" applyAlignment="1">
      <alignment horizontal="left" vertical="center"/>
    </xf>
    <xf numFmtId="0" fontId="54" fillId="8" borderId="4" xfId="0" applyFont="1" applyFill="1" applyBorder="1" applyAlignment="1">
      <alignment horizontal="left" vertical="center"/>
    </xf>
    <xf numFmtId="0" fontId="50" fillId="10" borderId="3" xfId="0" applyFont="1" applyFill="1" applyBorder="1" applyAlignment="1">
      <alignment vertical="top" wrapText="1"/>
    </xf>
    <xf numFmtId="0" fontId="50" fillId="10" borderId="7" xfId="0" applyFont="1" applyFill="1" applyBorder="1" applyAlignment="1">
      <alignment vertical="top"/>
    </xf>
    <xf numFmtId="0" fontId="50" fillId="10" borderId="4" xfId="0" applyFont="1" applyFill="1" applyBorder="1" applyAlignment="1">
      <alignment vertical="top"/>
    </xf>
    <xf numFmtId="0" fontId="54" fillId="8" borderId="3" xfId="0" applyFont="1" applyFill="1" applyBorder="1" applyAlignment="1">
      <alignment horizontal="left" vertical="center" wrapText="1"/>
    </xf>
    <xf numFmtId="0" fontId="54" fillId="8" borderId="7" xfId="0" applyFont="1" applyFill="1" applyBorder="1" applyAlignment="1">
      <alignment horizontal="left" vertical="center" wrapText="1"/>
    </xf>
    <xf numFmtId="0" fontId="54" fillId="8" borderId="4" xfId="0" applyFont="1" applyFill="1" applyBorder="1" applyAlignment="1">
      <alignment horizontal="left" vertical="center" wrapText="1"/>
    </xf>
    <xf numFmtId="0" fontId="54" fillId="10" borderId="3" xfId="0" applyFont="1" applyFill="1" applyBorder="1" applyAlignment="1">
      <alignment horizontal="left" vertical="center" wrapText="1"/>
    </xf>
    <xf numFmtId="0" fontId="54" fillId="10" borderId="7" xfId="0" applyFont="1" applyFill="1" applyBorder="1" applyAlignment="1">
      <alignment horizontal="left" vertical="center" wrapText="1"/>
    </xf>
    <xf numFmtId="0" fontId="54" fillId="10" borderId="4" xfId="0" applyFont="1" applyFill="1" applyBorder="1" applyAlignment="1">
      <alignment horizontal="left" vertical="center" wrapText="1"/>
    </xf>
    <xf numFmtId="0" fontId="12" fillId="8" borderId="2" xfId="0" applyFont="1" applyFill="1" applyBorder="1" applyAlignment="1">
      <alignment horizontal="left" vertical="top" wrapText="1"/>
    </xf>
    <xf numFmtId="0" fontId="34" fillId="4" borderId="2" xfId="0" applyFont="1" applyFill="1" applyBorder="1" applyAlignment="1">
      <alignment horizontal="center" vertical="center" wrapText="1"/>
    </xf>
    <xf numFmtId="0" fontId="34" fillId="4" borderId="2" xfId="0" applyFont="1" applyFill="1" applyBorder="1" applyAlignment="1">
      <alignment horizontal="center" vertical="center"/>
    </xf>
    <xf numFmtId="4" fontId="34" fillId="4" borderId="2" xfId="0" applyNumberFormat="1" applyFont="1" applyFill="1" applyBorder="1" applyAlignment="1">
      <alignment horizontal="center" vertical="center" wrapText="1"/>
    </xf>
    <xf numFmtId="0" fontId="1" fillId="10" borderId="2" xfId="0" applyFont="1" applyFill="1" applyBorder="1" applyAlignment="1">
      <alignment horizontal="left" vertical="top" wrapText="1"/>
    </xf>
    <xf numFmtId="0" fontId="1" fillId="10" borderId="32" xfId="0" applyFont="1" applyFill="1" applyBorder="1" applyAlignment="1">
      <alignment horizontal="center" vertical="center" wrapText="1"/>
    </xf>
    <xf numFmtId="0" fontId="1" fillId="10" borderId="33" xfId="0" applyFont="1" applyFill="1" applyBorder="1" applyAlignment="1">
      <alignment horizontal="center" vertical="center" wrapText="1"/>
    </xf>
    <xf numFmtId="0" fontId="1" fillId="10" borderId="34" xfId="0" applyFont="1" applyFill="1" applyBorder="1" applyAlignment="1">
      <alignment horizontal="center" vertical="center" wrapText="1"/>
    </xf>
    <xf numFmtId="0" fontId="4" fillId="0" borderId="6" xfId="0" applyFont="1" applyBorder="1" applyAlignment="1">
      <alignment horizontal="center" vertical="center" wrapText="1"/>
    </xf>
    <xf numFmtId="17"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xf>
    <xf numFmtId="0" fontId="23" fillId="0" borderId="0" xfId="0" applyFont="1" applyAlignment="1">
      <alignment horizontal="left" vertical="top"/>
    </xf>
    <xf numFmtId="0" fontId="0" fillId="0" borderId="4" xfId="0" applyBorder="1" applyAlignment="1">
      <alignment horizontal="center" vertical="center"/>
    </xf>
    <xf numFmtId="4" fontId="21" fillId="8" borderId="6" xfId="0" applyNumberFormat="1" applyFont="1" applyFill="1" applyBorder="1" applyAlignment="1">
      <alignment horizontal="center" vertical="center"/>
    </xf>
    <xf numFmtId="4" fontId="4" fillId="8" borderId="1" xfId="0" applyNumberFormat="1" applyFont="1" applyFill="1" applyBorder="1" applyAlignment="1">
      <alignment horizontal="center" vertical="center"/>
    </xf>
    <xf numFmtId="4" fontId="4" fillId="8" borderId="6" xfId="0" applyNumberFormat="1" applyFont="1" applyFill="1" applyBorder="1" applyAlignment="1">
      <alignment horizontal="center" vertical="center"/>
    </xf>
    <xf numFmtId="4" fontId="4" fillId="8" borderId="5" xfId="0" applyNumberFormat="1" applyFont="1" applyFill="1" applyBorder="1" applyAlignment="1">
      <alignment horizontal="center" vertical="center"/>
    </xf>
    <xf numFmtId="0" fontId="4" fillId="8" borderId="6" xfId="0" applyFont="1" applyFill="1" applyBorder="1" applyAlignment="1">
      <alignment horizontal="center" vertical="center" wrapText="1"/>
    </xf>
    <xf numFmtId="0" fontId="4"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17" fontId="4" fillId="8" borderId="6"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5" xfId="0" applyFont="1" applyFill="1" applyBorder="1" applyAlignment="1">
      <alignment horizontal="center" vertical="center" wrapText="1"/>
    </xf>
    <xf numFmtId="17" fontId="21" fillId="8" borderId="1" xfId="0" applyNumberFormat="1" applyFont="1" applyFill="1" applyBorder="1" applyAlignment="1">
      <alignment horizontal="center" vertical="center" wrapText="1"/>
    </xf>
    <xf numFmtId="17" fontId="21" fillId="8" borderId="5" xfId="0" applyNumberFormat="1" applyFont="1" applyFill="1" applyBorder="1" applyAlignment="1">
      <alignment horizontal="center" vertical="center" wrapText="1"/>
    </xf>
    <xf numFmtId="4" fontId="4" fillId="10" borderId="6" xfId="0" applyNumberFormat="1" applyFont="1" applyFill="1" applyBorder="1" applyAlignment="1">
      <alignment horizontal="center" vertical="center" wrapText="1"/>
    </xf>
    <xf numFmtId="4" fontId="4" fillId="10" borderId="5" xfId="0" applyNumberFormat="1" applyFont="1" applyFill="1" applyBorder="1" applyAlignment="1">
      <alignment horizontal="center" vertical="center" wrapText="1"/>
    </xf>
    <xf numFmtId="17" fontId="4" fillId="0" borderId="2" xfId="0" applyNumberFormat="1" applyFont="1" applyBorder="1" applyAlignment="1">
      <alignment horizontal="center" vertical="center" wrapText="1"/>
    </xf>
    <xf numFmtId="0" fontId="55" fillId="0" borderId="1" xfId="0" applyFont="1" applyBorder="1" applyAlignment="1">
      <alignment horizontal="center" vertical="center" wrapText="1"/>
    </xf>
    <xf numFmtId="0" fontId="55" fillId="0" borderId="5" xfId="0" applyFont="1" applyBorder="1" applyAlignment="1">
      <alignment horizontal="center" vertical="center" wrapText="1"/>
    </xf>
    <xf numFmtId="4" fontId="21" fillId="20" borderId="1" xfId="0" applyNumberFormat="1" applyFont="1" applyFill="1" applyBorder="1" applyAlignment="1">
      <alignment horizontal="center" vertical="center"/>
    </xf>
    <xf numFmtId="4" fontId="21" fillId="20" borderId="5" xfId="0" applyNumberFormat="1" applyFont="1" applyFill="1" applyBorder="1" applyAlignment="1">
      <alignment horizontal="center" vertical="center"/>
    </xf>
    <xf numFmtId="0" fontId="4" fillId="20" borderId="2" xfId="0" applyFont="1" applyFill="1" applyBorder="1" applyAlignment="1">
      <alignment horizontal="center" vertical="center"/>
    </xf>
    <xf numFmtId="4" fontId="4" fillId="20" borderId="2" xfId="0" applyNumberFormat="1" applyFont="1" applyFill="1" applyBorder="1" applyAlignment="1">
      <alignment horizontal="center" vertical="center"/>
    </xf>
    <xf numFmtId="0" fontId="4" fillId="20" borderId="2" xfId="0" applyFont="1" applyFill="1" applyBorder="1" applyAlignment="1">
      <alignment horizontal="center" vertical="center" wrapText="1"/>
    </xf>
    <xf numFmtId="0" fontId="57" fillId="20" borderId="2" xfId="0" applyFont="1" applyFill="1" applyBorder="1" applyAlignment="1">
      <alignment horizontal="center" vertical="center" wrapText="1"/>
    </xf>
    <xf numFmtId="17" fontId="4" fillId="20" borderId="2" xfId="0" applyNumberFormat="1" applyFont="1" applyFill="1" applyBorder="1" applyAlignment="1">
      <alignment horizontal="center" vertical="center" wrapText="1"/>
    </xf>
    <xf numFmtId="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57" fillId="0" borderId="2" xfId="0" applyFont="1" applyBorder="1" applyAlignment="1">
      <alignment horizontal="center" vertical="center" wrapText="1"/>
    </xf>
    <xf numFmtId="0" fontId="29" fillId="20" borderId="7" xfId="0" applyFont="1" applyFill="1" applyBorder="1" applyAlignment="1">
      <alignment horizontal="left" vertical="center" wrapText="1"/>
    </xf>
    <xf numFmtId="0" fontId="0" fillId="0" borderId="27" xfId="0" applyBorder="1" applyAlignment="1">
      <alignment horizontal="center" vertical="center"/>
    </xf>
    <xf numFmtId="0" fontId="0" fillId="0" borderId="24" xfId="0" applyBorder="1" applyAlignment="1">
      <alignment horizontal="center" vertical="center"/>
    </xf>
    <xf numFmtId="4" fontId="0" fillId="20" borderId="1" xfId="0" applyNumberFormat="1" applyFill="1" applyBorder="1" applyAlignment="1">
      <alignment horizontal="center" vertical="center"/>
    </xf>
    <xf numFmtId="4" fontId="0" fillId="20" borderId="5" xfId="0" applyNumberFormat="1" applyFill="1" applyBorder="1" applyAlignment="1">
      <alignment horizontal="center" vertical="center"/>
    </xf>
    <xf numFmtId="0" fontId="0" fillId="20" borderId="1" xfId="0" applyFill="1" applyBorder="1" applyAlignment="1">
      <alignment horizontal="center" vertical="center" wrapText="1"/>
    </xf>
    <xf numFmtId="0" fontId="0" fillId="20" borderId="5" xfId="0" applyFill="1" applyBorder="1" applyAlignment="1">
      <alignment horizontal="center" vertical="center" wrapText="1"/>
    </xf>
    <xf numFmtId="0" fontId="4" fillId="20" borderId="7" xfId="0" applyFont="1" applyFill="1" applyBorder="1" applyAlignment="1">
      <alignment horizontal="left" vertical="center" wrapText="1"/>
    </xf>
    <xf numFmtId="0" fontId="4" fillId="20" borderId="1" xfId="0" applyFont="1" applyFill="1" applyBorder="1" applyAlignment="1">
      <alignment horizontal="center" vertical="center" wrapText="1"/>
    </xf>
    <xf numFmtId="0" fontId="23" fillId="20" borderId="1" xfId="0" applyFont="1" applyFill="1" applyBorder="1" applyAlignment="1">
      <alignment horizontal="center" vertical="center" wrapText="1"/>
    </xf>
    <xf numFmtId="0" fontId="4" fillId="20" borderId="1" xfId="0" applyFont="1" applyFill="1" applyBorder="1" applyAlignment="1">
      <alignment horizontal="left" vertical="center" wrapText="1"/>
    </xf>
    <xf numFmtId="17" fontId="0" fillId="20" borderId="1" xfId="0" applyNumberFormat="1" applyFill="1" applyBorder="1" applyAlignment="1">
      <alignment horizontal="center" vertical="center" wrapText="1"/>
    </xf>
    <xf numFmtId="17" fontId="0" fillId="20" borderId="5" xfId="0" applyNumberFormat="1" applyFill="1" applyBorder="1" applyAlignment="1">
      <alignment horizontal="center" vertical="center" wrapText="1"/>
    </xf>
    <xf numFmtId="0" fontId="0" fillId="20" borderId="1" xfId="0" applyFill="1" applyBorder="1" applyAlignment="1">
      <alignment horizontal="center" vertical="center"/>
    </xf>
    <xf numFmtId="0" fontId="0" fillId="20" borderId="5" xfId="0" applyFill="1" applyBorder="1" applyAlignment="1">
      <alignment horizontal="center" vertical="center"/>
    </xf>
    <xf numFmtId="0" fontId="0" fillId="20" borderId="27" xfId="0" applyFill="1" applyBorder="1" applyAlignment="1">
      <alignment horizontal="center" vertical="center"/>
    </xf>
    <xf numFmtId="0" fontId="0" fillId="20" borderId="24" xfId="0" applyFill="1" applyBorder="1" applyAlignment="1">
      <alignment horizontal="center" vertical="center"/>
    </xf>
    <xf numFmtId="0" fontId="2" fillId="20" borderId="1" xfId="0" applyFont="1" applyFill="1" applyBorder="1" applyAlignment="1">
      <alignment horizontal="center" vertical="center" wrapText="1"/>
    </xf>
    <xf numFmtId="0" fontId="2" fillId="20" borderId="5" xfId="0" applyFont="1" applyFill="1" applyBorder="1" applyAlignment="1">
      <alignment horizontal="center" vertical="center" wrapText="1"/>
    </xf>
    <xf numFmtId="2" fontId="4" fillId="20" borderId="1" xfId="0" applyNumberFormat="1" applyFont="1" applyFill="1" applyBorder="1" applyAlignment="1">
      <alignment horizontal="center" vertical="center"/>
    </xf>
    <xf numFmtId="2" fontId="4" fillId="20" borderId="5" xfId="0" applyNumberFormat="1" applyFont="1" applyFill="1" applyBorder="1" applyAlignment="1">
      <alignment horizontal="center" vertical="center"/>
    </xf>
    <xf numFmtId="0" fontId="4" fillId="20" borderId="3" xfId="0" applyFont="1" applyFill="1" applyBorder="1" applyAlignment="1">
      <alignment horizontal="left" vertical="center" wrapText="1"/>
    </xf>
    <xf numFmtId="0" fontId="23"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20" borderId="1" xfId="0" applyFont="1" applyFill="1" applyBorder="1" applyAlignment="1">
      <alignment horizontal="center" vertical="center"/>
    </xf>
    <xf numFmtId="17" fontId="4" fillId="20" borderId="1" xfId="0" applyNumberFormat="1" applyFont="1" applyFill="1" applyBorder="1" applyAlignment="1">
      <alignment horizontal="center" vertical="center" wrapText="1"/>
    </xf>
    <xf numFmtId="17" fontId="4" fillId="20" borderId="5" xfId="0" applyNumberFormat="1" applyFont="1" applyFill="1" applyBorder="1" applyAlignment="1">
      <alignment horizontal="center" vertical="center" wrapText="1"/>
    </xf>
    <xf numFmtId="4" fontId="21" fillId="20" borderId="1" xfId="0" applyNumberFormat="1" applyFont="1" applyFill="1" applyBorder="1" applyAlignment="1">
      <alignment horizontal="center" vertical="center" wrapText="1"/>
    </xf>
    <xf numFmtId="4" fontId="21" fillId="20" borderId="5" xfId="0" applyNumberFormat="1" applyFont="1" applyFill="1" applyBorder="1" applyAlignment="1">
      <alignment horizontal="center" vertical="center" wrapText="1"/>
    </xf>
    <xf numFmtId="0" fontId="0" fillId="10" borderId="3" xfId="0" applyFill="1" applyBorder="1" applyAlignment="1">
      <alignment vertical="center" wrapText="1"/>
    </xf>
    <xf numFmtId="0" fontId="0" fillId="10" borderId="7" xfId="0" applyFill="1" applyBorder="1" applyAlignment="1">
      <alignment vertical="center" wrapText="1"/>
    </xf>
    <xf numFmtId="0" fontId="0" fillId="10" borderId="4" xfId="0" applyFill="1" applyBorder="1" applyAlignment="1">
      <alignment vertical="center" wrapText="1"/>
    </xf>
    <xf numFmtId="0" fontId="23" fillId="10" borderId="2" xfId="0" applyFont="1" applyFill="1" applyBorder="1" applyAlignment="1">
      <alignment horizontal="center" vertical="center" wrapText="1"/>
    </xf>
    <xf numFmtId="0" fontId="62" fillId="10" borderId="3" xfId="0" applyFont="1" applyFill="1" applyBorder="1" applyAlignment="1">
      <alignment horizontal="left" vertical="center" wrapText="1"/>
    </xf>
    <xf numFmtId="0" fontId="0" fillId="10" borderId="7" xfId="0" applyFill="1" applyBorder="1" applyAlignment="1">
      <alignment horizontal="left" vertical="center"/>
    </xf>
    <xf numFmtId="0" fontId="0" fillId="10" borderId="4" xfId="0" applyFill="1" applyBorder="1" applyAlignment="1">
      <alignment horizontal="left" vertical="center"/>
    </xf>
    <xf numFmtId="0" fontId="0" fillId="10" borderId="5" xfId="0" applyFill="1" applyBorder="1" applyAlignment="1">
      <alignment horizontal="center" vertical="center"/>
    </xf>
    <xf numFmtId="0" fontId="0" fillId="10" borderId="2" xfId="0" applyFill="1" applyBorder="1" applyAlignment="1">
      <alignment horizontal="left" vertical="center"/>
    </xf>
    <xf numFmtId="0" fontId="61" fillId="10" borderId="3" xfId="0" applyFont="1" applyFill="1" applyBorder="1" applyAlignment="1">
      <alignment horizontal="left" vertical="center" wrapText="1"/>
    </xf>
    <xf numFmtId="0" fontId="42" fillId="2" borderId="2" xfId="0" applyFont="1" applyFill="1" applyBorder="1" applyAlignment="1">
      <alignment horizontal="center" vertical="center"/>
    </xf>
    <xf numFmtId="0" fontId="43" fillId="9" borderId="3" xfId="0" applyFont="1" applyFill="1" applyBorder="1" applyAlignment="1">
      <alignment horizontal="left" vertical="center"/>
    </xf>
    <xf numFmtId="0" fontId="43" fillId="9" borderId="7" xfId="0" applyFont="1" applyFill="1" applyBorder="1" applyAlignment="1">
      <alignment horizontal="left" vertical="center"/>
    </xf>
    <xf numFmtId="0" fontId="43" fillId="9" borderId="4" xfId="0" applyFont="1" applyFill="1" applyBorder="1" applyAlignment="1">
      <alignment horizontal="left" vertical="center"/>
    </xf>
    <xf numFmtId="0" fontId="28" fillId="0" borderId="2" xfId="0" applyFont="1" applyBorder="1" applyAlignment="1">
      <alignment horizontal="center"/>
    </xf>
    <xf numFmtId="0" fontId="29" fillId="10" borderId="3" xfId="0" applyFont="1" applyFill="1" applyBorder="1" applyAlignment="1">
      <alignment horizontal="left" vertical="center" wrapText="1"/>
    </xf>
    <xf numFmtId="0" fontId="29" fillId="10" borderId="7" xfId="0" applyFont="1" applyFill="1" applyBorder="1" applyAlignment="1">
      <alignment horizontal="left" vertical="center"/>
    </xf>
    <xf numFmtId="0" fontId="29" fillId="10" borderId="4" xfId="0" applyFont="1" applyFill="1" applyBorder="1" applyAlignment="1">
      <alignment horizontal="left" vertical="center"/>
    </xf>
    <xf numFmtId="0" fontId="63" fillId="10" borderId="7" xfId="0" applyFont="1" applyFill="1" applyBorder="1" applyAlignment="1">
      <alignment horizontal="left" vertical="center" wrapText="1"/>
    </xf>
    <xf numFmtId="0" fontId="63" fillId="10" borderId="4" xfId="0" applyFont="1" applyFill="1" applyBorder="1" applyAlignment="1">
      <alignment horizontal="left" vertical="center" wrapText="1"/>
    </xf>
    <xf numFmtId="0" fontId="28" fillId="0" borderId="2" xfId="0" applyFont="1" applyBorder="1" applyAlignment="1">
      <alignment horizontal="center" vertical="center"/>
    </xf>
    <xf numFmtId="0" fontId="28" fillId="0" borderId="2" xfId="0" applyFont="1" applyBorder="1" applyAlignment="1">
      <alignment horizontal="center" vertical="center" wrapText="1"/>
    </xf>
    <xf numFmtId="4" fontId="28" fillId="0" borderId="1" xfId="0" applyNumberFormat="1" applyFont="1" applyBorder="1" applyAlignment="1">
      <alignment horizontal="center" vertical="center"/>
    </xf>
    <xf numFmtId="4" fontId="28" fillId="0" borderId="5" xfId="0" applyNumberFormat="1" applyFont="1" applyBorder="1" applyAlignment="1">
      <alignment horizontal="center" vertical="center"/>
    </xf>
    <xf numFmtId="2" fontId="28" fillId="0" borderId="1" xfId="0" applyNumberFormat="1" applyFont="1" applyBorder="1" applyAlignment="1">
      <alignment horizontal="center" vertical="center"/>
    </xf>
    <xf numFmtId="2" fontId="28" fillId="0" borderId="5" xfId="0" applyNumberFormat="1" applyFont="1" applyBorder="1" applyAlignment="1">
      <alignment horizontal="center" vertical="center"/>
    </xf>
    <xf numFmtId="0" fontId="28" fillId="0" borderId="1"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 xfId="0" applyFont="1" applyBorder="1" applyAlignment="1">
      <alignment horizontal="center" vertical="center"/>
    </xf>
    <xf numFmtId="0" fontId="28" fillId="0" borderId="5"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3" fillId="8" borderId="2" xfId="0" applyFont="1" applyFill="1" applyBorder="1" applyAlignment="1">
      <alignment horizontal="center" vertical="center" wrapText="1"/>
    </xf>
    <xf numFmtId="0" fontId="28" fillId="8" borderId="2" xfId="0" applyFont="1" applyFill="1" applyBorder="1" applyAlignment="1">
      <alignment horizontal="center" vertical="center" wrapText="1"/>
    </xf>
    <xf numFmtId="17" fontId="21" fillId="8" borderId="6" xfId="0" applyNumberFormat="1" applyFont="1" applyFill="1" applyBorder="1" applyAlignment="1">
      <alignment horizontal="center" vertical="center" wrapText="1"/>
    </xf>
    <xf numFmtId="0" fontId="28" fillId="0" borderId="6" xfId="0" applyFont="1" applyBorder="1" applyAlignment="1">
      <alignment horizontal="center" vertical="center" wrapText="1"/>
    </xf>
    <xf numFmtId="0" fontId="21" fillId="8" borderId="3" xfId="0" applyFont="1" applyFill="1" applyBorder="1" applyAlignment="1">
      <alignment horizontal="left" vertical="center" wrapText="1"/>
    </xf>
    <xf numFmtId="3" fontId="21" fillId="8" borderId="2" xfId="0" applyNumberFormat="1" applyFont="1" applyFill="1" applyBorder="1" applyAlignment="1">
      <alignment horizontal="center" vertical="center" wrapText="1"/>
    </xf>
    <xf numFmtId="0" fontId="4" fillId="8" borderId="28" xfId="0" applyFont="1" applyFill="1" applyBorder="1" applyAlignment="1">
      <alignment horizontal="center" vertical="center"/>
    </xf>
    <xf numFmtId="0" fontId="4" fillId="8" borderId="25" xfId="0" applyFont="1" applyFill="1" applyBorder="1" applyAlignment="1">
      <alignment horizontal="center" vertical="center"/>
    </xf>
    <xf numFmtId="0" fontId="0" fillId="16" borderId="1" xfId="0" applyFill="1" applyBorder="1" applyAlignment="1">
      <alignment horizontal="center" vertical="center" wrapText="1"/>
    </xf>
    <xf numFmtId="0" fontId="0" fillId="16" borderId="6" xfId="0" applyFill="1" applyBorder="1" applyAlignment="1">
      <alignment horizontal="center" vertical="center" wrapText="1"/>
    </xf>
    <xf numFmtId="0" fontId="0" fillId="16" borderId="5" xfId="0"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2" xfId="0" applyFont="1" applyFill="1" applyBorder="1" applyAlignment="1">
      <alignment horizontal="center" vertical="center"/>
    </xf>
    <xf numFmtId="0" fontId="4" fillId="16" borderId="27" xfId="0" applyFont="1" applyFill="1" applyBorder="1" applyAlignment="1">
      <alignment horizontal="center" vertical="center" wrapText="1"/>
    </xf>
    <xf numFmtId="0" fontId="4" fillId="16" borderId="24" xfId="0" applyFont="1" applyFill="1" applyBorder="1" applyAlignment="1">
      <alignment horizontal="center" vertical="center" wrapText="1"/>
    </xf>
    <xf numFmtId="4" fontId="43" fillId="9" borderId="1" xfId="0" applyNumberFormat="1" applyFont="1" applyFill="1" applyBorder="1" applyAlignment="1">
      <alignment horizontal="center" vertical="center"/>
    </xf>
    <xf numFmtId="4" fontId="43" fillId="9" borderId="5" xfId="0" applyNumberFormat="1" applyFont="1" applyFill="1" applyBorder="1" applyAlignment="1">
      <alignment horizontal="center" vertical="center"/>
    </xf>
    <xf numFmtId="4" fontId="0" fillId="16" borderId="1" xfId="0" applyNumberFormat="1" applyFill="1" applyBorder="1" applyAlignment="1">
      <alignment horizontal="center" vertical="center" wrapText="1"/>
    </xf>
    <xf numFmtId="4" fontId="0" fillId="16" borderId="6" xfId="0" applyNumberFormat="1" applyFill="1" applyBorder="1" applyAlignment="1">
      <alignment horizontal="center" vertical="center" wrapText="1"/>
    </xf>
    <xf numFmtId="4" fontId="0" fillId="16" borderId="5" xfId="0" applyNumberFormat="1" applyFill="1" applyBorder="1" applyAlignment="1">
      <alignment horizontal="center" vertical="center" wrapText="1"/>
    </xf>
    <xf numFmtId="0" fontId="22" fillId="9" borderId="1"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1" fillId="9" borderId="1"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center" vertical="center" wrapText="1"/>
      <protection locked="0"/>
    </xf>
    <xf numFmtId="0" fontId="0" fillId="16" borderId="3" xfId="0" applyFill="1" applyBorder="1" applyAlignment="1">
      <alignment horizontal="left" vertical="center" wrapText="1"/>
    </xf>
    <xf numFmtId="0" fontId="0" fillId="16" borderId="7" xfId="0" applyFill="1" applyBorder="1" applyAlignment="1">
      <alignment horizontal="left" vertical="center" wrapText="1"/>
    </xf>
    <xf numFmtId="0" fontId="0" fillId="16" borderId="4" xfId="0" applyFill="1" applyBorder="1" applyAlignment="1">
      <alignment horizontal="left" vertical="center" wrapText="1"/>
    </xf>
    <xf numFmtId="0" fontId="4" fillId="16" borderId="1" xfId="0" applyFont="1" applyFill="1" applyBorder="1" applyAlignment="1">
      <alignment horizontal="center" vertical="center"/>
    </xf>
    <xf numFmtId="0" fontId="4" fillId="16" borderId="5"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35" fillId="16" borderId="1" xfId="0" applyFont="1" applyFill="1" applyBorder="1" applyAlignment="1">
      <alignment horizontal="center" vertical="center" wrapText="1"/>
    </xf>
    <xf numFmtId="0" fontId="35" fillId="16" borderId="6" xfId="0" applyFont="1" applyFill="1" applyBorder="1" applyAlignment="1">
      <alignment horizontal="center" vertical="center" wrapText="1"/>
    </xf>
    <xf numFmtId="0" fontId="35" fillId="16" borderId="5" xfId="0" applyFont="1" applyFill="1" applyBorder="1" applyAlignment="1">
      <alignment horizontal="center" vertical="center" wrapText="1"/>
    </xf>
    <xf numFmtId="4" fontId="4" fillId="16" borderId="1" xfId="0" applyNumberFormat="1" applyFont="1" applyFill="1" applyBorder="1" applyAlignment="1">
      <alignment horizontal="center" vertical="center"/>
    </xf>
    <xf numFmtId="4" fontId="4" fillId="16" borderId="5" xfId="0" applyNumberFormat="1" applyFont="1" applyFill="1" applyBorder="1" applyAlignment="1">
      <alignment horizontal="center" vertical="center"/>
    </xf>
    <xf numFmtId="17" fontId="4" fillId="16" borderId="1" xfId="0" applyNumberFormat="1" applyFont="1" applyFill="1" applyBorder="1" applyAlignment="1">
      <alignment horizontal="center" vertical="center" wrapText="1"/>
    </xf>
    <xf numFmtId="17" fontId="4" fillId="16" borderId="5" xfId="0" applyNumberFormat="1" applyFont="1" applyFill="1" applyBorder="1" applyAlignment="1">
      <alignment horizontal="center" vertical="center" wrapText="1"/>
    </xf>
    <xf numFmtId="4" fontId="0" fillId="16" borderId="1" xfId="0" applyNumberFormat="1" applyFill="1" applyBorder="1" applyAlignment="1">
      <alignment horizontal="center" vertical="center"/>
    </xf>
    <xf numFmtId="4" fontId="0" fillId="16" borderId="6" xfId="0" applyNumberFormat="1" applyFill="1" applyBorder="1" applyAlignment="1">
      <alignment horizontal="center" vertical="center"/>
    </xf>
    <xf numFmtId="0" fontId="4" fillId="16" borderId="6" xfId="0" applyFont="1" applyFill="1" applyBorder="1" applyAlignment="1">
      <alignment horizontal="center" vertical="center" wrapText="1"/>
    </xf>
    <xf numFmtId="0" fontId="0" fillId="16" borderId="1" xfId="0" applyFill="1" applyBorder="1" applyAlignment="1">
      <alignment horizontal="center" vertical="center"/>
    </xf>
    <xf numFmtId="0" fontId="0" fillId="16" borderId="6" xfId="0" applyFill="1" applyBorder="1" applyAlignment="1">
      <alignment horizontal="center" vertical="center"/>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4" fillId="0" borderId="1" xfId="0" applyFont="1" applyBorder="1" applyAlignment="1">
      <alignment horizontal="left" vertical="center"/>
    </xf>
    <xf numFmtId="0" fontId="4" fillId="0" borderId="5" xfId="0" applyFont="1" applyBorder="1" applyAlignment="1">
      <alignment horizontal="left" vertical="center"/>
    </xf>
    <xf numFmtId="164" fontId="4" fillId="0" borderId="1" xfId="0" applyNumberFormat="1" applyFont="1" applyBorder="1" applyAlignment="1">
      <alignment horizontal="center" vertical="center"/>
    </xf>
    <xf numFmtId="164" fontId="4" fillId="0" borderId="5" xfId="0" applyNumberFormat="1" applyFont="1" applyBorder="1" applyAlignment="1">
      <alignment horizontal="center" vertical="center"/>
    </xf>
    <xf numFmtId="4" fontId="4" fillId="0" borderId="2"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21" fillId="9" borderId="6" xfId="0" applyFont="1" applyFill="1" applyBorder="1" applyAlignment="1">
      <alignment horizontal="center" vertical="center"/>
    </xf>
    <xf numFmtId="0" fontId="22" fillId="9" borderId="6" xfId="0" applyFont="1" applyFill="1" applyBorder="1" applyAlignment="1">
      <alignment horizontal="center" vertical="center" wrapText="1"/>
    </xf>
    <xf numFmtId="0" fontId="21" fillId="9" borderId="6" xfId="0" applyFont="1" applyFill="1" applyBorder="1" applyAlignment="1">
      <alignment horizontal="center" vertical="center" wrapText="1"/>
    </xf>
    <xf numFmtId="17" fontId="21" fillId="9" borderId="6" xfId="0" applyNumberFormat="1" applyFont="1" applyFill="1" applyBorder="1" applyAlignment="1">
      <alignment horizontal="center" vertical="center" wrapText="1"/>
    </xf>
    <xf numFmtId="0" fontId="64" fillId="9" borderId="7" xfId="0" applyFont="1" applyFill="1" applyBorder="1" applyAlignment="1">
      <alignment horizontal="left" vertical="center" wrapText="1"/>
    </xf>
    <xf numFmtId="0" fontId="64" fillId="9" borderId="4" xfId="0" applyFont="1" applyFill="1" applyBorder="1" applyAlignment="1">
      <alignment horizontal="left" vertical="center" wrapText="1"/>
    </xf>
    <xf numFmtId="4" fontId="21" fillId="9" borderId="6" xfId="0" applyNumberFormat="1" applyFont="1" applyFill="1" applyBorder="1" applyAlignment="1">
      <alignment horizontal="center" vertical="center" wrapText="1"/>
    </xf>
    <xf numFmtId="4" fontId="21" fillId="9" borderId="6" xfId="0" applyNumberFormat="1" applyFont="1" applyFill="1" applyBorder="1" applyAlignment="1">
      <alignment horizontal="center" vertical="center"/>
    </xf>
    <xf numFmtId="164" fontId="21" fillId="9" borderId="1" xfId="0" applyNumberFormat="1" applyFont="1" applyFill="1" applyBorder="1" applyAlignment="1">
      <alignment horizontal="center" vertical="center"/>
    </xf>
    <xf numFmtId="164" fontId="21" fillId="9" borderId="6" xfId="0" applyNumberFormat="1" applyFont="1" applyFill="1" applyBorder="1" applyAlignment="1">
      <alignment horizontal="center" vertical="center"/>
    </xf>
    <xf numFmtId="164" fontId="21" fillId="9" borderId="5" xfId="0" applyNumberFormat="1" applyFont="1" applyFill="1" applyBorder="1" applyAlignment="1">
      <alignment horizontal="center" vertical="center"/>
    </xf>
    <xf numFmtId="164"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49" fontId="4" fillId="0" borderId="2" xfId="0" applyNumberFormat="1" applyFont="1" applyBorder="1" applyAlignment="1">
      <alignment horizontal="center" vertical="center" wrapText="1"/>
    </xf>
    <xf numFmtId="0" fontId="37" fillId="10" borderId="1" xfId="0" applyFont="1" applyFill="1" applyBorder="1" applyAlignment="1">
      <alignment horizontal="center" vertical="center"/>
    </xf>
    <xf numFmtId="0" fontId="37" fillId="10" borderId="5" xfId="0" applyFont="1" applyFill="1" applyBorder="1" applyAlignment="1">
      <alignment horizontal="center" vertical="center"/>
    </xf>
    <xf numFmtId="49" fontId="4" fillId="10" borderId="1" xfId="0" applyNumberFormat="1" applyFont="1" applyFill="1" applyBorder="1" applyAlignment="1">
      <alignment horizontal="center" vertical="center" wrapText="1"/>
    </xf>
    <xf numFmtId="49" fontId="4" fillId="10" borderId="6" xfId="0" applyNumberFormat="1" applyFont="1" applyFill="1" applyBorder="1" applyAlignment="1">
      <alignment horizontal="center" vertical="center" wrapText="1"/>
    </xf>
    <xf numFmtId="17" fontId="4" fillId="10" borderId="1" xfId="0" applyNumberFormat="1" applyFont="1" applyFill="1" applyBorder="1" applyAlignment="1">
      <alignment horizontal="center" vertical="center"/>
    </xf>
    <xf numFmtId="17" fontId="4" fillId="10" borderId="6" xfId="0" applyNumberFormat="1"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6" xfId="0" applyFont="1" applyFill="1" applyBorder="1" applyAlignment="1">
      <alignment horizontal="center" vertical="center" wrapText="1"/>
    </xf>
    <xf numFmtId="164" fontId="4" fillId="10" borderId="1" xfId="0" applyNumberFormat="1" applyFont="1" applyFill="1" applyBorder="1" applyAlignment="1">
      <alignment horizontal="center" vertical="center"/>
    </xf>
    <xf numFmtId="164" fontId="4" fillId="10" borderId="5" xfId="0" applyNumberFormat="1" applyFont="1" applyFill="1" applyBorder="1" applyAlignment="1">
      <alignment horizontal="center" vertical="center"/>
    </xf>
    <xf numFmtId="0" fontId="4" fillId="10" borderId="1" xfId="0" applyFont="1" applyFill="1" applyBorder="1" applyAlignment="1">
      <alignment horizontal="left" vertical="center"/>
    </xf>
    <xf numFmtId="0" fontId="4" fillId="10" borderId="5" xfId="0" applyFont="1" applyFill="1" applyBorder="1" applyAlignment="1">
      <alignment vertical="center"/>
    </xf>
    <xf numFmtId="0" fontId="23" fillId="10" borderId="5" xfId="0" applyFont="1" applyFill="1" applyBorder="1" applyAlignment="1">
      <alignment horizontal="center" vertical="center" wrapText="1"/>
    </xf>
    <xf numFmtId="164" fontId="4" fillId="10" borderId="6" xfId="0" applyNumberFormat="1" applyFont="1" applyFill="1" applyBorder="1" applyAlignment="1">
      <alignment horizontal="center" vertical="center"/>
    </xf>
    <xf numFmtId="165" fontId="4" fillId="10" borderId="1" xfId="2" applyFont="1" applyFill="1" applyBorder="1" applyAlignment="1">
      <alignment horizontal="center" vertical="center" wrapText="1"/>
    </xf>
    <xf numFmtId="165" fontId="4" fillId="10" borderId="6" xfId="2" applyFont="1" applyFill="1" applyBorder="1" applyAlignment="1">
      <alignment horizontal="center" vertical="center" wrapText="1"/>
    </xf>
    <xf numFmtId="165" fontId="4" fillId="10" borderId="5" xfId="2" applyFont="1" applyFill="1" applyBorder="1" applyAlignment="1">
      <alignment horizontal="center" vertical="center" wrapText="1"/>
    </xf>
    <xf numFmtId="0" fontId="4" fillId="9" borderId="3" xfId="0" applyFont="1" applyFill="1" applyBorder="1" applyAlignment="1">
      <alignment horizontal="left" vertical="center" wrapText="1"/>
    </xf>
    <xf numFmtId="0" fontId="4" fillId="9" borderId="7" xfId="0" applyFont="1" applyFill="1" applyBorder="1" applyAlignment="1">
      <alignment horizontal="left" vertical="center" wrapText="1"/>
    </xf>
    <xf numFmtId="0" fontId="4" fillId="9" borderId="4" xfId="0" applyFont="1" applyFill="1" applyBorder="1" applyAlignment="1">
      <alignment horizontal="left" vertical="center" wrapText="1"/>
    </xf>
    <xf numFmtId="4" fontId="34" fillId="10" borderId="1" xfId="0" applyNumberFormat="1" applyFont="1" applyFill="1" applyBorder="1" applyAlignment="1">
      <alignment horizontal="center" vertical="center" wrapText="1"/>
    </xf>
    <xf numFmtId="4" fontId="34" fillId="10" borderId="6" xfId="0" applyNumberFormat="1" applyFont="1" applyFill="1" applyBorder="1" applyAlignment="1">
      <alignment horizontal="center" vertical="center" wrapText="1"/>
    </xf>
    <xf numFmtId="1" fontId="34" fillId="10" borderId="1" xfId="0" applyNumberFormat="1" applyFont="1" applyFill="1" applyBorder="1" applyAlignment="1">
      <alignment horizontal="center" vertical="center" wrapText="1"/>
    </xf>
    <xf numFmtId="1" fontId="34" fillId="10" borderId="6" xfId="0" applyNumberFormat="1" applyFont="1" applyFill="1" applyBorder="1" applyAlignment="1">
      <alignment horizontal="center" vertical="center" wrapText="1"/>
    </xf>
    <xf numFmtId="0" fontId="34" fillId="10" borderId="1" xfId="0" applyFont="1" applyFill="1" applyBorder="1" applyAlignment="1">
      <alignment horizontal="center" vertical="center" wrapText="1"/>
    </xf>
    <xf numFmtId="0" fontId="34" fillId="10" borderId="6" xfId="0" applyFont="1" applyFill="1" applyBorder="1" applyAlignment="1">
      <alignment horizontal="center" vertical="center" wrapText="1"/>
    </xf>
    <xf numFmtId="0" fontId="0" fillId="9" borderId="2" xfId="0" applyFill="1" applyBorder="1" applyAlignment="1">
      <alignment horizontal="left" vertical="center"/>
    </xf>
    <xf numFmtId="0" fontId="34" fillId="10" borderId="5" xfId="0" applyFont="1" applyFill="1" applyBorder="1" applyAlignment="1">
      <alignment horizontal="center" vertical="center" wrapText="1"/>
    </xf>
    <xf numFmtId="4" fontId="25" fillId="9" borderId="1" xfId="0" applyNumberFormat="1" applyFont="1" applyFill="1" applyBorder="1" applyAlignment="1">
      <alignment horizontal="center" vertical="center" wrapText="1"/>
    </xf>
    <xf numFmtId="4" fontId="25" fillId="9" borderId="6" xfId="0" applyNumberFormat="1" applyFont="1" applyFill="1" applyBorder="1" applyAlignment="1">
      <alignment horizontal="center" vertical="center" wrapText="1"/>
    </xf>
    <xf numFmtId="4" fontId="25" fillId="9" borderId="5" xfId="0" applyNumberFormat="1" applyFont="1" applyFill="1" applyBorder="1" applyAlignment="1">
      <alignment horizontal="center" vertical="center" wrapText="1"/>
    </xf>
    <xf numFmtId="0" fontId="4" fillId="10" borderId="6" xfId="0" applyFont="1" applyFill="1" applyBorder="1" applyAlignment="1">
      <alignment horizontal="left" vertical="center" wrapText="1"/>
    </xf>
    <xf numFmtId="0" fontId="4" fillId="10" borderId="5" xfId="0" applyFont="1" applyFill="1" applyBorder="1" applyAlignment="1">
      <alignment horizontal="left" vertical="center" wrapText="1"/>
    </xf>
    <xf numFmtId="0" fontId="25" fillId="9" borderId="1"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34" fillId="10" borderId="1" xfId="0" applyFont="1" applyFill="1" applyBorder="1" applyAlignment="1">
      <alignment horizontal="left" wrapText="1"/>
    </xf>
    <xf numFmtId="0" fontId="34" fillId="10" borderId="6" xfId="0" applyFont="1" applyFill="1" applyBorder="1" applyAlignment="1">
      <alignment horizontal="left" wrapText="1"/>
    </xf>
    <xf numFmtId="0" fontId="37" fillId="9" borderId="11" xfId="0" applyFont="1" applyFill="1" applyBorder="1" applyAlignment="1">
      <alignment horizontal="left" vertical="center" wrapText="1"/>
    </xf>
    <xf numFmtId="0" fontId="25" fillId="9" borderId="23" xfId="0" applyFont="1" applyFill="1" applyBorder="1" applyAlignment="1">
      <alignment horizontal="left" vertical="center" wrapText="1"/>
    </xf>
    <xf numFmtId="0" fontId="25" fillId="9" borderId="24" xfId="0" applyFont="1" applyFill="1" applyBorder="1" applyAlignment="1">
      <alignment horizontal="left" vertical="center" wrapText="1"/>
    </xf>
    <xf numFmtId="0" fontId="4" fillId="9" borderId="3" xfId="0" applyFont="1" applyFill="1" applyBorder="1" applyAlignment="1">
      <alignment horizontal="left" vertical="center"/>
    </xf>
    <xf numFmtId="0" fontId="4" fillId="9" borderId="7" xfId="0" applyFont="1" applyFill="1" applyBorder="1" applyAlignment="1">
      <alignment horizontal="left" vertical="center"/>
    </xf>
    <xf numFmtId="0" fontId="4" fillId="9" borderId="4" xfId="0" applyFont="1" applyFill="1" applyBorder="1" applyAlignment="1">
      <alignment horizontal="left" vertical="center"/>
    </xf>
    <xf numFmtId="0" fontId="56" fillId="9" borderId="1" xfId="0" applyFont="1" applyFill="1" applyBorder="1" applyAlignment="1">
      <alignment horizontal="center" vertical="center" wrapText="1"/>
    </xf>
    <xf numFmtId="0" fontId="56" fillId="9" borderId="5" xfId="0" applyFont="1" applyFill="1" applyBorder="1" applyAlignment="1">
      <alignment horizontal="center" vertical="center" wrapText="1"/>
    </xf>
    <xf numFmtId="0" fontId="0" fillId="10" borderId="1" xfId="0" applyFill="1" applyBorder="1" applyAlignment="1">
      <alignment horizontal="center" vertical="center"/>
    </xf>
    <xf numFmtId="0" fontId="0" fillId="10" borderId="6" xfId="0" applyFill="1" applyBorder="1" applyAlignment="1">
      <alignment horizontal="center" vertical="center"/>
    </xf>
    <xf numFmtId="0" fontId="0" fillId="10" borderId="6" xfId="0" applyFill="1" applyBorder="1" applyAlignment="1">
      <alignment horizontal="left" vertical="center"/>
    </xf>
    <xf numFmtId="0" fontId="0" fillId="10" borderId="5" xfId="0" applyFill="1" applyBorder="1" applyAlignment="1">
      <alignment horizontal="left" vertical="center"/>
    </xf>
    <xf numFmtId="0" fontId="0" fillId="10" borderId="1" xfId="0" applyFill="1" applyBorder="1" applyAlignment="1">
      <alignment horizontal="center"/>
    </xf>
    <xf numFmtId="0" fontId="0" fillId="10" borderId="6" xfId="0" applyFill="1" applyBorder="1" applyAlignment="1">
      <alignment horizontal="center"/>
    </xf>
    <xf numFmtId="0" fontId="0" fillId="10" borderId="5" xfId="0" applyFill="1" applyBorder="1" applyAlignment="1">
      <alignment horizontal="center"/>
    </xf>
    <xf numFmtId="4" fontId="0" fillId="10" borderId="1" xfId="0" applyNumberFormat="1" applyFill="1" applyBorder="1" applyAlignment="1">
      <alignment horizontal="center" vertical="center"/>
    </xf>
    <xf numFmtId="4" fontId="0" fillId="10" borderId="6" xfId="0" applyNumberFormat="1" applyFill="1" applyBorder="1" applyAlignment="1">
      <alignment horizontal="center" vertical="center"/>
    </xf>
    <xf numFmtId="4" fontId="0" fillId="10" borderId="5" xfId="0" applyNumberFormat="1" applyFill="1" applyBorder="1" applyAlignment="1">
      <alignment horizontal="center" vertical="center"/>
    </xf>
    <xf numFmtId="0" fontId="0" fillId="10" borderId="2" xfId="0" applyFill="1" applyBorder="1" applyAlignment="1">
      <alignment horizontal="center" wrapText="1"/>
    </xf>
    <xf numFmtId="0" fontId="0" fillId="10" borderId="3" xfId="0" applyFill="1" applyBorder="1" applyAlignment="1">
      <alignment horizontal="left" vertical="center"/>
    </xf>
    <xf numFmtId="0" fontId="0" fillId="8" borderId="28" xfId="0" applyFill="1" applyBorder="1" applyAlignment="1">
      <alignment horizontal="center" vertical="center" wrapText="1"/>
    </xf>
    <xf numFmtId="0" fontId="0" fillId="8" borderId="11" xfId="0" applyFill="1" applyBorder="1" applyAlignment="1">
      <alignment horizontal="center" vertical="center" wrapText="1"/>
    </xf>
    <xf numFmtId="0" fontId="0" fillId="0" borderId="28" xfId="0" applyBorder="1" applyAlignment="1">
      <alignment horizontal="center" vertical="center" wrapText="1"/>
    </xf>
    <xf numFmtId="0" fontId="0" fillId="0" borderId="11" xfId="0" applyBorder="1" applyAlignment="1">
      <alignment horizontal="center" vertical="center" wrapText="1"/>
    </xf>
    <xf numFmtId="0" fontId="21" fillId="17" borderId="1" xfId="0" applyFont="1" applyFill="1" applyBorder="1" applyAlignment="1">
      <alignment horizontal="center" vertical="center" wrapText="1"/>
    </xf>
    <xf numFmtId="0" fontId="21" fillId="17" borderId="5" xfId="0" applyFont="1" applyFill="1" applyBorder="1" applyAlignment="1">
      <alignment horizontal="center" vertical="center" wrapText="1"/>
    </xf>
    <xf numFmtId="165" fontId="25" fillId="21" borderId="16" xfId="0" applyNumberFormat="1" applyFont="1" applyFill="1" applyBorder="1" applyAlignment="1">
      <alignment horizontal="left" vertical="center" wrapText="1"/>
    </xf>
    <xf numFmtId="17" fontId="21" fillId="17" borderId="1" xfId="0" applyNumberFormat="1" applyFont="1" applyFill="1" applyBorder="1" applyAlignment="1">
      <alignment horizontal="center" vertical="center" wrapText="1"/>
    </xf>
    <xf numFmtId="17" fontId="21" fillId="17" borderId="5" xfId="0" applyNumberFormat="1" applyFont="1" applyFill="1" applyBorder="1" applyAlignment="1">
      <alignment horizontal="center" vertical="center" wrapText="1"/>
    </xf>
    <xf numFmtId="0" fontId="25" fillId="17" borderId="1" xfId="0" applyFont="1" applyFill="1" applyBorder="1" applyAlignment="1">
      <alignment horizontal="center" vertical="center" wrapText="1"/>
    </xf>
    <xf numFmtId="4" fontId="21" fillId="17" borderId="1" xfId="0" applyNumberFormat="1" applyFont="1" applyFill="1" applyBorder="1" applyAlignment="1">
      <alignment horizontal="center" vertical="center"/>
    </xf>
    <xf numFmtId="4" fontId="21" fillId="17" borderId="5" xfId="0" applyNumberFormat="1" applyFont="1" applyFill="1" applyBorder="1" applyAlignment="1">
      <alignment horizontal="center" vertical="center"/>
    </xf>
    <xf numFmtId="4" fontId="25" fillId="17" borderId="1" xfId="0" applyNumberFormat="1" applyFont="1" applyFill="1" applyBorder="1" applyAlignment="1">
      <alignment horizontal="center" vertical="center" wrapText="1"/>
    </xf>
    <xf numFmtId="0" fontId="21" fillId="17" borderId="1" xfId="0" applyFont="1" applyFill="1" applyBorder="1" applyAlignment="1">
      <alignment horizontal="center" vertical="center"/>
    </xf>
    <xf numFmtId="0" fontId="21" fillId="17" borderId="5" xfId="0" applyFont="1" applyFill="1" applyBorder="1" applyAlignment="1">
      <alignment horizontal="center" vertical="center"/>
    </xf>
    <xf numFmtId="165" fontId="37" fillId="22" borderId="16" xfId="0" applyNumberFormat="1" applyFont="1" applyFill="1" applyBorder="1" applyAlignment="1">
      <alignment horizontal="left" vertical="center" wrapText="1"/>
    </xf>
    <xf numFmtId="0" fontId="65" fillId="10" borderId="6" xfId="0" applyFont="1" applyFill="1" applyBorder="1" applyAlignment="1">
      <alignment horizontal="center" vertical="center" wrapText="1"/>
    </xf>
    <xf numFmtId="0" fontId="65" fillId="10" borderId="5"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17" fontId="0" fillId="8" borderId="1" xfId="0" applyNumberFormat="1" applyFill="1" applyBorder="1" applyAlignment="1">
      <alignment horizontal="center" vertical="center" wrapText="1"/>
    </xf>
    <xf numFmtId="17" fontId="0" fillId="8" borderId="5" xfId="0" applyNumberFormat="1" applyFill="1" applyBorder="1" applyAlignment="1">
      <alignment horizontal="center" vertical="center" wrapText="1"/>
    </xf>
    <xf numFmtId="0" fontId="0" fillId="0" borderId="0" xfId="0"/>
    <xf numFmtId="0" fontId="0" fillId="10" borderId="3" xfId="0" applyFill="1" applyBorder="1" applyAlignment="1">
      <alignment horizontal="left" vertical="top" wrapText="1"/>
    </xf>
    <xf numFmtId="0" fontId="0" fillId="10" borderId="7" xfId="0" applyFill="1" applyBorder="1" applyAlignment="1">
      <alignment horizontal="left" vertical="top" wrapText="1"/>
    </xf>
    <xf numFmtId="0" fontId="0" fillId="10" borderId="4" xfId="0" applyFill="1" applyBorder="1" applyAlignment="1">
      <alignment horizontal="left" vertical="top" wrapText="1"/>
    </xf>
    <xf numFmtId="0" fontId="4" fillId="10" borderId="28" xfId="0" applyFont="1" applyFill="1" applyBorder="1" applyAlignment="1">
      <alignment horizontal="center" vertical="center" wrapText="1"/>
    </xf>
    <xf numFmtId="0" fontId="4" fillId="10" borderId="11" xfId="0" applyFont="1" applyFill="1" applyBorder="1" applyAlignment="1">
      <alignment horizontal="center" vertical="center" wrapText="1"/>
    </xf>
    <xf numFmtId="165" fontId="35" fillId="28" borderId="29" xfId="0" applyNumberFormat="1" applyFont="1" applyFill="1" applyBorder="1" applyAlignment="1">
      <alignment horizontal="left" vertical="center" wrapText="1"/>
    </xf>
    <xf numFmtId="165" fontId="35" fillId="28" borderId="30" xfId="0" applyNumberFormat="1" applyFont="1" applyFill="1" applyBorder="1" applyAlignment="1">
      <alignment horizontal="left" vertical="center" wrapText="1"/>
    </xf>
    <xf numFmtId="165" fontId="35" fillId="28" borderId="31" xfId="0" applyNumberFormat="1" applyFont="1" applyFill="1" applyBorder="1" applyAlignment="1">
      <alignment horizontal="left" vertical="center" wrapText="1"/>
    </xf>
    <xf numFmtId="0" fontId="67" fillId="2" borderId="2" xfId="0" applyFont="1" applyFill="1" applyBorder="1" applyAlignment="1">
      <alignment horizontal="center" vertical="center"/>
    </xf>
    <xf numFmtId="0" fontId="67" fillId="2" borderId="2" xfId="0" applyFont="1" applyFill="1" applyBorder="1" applyAlignment="1">
      <alignment horizontal="center" vertical="center" wrapText="1"/>
    </xf>
    <xf numFmtId="4" fontId="67" fillId="2" borderId="2" xfId="0" applyNumberFormat="1"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0" borderId="2" xfId="0" applyFont="1" applyBorder="1" applyAlignment="1">
      <alignment horizontal="center" vertical="center"/>
    </xf>
  </cellXfs>
  <cellStyles count="8">
    <cellStyle name="Excel Built-in Bad" xfId="5" xr:uid="{00000000-0005-0000-0000-000000000000}"/>
    <cellStyle name="Excel Built-in Normal" xfId="2" xr:uid="{00000000-0005-0000-0000-000001000000}"/>
    <cellStyle name="Normalny" xfId="0" builtinId="0"/>
    <cellStyle name="Normalny 2" xfId="3" xr:uid="{00000000-0005-0000-0000-000003000000}"/>
    <cellStyle name="Normalny 3" xfId="7" xr:uid="{00000000-0005-0000-0000-000004000000}"/>
    <cellStyle name="Walutowy 2" xfId="1" xr:uid="{00000000-0005-0000-0000-000005000000}"/>
    <cellStyle name="Zły" xfId="4" builtinId="27"/>
    <cellStyle name="Zły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36</xdr:row>
      <xdr:rowOff>285750</xdr:rowOff>
    </xdr:from>
    <xdr:to>
      <xdr:col>9</xdr:col>
      <xdr:colOff>13607</xdr:colOff>
      <xdr:row>36</xdr:row>
      <xdr:rowOff>285751</xdr:rowOff>
    </xdr:to>
    <xdr:cxnSp macro="">
      <xdr:nvCxnSpPr>
        <xdr:cNvPr id="2" name="Łącznik prosty 1">
          <a:extLst>
            <a:ext uri="{FF2B5EF4-FFF2-40B4-BE49-F238E27FC236}">
              <a16:creationId xmlns:a16="http://schemas.microsoft.com/office/drawing/2014/main" id="{25907B86-9AE2-4E69-BBEC-47A6CA546D39}"/>
            </a:ext>
          </a:extLst>
        </xdr:cNvPr>
        <xdr:cNvCxnSpPr/>
      </xdr:nvCxnSpPr>
      <xdr:spPr>
        <a:xfrm>
          <a:off x="9496425" y="30041850"/>
          <a:ext cx="209005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1254125</xdr:colOff>
      <xdr:row>37</xdr:row>
      <xdr:rowOff>349250</xdr:rowOff>
    </xdr:from>
    <xdr:to>
      <xdr:col>8</xdr:col>
      <xdr:colOff>680357</xdr:colOff>
      <xdr:row>37</xdr:row>
      <xdr:rowOff>349251</xdr:rowOff>
    </xdr:to>
    <xdr:cxnSp macro="">
      <xdr:nvCxnSpPr>
        <xdr:cNvPr id="3" name="Łącznik prosty 2">
          <a:extLst>
            <a:ext uri="{FF2B5EF4-FFF2-40B4-BE49-F238E27FC236}">
              <a16:creationId xmlns:a16="http://schemas.microsoft.com/office/drawing/2014/main" id="{FC9C698A-02CD-4D27-841B-7BA8CEAAD030}"/>
            </a:ext>
          </a:extLst>
        </xdr:cNvPr>
        <xdr:cNvCxnSpPr/>
      </xdr:nvCxnSpPr>
      <xdr:spPr>
        <a:xfrm>
          <a:off x="9464675" y="31686500"/>
          <a:ext cx="193130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F25"/>
  <sheetViews>
    <sheetView workbookViewId="0">
      <selection activeCell="F25" sqref="F25"/>
    </sheetView>
  </sheetViews>
  <sheetFormatPr defaultRowHeight="15" x14ac:dyDescent="0.25"/>
  <cols>
    <col min="1" max="1" width="9.140625" style="1"/>
    <col min="2" max="2" width="37.42578125" style="1" customWidth="1"/>
    <col min="3" max="3" width="9.140625" style="1"/>
    <col min="4" max="4" width="22.85546875" style="518" customWidth="1"/>
    <col min="5" max="5" width="9.140625" style="1"/>
    <col min="6" max="6" width="18.28515625" style="1" customWidth="1"/>
    <col min="7" max="16384" width="9.140625" style="1"/>
  </cols>
  <sheetData>
    <row r="5" spans="2:6" x14ac:dyDescent="0.25">
      <c r="B5" s="625"/>
      <c r="C5" s="626" t="s">
        <v>368</v>
      </c>
      <c r="D5" s="627"/>
      <c r="E5" s="626" t="s">
        <v>369</v>
      </c>
      <c r="F5" s="627"/>
    </row>
    <row r="6" spans="2:6" x14ac:dyDescent="0.25">
      <c r="B6" s="625"/>
      <c r="C6" s="442" t="s">
        <v>361</v>
      </c>
      <c r="D6" s="519" t="s">
        <v>34</v>
      </c>
      <c r="E6" s="442" t="s">
        <v>361</v>
      </c>
      <c r="F6" s="519" t="s">
        <v>34</v>
      </c>
    </row>
    <row r="7" spans="2:6" ht="30" x14ac:dyDescent="0.25">
      <c r="B7" s="412" t="s">
        <v>1347</v>
      </c>
      <c r="C7" s="89">
        <v>17</v>
      </c>
      <c r="D7" s="520">
        <v>1769000</v>
      </c>
      <c r="E7" s="89">
        <v>28</v>
      </c>
      <c r="F7" s="520">
        <v>3549000</v>
      </c>
    </row>
    <row r="8" spans="2:6" x14ac:dyDescent="0.25">
      <c r="B8" s="409" t="s">
        <v>1348</v>
      </c>
      <c r="C8" s="158">
        <v>6</v>
      </c>
      <c r="D8" s="521">
        <v>240000</v>
      </c>
      <c r="E8" s="89">
        <v>9</v>
      </c>
      <c r="F8" s="520">
        <v>412000</v>
      </c>
    </row>
    <row r="9" spans="2:6" x14ac:dyDescent="0.25">
      <c r="B9" s="409" t="s">
        <v>1349</v>
      </c>
      <c r="C9" s="522">
        <v>5</v>
      </c>
      <c r="D9" s="521">
        <v>370000</v>
      </c>
      <c r="E9" s="89">
        <v>7</v>
      </c>
      <c r="F9" s="520">
        <v>575000</v>
      </c>
    </row>
    <row r="10" spans="2:6" x14ac:dyDescent="0.25">
      <c r="B10" s="409" t="s">
        <v>1350</v>
      </c>
      <c r="C10" s="523">
        <v>16</v>
      </c>
      <c r="D10" s="521">
        <v>340000</v>
      </c>
      <c r="E10" s="89">
        <v>17</v>
      </c>
      <c r="F10" s="520">
        <v>350000</v>
      </c>
    </row>
    <row r="11" spans="2:6" x14ac:dyDescent="0.25">
      <c r="B11" s="409" t="s">
        <v>1351</v>
      </c>
      <c r="C11" s="523">
        <v>9</v>
      </c>
      <c r="D11" s="521">
        <v>287000</v>
      </c>
      <c r="E11" s="89">
        <v>14</v>
      </c>
      <c r="F11" s="520">
        <v>549000</v>
      </c>
    </row>
    <row r="12" spans="2:6" x14ac:dyDescent="0.25">
      <c r="B12" s="409" t="s">
        <v>1352</v>
      </c>
      <c r="C12" s="523">
        <v>8</v>
      </c>
      <c r="D12" s="521">
        <v>290000</v>
      </c>
      <c r="E12" s="89">
        <v>10</v>
      </c>
      <c r="F12" s="520">
        <v>290000</v>
      </c>
    </row>
    <row r="13" spans="2:6" x14ac:dyDescent="0.25">
      <c r="B13" s="409" t="s">
        <v>1353</v>
      </c>
      <c r="C13" s="523">
        <v>10</v>
      </c>
      <c r="D13" s="521">
        <v>391000</v>
      </c>
      <c r="E13" s="89">
        <v>8</v>
      </c>
      <c r="F13" s="520">
        <v>391000</v>
      </c>
    </row>
    <row r="14" spans="2:6" x14ac:dyDescent="0.25">
      <c r="B14" s="409" t="s">
        <v>1354</v>
      </c>
      <c r="C14" s="523">
        <v>21</v>
      </c>
      <c r="D14" s="521">
        <v>420000</v>
      </c>
      <c r="E14" s="89">
        <v>23</v>
      </c>
      <c r="F14" s="520">
        <v>510000</v>
      </c>
    </row>
    <row r="15" spans="2:6" x14ac:dyDescent="0.25">
      <c r="B15" s="409" t="s">
        <v>1355</v>
      </c>
      <c r="C15" s="523">
        <v>21</v>
      </c>
      <c r="D15" s="521">
        <v>407300</v>
      </c>
      <c r="E15" s="89">
        <v>24</v>
      </c>
      <c r="F15" s="520">
        <v>477311.5</v>
      </c>
    </row>
    <row r="16" spans="2:6" x14ac:dyDescent="0.25">
      <c r="B16" s="409" t="s">
        <v>1356</v>
      </c>
      <c r="C16" s="523">
        <v>3</v>
      </c>
      <c r="D16" s="521">
        <v>253607</v>
      </c>
      <c r="E16" s="89">
        <v>7</v>
      </c>
      <c r="F16" s="520">
        <v>649000</v>
      </c>
    </row>
    <row r="17" spans="2:6" x14ac:dyDescent="0.25">
      <c r="B17" s="409" t="s">
        <v>1357</v>
      </c>
      <c r="C17" s="523">
        <v>9</v>
      </c>
      <c r="D17" s="521">
        <v>448000</v>
      </c>
      <c r="E17" s="89">
        <v>12</v>
      </c>
      <c r="F17" s="520">
        <v>447000</v>
      </c>
    </row>
    <row r="18" spans="2:6" x14ac:dyDescent="0.25">
      <c r="B18" s="409" t="s">
        <v>1358</v>
      </c>
      <c r="C18" s="523">
        <v>5</v>
      </c>
      <c r="D18" s="521">
        <v>379000</v>
      </c>
      <c r="E18" s="89">
        <v>10</v>
      </c>
      <c r="F18" s="520">
        <v>509000</v>
      </c>
    </row>
    <row r="19" spans="2:6" x14ac:dyDescent="0.25">
      <c r="B19" s="409" t="s">
        <v>1359</v>
      </c>
      <c r="C19" s="523">
        <v>14</v>
      </c>
      <c r="D19" s="521">
        <v>950000</v>
      </c>
      <c r="E19" s="89">
        <v>16</v>
      </c>
      <c r="F19" s="520">
        <v>1046500</v>
      </c>
    </row>
    <row r="20" spans="2:6" x14ac:dyDescent="0.25">
      <c r="B20" s="409" t="s">
        <v>1360</v>
      </c>
      <c r="C20" s="523">
        <v>7</v>
      </c>
      <c r="D20" s="521">
        <v>419032.08999999997</v>
      </c>
      <c r="E20" s="89">
        <v>8</v>
      </c>
      <c r="F20" s="520">
        <v>239082.77000000002</v>
      </c>
    </row>
    <row r="21" spans="2:6" x14ac:dyDescent="0.25">
      <c r="B21" s="409" t="s">
        <v>1361</v>
      </c>
      <c r="C21" s="523">
        <v>6</v>
      </c>
      <c r="D21" s="521">
        <v>492200</v>
      </c>
      <c r="E21" s="89">
        <v>8</v>
      </c>
      <c r="F21" s="520">
        <f>D21+E21</f>
        <v>492208</v>
      </c>
    </row>
    <row r="22" spans="2:6" x14ac:dyDescent="0.25">
      <c r="B22" s="409" t="s">
        <v>1362</v>
      </c>
      <c r="C22" s="523">
        <v>6</v>
      </c>
      <c r="D22" s="521">
        <v>300000</v>
      </c>
      <c r="E22" s="89">
        <v>10</v>
      </c>
      <c r="F22" s="520">
        <v>442000</v>
      </c>
    </row>
    <row r="23" spans="2:6" x14ac:dyDescent="0.25">
      <c r="B23" s="409" t="s">
        <v>1363</v>
      </c>
      <c r="C23" s="158">
        <v>9</v>
      </c>
      <c r="D23" s="521">
        <v>340000</v>
      </c>
      <c r="E23" s="89">
        <v>13</v>
      </c>
      <c r="F23" s="520">
        <v>410000</v>
      </c>
    </row>
    <row r="24" spans="2:6" s="563" customFormat="1" x14ac:dyDescent="0.25">
      <c r="B24" s="409" t="s">
        <v>1525</v>
      </c>
      <c r="C24" s="561">
        <v>2</v>
      </c>
      <c r="D24" s="521">
        <v>300000</v>
      </c>
      <c r="E24" s="560">
        <v>3</v>
      </c>
      <c r="F24" s="520">
        <v>350000</v>
      </c>
    </row>
    <row r="25" spans="2:6" x14ac:dyDescent="0.25">
      <c r="B25" s="524" t="s">
        <v>1364</v>
      </c>
      <c r="C25" s="525">
        <f>SUM(C7:C24)</f>
        <v>174</v>
      </c>
      <c r="D25" s="526">
        <f>SUM(D7:D24)</f>
        <v>8396139.0899999999</v>
      </c>
      <c r="E25" s="525">
        <f>SUM(E7:E24)</f>
        <v>227</v>
      </c>
      <c r="F25" s="526">
        <f>SUM(F7:F24)</f>
        <v>11688102.27</v>
      </c>
    </row>
  </sheetData>
  <mergeCells count="3">
    <mergeCell ref="B5:B6"/>
    <mergeCell ref="C5:D5"/>
    <mergeCell ref="E5:F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57"/>
  <sheetViews>
    <sheetView topLeftCell="A46" zoomScale="60" zoomScaleNormal="60" workbookViewId="0">
      <selection activeCell="N57" sqref="N57:O57"/>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262" customWidth="1"/>
    <col min="6" max="6" width="75.42578125" style="1" customWidth="1"/>
    <col min="7" max="7" width="36.42578125" style="262" customWidth="1"/>
    <col min="8" max="8" width="26" style="262" customWidth="1"/>
    <col min="9" max="9" width="15.28515625" style="262" customWidth="1"/>
    <col min="10" max="10" width="35.5703125" style="1" customWidth="1"/>
    <col min="11" max="11" width="8"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16.42578125" style="1" customWidth="1"/>
    <col min="19" max="255" width="9.140625" style="1"/>
    <col min="256" max="256" width="4.7109375" style="1" bestFit="1" customWidth="1"/>
    <col min="257" max="257" width="9.7109375" style="1" bestFit="1" customWidth="1"/>
    <col min="258" max="258" width="10" style="1" bestFit="1" customWidth="1"/>
    <col min="259" max="259" width="8.85546875" style="1" bestFit="1" customWidth="1"/>
    <col min="260" max="260" width="22.85546875" style="1" customWidth="1"/>
    <col min="261" max="261" width="59.7109375" style="1" bestFit="1" customWidth="1"/>
    <col min="262" max="262" width="57.85546875" style="1" bestFit="1" customWidth="1"/>
    <col min="263" max="263" width="35.28515625" style="1" bestFit="1" customWidth="1"/>
    <col min="264" max="264" width="28.140625" style="1" bestFit="1" customWidth="1"/>
    <col min="265" max="265" width="33.140625" style="1" bestFit="1" customWidth="1"/>
    <col min="266" max="266" width="26" style="1" bestFit="1" customWidth="1"/>
    <col min="267" max="267" width="19.140625" style="1" bestFit="1" customWidth="1"/>
    <col min="268" max="268" width="10.42578125" style="1" customWidth="1"/>
    <col min="269" max="269" width="11.85546875" style="1" customWidth="1"/>
    <col min="270" max="270" width="14.7109375" style="1" customWidth="1"/>
    <col min="271" max="271" width="9" style="1" bestFit="1" customWidth="1"/>
    <col min="272" max="511" width="9.140625" style="1"/>
    <col min="512" max="512" width="4.7109375" style="1" bestFit="1" customWidth="1"/>
    <col min="513" max="513" width="9.7109375" style="1" bestFit="1" customWidth="1"/>
    <col min="514" max="514" width="10" style="1" bestFit="1" customWidth="1"/>
    <col min="515" max="515" width="8.85546875" style="1" bestFit="1" customWidth="1"/>
    <col min="516" max="516" width="22.85546875" style="1" customWidth="1"/>
    <col min="517" max="517" width="59.7109375" style="1" bestFit="1" customWidth="1"/>
    <col min="518" max="518" width="57.85546875" style="1" bestFit="1" customWidth="1"/>
    <col min="519" max="519" width="35.28515625" style="1" bestFit="1" customWidth="1"/>
    <col min="520" max="520" width="28.140625" style="1" bestFit="1" customWidth="1"/>
    <col min="521" max="521" width="33.140625" style="1" bestFit="1" customWidth="1"/>
    <col min="522" max="522" width="26" style="1" bestFit="1" customWidth="1"/>
    <col min="523" max="523" width="19.140625" style="1" bestFit="1" customWidth="1"/>
    <col min="524" max="524" width="10.42578125" style="1" customWidth="1"/>
    <col min="525" max="525" width="11.85546875" style="1" customWidth="1"/>
    <col min="526" max="526" width="14.7109375" style="1" customWidth="1"/>
    <col min="527" max="527" width="9" style="1" bestFit="1" customWidth="1"/>
    <col min="528" max="767" width="9.140625" style="1"/>
    <col min="768" max="768" width="4.7109375" style="1" bestFit="1" customWidth="1"/>
    <col min="769" max="769" width="9.7109375" style="1" bestFit="1" customWidth="1"/>
    <col min="770" max="770" width="10" style="1" bestFit="1" customWidth="1"/>
    <col min="771" max="771" width="8.85546875" style="1" bestFit="1" customWidth="1"/>
    <col min="772" max="772" width="22.85546875" style="1" customWidth="1"/>
    <col min="773" max="773" width="59.7109375" style="1" bestFit="1" customWidth="1"/>
    <col min="774" max="774" width="57.85546875" style="1" bestFit="1" customWidth="1"/>
    <col min="775" max="775" width="35.28515625" style="1" bestFit="1" customWidth="1"/>
    <col min="776" max="776" width="28.140625" style="1" bestFit="1" customWidth="1"/>
    <col min="777" max="777" width="33.140625" style="1" bestFit="1" customWidth="1"/>
    <col min="778" max="778" width="26" style="1" bestFit="1" customWidth="1"/>
    <col min="779" max="779" width="19.140625" style="1" bestFit="1" customWidth="1"/>
    <col min="780" max="780" width="10.42578125" style="1" customWidth="1"/>
    <col min="781" max="781" width="11.85546875" style="1" customWidth="1"/>
    <col min="782" max="782" width="14.7109375" style="1" customWidth="1"/>
    <col min="783" max="783" width="9" style="1" bestFit="1" customWidth="1"/>
    <col min="784" max="1023" width="9.140625" style="1"/>
    <col min="1024" max="1024" width="4.7109375" style="1" bestFit="1" customWidth="1"/>
    <col min="1025" max="1025" width="9.7109375" style="1" bestFit="1" customWidth="1"/>
    <col min="1026" max="1026" width="10" style="1" bestFit="1" customWidth="1"/>
    <col min="1027" max="1027" width="8.85546875" style="1" bestFit="1" customWidth="1"/>
    <col min="1028" max="1028" width="22.85546875" style="1" customWidth="1"/>
    <col min="1029" max="1029" width="59.7109375" style="1" bestFit="1" customWidth="1"/>
    <col min="1030" max="1030" width="57.85546875" style="1" bestFit="1" customWidth="1"/>
    <col min="1031" max="1031" width="35.28515625" style="1" bestFit="1" customWidth="1"/>
    <col min="1032" max="1032" width="28.140625" style="1" bestFit="1" customWidth="1"/>
    <col min="1033" max="1033" width="33.140625" style="1" bestFit="1" customWidth="1"/>
    <col min="1034" max="1034" width="26" style="1" bestFit="1" customWidth="1"/>
    <col min="1035" max="1035" width="19.140625" style="1" bestFit="1" customWidth="1"/>
    <col min="1036" max="1036" width="10.42578125" style="1" customWidth="1"/>
    <col min="1037" max="1037" width="11.85546875" style="1" customWidth="1"/>
    <col min="1038" max="1038" width="14.7109375" style="1" customWidth="1"/>
    <col min="1039" max="1039" width="9" style="1" bestFit="1" customWidth="1"/>
    <col min="1040" max="1279" width="9.140625" style="1"/>
    <col min="1280" max="1280" width="4.7109375" style="1" bestFit="1" customWidth="1"/>
    <col min="1281" max="1281" width="9.7109375" style="1" bestFit="1" customWidth="1"/>
    <col min="1282" max="1282" width="10" style="1" bestFit="1" customWidth="1"/>
    <col min="1283" max="1283" width="8.85546875" style="1" bestFit="1" customWidth="1"/>
    <col min="1284" max="1284" width="22.85546875" style="1" customWidth="1"/>
    <col min="1285" max="1285" width="59.7109375" style="1" bestFit="1" customWidth="1"/>
    <col min="1286" max="1286" width="57.85546875" style="1" bestFit="1" customWidth="1"/>
    <col min="1287" max="1287" width="35.28515625" style="1" bestFit="1" customWidth="1"/>
    <col min="1288" max="1288" width="28.140625" style="1" bestFit="1" customWidth="1"/>
    <col min="1289" max="1289" width="33.140625" style="1" bestFit="1" customWidth="1"/>
    <col min="1290" max="1290" width="26" style="1" bestFit="1" customWidth="1"/>
    <col min="1291" max="1291" width="19.140625" style="1" bestFit="1" customWidth="1"/>
    <col min="1292" max="1292" width="10.42578125" style="1" customWidth="1"/>
    <col min="1293" max="1293" width="11.85546875" style="1" customWidth="1"/>
    <col min="1294" max="1294" width="14.7109375" style="1" customWidth="1"/>
    <col min="1295" max="1295" width="9" style="1" bestFit="1" customWidth="1"/>
    <col min="1296" max="1535" width="9.140625" style="1"/>
    <col min="1536" max="1536" width="4.7109375" style="1" bestFit="1" customWidth="1"/>
    <col min="1537" max="1537" width="9.7109375" style="1" bestFit="1" customWidth="1"/>
    <col min="1538" max="1538" width="10" style="1" bestFit="1" customWidth="1"/>
    <col min="1539" max="1539" width="8.85546875" style="1" bestFit="1" customWidth="1"/>
    <col min="1540" max="1540" width="22.85546875" style="1" customWidth="1"/>
    <col min="1541" max="1541" width="59.7109375" style="1" bestFit="1" customWidth="1"/>
    <col min="1542" max="1542" width="57.85546875" style="1" bestFit="1" customWidth="1"/>
    <col min="1543" max="1543" width="35.28515625" style="1" bestFit="1" customWidth="1"/>
    <col min="1544" max="1544" width="28.140625" style="1" bestFit="1" customWidth="1"/>
    <col min="1545" max="1545" width="33.140625" style="1" bestFit="1" customWidth="1"/>
    <col min="1546" max="1546" width="26" style="1" bestFit="1" customWidth="1"/>
    <col min="1547" max="1547" width="19.140625" style="1" bestFit="1" customWidth="1"/>
    <col min="1548" max="1548" width="10.42578125" style="1" customWidth="1"/>
    <col min="1549" max="1549" width="11.85546875" style="1" customWidth="1"/>
    <col min="1550" max="1550" width="14.7109375" style="1" customWidth="1"/>
    <col min="1551" max="1551" width="9" style="1" bestFit="1" customWidth="1"/>
    <col min="1552" max="1791" width="9.140625" style="1"/>
    <col min="1792" max="1792" width="4.7109375" style="1" bestFit="1" customWidth="1"/>
    <col min="1793" max="1793" width="9.7109375" style="1" bestFit="1" customWidth="1"/>
    <col min="1794" max="1794" width="10" style="1" bestFit="1" customWidth="1"/>
    <col min="1795" max="1795" width="8.85546875" style="1" bestFit="1" customWidth="1"/>
    <col min="1796" max="1796" width="22.85546875" style="1" customWidth="1"/>
    <col min="1797" max="1797" width="59.7109375" style="1" bestFit="1" customWidth="1"/>
    <col min="1798" max="1798" width="57.85546875" style="1" bestFit="1" customWidth="1"/>
    <col min="1799" max="1799" width="35.28515625" style="1" bestFit="1" customWidth="1"/>
    <col min="1800" max="1800" width="28.140625" style="1" bestFit="1" customWidth="1"/>
    <col min="1801" max="1801" width="33.140625" style="1" bestFit="1" customWidth="1"/>
    <col min="1802" max="1802" width="26" style="1" bestFit="1" customWidth="1"/>
    <col min="1803" max="1803" width="19.140625" style="1" bestFit="1" customWidth="1"/>
    <col min="1804" max="1804" width="10.42578125" style="1" customWidth="1"/>
    <col min="1805" max="1805" width="11.85546875" style="1" customWidth="1"/>
    <col min="1806" max="1806" width="14.7109375" style="1" customWidth="1"/>
    <col min="1807" max="1807" width="9" style="1" bestFit="1" customWidth="1"/>
    <col min="1808" max="2047" width="9.140625" style="1"/>
    <col min="2048" max="2048" width="4.7109375" style="1" bestFit="1" customWidth="1"/>
    <col min="2049" max="2049" width="9.7109375" style="1" bestFit="1" customWidth="1"/>
    <col min="2050" max="2050" width="10" style="1" bestFit="1" customWidth="1"/>
    <col min="2051" max="2051" width="8.85546875" style="1" bestFit="1" customWidth="1"/>
    <col min="2052" max="2052" width="22.85546875" style="1" customWidth="1"/>
    <col min="2053" max="2053" width="59.7109375" style="1" bestFit="1" customWidth="1"/>
    <col min="2054" max="2054" width="57.85546875" style="1" bestFit="1" customWidth="1"/>
    <col min="2055" max="2055" width="35.28515625" style="1" bestFit="1" customWidth="1"/>
    <col min="2056" max="2056" width="28.140625" style="1" bestFit="1" customWidth="1"/>
    <col min="2057" max="2057" width="33.140625" style="1" bestFit="1" customWidth="1"/>
    <col min="2058" max="2058" width="26" style="1" bestFit="1" customWidth="1"/>
    <col min="2059" max="2059" width="19.140625" style="1" bestFit="1" customWidth="1"/>
    <col min="2060" max="2060" width="10.42578125" style="1" customWidth="1"/>
    <col min="2061" max="2061" width="11.85546875" style="1" customWidth="1"/>
    <col min="2062" max="2062" width="14.7109375" style="1" customWidth="1"/>
    <col min="2063" max="2063" width="9" style="1" bestFit="1" customWidth="1"/>
    <col min="2064" max="2303" width="9.140625" style="1"/>
    <col min="2304" max="2304" width="4.7109375" style="1" bestFit="1" customWidth="1"/>
    <col min="2305" max="2305" width="9.7109375" style="1" bestFit="1" customWidth="1"/>
    <col min="2306" max="2306" width="10" style="1" bestFit="1" customWidth="1"/>
    <col min="2307" max="2307" width="8.85546875" style="1" bestFit="1" customWidth="1"/>
    <col min="2308" max="2308" width="22.85546875" style="1" customWidth="1"/>
    <col min="2309" max="2309" width="59.7109375" style="1" bestFit="1" customWidth="1"/>
    <col min="2310" max="2310" width="57.85546875" style="1" bestFit="1" customWidth="1"/>
    <col min="2311" max="2311" width="35.28515625" style="1" bestFit="1" customWidth="1"/>
    <col min="2312" max="2312" width="28.140625" style="1" bestFit="1" customWidth="1"/>
    <col min="2313" max="2313" width="33.140625" style="1" bestFit="1" customWidth="1"/>
    <col min="2314" max="2314" width="26" style="1" bestFit="1" customWidth="1"/>
    <col min="2315" max="2315" width="19.140625" style="1" bestFit="1" customWidth="1"/>
    <col min="2316" max="2316" width="10.42578125" style="1" customWidth="1"/>
    <col min="2317" max="2317" width="11.85546875" style="1" customWidth="1"/>
    <col min="2318" max="2318" width="14.7109375" style="1" customWidth="1"/>
    <col min="2319" max="2319" width="9" style="1" bestFit="1" customWidth="1"/>
    <col min="2320" max="2559" width="9.140625" style="1"/>
    <col min="2560" max="2560" width="4.7109375" style="1" bestFit="1" customWidth="1"/>
    <col min="2561" max="2561" width="9.7109375" style="1" bestFit="1" customWidth="1"/>
    <col min="2562" max="2562" width="10" style="1" bestFit="1" customWidth="1"/>
    <col min="2563" max="2563" width="8.85546875" style="1" bestFit="1" customWidth="1"/>
    <col min="2564" max="2564" width="22.85546875" style="1" customWidth="1"/>
    <col min="2565" max="2565" width="59.7109375" style="1" bestFit="1" customWidth="1"/>
    <col min="2566" max="2566" width="57.85546875" style="1" bestFit="1" customWidth="1"/>
    <col min="2567" max="2567" width="35.28515625" style="1" bestFit="1" customWidth="1"/>
    <col min="2568" max="2568" width="28.140625" style="1" bestFit="1" customWidth="1"/>
    <col min="2569" max="2569" width="33.140625" style="1" bestFit="1" customWidth="1"/>
    <col min="2570" max="2570" width="26" style="1" bestFit="1" customWidth="1"/>
    <col min="2571" max="2571" width="19.140625" style="1" bestFit="1" customWidth="1"/>
    <col min="2572" max="2572" width="10.42578125" style="1" customWidth="1"/>
    <col min="2573" max="2573" width="11.85546875" style="1" customWidth="1"/>
    <col min="2574" max="2574" width="14.7109375" style="1" customWidth="1"/>
    <col min="2575" max="2575" width="9" style="1" bestFit="1" customWidth="1"/>
    <col min="2576" max="2815" width="9.140625" style="1"/>
    <col min="2816" max="2816" width="4.7109375" style="1" bestFit="1" customWidth="1"/>
    <col min="2817" max="2817" width="9.7109375" style="1" bestFit="1" customWidth="1"/>
    <col min="2818" max="2818" width="10" style="1" bestFit="1" customWidth="1"/>
    <col min="2819" max="2819" width="8.85546875" style="1" bestFit="1" customWidth="1"/>
    <col min="2820" max="2820" width="22.85546875" style="1" customWidth="1"/>
    <col min="2821" max="2821" width="59.7109375" style="1" bestFit="1" customWidth="1"/>
    <col min="2822" max="2822" width="57.85546875" style="1" bestFit="1" customWidth="1"/>
    <col min="2823" max="2823" width="35.28515625" style="1" bestFit="1" customWidth="1"/>
    <col min="2824" max="2824" width="28.140625" style="1" bestFit="1" customWidth="1"/>
    <col min="2825" max="2825" width="33.140625" style="1" bestFit="1" customWidth="1"/>
    <col min="2826" max="2826" width="26" style="1" bestFit="1" customWidth="1"/>
    <col min="2827" max="2827" width="19.140625" style="1" bestFit="1" customWidth="1"/>
    <col min="2828" max="2828" width="10.42578125" style="1" customWidth="1"/>
    <col min="2829" max="2829" width="11.85546875" style="1" customWidth="1"/>
    <col min="2830" max="2830" width="14.7109375" style="1" customWidth="1"/>
    <col min="2831" max="2831" width="9" style="1" bestFit="1" customWidth="1"/>
    <col min="2832" max="3071" width="9.140625" style="1"/>
    <col min="3072" max="3072" width="4.7109375" style="1" bestFit="1" customWidth="1"/>
    <col min="3073" max="3073" width="9.7109375" style="1" bestFit="1" customWidth="1"/>
    <col min="3074" max="3074" width="10" style="1" bestFit="1" customWidth="1"/>
    <col min="3075" max="3075" width="8.85546875" style="1" bestFit="1" customWidth="1"/>
    <col min="3076" max="3076" width="22.85546875" style="1" customWidth="1"/>
    <col min="3077" max="3077" width="59.7109375" style="1" bestFit="1" customWidth="1"/>
    <col min="3078" max="3078" width="57.85546875" style="1" bestFit="1" customWidth="1"/>
    <col min="3079" max="3079" width="35.28515625" style="1" bestFit="1" customWidth="1"/>
    <col min="3080" max="3080" width="28.140625" style="1" bestFit="1" customWidth="1"/>
    <col min="3081" max="3081" width="33.140625" style="1" bestFit="1" customWidth="1"/>
    <col min="3082" max="3082" width="26" style="1" bestFit="1" customWidth="1"/>
    <col min="3083" max="3083" width="19.140625" style="1" bestFit="1" customWidth="1"/>
    <col min="3084" max="3084" width="10.42578125" style="1" customWidth="1"/>
    <col min="3085" max="3085" width="11.85546875" style="1" customWidth="1"/>
    <col min="3086" max="3086" width="14.7109375" style="1" customWidth="1"/>
    <col min="3087" max="3087" width="9" style="1" bestFit="1" customWidth="1"/>
    <col min="3088" max="3327" width="9.140625" style="1"/>
    <col min="3328" max="3328" width="4.7109375" style="1" bestFit="1" customWidth="1"/>
    <col min="3329" max="3329" width="9.7109375" style="1" bestFit="1" customWidth="1"/>
    <col min="3330" max="3330" width="10" style="1" bestFit="1" customWidth="1"/>
    <col min="3331" max="3331" width="8.85546875" style="1" bestFit="1" customWidth="1"/>
    <col min="3332" max="3332" width="22.85546875" style="1" customWidth="1"/>
    <col min="3333" max="3333" width="59.7109375" style="1" bestFit="1" customWidth="1"/>
    <col min="3334" max="3334" width="57.85546875" style="1" bestFit="1" customWidth="1"/>
    <col min="3335" max="3335" width="35.28515625" style="1" bestFit="1" customWidth="1"/>
    <col min="3336" max="3336" width="28.140625" style="1" bestFit="1" customWidth="1"/>
    <col min="3337" max="3337" width="33.140625" style="1" bestFit="1" customWidth="1"/>
    <col min="3338" max="3338" width="26" style="1" bestFit="1" customWidth="1"/>
    <col min="3339" max="3339" width="19.140625" style="1" bestFit="1" customWidth="1"/>
    <col min="3340" max="3340" width="10.42578125" style="1" customWidth="1"/>
    <col min="3341" max="3341" width="11.85546875" style="1" customWidth="1"/>
    <col min="3342" max="3342" width="14.7109375" style="1" customWidth="1"/>
    <col min="3343" max="3343" width="9" style="1" bestFit="1" customWidth="1"/>
    <col min="3344" max="3583" width="9.140625" style="1"/>
    <col min="3584" max="3584" width="4.7109375" style="1" bestFit="1" customWidth="1"/>
    <col min="3585" max="3585" width="9.7109375" style="1" bestFit="1" customWidth="1"/>
    <col min="3586" max="3586" width="10" style="1" bestFit="1" customWidth="1"/>
    <col min="3587" max="3587" width="8.85546875" style="1" bestFit="1" customWidth="1"/>
    <col min="3588" max="3588" width="22.85546875" style="1" customWidth="1"/>
    <col min="3589" max="3589" width="59.7109375" style="1" bestFit="1" customWidth="1"/>
    <col min="3590" max="3590" width="57.85546875" style="1" bestFit="1" customWidth="1"/>
    <col min="3591" max="3591" width="35.28515625" style="1" bestFit="1" customWidth="1"/>
    <col min="3592" max="3592" width="28.140625" style="1" bestFit="1" customWidth="1"/>
    <col min="3593" max="3593" width="33.140625" style="1" bestFit="1" customWidth="1"/>
    <col min="3594" max="3594" width="26" style="1" bestFit="1" customWidth="1"/>
    <col min="3595" max="3595" width="19.140625" style="1" bestFit="1" customWidth="1"/>
    <col min="3596" max="3596" width="10.42578125" style="1" customWidth="1"/>
    <col min="3597" max="3597" width="11.85546875" style="1" customWidth="1"/>
    <col min="3598" max="3598" width="14.7109375" style="1" customWidth="1"/>
    <col min="3599" max="3599" width="9" style="1" bestFit="1" customWidth="1"/>
    <col min="3600" max="3839" width="9.140625" style="1"/>
    <col min="3840" max="3840" width="4.7109375" style="1" bestFit="1" customWidth="1"/>
    <col min="3841" max="3841" width="9.7109375" style="1" bestFit="1" customWidth="1"/>
    <col min="3842" max="3842" width="10" style="1" bestFit="1" customWidth="1"/>
    <col min="3843" max="3843" width="8.85546875" style="1" bestFit="1" customWidth="1"/>
    <col min="3844" max="3844" width="22.85546875" style="1" customWidth="1"/>
    <col min="3845" max="3845" width="59.7109375" style="1" bestFit="1" customWidth="1"/>
    <col min="3846" max="3846" width="57.85546875" style="1" bestFit="1" customWidth="1"/>
    <col min="3847" max="3847" width="35.28515625" style="1" bestFit="1" customWidth="1"/>
    <col min="3848" max="3848" width="28.140625" style="1" bestFit="1" customWidth="1"/>
    <col min="3849" max="3849" width="33.140625" style="1" bestFit="1" customWidth="1"/>
    <col min="3850" max="3850" width="26" style="1" bestFit="1" customWidth="1"/>
    <col min="3851" max="3851" width="19.140625" style="1" bestFit="1" customWidth="1"/>
    <col min="3852" max="3852" width="10.42578125" style="1" customWidth="1"/>
    <col min="3853" max="3853" width="11.85546875" style="1" customWidth="1"/>
    <col min="3854" max="3854" width="14.7109375" style="1" customWidth="1"/>
    <col min="3855" max="3855" width="9" style="1" bestFit="1" customWidth="1"/>
    <col min="3856" max="4095" width="9.140625" style="1"/>
    <col min="4096" max="4096" width="4.7109375" style="1" bestFit="1" customWidth="1"/>
    <col min="4097" max="4097" width="9.7109375" style="1" bestFit="1" customWidth="1"/>
    <col min="4098" max="4098" width="10" style="1" bestFit="1" customWidth="1"/>
    <col min="4099" max="4099" width="8.85546875" style="1" bestFit="1" customWidth="1"/>
    <col min="4100" max="4100" width="22.85546875" style="1" customWidth="1"/>
    <col min="4101" max="4101" width="59.7109375" style="1" bestFit="1" customWidth="1"/>
    <col min="4102" max="4102" width="57.85546875" style="1" bestFit="1" customWidth="1"/>
    <col min="4103" max="4103" width="35.28515625" style="1" bestFit="1" customWidth="1"/>
    <col min="4104" max="4104" width="28.140625" style="1" bestFit="1" customWidth="1"/>
    <col min="4105" max="4105" width="33.140625" style="1" bestFit="1" customWidth="1"/>
    <col min="4106" max="4106" width="26" style="1" bestFit="1" customWidth="1"/>
    <col min="4107" max="4107" width="19.140625" style="1" bestFit="1" customWidth="1"/>
    <col min="4108" max="4108" width="10.42578125" style="1" customWidth="1"/>
    <col min="4109" max="4109" width="11.85546875" style="1" customWidth="1"/>
    <col min="4110" max="4110" width="14.7109375" style="1" customWidth="1"/>
    <col min="4111" max="4111" width="9" style="1" bestFit="1" customWidth="1"/>
    <col min="4112" max="4351" width="9.140625" style="1"/>
    <col min="4352" max="4352" width="4.7109375" style="1" bestFit="1" customWidth="1"/>
    <col min="4353" max="4353" width="9.7109375" style="1" bestFit="1" customWidth="1"/>
    <col min="4354" max="4354" width="10" style="1" bestFit="1" customWidth="1"/>
    <col min="4355" max="4355" width="8.85546875" style="1" bestFit="1" customWidth="1"/>
    <col min="4356" max="4356" width="22.85546875" style="1" customWidth="1"/>
    <col min="4357" max="4357" width="59.7109375" style="1" bestFit="1" customWidth="1"/>
    <col min="4358" max="4358" width="57.85546875" style="1" bestFit="1" customWidth="1"/>
    <col min="4359" max="4359" width="35.28515625" style="1" bestFit="1" customWidth="1"/>
    <col min="4360" max="4360" width="28.140625" style="1" bestFit="1" customWidth="1"/>
    <col min="4361" max="4361" width="33.140625" style="1" bestFit="1" customWidth="1"/>
    <col min="4362" max="4362" width="26" style="1" bestFit="1" customWidth="1"/>
    <col min="4363" max="4363" width="19.140625" style="1" bestFit="1" customWidth="1"/>
    <col min="4364" max="4364" width="10.42578125" style="1" customWidth="1"/>
    <col min="4365" max="4365" width="11.85546875" style="1" customWidth="1"/>
    <col min="4366" max="4366" width="14.7109375" style="1" customWidth="1"/>
    <col min="4367" max="4367" width="9" style="1" bestFit="1" customWidth="1"/>
    <col min="4368" max="4607" width="9.140625" style="1"/>
    <col min="4608" max="4608" width="4.7109375" style="1" bestFit="1" customWidth="1"/>
    <col min="4609" max="4609" width="9.7109375" style="1" bestFit="1" customWidth="1"/>
    <col min="4610" max="4610" width="10" style="1" bestFit="1" customWidth="1"/>
    <col min="4611" max="4611" width="8.85546875" style="1" bestFit="1" customWidth="1"/>
    <col min="4612" max="4612" width="22.85546875" style="1" customWidth="1"/>
    <col min="4613" max="4613" width="59.7109375" style="1" bestFit="1" customWidth="1"/>
    <col min="4614" max="4614" width="57.85546875" style="1" bestFit="1" customWidth="1"/>
    <col min="4615" max="4615" width="35.28515625" style="1" bestFit="1" customWidth="1"/>
    <col min="4616" max="4616" width="28.140625" style="1" bestFit="1" customWidth="1"/>
    <col min="4617" max="4617" width="33.140625" style="1" bestFit="1" customWidth="1"/>
    <col min="4618" max="4618" width="26" style="1" bestFit="1" customWidth="1"/>
    <col min="4619" max="4619" width="19.140625" style="1" bestFit="1" customWidth="1"/>
    <col min="4620" max="4620" width="10.42578125" style="1" customWidth="1"/>
    <col min="4621" max="4621" width="11.85546875" style="1" customWidth="1"/>
    <col min="4622" max="4622" width="14.7109375" style="1" customWidth="1"/>
    <col min="4623" max="4623" width="9" style="1" bestFit="1" customWidth="1"/>
    <col min="4624" max="4863" width="9.140625" style="1"/>
    <col min="4864" max="4864" width="4.7109375" style="1" bestFit="1" customWidth="1"/>
    <col min="4865" max="4865" width="9.7109375" style="1" bestFit="1" customWidth="1"/>
    <col min="4866" max="4866" width="10" style="1" bestFit="1" customWidth="1"/>
    <col min="4867" max="4867" width="8.85546875" style="1" bestFit="1" customWidth="1"/>
    <col min="4868" max="4868" width="22.85546875" style="1" customWidth="1"/>
    <col min="4869" max="4869" width="59.7109375" style="1" bestFit="1" customWidth="1"/>
    <col min="4870" max="4870" width="57.85546875" style="1" bestFit="1" customWidth="1"/>
    <col min="4871" max="4871" width="35.28515625" style="1" bestFit="1" customWidth="1"/>
    <col min="4872" max="4872" width="28.140625" style="1" bestFit="1" customWidth="1"/>
    <col min="4873" max="4873" width="33.140625" style="1" bestFit="1" customWidth="1"/>
    <col min="4874" max="4874" width="26" style="1" bestFit="1" customWidth="1"/>
    <col min="4875" max="4875" width="19.140625" style="1" bestFit="1" customWidth="1"/>
    <col min="4876" max="4876" width="10.42578125" style="1" customWidth="1"/>
    <col min="4877" max="4877" width="11.85546875" style="1" customWidth="1"/>
    <col min="4878" max="4878" width="14.7109375" style="1" customWidth="1"/>
    <col min="4879" max="4879" width="9" style="1" bestFit="1" customWidth="1"/>
    <col min="4880" max="5119" width="9.140625" style="1"/>
    <col min="5120" max="5120" width="4.7109375" style="1" bestFit="1" customWidth="1"/>
    <col min="5121" max="5121" width="9.7109375" style="1" bestFit="1" customWidth="1"/>
    <col min="5122" max="5122" width="10" style="1" bestFit="1" customWidth="1"/>
    <col min="5123" max="5123" width="8.85546875" style="1" bestFit="1" customWidth="1"/>
    <col min="5124" max="5124" width="22.85546875" style="1" customWidth="1"/>
    <col min="5125" max="5125" width="59.7109375" style="1" bestFit="1" customWidth="1"/>
    <col min="5126" max="5126" width="57.85546875" style="1" bestFit="1" customWidth="1"/>
    <col min="5127" max="5127" width="35.28515625" style="1" bestFit="1" customWidth="1"/>
    <col min="5128" max="5128" width="28.140625" style="1" bestFit="1" customWidth="1"/>
    <col min="5129" max="5129" width="33.140625" style="1" bestFit="1" customWidth="1"/>
    <col min="5130" max="5130" width="26" style="1" bestFit="1" customWidth="1"/>
    <col min="5131" max="5131" width="19.140625" style="1" bestFit="1" customWidth="1"/>
    <col min="5132" max="5132" width="10.42578125" style="1" customWidth="1"/>
    <col min="5133" max="5133" width="11.85546875" style="1" customWidth="1"/>
    <col min="5134" max="5134" width="14.7109375" style="1" customWidth="1"/>
    <col min="5135" max="5135" width="9" style="1" bestFit="1" customWidth="1"/>
    <col min="5136" max="5375" width="9.140625" style="1"/>
    <col min="5376" max="5376" width="4.7109375" style="1" bestFit="1" customWidth="1"/>
    <col min="5377" max="5377" width="9.7109375" style="1" bestFit="1" customWidth="1"/>
    <col min="5378" max="5378" width="10" style="1" bestFit="1" customWidth="1"/>
    <col min="5379" max="5379" width="8.85546875" style="1" bestFit="1" customWidth="1"/>
    <col min="5380" max="5380" width="22.85546875" style="1" customWidth="1"/>
    <col min="5381" max="5381" width="59.7109375" style="1" bestFit="1" customWidth="1"/>
    <col min="5382" max="5382" width="57.85546875" style="1" bestFit="1" customWidth="1"/>
    <col min="5383" max="5383" width="35.28515625" style="1" bestFit="1" customWidth="1"/>
    <col min="5384" max="5384" width="28.140625" style="1" bestFit="1" customWidth="1"/>
    <col min="5385" max="5385" width="33.140625" style="1" bestFit="1" customWidth="1"/>
    <col min="5386" max="5386" width="26" style="1" bestFit="1" customWidth="1"/>
    <col min="5387" max="5387" width="19.140625" style="1" bestFit="1" customWidth="1"/>
    <col min="5388" max="5388" width="10.42578125" style="1" customWidth="1"/>
    <col min="5389" max="5389" width="11.85546875" style="1" customWidth="1"/>
    <col min="5390" max="5390" width="14.7109375" style="1" customWidth="1"/>
    <col min="5391" max="5391" width="9" style="1" bestFit="1" customWidth="1"/>
    <col min="5392" max="5631" width="9.140625" style="1"/>
    <col min="5632" max="5632" width="4.7109375" style="1" bestFit="1" customWidth="1"/>
    <col min="5633" max="5633" width="9.7109375" style="1" bestFit="1" customWidth="1"/>
    <col min="5634" max="5634" width="10" style="1" bestFit="1" customWidth="1"/>
    <col min="5635" max="5635" width="8.85546875" style="1" bestFit="1" customWidth="1"/>
    <col min="5636" max="5636" width="22.85546875" style="1" customWidth="1"/>
    <col min="5637" max="5637" width="59.7109375" style="1" bestFit="1" customWidth="1"/>
    <col min="5638" max="5638" width="57.85546875" style="1" bestFit="1" customWidth="1"/>
    <col min="5639" max="5639" width="35.28515625" style="1" bestFit="1" customWidth="1"/>
    <col min="5640" max="5640" width="28.140625" style="1" bestFit="1" customWidth="1"/>
    <col min="5641" max="5641" width="33.140625" style="1" bestFit="1" customWidth="1"/>
    <col min="5642" max="5642" width="26" style="1" bestFit="1" customWidth="1"/>
    <col min="5643" max="5643" width="19.140625" style="1" bestFit="1" customWidth="1"/>
    <col min="5644" max="5644" width="10.42578125" style="1" customWidth="1"/>
    <col min="5645" max="5645" width="11.85546875" style="1" customWidth="1"/>
    <col min="5646" max="5646" width="14.7109375" style="1" customWidth="1"/>
    <col min="5647" max="5647" width="9" style="1" bestFit="1" customWidth="1"/>
    <col min="5648" max="5887" width="9.140625" style="1"/>
    <col min="5888" max="5888" width="4.7109375" style="1" bestFit="1" customWidth="1"/>
    <col min="5889" max="5889" width="9.7109375" style="1" bestFit="1" customWidth="1"/>
    <col min="5890" max="5890" width="10" style="1" bestFit="1" customWidth="1"/>
    <col min="5891" max="5891" width="8.85546875" style="1" bestFit="1" customWidth="1"/>
    <col min="5892" max="5892" width="22.85546875" style="1" customWidth="1"/>
    <col min="5893" max="5893" width="59.7109375" style="1" bestFit="1" customWidth="1"/>
    <col min="5894" max="5894" width="57.85546875" style="1" bestFit="1" customWidth="1"/>
    <col min="5895" max="5895" width="35.28515625" style="1" bestFit="1" customWidth="1"/>
    <col min="5896" max="5896" width="28.140625" style="1" bestFit="1" customWidth="1"/>
    <col min="5897" max="5897" width="33.140625" style="1" bestFit="1" customWidth="1"/>
    <col min="5898" max="5898" width="26" style="1" bestFit="1" customWidth="1"/>
    <col min="5899" max="5899" width="19.140625" style="1" bestFit="1" customWidth="1"/>
    <col min="5900" max="5900" width="10.42578125" style="1" customWidth="1"/>
    <col min="5901" max="5901" width="11.85546875" style="1" customWidth="1"/>
    <col min="5902" max="5902" width="14.7109375" style="1" customWidth="1"/>
    <col min="5903" max="5903" width="9" style="1" bestFit="1" customWidth="1"/>
    <col min="5904" max="6143" width="9.140625" style="1"/>
    <col min="6144" max="6144" width="4.7109375" style="1" bestFit="1" customWidth="1"/>
    <col min="6145" max="6145" width="9.7109375" style="1" bestFit="1" customWidth="1"/>
    <col min="6146" max="6146" width="10" style="1" bestFit="1" customWidth="1"/>
    <col min="6147" max="6147" width="8.85546875" style="1" bestFit="1" customWidth="1"/>
    <col min="6148" max="6148" width="22.85546875" style="1" customWidth="1"/>
    <col min="6149" max="6149" width="59.7109375" style="1" bestFit="1" customWidth="1"/>
    <col min="6150" max="6150" width="57.85546875" style="1" bestFit="1" customWidth="1"/>
    <col min="6151" max="6151" width="35.28515625" style="1" bestFit="1" customWidth="1"/>
    <col min="6152" max="6152" width="28.140625" style="1" bestFit="1" customWidth="1"/>
    <col min="6153" max="6153" width="33.140625" style="1" bestFit="1" customWidth="1"/>
    <col min="6154" max="6154" width="26" style="1" bestFit="1" customWidth="1"/>
    <col min="6155" max="6155" width="19.140625" style="1" bestFit="1" customWidth="1"/>
    <col min="6156" max="6156" width="10.42578125" style="1" customWidth="1"/>
    <col min="6157" max="6157" width="11.85546875" style="1" customWidth="1"/>
    <col min="6158" max="6158" width="14.7109375" style="1" customWidth="1"/>
    <col min="6159" max="6159" width="9" style="1" bestFit="1" customWidth="1"/>
    <col min="6160" max="6399" width="9.140625" style="1"/>
    <col min="6400" max="6400" width="4.7109375" style="1" bestFit="1" customWidth="1"/>
    <col min="6401" max="6401" width="9.7109375" style="1" bestFit="1" customWidth="1"/>
    <col min="6402" max="6402" width="10" style="1" bestFit="1" customWidth="1"/>
    <col min="6403" max="6403" width="8.85546875" style="1" bestFit="1" customWidth="1"/>
    <col min="6404" max="6404" width="22.85546875" style="1" customWidth="1"/>
    <col min="6405" max="6405" width="59.7109375" style="1" bestFit="1" customWidth="1"/>
    <col min="6406" max="6406" width="57.85546875" style="1" bestFit="1" customWidth="1"/>
    <col min="6407" max="6407" width="35.28515625" style="1" bestFit="1" customWidth="1"/>
    <col min="6408" max="6408" width="28.140625" style="1" bestFit="1" customWidth="1"/>
    <col min="6409" max="6409" width="33.140625" style="1" bestFit="1" customWidth="1"/>
    <col min="6410" max="6410" width="26" style="1" bestFit="1" customWidth="1"/>
    <col min="6411" max="6411" width="19.140625" style="1" bestFit="1" customWidth="1"/>
    <col min="6412" max="6412" width="10.42578125" style="1" customWidth="1"/>
    <col min="6413" max="6413" width="11.85546875" style="1" customWidth="1"/>
    <col min="6414" max="6414" width="14.7109375" style="1" customWidth="1"/>
    <col min="6415" max="6415" width="9" style="1" bestFit="1" customWidth="1"/>
    <col min="6416" max="6655" width="9.140625" style="1"/>
    <col min="6656" max="6656" width="4.7109375" style="1" bestFit="1" customWidth="1"/>
    <col min="6657" max="6657" width="9.7109375" style="1" bestFit="1" customWidth="1"/>
    <col min="6658" max="6658" width="10" style="1" bestFit="1" customWidth="1"/>
    <col min="6659" max="6659" width="8.85546875" style="1" bestFit="1" customWidth="1"/>
    <col min="6660" max="6660" width="22.85546875" style="1" customWidth="1"/>
    <col min="6661" max="6661" width="59.7109375" style="1" bestFit="1" customWidth="1"/>
    <col min="6662" max="6662" width="57.85546875" style="1" bestFit="1" customWidth="1"/>
    <col min="6663" max="6663" width="35.28515625" style="1" bestFit="1" customWidth="1"/>
    <col min="6664" max="6664" width="28.140625" style="1" bestFit="1" customWidth="1"/>
    <col min="6665" max="6665" width="33.140625" style="1" bestFit="1" customWidth="1"/>
    <col min="6666" max="6666" width="26" style="1" bestFit="1" customWidth="1"/>
    <col min="6667" max="6667" width="19.140625" style="1" bestFit="1" customWidth="1"/>
    <col min="6668" max="6668" width="10.42578125" style="1" customWidth="1"/>
    <col min="6669" max="6669" width="11.85546875" style="1" customWidth="1"/>
    <col min="6670" max="6670" width="14.7109375" style="1" customWidth="1"/>
    <col min="6671" max="6671" width="9" style="1" bestFit="1" customWidth="1"/>
    <col min="6672" max="6911" width="9.140625" style="1"/>
    <col min="6912" max="6912" width="4.7109375" style="1" bestFit="1" customWidth="1"/>
    <col min="6913" max="6913" width="9.7109375" style="1" bestFit="1" customWidth="1"/>
    <col min="6914" max="6914" width="10" style="1" bestFit="1" customWidth="1"/>
    <col min="6915" max="6915" width="8.85546875" style="1" bestFit="1" customWidth="1"/>
    <col min="6916" max="6916" width="22.85546875" style="1" customWidth="1"/>
    <col min="6917" max="6917" width="59.7109375" style="1" bestFit="1" customWidth="1"/>
    <col min="6918" max="6918" width="57.85546875" style="1" bestFit="1" customWidth="1"/>
    <col min="6919" max="6919" width="35.28515625" style="1" bestFit="1" customWidth="1"/>
    <col min="6920" max="6920" width="28.140625" style="1" bestFit="1" customWidth="1"/>
    <col min="6921" max="6921" width="33.140625" style="1" bestFit="1" customWidth="1"/>
    <col min="6922" max="6922" width="26" style="1" bestFit="1" customWidth="1"/>
    <col min="6923" max="6923" width="19.140625" style="1" bestFit="1" customWidth="1"/>
    <col min="6924" max="6924" width="10.42578125" style="1" customWidth="1"/>
    <col min="6925" max="6925" width="11.85546875" style="1" customWidth="1"/>
    <col min="6926" max="6926" width="14.7109375" style="1" customWidth="1"/>
    <col min="6927" max="6927" width="9" style="1" bestFit="1" customWidth="1"/>
    <col min="6928" max="7167" width="9.140625" style="1"/>
    <col min="7168" max="7168" width="4.7109375" style="1" bestFit="1" customWidth="1"/>
    <col min="7169" max="7169" width="9.7109375" style="1" bestFit="1" customWidth="1"/>
    <col min="7170" max="7170" width="10" style="1" bestFit="1" customWidth="1"/>
    <col min="7171" max="7171" width="8.85546875" style="1" bestFit="1" customWidth="1"/>
    <col min="7172" max="7172" width="22.85546875" style="1" customWidth="1"/>
    <col min="7173" max="7173" width="59.7109375" style="1" bestFit="1" customWidth="1"/>
    <col min="7174" max="7174" width="57.85546875" style="1" bestFit="1" customWidth="1"/>
    <col min="7175" max="7175" width="35.28515625" style="1" bestFit="1" customWidth="1"/>
    <col min="7176" max="7176" width="28.140625" style="1" bestFit="1" customWidth="1"/>
    <col min="7177" max="7177" width="33.140625" style="1" bestFit="1" customWidth="1"/>
    <col min="7178" max="7178" width="26" style="1" bestFit="1" customWidth="1"/>
    <col min="7179" max="7179" width="19.140625" style="1" bestFit="1" customWidth="1"/>
    <col min="7180" max="7180" width="10.42578125" style="1" customWidth="1"/>
    <col min="7181" max="7181" width="11.85546875" style="1" customWidth="1"/>
    <col min="7182" max="7182" width="14.7109375" style="1" customWidth="1"/>
    <col min="7183" max="7183" width="9" style="1" bestFit="1" customWidth="1"/>
    <col min="7184" max="7423" width="9.140625" style="1"/>
    <col min="7424" max="7424" width="4.7109375" style="1" bestFit="1" customWidth="1"/>
    <col min="7425" max="7425" width="9.7109375" style="1" bestFit="1" customWidth="1"/>
    <col min="7426" max="7426" width="10" style="1" bestFit="1" customWidth="1"/>
    <col min="7427" max="7427" width="8.85546875" style="1" bestFit="1" customWidth="1"/>
    <col min="7428" max="7428" width="22.85546875" style="1" customWidth="1"/>
    <col min="7429" max="7429" width="59.7109375" style="1" bestFit="1" customWidth="1"/>
    <col min="7430" max="7430" width="57.85546875" style="1" bestFit="1" customWidth="1"/>
    <col min="7431" max="7431" width="35.28515625" style="1" bestFit="1" customWidth="1"/>
    <col min="7432" max="7432" width="28.140625" style="1" bestFit="1" customWidth="1"/>
    <col min="7433" max="7433" width="33.140625" style="1" bestFit="1" customWidth="1"/>
    <col min="7434" max="7434" width="26" style="1" bestFit="1" customWidth="1"/>
    <col min="7435" max="7435" width="19.140625" style="1" bestFit="1" customWidth="1"/>
    <col min="7436" max="7436" width="10.42578125" style="1" customWidth="1"/>
    <col min="7437" max="7437" width="11.85546875" style="1" customWidth="1"/>
    <col min="7438" max="7438" width="14.7109375" style="1" customWidth="1"/>
    <col min="7439" max="7439" width="9" style="1" bestFit="1" customWidth="1"/>
    <col min="7440" max="7679" width="9.140625" style="1"/>
    <col min="7680" max="7680" width="4.7109375" style="1" bestFit="1" customWidth="1"/>
    <col min="7681" max="7681" width="9.7109375" style="1" bestFit="1" customWidth="1"/>
    <col min="7682" max="7682" width="10" style="1" bestFit="1" customWidth="1"/>
    <col min="7683" max="7683" width="8.85546875" style="1" bestFit="1" customWidth="1"/>
    <col min="7684" max="7684" width="22.85546875" style="1" customWidth="1"/>
    <col min="7685" max="7685" width="59.7109375" style="1" bestFit="1" customWidth="1"/>
    <col min="7686" max="7686" width="57.85546875" style="1" bestFit="1" customWidth="1"/>
    <col min="7687" max="7687" width="35.28515625" style="1" bestFit="1" customWidth="1"/>
    <col min="7688" max="7688" width="28.140625" style="1" bestFit="1" customWidth="1"/>
    <col min="7689" max="7689" width="33.140625" style="1" bestFit="1" customWidth="1"/>
    <col min="7690" max="7690" width="26" style="1" bestFit="1" customWidth="1"/>
    <col min="7691" max="7691" width="19.140625" style="1" bestFit="1" customWidth="1"/>
    <col min="7692" max="7692" width="10.42578125" style="1" customWidth="1"/>
    <col min="7693" max="7693" width="11.85546875" style="1" customWidth="1"/>
    <col min="7694" max="7694" width="14.7109375" style="1" customWidth="1"/>
    <col min="7695" max="7695" width="9" style="1" bestFit="1" customWidth="1"/>
    <col min="7696" max="7935" width="9.140625" style="1"/>
    <col min="7936" max="7936" width="4.7109375" style="1" bestFit="1" customWidth="1"/>
    <col min="7937" max="7937" width="9.7109375" style="1" bestFit="1" customWidth="1"/>
    <col min="7938" max="7938" width="10" style="1" bestFit="1" customWidth="1"/>
    <col min="7939" max="7939" width="8.85546875" style="1" bestFit="1" customWidth="1"/>
    <col min="7940" max="7940" width="22.85546875" style="1" customWidth="1"/>
    <col min="7941" max="7941" width="59.7109375" style="1" bestFit="1" customWidth="1"/>
    <col min="7942" max="7942" width="57.85546875" style="1" bestFit="1" customWidth="1"/>
    <col min="7943" max="7943" width="35.28515625" style="1" bestFit="1" customWidth="1"/>
    <col min="7944" max="7944" width="28.140625" style="1" bestFit="1" customWidth="1"/>
    <col min="7945" max="7945" width="33.140625" style="1" bestFit="1" customWidth="1"/>
    <col min="7946" max="7946" width="26" style="1" bestFit="1" customWidth="1"/>
    <col min="7947" max="7947" width="19.140625" style="1" bestFit="1" customWidth="1"/>
    <col min="7948" max="7948" width="10.42578125" style="1" customWidth="1"/>
    <col min="7949" max="7949" width="11.85546875" style="1" customWidth="1"/>
    <col min="7950" max="7950" width="14.7109375" style="1" customWidth="1"/>
    <col min="7951" max="7951" width="9" style="1" bestFit="1" customWidth="1"/>
    <col min="7952" max="8191" width="9.140625" style="1"/>
    <col min="8192" max="8192" width="4.7109375" style="1" bestFit="1" customWidth="1"/>
    <col min="8193" max="8193" width="9.7109375" style="1" bestFit="1" customWidth="1"/>
    <col min="8194" max="8194" width="10" style="1" bestFit="1" customWidth="1"/>
    <col min="8195" max="8195" width="8.85546875" style="1" bestFit="1" customWidth="1"/>
    <col min="8196" max="8196" width="22.85546875" style="1" customWidth="1"/>
    <col min="8197" max="8197" width="59.7109375" style="1" bestFit="1" customWidth="1"/>
    <col min="8198" max="8198" width="57.85546875" style="1" bestFit="1" customWidth="1"/>
    <col min="8199" max="8199" width="35.28515625" style="1" bestFit="1" customWidth="1"/>
    <col min="8200" max="8200" width="28.140625" style="1" bestFit="1" customWidth="1"/>
    <col min="8201" max="8201" width="33.140625" style="1" bestFit="1" customWidth="1"/>
    <col min="8202" max="8202" width="26" style="1" bestFit="1" customWidth="1"/>
    <col min="8203" max="8203" width="19.140625" style="1" bestFit="1" customWidth="1"/>
    <col min="8204" max="8204" width="10.42578125" style="1" customWidth="1"/>
    <col min="8205" max="8205" width="11.85546875" style="1" customWidth="1"/>
    <col min="8206" max="8206" width="14.7109375" style="1" customWidth="1"/>
    <col min="8207" max="8207" width="9" style="1" bestFit="1" customWidth="1"/>
    <col min="8208" max="8447" width="9.140625" style="1"/>
    <col min="8448" max="8448" width="4.7109375" style="1" bestFit="1" customWidth="1"/>
    <col min="8449" max="8449" width="9.7109375" style="1" bestFit="1" customWidth="1"/>
    <col min="8450" max="8450" width="10" style="1" bestFit="1" customWidth="1"/>
    <col min="8451" max="8451" width="8.85546875" style="1" bestFit="1" customWidth="1"/>
    <col min="8452" max="8452" width="22.85546875" style="1" customWidth="1"/>
    <col min="8453" max="8453" width="59.7109375" style="1" bestFit="1" customWidth="1"/>
    <col min="8454" max="8454" width="57.85546875" style="1" bestFit="1" customWidth="1"/>
    <col min="8455" max="8455" width="35.28515625" style="1" bestFit="1" customWidth="1"/>
    <col min="8456" max="8456" width="28.140625" style="1" bestFit="1" customWidth="1"/>
    <col min="8457" max="8457" width="33.140625" style="1" bestFit="1" customWidth="1"/>
    <col min="8458" max="8458" width="26" style="1" bestFit="1" customWidth="1"/>
    <col min="8459" max="8459" width="19.140625" style="1" bestFit="1" customWidth="1"/>
    <col min="8460" max="8460" width="10.42578125" style="1" customWidth="1"/>
    <col min="8461" max="8461" width="11.85546875" style="1" customWidth="1"/>
    <col min="8462" max="8462" width="14.7109375" style="1" customWidth="1"/>
    <col min="8463" max="8463" width="9" style="1" bestFit="1" customWidth="1"/>
    <col min="8464" max="8703" width="9.140625" style="1"/>
    <col min="8704" max="8704" width="4.7109375" style="1" bestFit="1" customWidth="1"/>
    <col min="8705" max="8705" width="9.7109375" style="1" bestFit="1" customWidth="1"/>
    <col min="8706" max="8706" width="10" style="1" bestFit="1" customWidth="1"/>
    <col min="8707" max="8707" width="8.85546875" style="1" bestFit="1" customWidth="1"/>
    <col min="8708" max="8708" width="22.85546875" style="1" customWidth="1"/>
    <col min="8709" max="8709" width="59.7109375" style="1" bestFit="1" customWidth="1"/>
    <col min="8710" max="8710" width="57.85546875" style="1" bestFit="1" customWidth="1"/>
    <col min="8711" max="8711" width="35.28515625" style="1" bestFit="1" customWidth="1"/>
    <col min="8712" max="8712" width="28.140625" style="1" bestFit="1" customWidth="1"/>
    <col min="8713" max="8713" width="33.140625" style="1" bestFit="1" customWidth="1"/>
    <col min="8714" max="8714" width="26" style="1" bestFit="1" customWidth="1"/>
    <col min="8715" max="8715" width="19.140625" style="1" bestFit="1" customWidth="1"/>
    <col min="8716" max="8716" width="10.42578125" style="1" customWidth="1"/>
    <col min="8717" max="8717" width="11.85546875" style="1" customWidth="1"/>
    <col min="8718" max="8718" width="14.7109375" style="1" customWidth="1"/>
    <col min="8719" max="8719" width="9" style="1" bestFit="1" customWidth="1"/>
    <col min="8720" max="8959" width="9.140625" style="1"/>
    <col min="8960" max="8960" width="4.7109375" style="1" bestFit="1" customWidth="1"/>
    <col min="8961" max="8961" width="9.7109375" style="1" bestFit="1" customWidth="1"/>
    <col min="8962" max="8962" width="10" style="1" bestFit="1" customWidth="1"/>
    <col min="8963" max="8963" width="8.85546875" style="1" bestFit="1" customWidth="1"/>
    <col min="8964" max="8964" width="22.85546875" style="1" customWidth="1"/>
    <col min="8965" max="8965" width="59.7109375" style="1" bestFit="1" customWidth="1"/>
    <col min="8966" max="8966" width="57.85546875" style="1" bestFit="1" customWidth="1"/>
    <col min="8967" max="8967" width="35.28515625" style="1" bestFit="1" customWidth="1"/>
    <col min="8968" max="8968" width="28.140625" style="1" bestFit="1" customWidth="1"/>
    <col min="8969" max="8969" width="33.140625" style="1" bestFit="1" customWidth="1"/>
    <col min="8970" max="8970" width="26" style="1" bestFit="1" customWidth="1"/>
    <col min="8971" max="8971" width="19.140625" style="1" bestFit="1" customWidth="1"/>
    <col min="8972" max="8972" width="10.42578125" style="1" customWidth="1"/>
    <col min="8973" max="8973" width="11.85546875" style="1" customWidth="1"/>
    <col min="8974" max="8974" width="14.7109375" style="1" customWidth="1"/>
    <col min="8975" max="8975" width="9" style="1" bestFit="1" customWidth="1"/>
    <col min="8976" max="9215" width="9.140625" style="1"/>
    <col min="9216" max="9216" width="4.7109375" style="1" bestFit="1" customWidth="1"/>
    <col min="9217" max="9217" width="9.7109375" style="1" bestFit="1" customWidth="1"/>
    <col min="9218" max="9218" width="10" style="1" bestFit="1" customWidth="1"/>
    <col min="9219" max="9219" width="8.85546875" style="1" bestFit="1" customWidth="1"/>
    <col min="9220" max="9220" width="22.85546875" style="1" customWidth="1"/>
    <col min="9221" max="9221" width="59.7109375" style="1" bestFit="1" customWidth="1"/>
    <col min="9222" max="9222" width="57.85546875" style="1" bestFit="1" customWidth="1"/>
    <col min="9223" max="9223" width="35.28515625" style="1" bestFit="1" customWidth="1"/>
    <col min="9224" max="9224" width="28.140625" style="1" bestFit="1" customWidth="1"/>
    <col min="9225" max="9225" width="33.140625" style="1" bestFit="1" customWidth="1"/>
    <col min="9226" max="9226" width="26" style="1" bestFit="1" customWidth="1"/>
    <col min="9227" max="9227" width="19.140625" style="1" bestFit="1" customWidth="1"/>
    <col min="9228" max="9228" width="10.42578125" style="1" customWidth="1"/>
    <col min="9229" max="9229" width="11.85546875" style="1" customWidth="1"/>
    <col min="9230" max="9230" width="14.7109375" style="1" customWidth="1"/>
    <col min="9231" max="9231" width="9" style="1" bestFit="1" customWidth="1"/>
    <col min="9232" max="9471" width="9.140625" style="1"/>
    <col min="9472" max="9472" width="4.7109375" style="1" bestFit="1" customWidth="1"/>
    <col min="9473" max="9473" width="9.7109375" style="1" bestFit="1" customWidth="1"/>
    <col min="9474" max="9474" width="10" style="1" bestFit="1" customWidth="1"/>
    <col min="9475" max="9475" width="8.85546875" style="1" bestFit="1" customWidth="1"/>
    <col min="9476" max="9476" width="22.85546875" style="1" customWidth="1"/>
    <col min="9477" max="9477" width="59.7109375" style="1" bestFit="1" customWidth="1"/>
    <col min="9478" max="9478" width="57.85546875" style="1" bestFit="1" customWidth="1"/>
    <col min="9479" max="9479" width="35.28515625" style="1" bestFit="1" customWidth="1"/>
    <col min="9480" max="9480" width="28.140625" style="1" bestFit="1" customWidth="1"/>
    <col min="9481" max="9481" width="33.140625" style="1" bestFit="1" customWidth="1"/>
    <col min="9482" max="9482" width="26" style="1" bestFit="1" customWidth="1"/>
    <col min="9483" max="9483" width="19.140625" style="1" bestFit="1" customWidth="1"/>
    <col min="9484" max="9484" width="10.42578125" style="1" customWidth="1"/>
    <col min="9485" max="9485" width="11.85546875" style="1" customWidth="1"/>
    <col min="9486" max="9486" width="14.7109375" style="1" customWidth="1"/>
    <col min="9487" max="9487" width="9" style="1" bestFit="1" customWidth="1"/>
    <col min="9488" max="9727" width="9.140625" style="1"/>
    <col min="9728" max="9728" width="4.7109375" style="1" bestFit="1" customWidth="1"/>
    <col min="9729" max="9729" width="9.7109375" style="1" bestFit="1" customWidth="1"/>
    <col min="9730" max="9730" width="10" style="1" bestFit="1" customWidth="1"/>
    <col min="9731" max="9731" width="8.85546875" style="1" bestFit="1" customWidth="1"/>
    <col min="9732" max="9732" width="22.85546875" style="1" customWidth="1"/>
    <col min="9733" max="9733" width="59.7109375" style="1" bestFit="1" customWidth="1"/>
    <col min="9734" max="9734" width="57.85546875" style="1" bestFit="1" customWidth="1"/>
    <col min="9735" max="9735" width="35.28515625" style="1" bestFit="1" customWidth="1"/>
    <col min="9736" max="9736" width="28.140625" style="1" bestFit="1" customWidth="1"/>
    <col min="9737" max="9737" width="33.140625" style="1" bestFit="1" customWidth="1"/>
    <col min="9738" max="9738" width="26" style="1" bestFit="1" customWidth="1"/>
    <col min="9739" max="9739" width="19.140625" style="1" bestFit="1" customWidth="1"/>
    <col min="9740" max="9740" width="10.42578125" style="1" customWidth="1"/>
    <col min="9741" max="9741" width="11.85546875" style="1" customWidth="1"/>
    <col min="9742" max="9742" width="14.7109375" style="1" customWidth="1"/>
    <col min="9743" max="9743" width="9" style="1" bestFit="1" customWidth="1"/>
    <col min="9744" max="9983" width="9.140625" style="1"/>
    <col min="9984" max="9984" width="4.7109375" style="1" bestFit="1" customWidth="1"/>
    <col min="9985" max="9985" width="9.7109375" style="1" bestFit="1" customWidth="1"/>
    <col min="9986" max="9986" width="10" style="1" bestFit="1" customWidth="1"/>
    <col min="9987" max="9987" width="8.85546875" style="1" bestFit="1" customWidth="1"/>
    <col min="9988" max="9988" width="22.85546875" style="1" customWidth="1"/>
    <col min="9989" max="9989" width="59.7109375" style="1" bestFit="1" customWidth="1"/>
    <col min="9990" max="9990" width="57.85546875" style="1" bestFit="1" customWidth="1"/>
    <col min="9991" max="9991" width="35.28515625" style="1" bestFit="1" customWidth="1"/>
    <col min="9992" max="9992" width="28.140625" style="1" bestFit="1" customWidth="1"/>
    <col min="9993" max="9993" width="33.140625" style="1" bestFit="1" customWidth="1"/>
    <col min="9994" max="9994" width="26" style="1" bestFit="1" customWidth="1"/>
    <col min="9995" max="9995" width="19.140625" style="1" bestFit="1" customWidth="1"/>
    <col min="9996" max="9996" width="10.42578125" style="1" customWidth="1"/>
    <col min="9997" max="9997" width="11.85546875" style="1" customWidth="1"/>
    <col min="9998" max="9998" width="14.7109375" style="1" customWidth="1"/>
    <col min="9999" max="9999" width="9" style="1" bestFit="1" customWidth="1"/>
    <col min="10000" max="10239" width="9.140625" style="1"/>
    <col min="10240" max="10240" width="4.7109375" style="1" bestFit="1" customWidth="1"/>
    <col min="10241" max="10241" width="9.7109375" style="1" bestFit="1" customWidth="1"/>
    <col min="10242" max="10242" width="10" style="1" bestFit="1" customWidth="1"/>
    <col min="10243" max="10243" width="8.85546875" style="1" bestFit="1" customWidth="1"/>
    <col min="10244" max="10244" width="22.85546875" style="1" customWidth="1"/>
    <col min="10245" max="10245" width="59.7109375" style="1" bestFit="1" customWidth="1"/>
    <col min="10246" max="10246" width="57.85546875" style="1" bestFit="1" customWidth="1"/>
    <col min="10247" max="10247" width="35.28515625" style="1" bestFit="1" customWidth="1"/>
    <col min="10248" max="10248" width="28.140625" style="1" bestFit="1" customWidth="1"/>
    <col min="10249" max="10249" width="33.140625" style="1" bestFit="1" customWidth="1"/>
    <col min="10250" max="10250" width="26" style="1" bestFit="1" customWidth="1"/>
    <col min="10251" max="10251" width="19.140625" style="1" bestFit="1" customWidth="1"/>
    <col min="10252" max="10252" width="10.42578125" style="1" customWidth="1"/>
    <col min="10253" max="10253" width="11.85546875" style="1" customWidth="1"/>
    <col min="10254" max="10254" width="14.7109375" style="1" customWidth="1"/>
    <col min="10255" max="10255" width="9" style="1" bestFit="1" customWidth="1"/>
    <col min="10256" max="10495" width="9.140625" style="1"/>
    <col min="10496" max="10496" width="4.7109375" style="1" bestFit="1" customWidth="1"/>
    <col min="10497" max="10497" width="9.7109375" style="1" bestFit="1" customWidth="1"/>
    <col min="10498" max="10498" width="10" style="1" bestFit="1" customWidth="1"/>
    <col min="10499" max="10499" width="8.85546875" style="1" bestFit="1" customWidth="1"/>
    <col min="10500" max="10500" width="22.85546875" style="1" customWidth="1"/>
    <col min="10501" max="10501" width="59.7109375" style="1" bestFit="1" customWidth="1"/>
    <col min="10502" max="10502" width="57.85546875" style="1" bestFit="1" customWidth="1"/>
    <col min="10503" max="10503" width="35.28515625" style="1" bestFit="1" customWidth="1"/>
    <col min="10504" max="10504" width="28.140625" style="1" bestFit="1" customWidth="1"/>
    <col min="10505" max="10505" width="33.140625" style="1" bestFit="1" customWidth="1"/>
    <col min="10506" max="10506" width="26" style="1" bestFit="1" customWidth="1"/>
    <col min="10507" max="10507" width="19.140625" style="1" bestFit="1" customWidth="1"/>
    <col min="10508" max="10508" width="10.42578125" style="1" customWidth="1"/>
    <col min="10509" max="10509" width="11.85546875" style="1" customWidth="1"/>
    <col min="10510" max="10510" width="14.7109375" style="1" customWidth="1"/>
    <col min="10511" max="10511" width="9" style="1" bestFit="1" customWidth="1"/>
    <col min="10512" max="10751" width="9.140625" style="1"/>
    <col min="10752" max="10752" width="4.7109375" style="1" bestFit="1" customWidth="1"/>
    <col min="10753" max="10753" width="9.7109375" style="1" bestFit="1" customWidth="1"/>
    <col min="10754" max="10754" width="10" style="1" bestFit="1" customWidth="1"/>
    <col min="10755" max="10755" width="8.85546875" style="1" bestFit="1" customWidth="1"/>
    <col min="10756" max="10756" width="22.85546875" style="1" customWidth="1"/>
    <col min="10757" max="10757" width="59.7109375" style="1" bestFit="1" customWidth="1"/>
    <col min="10758" max="10758" width="57.85546875" style="1" bestFit="1" customWidth="1"/>
    <col min="10759" max="10759" width="35.28515625" style="1" bestFit="1" customWidth="1"/>
    <col min="10760" max="10760" width="28.140625" style="1" bestFit="1" customWidth="1"/>
    <col min="10761" max="10761" width="33.140625" style="1" bestFit="1" customWidth="1"/>
    <col min="10762" max="10762" width="26" style="1" bestFit="1" customWidth="1"/>
    <col min="10763" max="10763" width="19.140625" style="1" bestFit="1" customWidth="1"/>
    <col min="10764" max="10764" width="10.42578125" style="1" customWidth="1"/>
    <col min="10765" max="10765" width="11.85546875" style="1" customWidth="1"/>
    <col min="10766" max="10766" width="14.7109375" style="1" customWidth="1"/>
    <col min="10767" max="10767" width="9" style="1" bestFit="1" customWidth="1"/>
    <col min="10768" max="11007" width="9.140625" style="1"/>
    <col min="11008" max="11008" width="4.7109375" style="1" bestFit="1" customWidth="1"/>
    <col min="11009" max="11009" width="9.7109375" style="1" bestFit="1" customWidth="1"/>
    <col min="11010" max="11010" width="10" style="1" bestFit="1" customWidth="1"/>
    <col min="11011" max="11011" width="8.85546875" style="1" bestFit="1" customWidth="1"/>
    <col min="11012" max="11012" width="22.85546875" style="1" customWidth="1"/>
    <col min="11013" max="11013" width="59.7109375" style="1" bestFit="1" customWidth="1"/>
    <col min="11014" max="11014" width="57.85546875" style="1" bestFit="1" customWidth="1"/>
    <col min="11015" max="11015" width="35.28515625" style="1" bestFit="1" customWidth="1"/>
    <col min="11016" max="11016" width="28.140625" style="1" bestFit="1" customWidth="1"/>
    <col min="11017" max="11017" width="33.140625" style="1" bestFit="1" customWidth="1"/>
    <col min="11018" max="11018" width="26" style="1" bestFit="1" customWidth="1"/>
    <col min="11019" max="11019" width="19.140625" style="1" bestFit="1" customWidth="1"/>
    <col min="11020" max="11020" width="10.42578125" style="1" customWidth="1"/>
    <col min="11021" max="11021" width="11.85546875" style="1" customWidth="1"/>
    <col min="11022" max="11022" width="14.7109375" style="1" customWidth="1"/>
    <col min="11023" max="11023" width="9" style="1" bestFit="1" customWidth="1"/>
    <col min="11024" max="11263" width="9.140625" style="1"/>
    <col min="11264" max="11264" width="4.7109375" style="1" bestFit="1" customWidth="1"/>
    <col min="11265" max="11265" width="9.7109375" style="1" bestFit="1" customWidth="1"/>
    <col min="11266" max="11266" width="10" style="1" bestFit="1" customWidth="1"/>
    <col min="11267" max="11267" width="8.85546875" style="1" bestFit="1" customWidth="1"/>
    <col min="11268" max="11268" width="22.85546875" style="1" customWidth="1"/>
    <col min="11269" max="11269" width="59.7109375" style="1" bestFit="1" customWidth="1"/>
    <col min="11270" max="11270" width="57.85546875" style="1" bestFit="1" customWidth="1"/>
    <col min="11271" max="11271" width="35.28515625" style="1" bestFit="1" customWidth="1"/>
    <col min="11272" max="11272" width="28.140625" style="1" bestFit="1" customWidth="1"/>
    <col min="11273" max="11273" width="33.140625" style="1" bestFit="1" customWidth="1"/>
    <col min="11274" max="11274" width="26" style="1" bestFit="1" customWidth="1"/>
    <col min="11275" max="11275" width="19.140625" style="1" bestFit="1" customWidth="1"/>
    <col min="11276" max="11276" width="10.42578125" style="1" customWidth="1"/>
    <col min="11277" max="11277" width="11.85546875" style="1" customWidth="1"/>
    <col min="11278" max="11278" width="14.7109375" style="1" customWidth="1"/>
    <col min="11279" max="11279" width="9" style="1" bestFit="1" customWidth="1"/>
    <col min="11280" max="11519" width="9.140625" style="1"/>
    <col min="11520" max="11520" width="4.7109375" style="1" bestFit="1" customWidth="1"/>
    <col min="11521" max="11521" width="9.7109375" style="1" bestFit="1" customWidth="1"/>
    <col min="11522" max="11522" width="10" style="1" bestFit="1" customWidth="1"/>
    <col min="11523" max="11523" width="8.85546875" style="1" bestFit="1" customWidth="1"/>
    <col min="11524" max="11524" width="22.85546875" style="1" customWidth="1"/>
    <col min="11525" max="11525" width="59.7109375" style="1" bestFit="1" customWidth="1"/>
    <col min="11526" max="11526" width="57.85546875" style="1" bestFit="1" customWidth="1"/>
    <col min="11527" max="11527" width="35.28515625" style="1" bestFit="1" customWidth="1"/>
    <col min="11528" max="11528" width="28.140625" style="1" bestFit="1" customWidth="1"/>
    <col min="11529" max="11529" width="33.140625" style="1" bestFit="1" customWidth="1"/>
    <col min="11530" max="11530" width="26" style="1" bestFit="1" customWidth="1"/>
    <col min="11531" max="11531" width="19.140625" style="1" bestFit="1" customWidth="1"/>
    <col min="11532" max="11532" width="10.42578125" style="1" customWidth="1"/>
    <col min="11533" max="11533" width="11.85546875" style="1" customWidth="1"/>
    <col min="11534" max="11534" width="14.7109375" style="1" customWidth="1"/>
    <col min="11535" max="11535" width="9" style="1" bestFit="1" customWidth="1"/>
    <col min="11536" max="11775" width="9.140625" style="1"/>
    <col min="11776" max="11776" width="4.7109375" style="1" bestFit="1" customWidth="1"/>
    <col min="11777" max="11777" width="9.7109375" style="1" bestFit="1" customWidth="1"/>
    <col min="11778" max="11778" width="10" style="1" bestFit="1" customWidth="1"/>
    <col min="11779" max="11779" width="8.85546875" style="1" bestFit="1" customWidth="1"/>
    <col min="11780" max="11780" width="22.85546875" style="1" customWidth="1"/>
    <col min="11781" max="11781" width="59.7109375" style="1" bestFit="1" customWidth="1"/>
    <col min="11782" max="11782" width="57.85546875" style="1" bestFit="1" customWidth="1"/>
    <col min="11783" max="11783" width="35.28515625" style="1" bestFit="1" customWidth="1"/>
    <col min="11784" max="11784" width="28.140625" style="1" bestFit="1" customWidth="1"/>
    <col min="11785" max="11785" width="33.140625" style="1" bestFit="1" customWidth="1"/>
    <col min="11786" max="11786" width="26" style="1" bestFit="1" customWidth="1"/>
    <col min="11787" max="11787" width="19.140625" style="1" bestFit="1" customWidth="1"/>
    <col min="11788" max="11788" width="10.42578125" style="1" customWidth="1"/>
    <col min="11789" max="11789" width="11.85546875" style="1" customWidth="1"/>
    <col min="11790" max="11790" width="14.7109375" style="1" customWidth="1"/>
    <col min="11791" max="11791" width="9" style="1" bestFit="1" customWidth="1"/>
    <col min="11792" max="12031" width="9.140625" style="1"/>
    <col min="12032" max="12032" width="4.7109375" style="1" bestFit="1" customWidth="1"/>
    <col min="12033" max="12033" width="9.7109375" style="1" bestFit="1" customWidth="1"/>
    <col min="12034" max="12034" width="10" style="1" bestFit="1" customWidth="1"/>
    <col min="12035" max="12035" width="8.85546875" style="1" bestFit="1" customWidth="1"/>
    <col min="12036" max="12036" width="22.85546875" style="1" customWidth="1"/>
    <col min="12037" max="12037" width="59.7109375" style="1" bestFit="1" customWidth="1"/>
    <col min="12038" max="12038" width="57.85546875" style="1" bestFit="1" customWidth="1"/>
    <col min="12039" max="12039" width="35.28515625" style="1" bestFit="1" customWidth="1"/>
    <col min="12040" max="12040" width="28.140625" style="1" bestFit="1" customWidth="1"/>
    <col min="12041" max="12041" width="33.140625" style="1" bestFit="1" customWidth="1"/>
    <col min="12042" max="12042" width="26" style="1" bestFit="1" customWidth="1"/>
    <col min="12043" max="12043" width="19.140625" style="1" bestFit="1" customWidth="1"/>
    <col min="12044" max="12044" width="10.42578125" style="1" customWidth="1"/>
    <col min="12045" max="12045" width="11.85546875" style="1" customWidth="1"/>
    <col min="12046" max="12046" width="14.7109375" style="1" customWidth="1"/>
    <col min="12047" max="12047" width="9" style="1" bestFit="1" customWidth="1"/>
    <col min="12048" max="12287" width="9.140625" style="1"/>
    <col min="12288" max="12288" width="4.7109375" style="1" bestFit="1" customWidth="1"/>
    <col min="12289" max="12289" width="9.7109375" style="1" bestFit="1" customWidth="1"/>
    <col min="12290" max="12290" width="10" style="1" bestFit="1" customWidth="1"/>
    <col min="12291" max="12291" width="8.85546875" style="1" bestFit="1" customWidth="1"/>
    <col min="12292" max="12292" width="22.85546875" style="1" customWidth="1"/>
    <col min="12293" max="12293" width="59.7109375" style="1" bestFit="1" customWidth="1"/>
    <col min="12294" max="12294" width="57.85546875" style="1" bestFit="1" customWidth="1"/>
    <col min="12295" max="12295" width="35.28515625" style="1" bestFit="1" customWidth="1"/>
    <col min="12296" max="12296" width="28.140625" style="1" bestFit="1" customWidth="1"/>
    <col min="12297" max="12297" width="33.140625" style="1" bestFit="1" customWidth="1"/>
    <col min="12298" max="12298" width="26" style="1" bestFit="1" customWidth="1"/>
    <col min="12299" max="12299" width="19.140625" style="1" bestFit="1" customWidth="1"/>
    <col min="12300" max="12300" width="10.42578125" style="1" customWidth="1"/>
    <col min="12301" max="12301" width="11.85546875" style="1" customWidth="1"/>
    <col min="12302" max="12302" width="14.7109375" style="1" customWidth="1"/>
    <col min="12303" max="12303" width="9" style="1" bestFit="1" customWidth="1"/>
    <col min="12304" max="12543" width="9.140625" style="1"/>
    <col min="12544" max="12544" width="4.7109375" style="1" bestFit="1" customWidth="1"/>
    <col min="12545" max="12545" width="9.7109375" style="1" bestFit="1" customWidth="1"/>
    <col min="12546" max="12546" width="10" style="1" bestFit="1" customWidth="1"/>
    <col min="12547" max="12547" width="8.85546875" style="1" bestFit="1" customWidth="1"/>
    <col min="12548" max="12548" width="22.85546875" style="1" customWidth="1"/>
    <col min="12549" max="12549" width="59.7109375" style="1" bestFit="1" customWidth="1"/>
    <col min="12550" max="12550" width="57.85546875" style="1" bestFit="1" customWidth="1"/>
    <col min="12551" max="12551" width="35.28515625" style="1" bestFit="1" customWidth="1"/>
    <col min="12552" max="12552" width="28.140625" style="1" bestFit="1" customWidth="1"/>
    <col min="12553" max="12553" width="33.140625" style="1" bestFit="1" customWidth="1"/>
    <col min="12554" max="12554" width="26" style="1" bestFit="1" customWidth="1"/>
    <col min="12555" max="12555" width="19.140625" style="1" bestFit="1" customWidth="1"/>
    <col min="12556" max="12556" width="10.42578125" style="1" customWidth="1"/>
    <col min="12557" max="12557" width="11.85546875" style="1" customWidth="1"/>
    <col min="12558" max="12558" width="14.7109375" style="1" customWidth="1"/>
    <col min="12559" max="12559" width="9" style="1" bestFit="1" customWidth="1"/>
    <col min="12560" max="12799" width="9.140625" style="1"/>
    <col min="12800" max="12800" width="4.7109375" style="1" bestFit="1" customWidth="1"/>
    <col min="12801" max="12801" width="9.7109375" style="1" bestFit="1" customWidth="1"/>
    <col min="12802" max="12802" width="10" style="1" bestFit="1" customWidth="1"/>
    <col min="12803" max="12803" width="8.85546875" style="1" bestFit="1" customWidth="1"/>
    <col min="12804" max="12804" width="22.85546875" style="1" customWidth="1"/>
    <col min="12805" max="12805" width="59.7109375" style="1" bestFit="1" customWidth="1"/>
    <col min="12806" max="12806" width="57.85546875" style="1" bestFit="1" customWidth="1"/>
    <col min="12807" max="12807" width="35.28515625" style="1" bestFit="1" customWidth="1"/>
    <col min="12808" max="12808" width="28.140625" style="1" bestFit="1" customWidth="1"/>
    <col min="12809" max="12809" width="33.140625" style="1" bestFit="1" customWidth="1"/>
    <col min="12810" max="12810" width="26" style="1" bestFit="1" customWidth="1"/>
    <col min="12811" max="12811" width="19.140625" style="1" bestFit="1" customWidth="1"/>
    <col min="12812" max="12812" width="10.42578125" style="1" customWidth="1"/>
    <col min="12813" max="12813" width="11.85546875" style="1" customWidth="1"/>
    <col min="12814" max="12814" width="14.7109375" style="1" customWidth="1"/>
    <col min="12815" max="12815" width="9" style="1" bestFit="1" customWidth="1"/>
    <col min="12816" max="13055" width="9.140625" style="1"/>
    <col min="13056" max="13056" width="4.7109375" style="1" bestFit="1" customWidth="1"/>
    <col min="13057" max="13057" width="9.7109375" style="1" bestFit="1" customWidth="1"/>
    <col min="13058" max="13058" width="10" style="1" bestFit="1" customWidth="1"/>
    <col min="13059" max="13059" width="8.85546875" style="1" bestFit="1" customWidth="1"/>
    <col min="13060" max="13060" width="22.85546875" style="1" customWidth="1"/>
    <col min="13061" max="13061" width="59.7109375" style="1" bestFit="1" customWidth="1"/>
    <col min="13062" max="13062" width="57.85546875" style="1" bestFit="1" customWidth="1"/>
    <col min="13063" max="13063" width="35.28515625" style="1" bestFit="1" customWidth="1"/>
    <col min="13064" max="13064" width="28.140625" style="1" bestFit="1" customWidth="1"/>
    <col min="13065" max="13065" width="33.140625" style="1" bestFit="1" customWidth="1"/>
    <col min="13066" max="13066" width="26" style="1" bestFit="1" customWidth="1"/>
    <col min="13067" max="13067" width="19.140625" style="1" bestFit="1" customWidth="1"/>
    <col min="13068" max="13068" width="10.42578125" style="1" customWidth="1"/>
    <col min="13069" max="13069" width="11.85546875" style="1" customWidth="1"/>
    <col min="13070" max="13070" width="14.7109375" style="1" customWidth="1"/>
    <col min="13071" max="13071" width="9" style="1" bestFit="1" customWidth="1"/>
    <col min="13072" max="13311" width="9.140625" style="1"/>
    <col min="13312" max="13312" width="4.7109375" style="1" bestFit="1" customWidth="1"/>
    <col min="13313" max="13313" width="9.7109375" style="1" bestFit="1" customWidth="1"/>
    <col min="13314" max="13314" width="10" style="1" bestFit="1" customWidth="1"/>
    <col min="13315" max="13315" width="8.85546875" style="1" bestFit="1" customWidth="1"/>
    <col min="13316" max="13316" width="22.85546875" style="1" customWidth="1"/>
    <col min="13317" max="13317" width="59.7109375" style="1" bestFit="1" customWidth="1"/>
    <col min="13318" max="13318" width="57.85546875" style="1" bestFit="1" customWidth="1"/>
    <col min="13319" max="13319" width="35.28515625" style="1" bestFit="1" customWidth="1"/>
    <col min="13320" max="13320" width="28.140625" style="1" bestFit="1" customWidth="1"/>
    <col min="13321" max="13321" width="33.140625" style="1" bestFit="1" customWidth="1"/>
    <col min="13322" max="13322" width="26" style="1" bestFit="1" customWidth="1"/>
    <col min="13323" max="13323" width="19.140625" style="1" bestFit="1" customWidth="1"/>
    <col min="13324" max="13324" width="10.42578125" style="1" customWidth="1"/>
    <col min="13325" max="13325" width="11.85546875" style="1" customWidth="1"/>
    <col min="13326" max="13326" width="14.7109375" style="1" customWidth="1"/>
    <col min="13327" max="13327" width="9" style="1" bestFit="1" customWidth="1"/>
    <col min="13328" max="13567" width="9.140625" style="1"/>
    <col min="13568" max="13568" width="4.7109375" style="1" bestFit="1" customWidth="1"/>
    <col min="13569" max="13569" width="9.7109375" style="1" bestFit="1" customWidth="1"/>
    <col min="13570" max="13570" width="10" style="1" bestFit="1" customWidth="1"/>
    <col min="13571" max="13571" width="8.85546875" style="1" bestFit="1" customWidth="1"/>
    <col min="13572" max="13572" width="22.85546875" style="1" customWidth="1"/>
    <col min="13573" max="13573" width="59.7109375" style="1" bestFit="1" customWidth="1"/>
    <col min="13574" max="13574" width="57.85546875" style="1" bestFit="1" customWidth="1"/>
    <col min="13575" max="13575" width="35.28515625" style="1" bestFit="1" customWidth="1"/>
    <col min="13576" max="13576" width="28.140625" style="1" bestFit="1" customWidth="1"/>
    <col min="13577" max="13577" width="33.140625" style="1" bestFit="1" customWidth="1"/>
    <col min="13578" max="13578" width="26" style="1" bestFit="1" customWidth="1"/>
    <col min="13579" max="13579" width="19.140625" style="1" bestFit="1" customWidth="1"/>
    <col min="13580" max="13580" width="10.42578125" style="1" customWidth="1"/>
    <col min="13581" max="13581" width="11.85546875" style="1" customWidth="1"/>
    <col min="13582" max="13582" width="14.7109375" style="1" customWidth="1"/>
    <col min="13583" max="13583" width="9" style="1" bestFit="1" customWidth="1"/>
    <col min="13584" max="13823" width="9.140625" style="1"/>
    <col min="13824" max="13824" width="4.7109375" style="1" bestFit="1" customWidth="1"/>
    <col min="13825" max="13825" width="9.7109375" style="1" bestFit="1" customWidth="1"/>
    <col min="13826" max="13826" width="10" style="1" bestFit="1" customWidth="1"/>
    <col min="13827" max="13827" width="8.85546875" style="1" bestFit="1" customWidth="1"/>
    <col min="13828" max="13828" width="22.85546875" style="1" customWidth="1"/>
    <col min="13829" max="13829" width="59.7109375" style="1" bestFit="1" customWidth="1"/>
    <col min="13830" max="13830" width="57.85546875" style="1" bestFit="1" customWidth="1"/>
    <col min="13831" max="13831" width="35.28515625" style="1" bestFit="1" customWidth="1"/>
    <col min="13832" max="13832" width="28.140625" style="1" bestFit="1" customWidth="1"/>
    <col min="13833" max="13833" width="33.140625" style="1" bestFit="1" customWidth="1"/>
    <col min="13834" max="13834" width="26" style="1" bestFit="1" customWidth="1"/>
    <col min="13835" max="13835" width="19.140625" style="1" bestFit="1" customWidth="1"/>
    <col min="13836" max="13836" width="10.42578125" style="1" customWidth="1"/>
    <col min="13837" max="13837" width="11.85546875" style="1" customWidth="1"/>
    <col min="13838" max="13838" width="14.7109375" style="1" customWidth="1"/>
    <col min="13839" max="13839" width="9" style="1" bestFit="1" customWidth="1"/>
    <col min="13840" max="14079" width="9.140625" style="1"/>
    <col min="14080" max="14080" width="4.7109375" style="1" bestFit="1" customWidth="1"/>
    <col min="14081" max="14081" width="9.7109375" style="1" bestFit="1" customWidth="1"/>
    <col min="14082" max="14082" width="10" style="1" bestFit="1" customWidth="1"/>
    <col min="14083" max="14083" width="8.85546875" style="1" bestFit="1" customWidth="1"/>
    <col min="14084" max="14084" width="22.85546875" style="1" customWidth="1"/>
    <col min="14085" max="14085" width="59.7109375" style="1" bestFit="1" customWidth="1"/>
    <col min="14086" max="14086" width="57.85546875" style="1" bestFit="1" customWidth="1"/>
    <col min="14087" max="14087" width="35.28515625" style="1" bestFit="1" customWidth="1"/>
    <col min="14088" max="14088" width="28.140625" style="1" bestFit="1" customWidth="1"/>
    <col min="14089" max="14089" width="33.140625" style="1" bestFit="1" customWidth="1"/>
    <col min="14090" max="14090" width="26" style="1" bestFit="1" customWidth="1"/>
    <col min="14091" max="14091" width="19.140625" style="1" bestFit="1" customWidth="1"/>
    <col min="14092" max="14092" width="10.42578125" style="1" customWidth="1"/>
    <col min="14093" max="14093" width="11.85546875" style="1" customWidth="1"/>
    <col min="14094" max="14094" width="14.7109375" style="1" customWidth="1"/>
    <col min="14095" max="14095" width="9" style="1" bestFit="1" customWidth="1"/>
    <col min="14096" max="14335" width="9.140625" style="1"/>
    <col min="14336" max="14336" width="4.7109375" style="1" bestFit="1" customWidth="1"/>
    <col min="14337" max="14337" width="9.7109375" style="1" bestFit="1" customWidth="1"/>
    <col min="14338" max="14338" width="10" style="1" bestFit="1" customWidth="1"/>
    <col min="14339" max="14339" width="8.85546875" style="1" bestFit="1" customWidth="1"/>
    <col min="14340" max="14340" width="22.85546875" style="1" customWidth="1"/>
    <col min="14341" max="14341" width="59.7109375" style="1" bestFit="1" customWidth="1"/>
    <col min="14342" max="14342" width="57.85546875" style="1" bestFit="1" customWidth="1"/>
    <col min="14343" max="14343" width="35.28515625" style="1" bestFit="1" customWidth="1"/>
    <col min="14344" max="14344" width="28.140625" style="1" bestFit="1" customWidth="1"/>
    <col min="14345" max="14345" width="33.140625" style="1" bestFit="1" customWidth="1"/>
    <col min="14346" max="14346" width="26" style="1" bestFit="1" customWidth="1"/>
    <col min="14347" max="14347" width="19.140625" style="1" bestFit="1" customWidth="1"/>
    <col min="14348" max="14348" width="10.42578125" style="1" customWidth="1"/>
    <col min="14349" max="14349" width="11.85546875" style="1" customWidth="1"/>
    <col min="14350" max="14350" width="14.7109375" style="1" customWidth="1"/>
    <col min="14351" max="14351" width="9" style="1" bestFit="1" customWidth="1"/>
    <col min="14352" max="14591" width="9.140625" style="1"/>
    <col min="14592" max="14592" width="4.7109375" style="1" bestFit="1" customWidth="1"/>
    <col min="14593" max="14593" width="9.7109375" style="1" bestFit="1" customWidth="1"/>
    <col min="14594" max="14594" width="10" style="1" bestFit="1" customWidth="1"/>
    <col min="14595" max="14595" width="8.85546875" style="1" bestFit="1" customWidth="1"/>
    <col min="14596" max="14596" width="22.85546875" style="1" customWidth="1"/>
    <col min="14597" max="14597" width="59.7109375" style="1" bestFit="1" customWidth="1"/>
    <col min="14598" max="14598" width="57.85546875" style="1" bestFit="1" customWidth="1"/>
    <col min="14599" max="14599" width="35.28515625" style="1" bestFit="1" customWidth="1"/>
    <col min="14600" max="14600" width="28.140625" style="1" bestFit="1" customWidth="1"/>
    <col min="14601" max="14601" width="33.140625" style="1" bestFit="1" customWidth="1"/>
    <col min="14602" max="14602" width="26" style="1" bestFit="1" customWidth="1"/>
    <col min="14603" max="14603" width="19.140625" style="1" bestFit="1" customWidth="1"/>
    <col min="14604" max="14604" width="10.42578125" style="1" customWidth="1"/>
    <col min="14605" max="14605" width="11.85546875" style="1" customWidth="1"/>
    <col min="14606" max="14606" width="14.7109375" style="1" customWidth="1"/>
    <col min="14607" max="14607" width="9" style="1" bestFit="1" customWidth="1"/>
    <col min="14608" max="14847" width="9.140625" style="1"/>
    <col min="14848" max="14848" width="4.7109375" style="1" bestFit="1" customWidth="1"/>
    <col min="14849" max="14849" width="9.7109375" style="1" bestFit="1" customWidth="1"/>
    <col min="14850" max="14850" width="10" style="1" bestFit="1" customWidth="1"/>
    <col min="14851" max="14851" width="8.85546875" style="1" bestFit="1" customWidth="1"/>
    <col min="14852" max="14852" width="22.85546875" style="1" customWidth="1"/>
    <col min="14853" max="14853" width="59.7109375" style="1" bestFit="1" customWidth="1"/>
    <col min="14854" max="14854" width="57.85546875" style="1" bestFit="1" customWidth="1"/>
    <col min="14855" max="14855" width="35.28515625" style="1" bestFit="1" customWidth="1"/>
    <col min="14856" max="14856" width="28.140625" style="1" bestFit="1" customWidth="1"/>
    <col min="14857" max="14857" width="33.140625" style="1" bestFit="1" customWidth="1"/>
    <col min="14858" max="14858" width="26" style="1" bestFit="1" customWidth="1"/>
    <col min="14859" max="14859" width="19.140625" style="1" bestFit="1" customWidth="1"/>
    <col min="14860" max="14860" width="10.42578125" style="1" customWidth="1"/>
    <col min="14861" max="14861" width="11.85546875" style="1" customWidth="1"/>
    <col min="14862" max="14862" width="14.7109375" style="1" customWidth="1"/>
    <col min="14863" max="14863" width="9" style="1" bestFit="1" customWidth="1"/>
    <col min="14864" max="15103" width="9.140625" style="1"/>
    <col min="15104" max="15104" width="4.7109375" style="1" bestFit="1" customWidth="1"/>
    <col min="15105" max="15105" width="9.7109375" style="1" bestFit="1" customWidth="1"/>
    <col min="15106" max="15106" width="10" style="1" bestFit="1" customWidth="1"/>
    <col min="15107" max="15107" width="8.85546875" style="1" bestFit="1" customWidth="1"/>
    <col min="15108" max="15108" width="22.85546875" style="1" customWidth="1"/>
    <col min="15109" max="15109" width="59.7109375" style="1" bestFit="1" customWidth="1"/>
    <col min="15110" max="15110" width="57.85546875" style="1" bestFit="1" customWidth="1"/>
    <col min="15111" max="15111" width="35.28515625" style="1" bestFit="1" customWidth="1"/>
    <col min="15112" max="15112" width="28.140625" style="1" bestFit="1" customWidth="1"/>
    <col min="15113" max="15113" width="33.140625" style="1" bestFit="1" customWidth="1"/>
    <col min="15114" max="15114" width="26" style="1" bestFit="1" customWidth="1"/>
    <col min="15115" max="15115" width="19.140625" style="1" bestFit="1" customWidth="1"/>
    <col min="15116" max="15116" width="10.42578125" style="1" customWidth="1"/>
    <col min="15117" max="15117" width="11.85546875" style="1" customWidth="1"/>
    <col min="15118" max="15118" width="14.7109375" style="1" customWidth="1"/>
    <col min="15119" max="15119" width="9" style="1" bestFit="1" customWidth="1"/>
    <col min="15120" max="15359" width="9.140625" style="1"/>
    <col min="15360" max="15360" width="4.7109375" style="1" bestFit="1" customWidth="1"/>
    <col min="15361" max="15361" width="9.7109375" style="1" bestFit="1" customWidth="1"/>
    <col min="15362" max="15362" width="10" style="1" bestFit="1" customWidth="1"/>
    <col min="15363" max="15363" width="8.85546875" style="1" bestFit="1" customWidth="1"/>
    <col min="15364" max="15364" width="22.85546875" style="1" customWidth="1"/>
    <col min="15365" max="15365" width="59.7109375" style="1" bestFit="1" customWidth="1"/>
    <col min="15366" max="15366" width="57.85546875" style="1" bestFit="1" customWidth="1"/>
    <col min="15367" max="15367" width="35.28515625" style="1" bestFit="1" customWidth="1"/>
    <col min="15368" max="15368" width="28.140625" style="1" bestFit="1" customWidth="1"/>
    <col min="15369" max="15369" width="33.140625" style="1" bestFit="1" customWidth="1"/>
    <col min="15370" max="15370" width="26" style="1" bestFit="1" customWidth="1"/>
    <col min="15371" max="15371" width="19.140625" style="1" bestFit="1" customWidth="1"/>
    <col min="15372" max="15372" width="10.42578125" style="1" customWidth="1"/>
    <col min="15373" max="15373" width="11.85546875" style="1" customWidth="1"/>
    <col min="15374" max="15374" width="14.7109375" style="1" customWidth="1"/>
    <col min="15375" max="15375" width="9" style="1" bestFit="1" customWidth="1"/>
    <col min="15376" max="15615" width="9.140625" style="1"/>
    <col min="15616" max="15616" width="4.7109375" style="1" bestFit="1" customWidth="1"/>
    <col min="15617" max="15617" width="9.7109375" style="1" bestFit="1" customWidth="1"/>
    <col min="15618" max="15618" width="10" style="1" bestFit="1" customWidth="1"/>
    <col min="15619" max="15619" width="8.85546875" style="1" bestFit="1" customWidth="1"/>
    <col min="15620" max="15620" width="22.85546875" style="1" customWidth="1"/>
    <col min="15621" max="15621" width="59.7109375" style="1" bestFit="1" customWidth="1"/>
    <col min="15622" max="15622" width="57.85546875" style="1" bestFit="1" customWidth="1"/>
    <col min="15623" max="15623" width="35.28515625" style="1" bestFit="1" customWidth="1"/>
    <col min="15624" max="15624" width="28.140625" style="1" bestFit="1" customWidth="1"/>
    <col min="15625" max="15625" width="33.140625" style="1" bestFit="1" customWidth="1"/>
    <col min="15626" max="15626" width="26" style="1" bestFit="1" customWidth="1"/>
    <col min="15627" max="15627" width="19.140625" style="1" bestFit="1" customWidth="1"/>
    <col min="15628" max="15628" width="10.42578125" style="1" customWidth="1"/>
    <col min="15629" max="15629" width="11.85546875" style="1" customWidth="1"/>
    <col min="15630" max="15630" width="14.7109375" style="1" customWidth="1"/>
    <col min="15631" max="15631" width="9" style="1" bestFit="1" customWidth="1"/>
    <col min="15632" max="15871" width="9.140625" style="1"/>
    <col min="15872" max="15872" width="4.7109375" style="1" bestFit="1" customWidth="1"/>
    <col min="15873" max="15873" width="9.7109375" style="1" bestFit="1" customWidth="1"/>
    <col min="15874" max="15874" width="10" style="1" bestFit="1" customWidth="1"/>
    <col min="15875" max="15875" width="8.85546875" style="1" bestFit="1" customWidth="1"/>
    <col min="15876" max="15876" width="22.85546875" style="1" customWidth="1"/>
    <col min="15877" max="15877" width="59.7109375" style="1" bestFit="1" customWidth="1"/>
    <col min="15878" max="15878" width="57.85546875" style="1" bestFit="1" customWidth="1"/>
    <col min="15879" max="15879" width="35.28515625" style="1" bestFit="1" customWidth="1"/>
    <col min="15880" max="15880" width="28.140625" style="1" bestFit="1" customWidth="1"/>
    <col min="15881" max="15881" width="33.140625" style="1" bestFit="1" customWidth="1"/>
    <col min="15882" max="15882" width="26" style="1" bestFit="1" customWidth="1"/>
    <col min="15883" max="15883" width="19.140625" style="1" bestFit="1" customWidth="1"/>
    <col min="15884" max="15884" width="10.42578125" style="1" customWidth="1"/>
    <col min="15885" max="15885" width="11.85546875" style="1" customWidth="1"/>
    <col min="15886" max="15886" width="14.7109375" style="1" customWidth="1"/>
    <col min="15887" max="15887" width="9" style="1" bestFit="1" customWidth="1"/>
    <col min="15888" max="16127" width="9.140625" style="1"/>
    <col min="16128" max="16128" width="4.7109375" style="1" bestFit="1" customWidth="1"/>
    <col min="16129" max="16129" width="9.7109375" style="1" bestFit="1" customWidth="1"/>
    <col min="16130" max="16130" width="10" style="1" bestFit="1" customWidth="1"/>
    <col min="16131" max="16131" width="8.85546875" style="1" bestFit="1" customWidth="1"/>
    <col min="16132" max="16132" width="22.85546875" style="1" customWidth="1"/>
    <col min="16133" max="16133" width="59.7109375" style="1" bestFit="1" customWidth="1"/>
    <col min="16134" max="16134" width="57.85546875" style="1" bestFit="1" customWidth="1"/>
    <col min="16135" max="16135" width="35.28515625" style="1" bestFit="1" customWidth="1"/>
    <col min="16136" max="16136" width="28.140625" style="1" bestFit="1" customWidth="1"/>
    <col min="16137" max="16137" width="33.140625" style="1" bestFit="1" customWidth="1"/>
    <col min="16138" max="16138" width="26" style="1" bestFit="1" customWidth="1"/>
    <col min="16139" max="16139" width="19.140625" style="1" bestFit="1" customWidth="1"/>
    <col min="16140" max="16140" width="10.42578125" style="1" customWidth="1"/>
    <col min="16141" max="16141" width="11.85546875" style="1" customWidth="1"/>
    <col min="16142" max="16142" width="14.7109375" style="1" customWidth="1"/>
    <col min="16143" max="16143" width="9" style="1" bestFit="1" customWidth="1"/>
    <col min="16144" max="16384" width="9.140625" style="1"/>
  </cols>
  <sheetData>
    <row r="2" spans="1:19" s="277" customFormat="1" ht="18.75" x14ac:dyDescent="0.3">
      <c r="A2" s="276" t="s">
        <v>1291</v>
      </c>
      <c r="E2" s="278"/>
      <c r="G2" s="278"/>
      <c r="H2" s="278"/>
      <c r="I2" s="278"/>
    </row>
    <row r="3" spans="1:19" x14ac:dyDescent="0.25">
      <c r="M3" s="2"/>
      <c r="N3" s="2"/>
      <c r="O3" s="2"/>
      <c r="P3" s="2"/>
    </row>
    <row r="4" spans="1:19" s="3" customFormat="1" ht="47.25" customHeight="1" x14ac:dyDescent="0.3">
      <c r="A4" s="1147" t="s">
        <v>0</v>
      </c>
      <c r="B4" s="1149" t="s">
        <v>1</v>
      </c>
      <c r="C4" s="1149" t="s">
        <v>2</v>
      </c>
      <c r="D4" s="1149" t="s">
        <v>3</v>
      </c>
      <c r="E4" s="1147" t="s">
        <v>4</v>
      </c>
      <c r="F4" s="1147" t="s">
        <v>5</v>
      </c>
      <c r="G4" s="1147" t="s">
        <v>6</v>
      </c>
      <c r="H4" s="1152" t="s">
        <v>7</v>
      </c>
      <c r="I4" s="1152"/>
      <c r="J4" s="1147" t="s">
        <v>8</v>
      </c>
      <c r="K4" s="1153" t="s">
        <v>228</v>
      </c>
      <c r="L4" s="1154"/>
      <c r="M4" s="1151" t="s">
        <v>229</v>
      </c>
      <c r="N4" s="1151"/>
      <c r="O4" s="1151" t="s">
        <v>9</v>
      </c>
      <c r="P4" s="1151"/>
      <c r="Q4" s="1147" t="s">
        <v>230</v>
      </c>
      <c r="R4" s="1149" t="s">
        <v>10</v>
      </c>
    </row>
    <row r="5" spans="1:19" s="3" customFormat="1" ht="35.25" customHeight="1" x14ac:dyDescent="0.2">
      <c r="A5" s="1148"/>
      <c r="B5" s="1150"/>
      <c r="C5" s="1150"/>
      <c r="D5" s="1150"/>
      <c r="E5" s="1148"/>
      <c r="F5" s="1148"/>
      <c r="G5" s="1148"/>
      <c r="H5" s="279" t="s">
        <v>11</v>
      </c>
      <c r="I5" s="279" t="s">
        <v>12</v>
      </c>
      <c r="J5" s="1148"/>
      <c r="K5" s="280">
        <v>2020</v>
      </c>
      <c r="L5" s="280">
        <v>2021</v>
      </c>
      <c r="M5" s="281">
        <v>2020</v>
      </c>
      <c r="N5" s="281">
        <v>2021</v>
      </c>
      <c r="O5" s="281">
        <v>2020</v>
      </c>
      <c r="P5" s="281">
        <v>2021</v>
      </c>
      <c r="Q5" s="1148"/>
      <c r="R5" s="1150"/>
    </row>
    <row r="6" spans="1:19" s="3" customFormat="1" ht="15.75" customHeight="1" x14ac:dyDescent="0.2">
      <c r="A6" s="282" t="s">
        <v>13</v>
      </c>
      <c r="B6" s="279" t="s">
        <v>14</v>
      </c>
      <c r="C6" s="279" t="s">
        <v>15</v>
      </c>
      <c r="D6" s="279" t="s">
        <v>16</v>
      </c>
      <c r="E6" s="282" t="s">
        <v>17</v>
      </c>
      <c r="F6" s="282" t="s">
        <v>18</v>
      </c>
      <c r="G6" s="282" t="s">
        <v>19</v>
      </c>
      <c r="H6" s="279" t="s">
        <v>20</v>
      </c>
      <c r="I6" s="279" t="s">
        <v>21</v>
      </c>
      <c r="J6" s="282" t="s">
        <v>22</v>
      </c>
      <c r="K6" s="280" t="s">
        <v>23</v>
      </c>
      <c r="L6" s="280" t="s">
        <v>24</v>
      </c>
      <c r="M6" s="283" t="s">
        <v>25</v>
      </c>
      <c r="N6" s="283" t="s">
        <v>26</v>
      </c>
      <c r="O6" s="283" t="s">
        <v>27</v>
      </c>
      <c r="P6" s="283" t="s">
        <v>28</v>
      </c>
      <c r="Q6" s="282" t="s">
        <v>759</v>
      </c>
      <c r="R6" s="279" t="s">
        <v>29</v>
      </c>
    </row>
    <row r="7" spans="1:19" s="3" customFormat="1" ht="328.5" customHeight="1" x14ac:dyDescent="0.2">
      <c r="A7" s="284">
        <v>1</v>
      </c>
      <c r="B7" s="284">
        <v>1</v>
      </c>
      <c r="C7" s="284">
        <v>4</v>
      </c>
      <c r="D7" s="284">
        <v>2</v>
      </c>
      <c r="E7" s="285" t="s">
        <v>760</v>
      </c>
      <c r="F7" s="286" t="s">
        <v>761</v>
      </c>
      <c r="G7" s="284" t="s">
        <v>762</v>
      </c>
      <c r="H7" s="287" t="s">
        <v>1296</v>
      </c>
      <c r="I7" s="287" t="s">
        <v>1297</v>
      </c>
      <c r="J7" s="287" t="s">
        <v>763</v>
      </c>
      <c r="K7" s="284" t="s">
        <v>764</v>
      </c>
      <c r="L7" s="284" t="s">
        <v>298</v>
      </c>
      <c r="M7" s="288">
        <v>11000</v>
      </c>
      <c r="N7" s="289" t="s">
        <v>298</v>
      </c>
      <c r="O7" s="288">
        <v>11000</v>
      </c>
      <c r="P7" s="288" t="s">
        <v>298</v>
      </c>
      <c r="Q7" s="287" t="s">
        <v>765</v>
      </c>
      <c r="R7" s="287" t="s">
        <v>766</v>
      </c>
      <c r="S7" s="290"/>
    </row>
    <row r="8" spans="1:19" s="3" customFormat="1" ht="327" customHeight="1" x14ac:dyDescent="0.2">
      <c r="A8" s="291">
        <v>1</v>
      </c>
      <c r="B8" s="291">
        <v>1</v>
      </c>
      <c r="C8" s="291">
        <v>4</v>
      </c>
      <c r="D8" s="291">
        <v>2</v>
      </c>
      <c r="E8" s="292" t="s">
        <v>760</v>
      </c>
      <c r="F8" s="293" t="s">
        <v>761</v>
      </c>
      <c r="G8" s="291" t="s">
        <v>762</v>
      </c>
      <c r="H8" s="294" t="s">
        <v>1296</v>
      </c>
      <c r="I8" s="294" t="s">
        <v>1297</v>
      </c>
      <c r="J8" s="294" t="s">
        <v>763</v>
      </c>
      <c r="K8" s="291" t="s">
        <v>764</v>
      </c>
      <c r="L8" s="291" t="s">
        <v>298</v>
      </c>
      <c r="M8" s="295">
        <v>10935</v>
      </c>
      <c r="N8" s="296" t="s">
        <v>298</v>
      </c>
      <c r="O8" s="295">
        <v>10935</v>
      </c>
      <c r="P8" s="297" t="s">
        <v>298</v>
      </c>
      <c r="Q8" s="294" t="s">
        <v>765</v>
      </c>
      <c r="R8" s="294" t="s">
        <v>766</v>
      </c>
      <c r="S8" s="290"/>
    </row>
    <row r="9" spans="1:19" s="299" customFormat="1" ht="37.5" customHeight="1" x14ac:dyDescent="0.2">
      <c r="A9" s="1155" t="s">
        <v>767</v>
      </c>
      <c r="B9" s="1156"/>
      <c r="C9" s="1156"/>
      <c r="D9" s="1156"/>
      <c r="E9" s="1156"/>
      <c r="F9" s="1156"/>
      <c r="G9" s="1156"/>
      <c r="H9" s="1156"/>
      <c r="I9" s="1156"/>
      <c r="J9" s="1156"/>
      <c r="K9" s="1156"/>
      <c r="L9" s="1156"/>
      <c r="M9" s="1156"/>
      <c r="N9" s="1156"/>
      <c r="O9" s="1156"/>
      <c r="P9" s="1156"/>
      <c r="Q9" s="1156"/>
      <c r="R9" s="1157"/>
      <c r="S9" s="298"/>
    </row>
    <row r="10" spans="1:19" s="3" customFormat="1" ht="192.75" customHeight="1" x14ac:dyDescent="0.2">
      <c r="A10" s="284">
        <v>2</v>
      </c>
      <c r="B10" s="284">
        <v>1</v>
      </c>
      <c r="C10" s="284">
        <v>4</v>
      </c>
      <c r="D10" s="284">
        <v>2</v>
      </c>
      <c r="E10" s="300" t="s">
        <v>768</v>
      </c>
      <c r="F10" s="286" t="s">
        <v>769</v>
      </c>
      <c r="G10" s="301" t="s">
        <v>380</v>
      </c>
      <c r="H10" s="287" t="s">
        <v>1298</v>
      </c>
      <c r="I10" s="301" t="s">
        <v>1299</v>
      </c>
      <c r="J10" s="286" t="s">
        <v>770</v>
      </c>
      <c r="K10" s="284" t="s">
        <v>764</v>
      </c>
      <c r="L10" s="284" t="s">
        <v>298</v>
      </c>
      <c r="M10" s="288">
        <v>7000</v>
      </c>
      <c r="N10" s="288" t="s">
        <v>298</v>
      </c>
      <c r="O10" s="288">
        <v>7000</v>
      </c>
      <c r="P10" s="302" t="s">
        <v>298</v>
      </c>
      <c r="Q10" s="287" t="s">
        <v>765</v>
      </c>
      <c r="R10" s="287" t="s">
        <v>766</v>
      </c>
    </row>
    <row r="11" spans="1:19" s="3" customFormat="1" ht="198" customHeight="1" x14ac:dyDescent="0.2">
      <c r="A11" s="291">
        <v>2</v>
      </c>
      <c r="B11" s="291">
        <v>1</v>
      </c>
      <c r="C11" s="291">
        <v>4</v>
      </c>
      <c r="D11" s="291">
        <v>2</v>
      </c>
      <c r="E11" s="303" t="s">
        <v>768</v>
      </c>
      <c r="F11" s="293" t="s">
        <v>769</v>
      </c>
      <c r="G11" s="304" t="s">
        <v>380</v>
      </c>
      <c r="H11" s="294" t="s">
        <v>1298</v>
      </c>
      <c r="I11" s="304" t="s">
        <v>1299</v>
      </c>
      <c r="J11" s="293" t="s">
        <v>770</v>
      </c>
      <c r="K11" s="291" t="s">
        <v>764</v>
      </c>
      <c r="L11" s="291" t="s">
        <v>298</v>
      </c>
      <c r="M11" s="295">
        <v>5362.5</v>
      </c>
      <c r="N11" s="297" t="s">
        <v>298</v>
      </c>
      <c r="O11" s="295">
        <v>5362.5</v>
      </c>
      <c r="P11" s="305" t="s">
        <v>298</v>
      </c>
      <c r="Q11" s="294" t="s">
        <v>765</v>
      </c>
      <c r="R11" s="294" t="s">
        <v>766</v>
      </c>
    </row>
    <row r="12" spans="1:19" s="3" customFormat="1" ht="36" customHeight="1" x14ac:dyDescent="0.2">
      <c r="A12" s="1155" t="s">
        <v>767</v>
      </c>
      <c r="B12" s="1156"/>
      <c r="C12" s="1156"/>
      <c r="D12" s="1156"/>
      <c r="E12" s="1156"/>
      <c r="F12" s="1156"/>
      <c r="G12" s="1156"/>
      <c r="H12" s="1156"/>
      <c r="I12" s="1156"/>
      <c r="J12" s="1156"/>
      <c r="K12" s="1156"/>
      <c r="L12" s="1156"/>
      <c r="M12" s="1156"/>
      <c r="N12" s="1156"/>
      <c r="O12" s="1156"/>
      <c r="P12" s="1156"/>
      <c r="Q12" s="1156"/>
      <c r="R12" s="1157"/>
    </row>
    <row r="13" spans="1:19" s="6" customFormat="1" ht="261" customHeight="1" x14ac:dyDescent="0.25">
      <c r="A13" s="306">
        <v>3</v>
      </c>
      <c r="B13" s="301">
        <v>1</v>
      </c>
      <c r="C13" s="306">
        <v>4</v>
      </c>
      <c r="D13" s="301">
        <v>5</v>
      </c>
      <c r="E13" s="300" t="s">
        <v>771</v>
      </c>
      <c r="F13" s="301" t="s">
        <v>772</v>
      </c>
      <c r="G13" s="301" t="s">
        <v>773</v>
      </c>
      <c r="H13" s="307" t="s">
        <v>1300</v>
      </c>
      <c r="I13" s="307" t="s">
        <v>1301</v>
      </c>
      <c r="J13" s="301" t="s">
        <v>774</v>
      </c>
      <c r="K13" s="308" t="s">
        <v>48</v>
      </c>
      <c r="L13" s="308" t="s">
        <v>298</v>
      </c>
      <c r="M13" s="302">
        <v>40000</v>
      </c>
      <c r="N13" s="306" t="s">
        <v>298</v>
      </c>
      <c r="O13" s="302">
        <v>40000</v>
      </c>
      <c r="P13" s="302" t="s">
        <v>298</v>
      </c>
      <c r="Q13" s="301" t="s">
        <v>765</v>
      </c>
      <c r="R13" s="301" t="s">
        <v>775</v>
      </c>
    </row>
    <row r="14" spans="1:19" s="6" customFormat="1" ht="154.5" customHeight="1" x14ac:dyDescent="0.25">
      <c r="A14" s="309">
        <v>4</v>
      </c>
      <c r="B14" s="310">
        <v>1</v>
      </c>
      <c r="C14" s="309">
        <v>4</v>
      </c>
      <c r="D14" s="310">
        <v>2</v>
      </c>
      <c r="E14" s="311" t="s">
        <v>776</v>
      </c>
      <c r="F14" s="310" t="s">
        <v>777</v>
      </c>
      <c r="G14" s="310" t="s">
        <v>1306</v>
      </c>
      <c r="H14" s="310" t="s">
        <v>1302</v>
      </c>
      <c r="I14" s="312" t="s">
        <v>1303</v>
      </c>
      <c r="J14" s="310" t="s">
        <v>778</v>
      </c>
      <c r="K14" s="313" t="s">
        <v>36</v>
      </c>
      <c r="L14" s="313" t="s">
        <v>298</v>
      </c>
      <c r="M14" s="314">
        <v>18000</v>
      </c>
      <c r="N14" s="309" t="s">
        <v>298</v>
      </c>
      <c r="O14" s="314">
        <v>18000</v>
      </c>
      <c r="P14" s="314"/>
      <c r="Q14" s="310" t="s">
        <v>779</v>
      </c>
      <c r="R14" s="310" t="s">
        <v>775</v>
      </c>
    </row>
    <row r="15" spans="1:19" s="6" customFormat="1" ht="147.75" customHeight="1" x14ac:dyDescent="0.25">
      <c r="A15" s="315">
        <v>4</v>
      </c>
      <c r="B15" s="304">
        <v>1</v>
      </c>
      <c r="C15" s="315">
        <v>4</v>
      </c>
      <c r="D15" s="304">
        <v>2</v>
      </c>
      <c r="E15" s="303" t="s">
        <v>776</v>
      </c>
      <c r="F15" s="304" t="s">
        <v>777</v>
      </c>
      <c r="G15" s="304" t="s">
        <v>1307</v>
      </c>
      <c r="H15" s="304" t="s">
        <v>1304</v>
      </c>
      <c r="I15" s="316" t="s">
        <v>1303</v>
      </c>
      <c r="J15" s="304" t="s">
        <v>778</v>
      </c>
      <c r="K15" s="317" t="s">
        <v>178</v>
      </c>
      <c r="L15" s="318" t="s">
        <v>298</v>
      </c>
      <c r="M15" s="305">
        <v>18000</v>
      </c>
      <c r="N15" s="315" t="s">
        <v>298</v>
      </c>
      <c r="O15" s="305">
        <v>18000</v>
      </c>
      <c r="P15" s="305"/>
      <c r="Q15" s="304" t="s">
        <v>779</v>
      </c>
      <c r="R15" s="304" t="s">
        <v>775</v>
      </c>
    </row>
    <row r="16" spans="1:19" s="6" customFormat="1" ht="36" customHeight="1" x14ac:dyDescent="0.25">
      <c r="A16" s="1155" t="s">
        <v>780</v>
      </c>
      <c r="B16" s="1156"/>
      <c r="C16" s="1156"/>
      <c r="D16" s="1156"/>
      <c r="E16" s="1156"/>
      <c r="F16" s="1156"/>
      <c r="G16" s="1156"/>
      <c r="H16" s="1156"/>
      <c r="I16" s="1156"/>
      <c r="J16" s="1156"/>
      <c r="K16" s="1156"/>
      <c r="L16" s="1156"/>
      <c r="M16" s="1156"/>
      <c r="N16" s="1156"/>
      <c r="O16" s="1156"/>
      <c r="P16" s="1156"/>
      <c r="Q16" s="1156"/>
      <c r="R16" s="1157"/>
    </row>
    <row r="17" spans="1:18" s="6" customFormat="1" ht="129" customHeight="1" x14ac:dyDescent="0.25">
      <c r="A17" s="309">
        <v>5</v>
      </c>
      <c r="B17" s="309">
        <v>1</v>
      </c>
      <c r="C17" s="309">
        <v>4</v>
      </c>
      <c r="D17" s="310">
        <v>2</v>
      </c>
      <c r="E17" s="311" t="s">
        <v>781</v>
      </c>
      <c r="F17" s="310" t="s">
        <v>782</v>
      </c>
      <c r="G17" s="310" t="s">
        <v>1305</v>
      </c>
      <c r="H17" s="310" t="s">
        <v>1305</v>
      </c>
      <c r="I17" s="312" t="s">
        <v>1308</v>
      </c>
      <c r="J17" s="310" t="s">
        <v>783</v>
      </c>
      <c r="K17" s="313" t="s">
        <v>36</v>
      </c>
      <c r="L17" s="313" t="s">
        <v>298</v>
      </c>
      <c r="M17" s="314">
        <v>15000</v>
      </c>
      <c r="N17" s="309" t="s">
        <v>298</v>
      </c>
      <c r="O17" s="314">
        <v>15000</v>
      </c>
      <c r="P17" s="314"/>
      <c r="Q17" s="310" t="s">
        <v>779</v>
      </c>
      <c r="R17" s="310" t="s">
        <v>775</v>
      </c>
    </row>
    <row r="18" spans="1:18" s="6" customFormat="1" ht="129.75" customHeight="1" x14ac:dyDescent="0.25">
      <c r="A18" s="315">
        <v>5</v>
      </c>
      <c r="B18" s="315">
        <v>1</v>
      </c>
      <c r="C18" s="315">
        <v>4</v>
      </c>
      <c r="D18" s="304">
        <v>2</v>
      </c>
      <c r="E18" s="303" t="s">
        <v>781</v>
      </c>
      <c r="F18" s="304" t="s">
        <v>782</v>
      </c>
      <c r="G18" s="304" t="s">
        <v>1292</v>
      </c>
      <c r="H18" s="304" t="s">
        <v>1293</v>
      </c>
      <c r="I18" s="316" t="s">
        <v>1294</v>
      </c>
      <c r="J18" s="304" t="s">
        <v>783</v>
      </c>
      <c r="K18" s="317" t="s">
        <v>178</v>
      </c>
      <c r="L18" s="318" t="s">
        <v>298</v>
      </c>
      <c r="M18" s="305">
        <v>15000</v>
      </c>
      <c r="N18" s="315" t="s">
        <v>298</v>
      </c>
      <c r="O18" s="305">
        <v>15000</v>
      </c>
      <c r="P18" s="305"/>
      <c r="Q18" s="304" t="s">
        <v>779</v>
      </c>
      <c r="R18" s="304" t="s">
        <v>775</v>
      </c>
    </row>
    <row r="19" spans="1:18" s="6" customFormat="1" ht="28.5" customHeight="1" x14ac:dyDescent="0.25">
      <c r="A19" s="1155" t="s">
        <v>1295</v>
      </c>
      <c r="B19" s="1156"/>
      <c r="C19" s="1156"/>
      <c r="D19" s="1156"/>
      <c r="E19" s="1156"/>
      <c r="F19" s="1156"/>
      <c r="G19" s="1156"/>
      <c r="H19" s="1156"/>
      <c r="I19" s="1156"/>
      <c r="J19" s="1156"/>
      <c r="K19" s="1156"/>
      <c r="L19" s="1156"/>
      <c r="M19" s="1156"/>
      <c r="N19" s="1156"/>
      <c r="O19" s="1156"/>
      <c r="P19" s="1156"/>
      <c r="Q19" s="1156"/>
      <c r="R19" s="1157"/>
    </row>
    <row r="20" spans="1:18" ht="195.75" customHeight="1" x14ac:dyDescent="0.3">
      <c r="A20" s="284">
        <v>6</v>
      </c>
      <c r="B20" s="284">
        <v>1</v>
      </c>
      <c r="C20" s="284">
        <v>4</v>
      </c>
      <c r="D20" s="284">
        <v>2</v>
      </c>
      <c r="E20" s="285" t="s">
        <v>784</v>
      </c>
      <c r="F20" s="286" t="s">
        <v>785</v>
      </c>
      <c r="G20" s="284" t="s">
        <v>786</v>
      </c>
      <c r="H20" s="287" t="s">
        <v>1300</v>
      </c>
      <c r="I20" s="287" t="s">
        <v>1309</v>
      </c>
      <c r="J20" s="286" t="s">
        <v>787</v>
      </c>
      <c r="K20" s="284" t="s">
        <v>48</v>
      </c>
      <c r="L20" s="287" t="s">
        <v>298</v>
      </c>
      <c r="M20" s="288">
        <v>40000</v>
      </c>
      <c r="N20" s="319"/>
      <c r="O20" s="288">
        <v>40000</v>
      </c>
      <c r="P20" s="288"/>
      <c r="Q20" s="287" t="s">
        <v>779</v>
      </c>
      <c r="R20" s="286" t="s">
        <v>775</v>
      </c>
    </row>
    <row r="21" spans="1:18" ht="195.75" customHeight="1" x14ac:dyDescent="0.3">
      <c r="A21" s="291">
        <v>6</v>
      </c>
      <c r="B21" s="291">
        <v>1</v>
      </c>
      <c r="C21" s="291">
        <v>4</v>
      </c>
      <c r="D21" s="291">
        <v>2</v>
      </c>
      <c r="E21" s="292" t="s">
        <v>784</v>
      </c>
      <c r="F21" s="293" t="s">
        <v>785</v>
      </c>
      <c r="G21" s="291" t="s">
        <v>788</v>
      </c>
      <c r="H21" s="294" t="s">
        <v>1300</v>
      </c>
      <c r="I21" s="294" t="s">
        <v>1309</v>
      </c>
      <c r="J21" s="293" t="s">
        <v>787</v>
      </c>
      <c r="K21" s="291" t="s">
        <v>48</v>
      </c>
      <c r="L21" s="294" t="s">
        <v>298</v>
      </c>
      <c r="M21" s="295">
        <v>20000</v>
      </c>
      <c r="N21" s="320"/>
      <c r="O21" s="295">
        <v>20000</v>
      </c>
      <c r="P21" s="297"/>
      <c r="Q21" s="294" t="s">
        <v>779</v>
      </c>
      <c r="R21" s="293" t="s">
        <v>775</v>
      </c>
    </row>
    <row r="22" spans="1:18" ht="42" customHeight="1" x14ac:dyDescent="0.25">
      <c r="A22" s="1155" t="s">
        <v>789</v>
      </c>
      <c r="B22" s="1156"/>
      <c r="C22" s="1156"/>
      <c r="D22" s="1156"/>
      <c r="E22" s="1156"/>
      <c r="F22" s="1156"/>
      <c r="G22" s="1156"/>
      <c r="H22" s="1156"/>
      <c r="I22" s="1156"/>
      <c r="J22" s="1156"/>
      <c r="K22" s="1156"/>
      <c r="L22" s="1156"/>
      <c r="M22" s="1156"/>
      <c r="N22" s="1156"/>
      <c r="O22" s="1156"/>
      <c r="P22" s="1156"/>
      <c r="Q22" s="1156"/>
      <c r="R22" s="1157"/>
    </row>
    <row r="23" spans="1:18" ht="140.25" customHeight="1" x14ac:dyDescent="0.25">
      <c r="A23" s="301">
        <v>7</v>
      </c>
      <c r="B23" s="301">
        <v>1</v>
      </c>
      <c r="C23" s="301">
        <v>4</v>
      </c>
      <c r="D23" s="301">
        <v>5</v>
      </c>
      <c r="E23" s="300" t="s">
        <v>790</v>
      </c>
      <c r="F23" s="301" t="s">
        <v>791</v>
      </c>
      <c r="G23" s="301" t="s">
        <v>792</v>
      </c>
      <c r="H23" s="287" t="s">
        <v>1310</v>
      </c>
      <c r="I23" s="287" t="s">
        <v>1311</v>
      </c>
      <c r="J23" s="301" t="s">
        <v>774</v>
      </c>
      <c r="K23" s="301" t="s">
        <v>43</v>
      </c>
      <c r="L23" s="301"/>
      <c r="M23" s="288">
        <v>9000</v>
      </c>
      <c r="N23" s="301"/>
      <c r="O23" s="288">
        <v>9000</v>
      </c>
      <c r="P23" s="301"/>
      <c r="Q23" s="301" t="s">
        <v>779</v>
      </c>
      <c r="R23" s="301" t="s">
        <v>775</v>
      </c>
    </row>
    <row r="24" spans="1:18" ht="363.75" customHeight="1" x14ac:dyDescent="0.25">
      <c r="A24" s="284">
        <v>8</v>
      </c>
      <c r="B24" s="284">
        <v>1</v>
      </c>
      <c r="C24" s="284">
        <v>4</v>
      </c>
      <c r="D24" s="284">
        <v>2</v>
      </c>
      <c r="E24" s="285" t="s">
        <v>793</v>
      </c>
      <c r="F24" s="286" t="s">
        <v>794</v>
      </c>
      <c r="G24" s="284" t="s">
        <v>795</v>
      </c>
      <c r="H24" s="287" t="s">
        <v>1312</v>
      </c>
      <c r="I24" s="287" t="s">
        <v>1313</v>
      </c>
      <c r="J24" s="287" t="s">
        <v>796</v>
      </c>
      <c r="K24" s="284" t="s">
        <v>40</v>
      </c>
      <c r="L24" s="284"/>
      <c r="M24" s="288">
        <v>17000</v>
      </c>
      <c r="N24" s="289"/>
      <c r="O24" s="288">
        <v>17000</v>
      </c>
      <c r="P24" s="284"/>
      <c r="Q24" s="287" t="s">
        <v>765</v>
      </c>
      <c r="R24" s="287" t="s">
        <v>766</v>
      </c>
    </row>
    <row r="25" spans="1:18" ht="384" customHeight="1" x14ac:dyDescent="0.25">
      <c r="A25" s="291">
        <v>8</v>
      </c>
      <c r="B25" s="291">
        <v>1</v>
      </c>
      <c r="C25" s="291">
        <v>4</v>
      </c>
      <c r="D25" s="291">
        <v>2</v>
      </c>
      <c r="E25" s="292" t="s">
        <v>793</v>
      </c>
      <c r="F25" s="293" t="s">
        <v>794</v>
      </c>
      <c r="G25" s="291" t="s">
        <v>795</v>
      </c>
      <c r="H25" s="294" t="s">
        <v>1312</v>
      </c>
      <c r="I25" s="294" t="s">
        <v>1313</v>
      </c>
      <c r="J25" s="294" t="s">
        <v>796</v>
      </c>
      <c r="K25" s="291" t="s">
        <v>40</v>
      </c>
      <c r="L25" s="291"/>
      <c r="M25" s="295">
        <v>11800</v>
      </c>
      <c r="N25" s="296"/>
      <c r="O25" s="295">
        <v>11800</v>
      </c>
      <c r="P25" s="291"/>
      <c r="Q25" s="294" t="s">
        <v>765</v>
      </c>
      <c r="R25" s="294" t="s">
        <v>766</v>
      </c>
    </row>
    <row r="26" spans="1:18" ht="36.75" customHeight="1" x14ac:dyDescent="0.25">
      <c r="A26" s="1155" t="s">
        <v>767</v>
      </c>
      <c r="B26" s="1156"/>
      <c r="C26" s="1156"/>
      <c r="D26" s="1156"/>
      <c r="E26" s="1156"/>
      <c r="F26" s="1156"/>
      <c r="G26" s="1156"/>
      <c r="H26" s="1156"/>
      <c r="I26" s="1156"/>
      <c r="J26" s="1156"/>
      <c r="K26" s="1156"/>
      <c r="L26" s="1156"/>
      <c r="M26" s="1156"/>
      <c r="N26" s="1156"/>
      <c r="O26" s="1156"/>
      <c r="P26" s="1156"/>
      <c r="Q26" s="1156"/>
      <c r="R26" s="1157"/>
    </row>
    <row r="27" spans="1:18" ht="177" customHeight="1" x14ac:dyDescent="0.25">
      <c r="A27" s="284">
        <v>9</v>
      </c>
      <c r="B27" s="284">
        <v>1</v>
      </c>
      <c r="C27" s="284">
        <v>4</v>
      </c>
      <c r="D27" s="284">
        <v>2</v>
      </c>
      <c r="E27" s="285" t="s">
        <v>797</v>
      </c>
      <c r="F27" s="321" t="s">
        <v>798</v>
      </c>
      <c r="G27" s="284" t="s">
        <v>44</v>
      </c>
      <c r="H27" s="287" t="s">
        <v>1314</v>
      </c>
      <c r="I27" s="287" t="s">
        <v>1297</v>
      </c>
      <c r="J27" s="322" t="s">
        <v>799</v>
      </c>
      <c r="K27" s="284" t="s">
        <v>167</v>
      </c>
      <c r="L27" s="284"/>
      <c r="M27" s="288">
        <v>13000</v>
      </c>
      <c r="N27" s="288"/>
      <c r="O27" s="288">
        <v>13000</v>
      </c>
      <c r="P27" s="288"/>
      <c r="Q27" s="287" t="s">
        <v>765</v>
      </c>
      <c r="R27" s="287" t="s">
        <v>766</v>
      </c>
    </row>
    <row r="28" spans="1:18" ht="281.25" customHeight="1" x14ac:dyDescent="0.25">
      <c r="A28" s="284">
        <v>10</v>
      </c>
      <c r="B28" s="284">
        <v>1</v>
      </c>
      <c r="C28" s="284">
        <v>4</v>
      </c>
      <c r="D28" s="284">
        <v>2</v>
      </c>
      <c r="E28" s="285" t="s">
        <v>800</v>
      </c>
      <c r="F28" s="323" t="s">
        <v>801</v>
      </c>
      <c r="G28" s="284" t="s">
        <v>44</v>
      </c>
      <c r="H28" s="287" t="s">
        <v>1315</v>
      </c>
      <c r="I28" s="287" t="s">
        <v>1297</v>
      </c>
      <c r="J28" s="287" t="s">
        <v>802</v>
      </c>
      <c r="K28" s="287" t="s">
        <v>167</v>
      </c>
      <c r="L28" s="324"/>
      <c r="M28" s="288">
        <v>13000</v>
      </c>
      <c r="N28" s="288"/>
      <c r="O28" s="288">
        <v>13000</v>
      </c>
      <c r="P28" s="288"/>
      <c r="Q28" s="287" t="s">
        <v>765</v>
      </c>
      <c r="R28" s="287" t="s">
        <v>766</v>
      </c>
    </row>
    <row r="29" spans="1:18" s="6" customFormat="1" ht="408.75" customHeight="1" x14ac:dyDescent="0.25">
      <c r="A29" s="309">
        <v>11</v>
      </c>
      <c r="B29" s="309">
        <v>1</v>
      </c>
      <c r="C29" s="309">
        <v>4</v>
      </c>
      <c r="D29" s="309">
        <v>2</v>
      </c>
      <c r="E29" s="311" t="s">
        <v>803</v>
      </c>
      <c r="F29" s="325" t="s">
        <v>804</v>
      </c>
      <c r="G29" s="309" t="s">
        <v>795</v>
      </c>
      <c r="H29" s="310" t="s">
        <v>1316</v>
      </c>
      <c r="I29" s="310" t="s">
        <v>1317</v>
      </c>
      <c r="J29" s="310" t="s">
        <v>805</v>
      </c>
      <c r="K29" s="309" t="s">
        <v>501</v>
      </c>
      <c r="L29" s="309"/>
      <c r="M29" s="314">
        <v>17000</v>
      </c>
      <c r="N29" s="326"/>
      <c r="O29" s="314">
        <v>17000</v>
      </c>
      <c r="P29" s="314"/>
      <c r="Q29" s="310" t="s">
        <v>765</v>
      </c>
      <c r="R29" s="310" t="s">
        <v>766</v>
      </c>
    </row>
    <row r="30" spans="1:18" s="329" customFormat="1" ht="408.75" customHeight="1" x14ac:dyDescent="0.25">
      <c r="A30" s="315">
        <v>11</v>
      </c>
      <c r="B30" s="315">
        <v>1</v>
      </c>
      <c r="C30" s="315">
        <v>4</v>
      </c>
      <c r="D30" s="315">
        <v>2</v>
      </c>
      <c r="E30" s="303" t="s">
        <v>803</v>
      </c>
      <c r="F30" s="327" t="s">
        <v>804</v>
      </c>
      <c r="G30" s="315" t="s">
        <v>795</v>
      </c>
      <c r="H30" s="304" t="s">
        <v>1316</v>
      </c>
      <c r="I30" s="304" t="s">
        <v>1317</v>
      </c>
      <c r="J30" s="304" t="s">
        <v>805</v>
      </c>
      <c r="K30" s="315" t="s">
        <v>501</v>
      </c>
      <c r="L30" s="315"/>
      <c r="M30" s="295">
        <v>10714</v>
      </c>
      <c r="N30" s="328"/>
      <c r="O30" s="295">
        <v>10714</v>
      </c>
      <c r="P30" s="305"/>
      <c r="Q30" s="304" t="s">
        <v>765</v>
      </c>
      <c r="R30" s="304" t="s">
        <v>766</v>
      </c>
    </row>
    <row r="31" spans="1:18" s="329" customFormat="1" ht="33.75" customHeight="1" x14ac:dyDescent="0.25">
      <c r="A31" s="1155" t="s">
        <v>767</v>
      </c>
      <c r="B31" s="1156"/>
      <c r="C31" s="1156"/>
      <c r="D31" s="1156"/>
      <c r="E31" s="1156"/>
      <c r="F31" s="1156"/>
      <c r="G31" s="1156"/>
      <c r="H31" s="1156"/>
      <c r="I31" s="1156"/>
      <c r="J31" s="1156"/>
      <c r="K31" s="1156"/>
      <c r="L31" s="1156"/>
      <c r="M31" s="1156"/>
      <c r="N31" s="1156"/>
      <c r="O31" s="1156"/>
      <c r="P31" s="1156"/>
      <c r="Q31" s="1156"/>
      <c r="R31" s="1157"/>
    </row>
    <row r="32" spans="1:18" ht="238.5" customHeight="1" x14ac:dyDescent="0.25">
      <c r="A32" s="284">
        <v>12</v>
      </c>
      <c r="B32" s="284">
        <v>1</v>
      </c>
      <c r="C32" s="284">
        <v>4</v>
      </c>
      <c r="D32" s="284">
        <v>2</v>
      </c>
      <c r="E32" s="285" t="s">
        <v>806</v>
      </c>
      <c r="F32" s="330" t="s">
        <v>807</v>
      </c>
      <c r="G32" s="287" t="s">
        <v>808</v>
      </c>
      <c r="H32" s="287" t="s">
        <v>809</v>
      </c>
      <c r="I32" s="287" t="s">
        <v>810</v>
      </c>
      <c r="J32" s="287" t="s">
        <v>811</v>
      </c>
      <c r="K32" s="284" t="s">
        <v>35</v>
      </c>
      <c r="L32" s="284"/>
      <c r="M32" s="288">
        <v>40000</v>
      </c>
      <c r="N32" s="288"/>
      <c r="O32" s="288">
        <v>40000</v>
      </c>
      <c r="P32" s="288"/>
      <c r="Q32" s="287" t="s">
        <v>765</v>
      </c>
      <c r="R32" s="287" t="s">
        <v>775</v>
      </c>
    </row>
    <row r="33" spans="1:18" ht="194.25" customHeight="1" x14ac:dyDescent="0.25">
      <c r="A33" s="284">
        <v>13</v>
      </c>
      <c r="B33" s="284">
        <v>1</v>
      </c>
      <c r="C33" s="284">
        <v>4</v>
      </c>
      <c r="D33" s="284">
        <v>2</v>
      </c>
      <c r="E33" s="285" t="s">
        <v>812</v>
      </c>
      <c r="F33" s="301" t="s">
        <v>813</v>
      </c>
      <c r="G33" s="287" t="s">
        <v>814</v>
      </c>
      <c r="H33" s="287" t="s">
        <v>815</v>
      </c>
      <c r="I33" s="301" t="s">
        <v>816</v>
      </c>
      <c r="J33" s="287" t="s">
        <v>817</v>
      </c>
      <c r="K33" s="284" t="s">
        <v>35</v>
      </c>
      <c r="L33" s="331"/>
      <c r="M33" s="288">
        <v>30000</v>
      </c>
      <c r="N33" s="332"/>
      <c r="O33" s="288">
        <v>30000</v>
      </c>
      <c r="P33" s="332"/>
      <c r="Q33" s="287" t="s">
        <v>765</v>
      </c>
      <c r="R33" s="287" t="s">
        <v>775</v>
      </c>
    </row>
    <row r="34" spans="1:18" s="6" customFormat="1" ht="253.5" customHeight="1" x14ac:dyDescent="0.25">
      <c r="A34" s="309">
        <v>14</v>
      </c>
      <c r="B34" s="309">
        <v>1</v>
      </c>
      <c r="C34" s="309">
        <v>4</v>
      </c>
      <c r="D34" s="309">
        <v>5</v>
      </c>
      <c r="E34" s="311" t="s">
        <v>818</v>
      </c>
      <c r="F34" s="310" t="s">
        <v>819</v>
      </c>
      <c r="G34" s="309" t="s">
        <v>820</v>
      </c>
      <c r="H34" s="310" t="s">
        <v>1318</v>
      </c>
      <c r="I34" s="310" t="s">
        <v>1319</v>
      </c>
      <c r="J34" s="310" t="s">
        <v>821</v>
      </c>
      <c r="K34" s="333" t="s">
        <v>35</v>
      </c>
      <c r="L34" s="333"/>
      <c r="M34" s="314">
        <v>40000</v>
      </c>
      <c r="N34" s="334"/>
      <c r="O34" s="314">
        <v>40000</v>
      </c>
      <c r="P34" s="334"/>
      <c r="Q34" s="335" t="s">
        <v>765</v>
      </c>
      <c r="R34" s="335" t="s">
        <v>775</v>
      </c>
    </row>
    <row r="35" spans="1:18" ht="230.25" customHeight="1" x14ac:dyDescent="0.25">
      <c r="A35" s="284">
        <v>15</v>
      </c>
      <c r="B35" s="284">
        <v>1</v>
      </c>
      <c r="C35" s="284">
        <v>4</v>
      </c>
      <c r="D35" s="284">
        <v>2</v>
      </c>
      <c r="E35" s="285" t="s">
        <v>822</v>
      </c>
      <c r="F35" s="323" t="s">
        <v>823</v>
      </c>
      <c r="G35" s="284" t="s">
        <v>824</v>
      </c>
      <c r="H35" s="287" t="s">
        <v>1320</v>
      </c>
      <c r="I35" s="301" t="s">
        <v>1321</v>
      </c>
      <c r="J35" s="287" t="s">
        <v>825</v>
      </c>
      <c r="K35" s="284" t="s">
        <v>43</v>
      </c>
      <c r="L35" s="324"/>
      <c r="M35" s="288">
        <v>25000</v>
      </c>
      <c r="N35" s="288"/>
      <c r="O35" s="288">
        <v>25000</v>
      </c>
      <c r="P35" s="289"/>
      <c r="Q35" s="287" t="s">
        <v>765</v>
      </c>
      <c r="R35" s="287" t="s">
        <v>775</v>
      </c>
    </row>
    <row r="36" spans="1:18" ht="192" customHeight="1" x14ac:dyDescent="0.25">
      <c r="A36" s="306">
        <v>16</v>
      </c>
      <c r="B36" s="284">
        <v>1</v>
      </c>
      <c r="C36" s="284">
        <v>4</v>
      </c>
      <c r="D36" s="284">
        <v>2</v>
      </c>
      <c r="E36" s="285" t="s">
        <v>826</v>
      </c>
      <c r="F36" s="322" t="s">
        <v>827</v>
      </c>
      <c r="G36" s="287" t="s">
        <v>828</v>
      </c>
      <c r="H36" s="287" t="s">
        <v>1322</v>
      </c>
      <c r="I36" s="287" t="s">
        <v>1323</v>
      </c>
      <c r="J36" s="287" t="s">
        <v>829</v>
      </c>
      <c r="K36" s="284" t="s">
        <v>35</v>
      </c>
      <c r="L36" s="308"/>
      <c r="M36" s="288">
        <v>38000</v>
      </c>
      <c r="N36" s="306"/>
      <c r="O36" s="288">
        <v>38000</v>
      </c>
      <c r="P36" s="302"/>
      <c r="Q36" s="287" t="s">
        <v>765</v>
      </c>
      <c r="R36" s="287" t="s">
        <v>775</v>
      </c>
    </row>
    <row r="37" spans="1:18" ht="132.75" customHeight="1" x14ac:dyDescent="0.25">
      <c r="A37" s="309">
        <v>17</v>
      </c>
      <c r="B37" s="309">
        <v>1</v>
      </c>
      <c r="C37" s="309">
        <v>4</v>
      </c>
      <c r="D37" s="309">
        <v>2</v>
      </c>
      <c r="E37" s="311" t="s">
        <v>830</v>
      </c>
      <c r="F37" s="336" t="s">
        <v>831</v>
      </c>
      <c r="G37" s="310" t="s">
        <v>832</v>
      </c>
      <c r="H37" s="310" t="s">
        <v>833</v>
      </c>
      <c r="I37" s="310">
        <v>1</v>
      </c>
      <c r="J37" s="310" t="s">
        <v>834</v>
      </c>
      <c r="K37" s="309" t="s">
        <v>35</v>
      </c>
      <c r="L37" s="313"/>
      <c r="M37" s="314">
        <v>5300</v>
      </c>
      <c r="N37" s="309"/>
      <c r="O37" s="314">
        <v>5300</v>
      </c>
      <c r="P37" s="314"/>
      <c r="Q37" s="310" t="s">
        <v>765</v>
      </c>
      <c r="R37" s="310" t="s">
        <v>775</v>
      </c>
    </row>
    <row r="38" spans="1:18" ht="162.75" customHeight="1" x14ac:dyDescent="0.25">
      <c r="A38" s="309">
        <v>18</v>
      </c>
      <c r="B38" s="309">
        <v>1</v>
      </c>
      <c r="C38" s="309">
        <v>4</v>
      </c>
      <c r="D38" s="309">
        <v>2</v>
      </c>
      <c r="E38" s="311" t="s">
        <v>835</v>
      </c>
      <c r="F38" s="310" t="s">
        <v>836</v>
      </c>
      <c r="G38" s="309" t="s">
        <v>56</v>
      </c>
      <c r="H38" s="310" t="s">
        <v>1324</v>
      </c>
      <c r="I38" s="310" t="s">
        <v>1325</v>
      </c>
      <c r="J38" s="310" t="s">
        <v>837</v>
      </c>
      <c r="K38" s="309" t="s">
        <v>35</v>
      </c>
      <c r="L38" s="313"/>
      <c r="M38" s="314">
        <v>6000</v>
      </c>
      <c r="N38" s="309"/>
      <c r="O38" s="314">
        <v>6000</v>
      </c>
      <c r="P38" s="314"/>
      <c r="Q38" s="310" t="s">
        <v>765</v>
      </c>
      <c r="R38" s="310" t="s">
        <v>775</v>
      </c>
    </row>
    <row r="39" spans="1:18" ht="173.25" customHeight="1" x14ac:dyDescent="0.3">
      <c r="A39" s="309">
        <v>19</v>
      </c>
      <c r="B39" s="309">
        <v>1</v>
      </c>
      <c r="C39" s="309">
        <v>4</v>
      </c>
      <c r="D39" s="309">
        <v>2</v>
      </c>
      <c r="E39" s="311" t="s">
        <v>838</v>
      </c>
      <c r="F39" s="310" t="s">
        <v>839</v>
      </c>
      <c r="G39" s="309" t="s">
        <v>840</v>
      </c>
      <c r="H39" s="310" t="s">
        <v>840</v>
      </c>
      <c r="I39" s="309">
        <v>1</v>
      </c>
      <c r="J39" s="335" t="s">
        <v>841</v>
      </c>
      <c r="K39" s="309" t="s">
        <v>36</v>
      </c>
      <c r="L39" s="333"/>
      <c r="M39" s="337">
        <v>4700</v>
      </c>
      <c r="N39" s="333"/>
      <c r="O39" s="337">
        <v>4700</v>
      </c>
      <c r="P39" s="338"/>
      <c r="Q39" s="310" t="s">
        <v>765</v>
      </c>
      <c r="R39" s="310" t="s">
        <v>775</v>
      </c>
    </row>
    <row r="40" spans="1:18" ht="207.75" customHeight="1" x14ac:dyDescent="0.3">
      <c r="A40" s="309">
        <v>20</v>
      </c>
      <c r="B40" s="309">
        <v>1</v>
      </c>
      <c r="C40" s="309">
        <v>4</v>
      </c>
      <c r="D40" s="309">
        <v>2</v>
      </c>
      <c r="E40" s="311" t="s">
        <v>842</v>
      </c>
      <c r="F40" s="310" t="s">
        <v>843</v>
      </c>
      <c r="G40" s="309" t="s">
        <v>844</v>
      </c>
      <c r="H40" s="310" t="s">
        <v>1326</v>
      </c>
      <c r="I40" s="310" t="s">
        <v>1327</v>
      </c>
      <c r="J40" s="335" t="s">
        <v>841</v>
      </c>
      <c r="K40" s="309" t="s">
        <v>36</v>
      </c>
      <c r="L40" s="333"/>
      <c r="M40" s="337">
        <v>10500</v>
      </c>
      <c r="N40" s="309"/>
      <c r="O40" s="337">
        <v>10500</v>
      </c>
      <c r="P40" s="338"/>
      <c r="Q40" s="310" t="s">
        <v>765</v>
      </c>
      <c r="R40" s="310" t="s">
        <v>775</v>
      </c>
    </row>
    <row r="41" spans="1:18" ht="201.75" customHeight="1" x14ac:dyDescent="0.3">
      <c r="A41" s="315">
        <v>20</v>
      </c>
      <c r="B41" s="315">
        <v>1</v>
      </c>
      <c r="C41" s="315">
        <v>4</v>
      </c>
      <c r="D41" s="315">
        <v>2</v>
      </c>
      <c r="E41" s="303" t="s">
        <v>842</v>
      </c>
      <c r="F41" s="304" t="s">
        <v>843</v>
      </c>
      <c r="G41" s="315" t="s">
        <v>844</v>
      </c>
      <c r="H41" s="304" t="s">
        <v>1326</v>
      </c>
      <c r="I41" s="485" t="s">
        <v>1328</v>
      </c>
      <c r="J41" s="339" t="s">
        <v>841</v>
      </c>
      <c r="K41" s="340" t="s">
        <v>178</v>
      </c>
      <c r="L41" s="341"/>
      <c r="M41" s="342">
        <v>11500</v>
      </c>
      <c r="N41" s="315"/>
      <c r="O41" s="342">
        <v>11500</v>
      </c>
      <c r="P41" s="343"/>
      <c r="Q41" s="304" t="s">
        <v>765</v>
      </c>
      <c r="R41" s="304" t="s">
        <v>775</v>
      </c>
    </row>
    <row r="42" spans="1:18" ht="39" customHeight="1" x14ac:dyDescent="0.25">
      <c r="A42" s="1155" t="s">
        <v>845</v>
      </c>
      <c r="B42" s="1156"/>
      <c r="C42" s="1156"/>
      <c r="D42" s="1156"/>
      <c r="E42" s="1156"/>
      <c r="F42" s="1156"/>
      <c r="G42" s="1156"/>
      <c r="H42" s="1156"/>
      <c r="I42" s="1156"/>
      <c r="J42" s="1156"/>
      <c r="K42" s="1156"/>
      <c r="L42" s="1156"/>
      <c r="M42" s="1156"/>
      <c r="N42" s="1156"/>
      <c r="O42" s="1156"/>
      <c r="P42" s="1156"/>
      <c r="Q42" s="1156"/>
      <c r="R42" s="1157"/>
    </row>
    <row r="43" spans="1:18" ht="248.25" customHeight="1" x14ac:dyDescent="0.3">
      <c r="A43" s="309">
        <v>21</v>
      </c>
      <c r="B43" s="309">
        <v>1</v>
      </c>
      <c r="C43" s="309">
        <v>4</v>
      </c>
      <c r="D43" s="309">
        <v>2</v>
      </c>
      <c r="E43" s="311" t="s">
        <v>846</v>
      </c>
      <c r="F43" s="310" t="s">
        <v>847</v>
      </c>
      <c r="G43" s="309" t="s">
        <v>57</v>
      </c>
      <c r="H43" s="310" t="s">
        <v>1329</v>
      </c>
      <c r="I43" s="310" t="s">
        <v>1330</v>
      </c>
      <c r="J43" s="335" t="s">
        <v>841</v>
      </c>
      <c r="K43" s="309" t="s">
        <v>43</v>
      </c>
      <c r="L43" s="309"/>
      <c r="M43" s="337">
        <v>7800</v>
      </c>
      <c r="N43" s="309"/>
      <c r="O43" s="337">
        <v>7800</v>
      </c>
      <c r="P43" s="338"/>
      <c r="Q43" s="310" t="s">
        <v>765</v>
      </c>
      <c r="R43" s="310" t="s">
        <v>775</v>
      </c>
    </row>
    <row r="44" spans="1:18" ht="248.25" customHeight="1" x14ac:dyDescent="0.3">
      <c r="A44" s="315">
        <v>21</v>
      </c>
      <c r="B44" s="315">
        <v>1</v>
      </c>
      <c r="C44" s="315">
        <v>4</v>
      </c>
      <c r="D44" s="315">
        <v>2</v>
      </c>
      <c r="E44" s="303" t="s">
        <v>846</v>
      </c>
      <c r="F44" s="304" t="s">
        <v>847</v>
      </c>
      <c r="G44" s="315" t="s">
        <v>57</v>
      </c>
      <c r="H44" s="304" t="s">
        <v>1329</v>
      </c>
      <c r="I44" s="304" t="s">
        <v>1331</v>
      </c>
      <c r="J44" s="339" t="s">
        <v>841</v>
      </c>
      <c r="K44" s="340" t="s">
        <v>35</v>
      </c>
      <c r="L44" s="315"/>
      <c r="M44" s="342">
        <v>16000</v>
      </c>
      <c r="N44" s="315"/>
      <c r="O44" s="342">
        <v>16000</v>
      </c>
      <c r="P44" s="343"/>
      <c r="Q44" s="304" t="s">
        <v>765</v>
      </c>
      <c r="R44" s="304" t="s">
        <v>775</v>
      </c>
    </row>
    <row r="45" spans="1:18" ht="48.75" customHeight="1" x14ac:dyDescent="0.25">
      <c r="A45" s="1161" t="s">
        <v>848</v>
      </c>
      <c r="B45" s="1162"/>
      <c r="C45" s="1162"/>
      <c r="D45" s="1162"/>
      <c r="E45" s="1162"/>
      <c r="F45" s="1162"/>
      <c r="G45" s="1162"/>
      <c r="H45" s="1162"/>
      <c r="I45" s="1162"/>
      <c r="J45" s="1162"/>
      <c r="K45" s="1162"/>
      <c r="L45" s="1162"/>
      <c r="M45" s="1162"/>
      <c r="N45" s="1162"/>
      <c r="O45" s="1162"/>
      <c r="P45" s="1162"/>
      <c r="Q45" s="1162"/>
      <c r="R45" s="1163"/>
    </row>
    <row r="46" spans="1:18" ht="242.25" customHeight="1" x14ac:dyDescent="0.3">
      <c r="A46" s="471">
        <v>22</v>
      </c>
      <c r="B46" s="471">
        <v>1</v>
      </c>
      <c r="C46" s="471">
        <v>4</v>
      </c>
      <c r="D46" s="471">
        <v>5</v>
      </c>
      <c r="E46" s="472" t="s">
        <v>849</v>
      </c>
      <c r="F46" s="473" t="s">
        <v>850</v>
      </c>
      <c r="G46" s="471" t="s">
        <v>851</v>
      </c>
      <c r="H46" s="474" t="s">
        <v>1318</v>
      </c>
      <c r="I46" s="475" t="s">
        <v>1299</v>
      </c>
      <c r="J46" s="474" t="s">
        <v>841</v>
      </c>
      <c r="K46" s="471" t="s">
        <v>35</v>
      </c>
      <c r="L46" s="476"/>
      <c r="M46" s="477">
        <v>14000</v>
      </c>
      <c r="N46" s="476"/>
      <c r="O46" s="477">
        <v>14000</v>
      </c>
      <c r="P46" s="476"/>
      <c r="Q46" s="474" t="s">
        <v>765</v>
      </c>
      <c r="R46" s="474" t="s">
        <v>775</v>
      </c>
    </row>
    <row r="47" spans="1:18" ht="35.25" customHeight="1" x14ac:dyDescent="0.25">
      <c r="A47" s="1164" t="s">
        <v>1365</v>
      </c>
      <c r="B47" s="1165"/>
      <c r="C47" s="1165"/>
      <c r="D47" s="1165"/>
      <c r="E47" s="1165"/>
      <c r="F47" s="1165"/>
      <c r="G47" s="1165"/>
      <c r="H47" s="1165"/>
      <c r="I47" s="1165"/>
      <c r="J47" s="1165"/>
      <c r="K47" s="1165"/>
      <c r="L47" s="1165"/>
      <c r="M47" s="1165"/>
      <c r="N47" s="1165"/>
      <c r="O47" s="1165"/>
      <c r="P47" s="1165"/>
      <c r="Q47" s="1165"/>
      <c r="R47" s="1166"/>
    </row>
    <row r="48" spans="1:18" ht="213" customHeight="1" x14ac:dyDescent="0.25">
      <c r="A48" s="478">
        <v>23</v>
      </c>
      <c r="B48" s="478">
        <v>1</v>
      </c>
      <c r="C48" s="478">
        <v>4</v>
      </c>
      <c r="D48" s="478">
        <v>2</v>
      </c>
      <c r="E48" s="479" t="s">
        <v>852</v>
      </c>
      <c r="F48" s="480" t="s">
        <v>853</v>
      </c>
      <c r="G48" s="480" t="s">
        <v>854</v>
      </c>
      <c r="H48" s="481" t="s">
        <v>1332</v>
      </c>
      <c r="I48" s="481" t="s">
        <v>1333</v>
      </c>
      <c r="J48" s="480" t="s">
        <v>855</v>
      </c>
      <c r="K48" s="480" t="s">
        <v>43</v>
      </c>
      <c r="L48" s="480"/>
      <c r="M48" s="482">
        <v>54700</v>
      </c>
      <c r="N48" s="480"/>
      <c r="O48" s="482">
        <v>54700</v>
      </c>
      <c r="P48" s="480"/>
      <c r="Q48" s="480" t="s">
        <v>779</v>
      </c>
      <c r="R48" s="480" t="s">
        <v>775</v>
      </c>
    </row>
    <row r="49" spans="1:19" ht="66.75" customHeight="1" x14ac:dyDescent="0.25">
      <c r="A49" s="1158" t="s">
        <v>856</v>
      </c>
      <c r="B49" s="1159"/>
      <c r="C49" s="1159"/>
      <c r="D49" s="1159"/>
      <c r="E49" s="1159"/>
      <c r="F49" s="1159"/>
      <c r="G49" s="1159"/>
      <c r="H49" s="1159"/>
      <c r="I49" s="1159"/>
      <c r="J49" s="1159"/>
      <c r="K49" s="1159"/>
      <c r="L49" s="1159"/>
      <c r="M49" s="1159"/>
      <c r="N49" s="1159"/>
      <c r="O49" s="1159"/>
      <c r="P49" s="1159"/>
      <c r="Q49" s="1159"/>
      <c r="R49" s="1160"/>
    </row>
    <row r="50" spans="1:19" ht="147" customHeight="1" x14ac:dyDescent="0.25">
      <c r="A50" s="478">
        <v>24</v>
      </c>
      <c r="B50" s="478">
        <v>1</v>
      </c>
      <c r="C50" s="478">
        <v>4</v>
      </c>
      <c r="D50" s="478">
        <v>2</v>
      </c>
      <c r="E50" s="479" t="s">
        <v>857</v>
      </c>
      <c r="F50" s="480" t="s">
        <v>858</v>
      </c>
      <c r="G50" s="478" t="s">
        <v>859</v>
      </c>
      <c r="H50" s="481" t="s">
        <v>1296</v>
      </c>
      <c r="I50" s="481" t="s">
        <v>1309</v>
      </c>
      <c r="J50" s="481" t="s">
        <v>860</v>
      </c>
      <c r="K50" s="483" t="s">
        <v>167</v>
      </c>
      <c r="L50" s="483" t="s">
        <v>298</v>
      </c>
      <c r="M50" s="482">
        <v>25300</v>
      </c>
      <c r="N50" s="484" t="s">
        <v>298</v>
      </c>
      <c r="O50" s="482">
        <v>25300</v>
      </c>
      <c r="P50" s="482" t="s">
        <v>298</v>
      </c>
      <c r="Q50" s="481" t="s">
        <v>765</v>
      </c>
      <c r="R50" s="481" t="s">
        <v>766</v>
      </c>
      <c r="S50" s="344"/>
    </row>
    <row r="51" spans="1:19" ht="45.75" customHeight="1" x14ac:dyDescent="0.25">
      <c r="A51" s="1158" t="s">
        <v>861</v>
      </c>
      <c r="B51" s="1159"/>
      <c r="C51" s="1159"/>
      <c r="D51" s="1159"/>
      <c r="E51" s="1159"/>
      <c r="F51" s="1159"/>
      <c r="G51" s="1159"/>
      <c r="H51" s="1159"/>
      <c r="I51" s="1159"/>
      <c r="J51" s="1159"/>
      <c r="K51" s="1159"/>
      <c r="L51" s="1159"/>
      <c r="M51" s="1159"/>
      <c r="N51" s="1159"/>
      <c r="O51" s="1159"/>
      <c r="P51" s="1159"/>
      <c r="Q51" s="1159"/>
      <c r="R51" s="1160"/>
    </row>
    <row r="53" spans="1:19" ht="15.75" x14ac:dyDescent="0.25">
      <c r="M53" s="788"/>
      <c r="N53" s="787" t="s">
        <v>214</v>
      </c>
      <c r="O53" s="787"/>
      <c r="P53" s="787"/>
    </row>
    <row r="54" spans="1:19" x14ac:dyDescent="0.25">
      <c r="M54" s="788"/>
      <c r="N54" s="275" t="s">
        <v>33</v>
      </c>
      <c r="O54" s="788" t="s">
        <v>34</v>
      </c>
      <c r="P54" s="788"/>
    </row>
    <row r="55" spans="1:19" x14ac:dyDescent="0.25">
      <c r="M55" s="788"/>
      <c r="N55" s="275"/>
      <c r="O55" s="275">
        <v>2020</v>
      </c>
      <c r="P55" s="275">
        <v>2021</v>
      </c>
    </row>
    <row r="56" spans="1:19" x14ac:dyDescent="0.25">
      <c r="M56" s="275" t="s">
        <v>368</v>
      </c>
      <c r="N56" s="424">
        <v>21</v>
      </c>
      <c r="O56" s="78">
        <f>O7+O10+O13+O14+O17+O20+O23+O24+O27+O28+O29+O32+O33+O34+O35+O36+O37+O38+O39+O40+O43</f>
        <v>407300</v>
      </c>
      <c r="P56" s="425"/>
    </row>
    <row r="57" spans="1:19" x14ac:dyDescent="0.25">
      <c r="M57" s="275" t="s">
        <v>369</v>
      </c>
      <c r="N57" s="426">
        <v>24</v>
      </c>
      <c r="O57" s="427">
        <f>O8+O11+O13+O15+O18+O21+O23+O25+O27+O28+O30+O32+O33+O34+O35+O36+O37+O38+O39+O41+O44+O46+O48+O50</f>
        <v>477311.5</v>
      </c>
      <c r="P57" s="427"/>
    </row>
  </sheetData>
  <mergeCells count="29">
    <mergeCell ref="A9:R9"/>
    <mergeCell ref="A51:R51"/>
    <mergeCell ref="A19:R19"/>
    <mergeCell ref="M53:M55"/>
    <mergeCell ref="N53:P53"/>
    <mergeCell ref="O54:P54"/>
    <mergeCell ref="A26:R26"/>
    <mergeCell ref="A31:R31"/>
    <mergeCell ref="A42:R42"/>
    <mergeCell ref="A45:R45"/>
    <mergeCell ref="A47:R47"/>
    <mergeCell ref="A49:R49"/>
    <mergeCell ref="A22:R22"/>
    <mergeCell ref="A12:R12"/>
    <mergeCell ref="A16:R16"/>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5"/>
  <sheetViews>
    <sheetView topLeftCell="A25" zoomScale="70" zoomScaleNormal="70" workbookViewId="0">
      <selection activeCell="F8" sqref="F8"/>
    </sheetView>
  </sheetViews>
  <sheetFormatPr defaultRowHeight="15" x14ac:dyDescent="0.25"/>
  <cols>
    <col min="1" max="1" width="5.140625" style="1" customWidth="1"/>
    <col min="2" max="2" width="9.140625" style="1"/>
    <col min="3" max="3" width="7" style="1" customWidth="1"/>
    <col min="4" max="4" width="9" style="262" customWidth="1"/>
    <col min="5" max="5" width="23.28515625" style="1" customWidth="1"/>
    <col min="6" max="6" width="66.42578125" style="1" customWidth="1"/>
    <col min="7" max="7" width="14.5703125" style="1" customWidth="1"/>
    <col min="8" max="8" width="19.85546875" style="107" customWidth="1"/>
    <col min="9" max="9" width="11.140625" style="1" customWidth="1"/>
    <col min="10" max="10" width="42.5703125" style="1" customWidth="1"/>
    <col min="11" max="11" width="10.7109375" style="262" customWidth="1"/>
    <col min="12" max="12" width="15.7109375" style="262" customWidth="1"/>
    <col min="13" max="13" width="17.7109375" style="262" customWidth="1"/>
    <col min="14" max="14" width="16.5703125" style="262" customWidth="1"/>
    <col min="15" max="15" width="18.140625" style="346" customWidth="1"/>
    <col min="16" max="16" width="16.85546875" style="346" customWidth="1"/>
    <col min="17" max="17" width="15.85546875" style="127" customWidth="1"/>
    <col min="18" max="18" width="18.42578125" style="127" customWidth="1"/>
    <col min="19" max="16384" width="9.140625" style="1"/>
  </cols>
  <sheetData>
    <row r="1" spans="1:18" x14ac:dyDescent="0.25">
      <c r="M1" s="345"/>
      <c r="N1" s="345"/>
    </row>
    <row r="2" spans="1:18" x14ac:dyDescent="0.25">
      <c r="A2" s="174" t="s">
        <v>1334</v>
      </c>
      <c r="M2" s="345"/>
      <c r="N2" s="345"/>
    </row>
    <row r="3" spans="1:18" x14ac:dyDescent="0.25">
      <c r="M3" s="345"/>
      <c r="N3" s="345"/>
    </row>
    <row r="4" spans="1:18" s="8" customFormat="1" ht="50.25" customHeight="1" x14ac:dyDescent="0.25">
      <c r="A4" s="1169" t="s">
        <v>0</v>
      </c>
      <c r="B4" s="1168" t="s">
        <v>1</v>
      </c>
      <c r="C4" s="1168" t="s">
        <v>2</v>
      </c>
      <c r="D4" s="1168" t="s">
        <v>3</v>
      </c>
      <c r="E4" s="1168" t="s">
        <v>4</v>
      </c>
      <c r="F4" s="1168" t="s">
        <v>5</v>
      </c>
      <c r="G4" s="1168" t="s">
        <v>6</v>
      </c>
      <c r="H4" s="1168" t="s">
        <v>7</v>
      </c>
      <c r="I4" s="1168"/>
      <c r="J4" s="1169" t="s">
        <v>8</v>
      </c>
      <c r="K4" s="1168" t="s">
        <v>228</v>
      </c>
      <c r="L4" s="1168"/>
      <c r="M4" s="1170" t="s">
        <v>229</v>
      </c>
      <c r="N4" s="1170"/>
      <c r="O4" s="1170" t="s">
        <v>9</v>
      </c>
      <c r="P4" s="1170"/>
      <c r="Q4" s="1169" t="s">
        <v>230</v>
      </c>
      <c r="R4" s="1168" t="s">
        <v>10</v>
      </c>
    </row>
    <row r="5" spans="1:18" s="8" customFormat="1" x14ac:dyDescent="0.25">
      <c r="A5" s="1169"/>
      <c r="B5" s="1168"/>
      <c r="C5" s="1168"/>
      <c r="D5" s="1168"/>
      <c r="E5" s="1168"/>
      <c r="F5" s="1168"/>
      <c r="G5" s="1168"/>
      <c r="H5" s="347" t="s">
        <v>11</v>
      </c>
      <c r="I5" s="347" t="s">
        <v>12</v>
      </c>
      <c r="J5" s="1169"/>
      <c r="K5" s="347">
        <v>2020</v>
      </c>
      <c r="L5" s="347">
        <v>2021</v>
      </c>
      <c r="M5" s="348">
        <v>2020</v>
      </c>
      <c r="N5" s="348">
        <v>2021</v>
      </c>
      <c r="O5" s="347">
        <v>2020</v>
      </c>
      <c r="P5" s="347">
        <v>2021</v>
      </c>
      <c r="Q5" s="1169"/>
      <c r="R5" s="1168"/>
    </row>
    <row r="6" spans="1:18" s="349" customFormat="1" x14ac:dyDescent="0.25">
      <c r="A6" s="486" t="s">
        <v>13</v>
      </c>
      <c r="B6" s="347" t="s">
        <v>14</v>
      </c>
      <c r="C6" s="347" t="s">
        <v>15</v>
      </c>
      <c r="D6" s="347" t="s">
        <v>16</v>
      </c>
      <c r="E6" s="486" t="s">
        <v>17</v>
      </c>
      <c r="F6" s="486" t="s">
        <v>18</v>
      </c>
      <c r="G6" s="486" t="s">
        <v>19</v>
      </c>
      <c r="H6" s="347" t="s">
        <v>20</v>
      </c>
      <c r="I6" s="347" t="s">
        <v>21</v>
      </c>
      <c r="J6" s="486" t="s">
        <v>22</v>
      </c>
      <c r="K6" s="347" t="s">
        <v>23</v>
      </c>
      <c r="L6" s="347" t="s">
        <v>24</v>
      </c>
      <c r="M6" s="487" t="s">
        <v>25</v>
      </c>
      <c r="N6" s="487" t="s">
        <v>26</v>
      </c>
      <c r="O6" s="487" t="s">
        <v>27</v>
      </c>
      <c r="P6" s="487" t="s">
        <v>28</v>
      </c>
      <c r="Q6" s="486" t="s">
        <v>759</v>
      </c>
      <c r="R6" s="347" t="s">
        <v>29</v>
      </c>
    </row>
    <row r="7" spans="1:18" ht="135" x14ac:dyDescent="0.25">
      <c r="A7" s="564">
        <v>1</v>
      </c>
      <c r="B7" s="564">
        <v>1</v>
      </c>
      <c r="C7" s="564">
        <v>4</v>
      </c>
      <c r="D7" s="564">
        <v>2</v>
      </c>
      <c r="E7" s="564" t="s">
        <v>862</v>
      </c>
      <c r="F7" s="565" t="s">
        <v>863</v>
      </c>
      <c r="G7" s="565" t="s">
        <v>864</v>
      </c>
      <c r="H7" s="565" t="s">
        <v>865</v>
      </c>
      <c r="I7" s="564" t="s">
        <v>866</v>
      </c>
      <c r="J7" s="565" t="s">
        <v>867</v>
      </c>
      <c r="K7" s="564" t="s">
        <v>764</v>
      </c>
      <c r="L7" s="566"/>
      <c r="M7" s="567">
        <v>53607</v>
      </c>
      <c r="N7" s="554"/>
      <c r="O7" s="567">
        <f>M7</f>
        <v>53607</v>
      </c>
      <c r="P7" s="568"/>
      <c r="Q7" s="565" t="s">
        <v>868</v>
      </c>
      <c r="R7" s="565" t="s">
        <v>869</v>
      </c>
    </row>
    <row r="8" spans="1:18" ht="165" x14ac:dyDescent="0.25">
      <c r="A8" s="569">
        <v>2</v>
      </c>
      <c r="B8" s="569">
        <v>1</v>
      </c>
      <c r="C8" s="569">
        <v>4</v>
      </c>
      <c r="D8" s="569">
        <v>2</v>
      </c>
      <c r="E8" s="570" t="s">
        <v>870</v>
      </c>
      <c r="F8" s="570" t="s">
        <v>1438</v>
      </c>
      <c r="G8" s="570" t="s">
        <v>871</v>
      </c>
      <c r="H8" s="570" t="s">
        <v>872</v>
      </c>
      <c r="I8" s="570" t="s">
        <v>1439</v>
      </c>
      <c r="J8" s="571" t="s">
        <v>1440</v>
      </c>
      <c r="K8" s="569" t="s">
        <v>873</v>
      </c>
      <c r="L8" s="570"/>
      <c r="M8" s="572">
        <v>50000</v>
      </c>
      <c r="N8" s="573"/>
      <c r="O8" s="572">
        <v>50000</v>
      </c>
      <c r="P8" s="573"/>
      <c r="Q8" s="570" t="s">
        <v>868</v>
      </c>
      <c r="R8" s="570" t="s">
        <v>869</v>
      </c>
    </row>
    <row r="9" spans="1:18" s="543" customFormat="1" ht="315" customHeight="1" x14ac:dyDescent="0.25">
      <c r="A9" s="549">
        <v>2</v>
      </c>
      <c r="B9" s="549">
        <v>1</v>
      </c>
      <c r="C9" s="549">
        <v>4</v>
      </c>
      <c r="D9" s="549">
        <v>2</v>
      </c>
      <c r="E9" s="550" t="s">
        <v>870</v>
      </c>
      <c r="F9" s="574" t="s">
        <v>1491</v>
      </c>
      <c r="G9" s="550" t="s">
        <v>1493</v>
      </c>
      <c r="H9" s="550" t="s">
        <v>1494</v>
      </c>
      <c r="I9" s="550" t="s">
        <v>1495</v>
      </c>
      <c r="J9" s="575" t="s">
        <v>1492</v>
      </c>
      <c r="K9" s="549" t="s">
        <v>873</v>
      </c>
      <c r="L9" s="550"/>
      <c r="M9" s="555">
        <f>52848.19+160000</f>
        <v>212848.19</v>
      </c>
      <c r="N9" s="576"/>
      <c r="O9" s="555">
        <f>M9</f>
        <v>212848.19</v>
      </c>
      <c r="P9" s="576"/>
      <c r="Q9" s="550" t="s">
        <v>868</v>
      </c>
      <c r="R9" s="550" t="s">
        <v>869</v>
      </c>
    </row>
    <row r="10" spans="1:18" s="543" customFormat="1" ht="255.75" customHeight="1" x14ac:dyDescent="0.25">
      <c r="A10" s="1167" t="s">
        <v>1496</v>
      </c>
      <c r="B10" s="1167"/>
      <c r="C10" s="1167"/>
      <c r="D10" s="1167"/>
      <c r="E10" s="1167"/>
      <c r="F10" s="1167"/>
      <c r="G10" s="1167"/>
      <c r="H10" s="1167"/>
      <c r="I10" s="1167"/>
      <c r="J10" s="1167"/>
      <c r="K10" s="1167"/>
      <c r="L10" s="1167"/>
      <c r="M10" s="1167"/>
      <c r="N10" s="1167"/>
      <c r="O10" s="1167"/>
      <c r="P10" s="1167"/>
      <c r="Q10" s="1167"/>
      <c r="R10" s="1167"/>
    </row>
    <row r="11" spans="1:18" ht="409.5" customHeight="1" x14ac:dyDescent="0.25">
      <c r="A11" s="551">
        <v>3</v>
      </c>
      <c r="B11" s="551">
        <v>1</v>
      </c>
      <c r="C11" s="551">
        <v>4</v>
      </c>
      <c r="D11" s="551">
        <v>2</v>
      </c>
      <c r="E11" s="577" t="s">
        <v>874</v>
      </c>
      <c r="F11" s="578" t="s">
        <v>1441</v>
      </c>
      <c r="G11" s="579" t="s">
        <v>875</v>
      </c>
      <c r="H11" s="580" t="s">
        <v>1442</v>
      </c>
      <c r="I11" s="581" t="s">
        <v>876</v>
      </c>
      <c r="J11" s="578" t="s">
        <v>1443</v>
      </c>
      <c r="K11" s="553" t="s">
        <v>877</v>
      </c>
      <c r="L11" s="553"/>
      <c r="M11" s="552">
        <v>150000</v>
      </c>
      <c r="N11" s="579"/>
      <c r="O11" s="552">
        <f>M11</f>
        <v>150000</v>
      </c>
      <c r="P11" s="582"/>
      <c r="Q11" s="582" t="s">
        <v>868</v>
      </c>
      <c r="R11" s="582" t="s">
        <v>869</v>
      </c>
    </row>
    <row r="12" spans="1:18" ht="409.5" customHeight="1" x14ac:dyDescent="0.25">
      <c r="A12" s="549">
        <v>3</v>
      </c>
      <c r="B12" s="549">
        <v>1</v>
      </c>
      <c r="C12" s="549">
        <v>4</v>
      </c>
      <c r="D12" s="549">
        <v>2</v>
      </c>
      <c r="E12" s="583" t="s">
        <v>874</v>
      </c>
      <c r="F12" s="584" t="s">
        <v>1497</v>
      </c>
      <c r="G12" s="585" t="s">
        <v>875</v>
      </c>
      <c r="H12" s="586" t="s">
        <v>1498</v>
      </c>
      <c r="I12" s="587" t="s">
        <v>1499</v>
      </c>
      <c r="J12" s="584" t="s">
        <v>1443</v>
      </c>
      <c r="K12" s="556" t="s">
        <v>877</v>
      </c>
      <c r="L12" s="556"/>
      <c r="M12" s="557">
        <v>151793.28</v>
      </c>
      <c r="N12" s="585"/>
      <c r="O12" s="557">
        <f>M12</f>
        <v>151793.28</v>
      </c>
      <c r="P12" s="550"/>
      <c r="Q12" s="550" t="s">
        <v>868</v>
      </c>
      <c r="R12" s="550" t="s">
        <v>869</v>
      </c>
    </row>
    <row r="13" spans="1:18" ht="222.75" customHeight="1" x14ac:dyDescent="0.25">
      <c r="A13" s="1167" t="s">
        <v>1500</v>
      </c>
      <c r="B13" s="1167"/>
      <c r="C13" s="1167"/>
      <c r="D13" s="1167"/>
      <c r="E13" s="1167"/>
      <c r="F13" s="1167"/>
      <c r="G13" s="1167"/>
      <c r="H13" s="1167"/>
      <c r="I13" s="1167"/>
      <c r="J13" s="1167"/>
      <c r="K13" s="1167"/>
      <c r="L13" s="1167"/>
      <c r="M13" s="1167"/>
      <c r="N13" s="1167"/>
      <c r="O13" s="1167"/>
      <c r="P13" s="1167"/>
      <c r="Q13" s="1167"/>
      <c r="R13" s="1167"/>
    </row>
    <row r="14" spans="1:18" ht="101.25" customHeight="1" x14ac:dyDescent="0.25">
      <c r="A14" s="769">
        <v>4</v>
      </c>
      <c r="B14" s="770">
        <v>1</v>
      </c>
      <c r="C14" s="776">
        <v>4</v>
      </c>
      <c r="D14" s="770">
        <v>2</v>
      </c>
      <c r="E14" s="770" t="s">
        <v>441</v>
      </c>
      <c r="F14" s="770" t="s">
        <v>348</v>
      </c>
      <c r="G14" s="770" t="s">
        <v>443</v>
      </c>
      <c r="H14" s="548" t="s">
        <v>53</v>
      </c>
      <c r="I14" s="588">
        <v>6</v>
      </c>
      <c r="J14" s="771" t="s">
        <v>351</v>
      </c>
      <c r="K14" s="771" t="s">
        <v>43</v>
      </c>
      <c r="L14" s="771"/>
      <c r="M14" s="772">
        <f>66023.4+976.6</f>
        <v>67000</v>
      </c>
      <c r="N14" s="772"/>
      <c r="O14" s="772">
        <f>M14</f>
        <v>67000</v>
      </c>
      <c r="P14" s="772"/>
      <c r="Q14" s="771" t="str">
        <f>Q12</f>
        <v>Podkarpacki Ośrodek Doradztwa Rolniczego z siedzibą w Boguchwale</v>
      </c>
      <c r="R14" s="771" t="str">
        <f>R12</f>
        <v>ul. Suszyckich 9, 
36-040 Boguchwała</v>
      </c>
    </row>
    <row r="15" spans="1:18" ht="60" customHeight="1" x14ac:dyDescent="0.25">
      <c r="A15" s="769"/>
      <c r="B15" s="770"/>
      <c r="C15" s="776"/>
      <c r="D15" s="770"/>
      <c r="E15" s="770"/>
      <c r="F15" s="770"/>
      <c r="G15" s="770"/>
      <c r="H15" s="548" t="s">
        <v>39</v>
      </c>
      <c r="I15" s="588">
        <v>120</v>
      </c>
      <c r="J15" s="771"/>
      <c r="K15" s="771"/>
      <c r="L15" s="771"/>
      <c r="M15" s="772"/>
      <c r="N15" s="772"/>
      <c r="O15" s="772"/>
      <c r="P15" s="772"/>
      <c r="Q15" s="771"/>
      <c r="R15" s="771"/>
    </row>
    <row r="16" spans="1:18" ht="141" customHeight="1" x14ac:dyDescent="0.25">
      <c r="A16" s="769"/>
      <c r="B16" s="770"/>
      <c r="C16" s="776"/>
      <c r="D16" s="770"/>
      <c r="E16" s="770"/>
      <c r="F16" s="770"/>
      <c r="G16" s="589" t="s">
        <v>445</v>
      </c>
      <c r="H16" s="589" t="s">
        <v>41</v>
      </c>
      <c r="I16" s="590">
        <v>1</v>
      </c>
      <c r="J16" s="771"/>
      <c r="K16" s="771"/>
      <c r="L16" s="771"/>
      <c r="M16" s="772"/>
      <c r="N16" s="772"/>
      <c r="O16" s="772"/>
      <c r="P16" s="772"/>
      <c r="Q16" s="771"/>
      <c r="R16" s="771"/>
    </row>
    <row r="17" spans="1:18" ht="50.25" customHeight="1" x14ac:dyDescent="0.25">
      <c r="A17" s="1171" t="s">
        <v>1501</v>
      </c>
      <c r="B17" s="1171"/>
      <c r="C17" s="1171"/>
      <c r="D17" s="1171"/>
      <c r="E17" s="1171"/>
      <c r="F17" s="1171"/>
      <c r="G17" s="1171"/>
      <c r="H17" s="1171"/>
      <c r="I17" s="1171"/>
      <c r="J17" s="1171"/>
      <c r="K17" s="1171"/>
      <c r="L17" s="1171"/>
      <c r="M17" s="1171"/>
      <c r="N17" s="1171"/>
      <c r="O17" s="1171"/>
      <c r="P17" s="1171"/>
      <c r="Q17" s="1171"/>
      <c r="R17" s="1171"/>
    </row>
    <row r="18" spans="1:18" x14ac:dyDescent="0.25">
      <c r="A18" s="775">
        <v>5</v>
      </c>
      <c r="B18" s="776">
        <v>1</v>
      </c>
      <c r="C18" s="776">
        <v>4</v>
      </c>
      <c r="D18" s="770">
        <v>2</v>
      </c>
      <c r="E18" s="769" t="s">
        <v>87</v>
      </c>
      <c r="F18" s="770" t="s">
        <v>1444</v>
      </c>
      <c r="G18" s="770" t="s">
        <v>398</v>
      </c>
      <c r="H18" s="770" t="s">
        <v>38</v>
      </c>
      <c r="I18" s="770">
        <v>2</v>
      </c>
      <c r="J18" s="770" t="s">
        <v>88</v>
      </c>
      <c r="K18" s="770" t="s">
        <v>156</v>
      </c>
      <c r="L18" s="770"/>
      <c r="M18" s="783">
        <v>100000</v>
      </c>
      <c r="N18" s="783"/>
      <c r="O18" s="783">
        <v>100000</v>
      </c>
      <c r="P18" s="783"/>
      <c r="Q18" s="770" t="str">
        <f>Q14</f>
        <v>Podkarpacki Ośrodek Doradztwa Rolniczego z siedzibą w Boguchwale</v>
      </c>
      <c r="R18" s="773" t="str">
        <f>R14</f>
        <v>ul. Suszyckich 9, 
36-040 Boguchwała</v>
      </c>
    </row>
    <row r="19" spans="1:18" x14ac:dyDescent="0.25">
      <c r="A19" s="775"/>
      <c r="B19" s="776"/>
      <c r="C19" s="776"/>
      <c r="D19" s="770"/>
      <c r="E19" s="769"/>
      <c r="F19" s="770"/>
      <c r="G19" s="770"/>
      <c r="H19" s="770"/>
      <c r="I19" s="770"/>
      <c r="J19" s="770"/>
      <c r="K19" s="770"/>
      <c r="L19" s="770"/>
      <c r="M19" s="783"/>
      <c r="N19" s="783"/>
      <c r="O19" s="783"/>
      <c r="P19" s="783"/>
      <c r="Q19" s="770"/>
      <c r="R19" s="773"/>
    </row>
    <row r="20" spans="1:18" x14ac:dyDescent="0.25">
      <c r="A20" s="775"/>
      <c r="B20" s="776"/>
      <c r="C20" s="776"/>
      <c r="D20" s="770"/>
      <c r="E20" s="769"/>
      <c r="F20" s="770"/>
      <c r="G20" s="770"/>
      <c r="H20" s="770"/>
      <c r="I20" s="770"/>
      <c r="J20" s="770"/>
      <c r="K20" s="770"/>
      <c r="L20" s="770"/>
      <c r="M20" s="783"/>
      <c r="N20" s="783"/>
      <c r="O20" s="783"/>
      <c r="P20" s="783"/>
      <c r="Q20" s="770"/>
      <c r="R20" s="773"/>
    </row>
    <row r="21" spans="1:18" x14ac:dyDescent="0.25">
      <c r="A21" s="775"/>
      <c r="B21" s="776"/>
      <c r="C21" s="776"/>
      <c r="D21" s="770"/>
      <c r="E21" s="769"/>
      <c r="F21" s="770"/>
      <c r="G21" s="770"/>
      <c r="H21" s="544" t="s">
        <v>54</v>
      </c>
      <c r="I21" s="544">
        <v>160</v>
      </c>
      <c r="J21" s="770"/>
      <c r="K21" s="770"/>
      <c r="L21" s="770"/>
      <c r="M21" s="783"/>
      <c r="N21" s="783"/>
      <c r="O21" s="783"/>
      <c r="P21" s="783"/>
      <c r="Q21" s="770"/>
      <c r="R21" s="773"/>
    </row>
    <row r="22" spans="1:18" ht="150" x14ac:dyDescent="0.25">
      <c r="A22" s="775"/>
      <c r="B22" s="776"/>
      <c r="C22" s="776"/>
      <c r="D22" s="770"/>
      <c r="E22" s="769"/>
      <c r="F22" s="770"/>
      <c r="G22" s="544" t="s">
        <v>186</v>
      </c>
      <c r="H22" s="544" t="s">
        <v>50</v>
      </c>
      <c r="I22" s="591" t="s">
        <v>878</v>
      </c>
      <c r="J22" s="770"/>
      <c r="K22" s="770"/>
      <c r="L22" s="770"/>
      <c r="M22" s="783"/>
      <c r="N22" s="783"/>
      <c r="O22" s="783"/>
      <c r="P22" s="783"/>
      <c r="Q22" s="770"/>
      <c r="R22" s="773"/>
    </row>
    <row r="23" spans="1:18" ht="60" x14ac:dyDescent="0.25">
      <c r="A23" s="775"/>
      <c r="B23" s="776"/>
      <c r="C23" s="776"/>
      <c r="D23" s="770"/>
      <c r="E23" s="769"/>
      <c r="F23" s="770"/>
      <c r="G23" s="544" t="s">
        <v>172</v>
      </c>
      <c r="H23" s="544" t="s">
        <v>128</v>
      </c>
      <c r="I23" s="591" t="s">
        <v>171</v>
      </c>
      <c r="J23" s="770"/>
      <c r="K23" s="770"/>
      <c r="L23" s="770"/>
      <c r="M23" s="783"/>
      <c r="N23" s="783"/>
      <c r="O23" s="783"/>
      <c r="P23" s="783"/>
      <c r="Q23" s="770"/>
      <c r="R23" s="773"/>
    </row>
    <row r="24" spans="1:18" ht="60" x14ac:dyDescent="0.25">
      <c r="A24" s="775"/>
      <c r="B24" s="776"/>
      <c r="C24" s="776"/>
      <c r="D24" s="770"/>
      <c r="E24" s="769"/>
      <c r="F24" s="770"/>
      <c r="G24" s="544" t="s">
        <v>879</v>
      </c>
      <c r="H24" s="544" t="s">
        <v>880</v>
      </c>
      <c r="I24" s="544">
        <v>1</v>
      </c>
      <c r="J24" s="770"/>
      <c r="K24" s="770"/>
      <c r="L24" s="770"/>
      <c r="M24" s="783"/>
      <c r="N24" s="783"/>
      <c r="O24" s="783"/>
      <c r="P24" s="783"/>
      <c r="Q24" s="770"/>
      <c r="R24" s="773"/>
    </row>
    <row r="25" spans="1:18" ht="65.25" customHeight="1" x14ac:dyDescent="0.25">
      <c r="A25" s="789" t="s">
        <v>1502</v>
      </c>
      <c r="B25" s="789"/>
      <c r="C25" s="789"/>
      <c r="D25" s="789"/>
      <c r="E25" s="789"/>
      <c r="F25" s="789"/>
      <c r="G25" s="789"/>
      <c r="H25" s="789"/>
      <c r="I25" s="789"/>
      <c r="J25" s="789"/>
      <c r="K25" s="789"/>
      <c r="L25" s="789"/>
      <c r="M25" s="789"/>
      <c r="N25" s="789"/>
      <c r="O25" s="789"/>
      <c r="P25" s="789"/>
      <c r="Q25" s="789"/>
      <c r="R25" s="789"/>
    </row>
    <row r="26" spans="1:18" ht="165" x14ac:dyDescent="0.25">
      <c r="A26" s="546">
        <v>6</v>
      </c>
      <c r="B26" s="546">
        <v>1</v>
      </c>
      <c r="C26" s="546">
        <v>4</v>
      </c>
      <c r="D26" s="544">
        <v>2</v>
      </c>
      <c r="E26" s="592" t="s">
        <v>881</v>
      </c>
      <c r="F26" s="547" t="s">
        <v>882</v>
      </c>
      <c r="G26" s="544" t="s">
        <v>32</v>
      </c>
      <c r="H26" s="547" t="s">
        <v>883</v>
      </c>
      <c r="I26" s="591" t="s">
        <v>287</v>
      </c>
      <c r="J26" s="544" t="s">
        <v>1445</v>
      </c>
      <c r="K26" s="593" t="s">
        <v>884</v>
      </c>
      <c r="L26" s="593"/>
      <c r="M26" s="545">
        <v>20000</v>
      </c>
      <c r="N26" s="546"/>
      <c r="O26" s="545">
        <f>M26</f>
        <v>20000</v>
      </c>
      <c r="P26" s="545"/>
      <c r="Q26" s="544" t="str">
        <f>Q18</f>
        <v>Podkarpacki Ośrodek Doradztwa Rolniczego z siedzibą w Boguchwale</v>
      </c>
      <c r="R26" s="544" t="str">
        <f>R18</f>
        <v>ul. Suszyckich 9, 
36-040 Boguchwała</v>
      </c>
    </row>
    <row r="27" spans="1:18" ht="57.75" customHeight="1" x14ac:dyDescent="0.25">
      <c r="A27" s="789" t="s">
        <v>885</v>
      </c>
      <c r="B27" s="789"/>
      <c r="C27" s="789"/>
      <c r="D27" s="789"/>
      <c r="E27" s="789"/>
      <c r="F27" s="789"/>
      <c r="G27" s="789"/>
      <c r="H27" s="789"/>
      <c r="I27" s="789"/>
      <c r="J27" s="789"/>
      <c r="K27" s="789"/>
      <c r="L27" s="789"/>
      <c r="M27" s="789"/>
      <c r="N27" s="789"/>
      <c r="O27" s="789"/>
      <c r="P27" s="789"/>
      <c r="Q27" s="789"/>
      <c r="R27" s="789"/>
    </row>
    <row r="28" spans="1:18" ht="270" x14ac:dyDescent="0.25">
      <c r="A28" s="589">
        <v>7</v>
      </c>
      <c r="B28" s="589">
        <v>1</v>
      </c>
      <c r="C28" s="589">
        <v>4</v>
      </c>
      <c r="D28" s="589">
        <v>5</v>
      </c>
      <c r="E28" s="594" t="s">
        <v>886</v>
      </c>
      <c r="F28" s="595" t="s">
        <v>887</v>
      </c>
      <c r="G28" s="596" t="s">
        <v>888</v>
      </c>
      <c r="H28" s="594" t="s">
        <v>889</v>
      </c>
      <c r="I28" s="594">
        <v>100</v>
      </c>
      <c r="J28" s="544" t="s">
        <v>1446</v>
      </c>
      <c r="K28" s="589" t="s">
        <v>884</v>
      </c>
      <c r="L28" s="589"/>
      <c r="M28" s="597">
        <f>43751.53</f>
        <v>43751.53</v>
      </c>
      <c r="N28" s="597"/>
      <c r="O28" s="597">
        <f>M28</f>
        <v>43751.53</v>
      </c>
      <c r="P28" s="597"/>
      <c r="Q28" s="544" t="s">
        <v>868</v>
      </c>
      <c r="R28" s="544" t="s">
        <v>869</v>
      </c>
    </row>
    <row r="29" spans="1:18" ht="94.5" customHeight="1" thickBot="1" x14ac:dyDescent="0.3">
      <c r="A29" s="1172" t="s">
        <v>1503</v>
      </c>
      <c r="B29" s="1173"/>
      <c r="C29" s="1173"/>
      <c r="D29" s="1173"/>
      <c r="E29" s="1173"/>
      <c r="F29" s="1173"/>
      <c r="G29" s="1173"/>
      <c r="H29" s="1173"/>
      <c r="I29" s="1173"/>
      <c r="J29" s="1173"/>
      <c r="K29" s="1173"/>
      <c r="L29" s="1173"/>
      <c r="M29" s="1173"/>
      <c r="N29" s="1173"/>
      <c r="O29" s="1173"/>
      <c r="P29" s="1173"/>
      <c r="Q29" s="1173"/>
      <c r="R29" s="1174"/>
    </row>
    <row r="31" spans="1:18" ht="15.75" x14ac:dyDescent="0.25">
      <c r="M31" s="788"/>
      <c r="N31" s="787" t="s">
        <v>214</v>
      </c>
      <c r="O31" s="787"/>
      <c r="P31" s="787"/>
    </row>
    <row r="32" spans="1:18" x14ac:dyDescent="0.25">
      <c r="M32" s="788"/>
      <c r="N32" s="275" t="s">
        <v>33</v>
      </c>
      <c r="O32" s="788" t="s">
        <v>34</v>
      </c>
      <c r="P32" s="788"/>
    </row>
    <row r="33" spans="12:16" x14ac:dyDescent="0.25">
      <c r="M33" s="788"/>
      <c r="N33" s="275"/>
      <c r="O33" s="275">
        <v>2020</v>
      </c>
      <c r="P33" s="275">
        <v>2021</v>
      </c>
    </row>
    <row r="34" spans="12:16" x14ac:dyDescent="0.25">
      <c r="L34" s="345"/>
      <c r="M34" s="275" t="s">
        <v>368</v>
      </c>
      <c r="N34" s="424">
        <v>3</v>
      </c>
      <c r="O34" s="78">
        <f>O7+O8+O11</f>
        <v>253607</v>
      </c>
      <c r="P34" s="425"/>
    </row>
    <row r="35" spans="12:16" x14ac:dyDescent="0.25">
      <c r="L35" s="345"/>
      <c r="M35" s="275" t="s">
        <v>369</v>
      </c>
      <c r="N35" s="426">
        <v>7</v>
      </c>
      <c r="O35" s="427">
        <f>O7+O9+O12+O14+O18+O26+O28</f>
        <v>649000</v>
      </c>
      <c r="P35" s="427"/>
    </row>
  </sheetData>
  <mergeCells count="57">
    <mergeCell ref="M31:M33"/>
    <mergeCell ref="N31:P31"/>
    <mergeCell ref="O32:P32"/>
    <mergeCell ref="A25:R25"/>
    <mergeCell ref="A27:R27"/>
    <mergeCell ref="A29:R29"/>
    <mergeCell ref="R18:R24"/>
    <mergeCell ref="G18:G21"/>
    <mergeCell ref="H18:H20"/>
    <mergeCell ref="I18:I20"/>
    <mergeCell ref="J18:J24"/>
    <mergeCell ref="K18:K24"/>
    <mergeCell ref="L18:L24"/>
    <mergeCell ref="M18:M24"/>
    <mergeCell ref="N18:N24"/>
    <mergeCell ref="O18:O24"/>
    <mergeCell ref="P18:P24"/>
    <mergeCell ref="Q18:Q24"/>
    <mergeCell ref="A18:A24"/>
    <mergeCell ref="B18:B24"/>
    <mergeCell ref="C18:C24"/>
    <mergeCell ref="D18:D24"/>
    <mergeCell ref="E18:E24"/>
    <mergeCell ref="F18:F24"/>
    <mergeCell ref="N14:N16"/>
    <mergeCell ref="O14:O16"/>
    <mergeCell ref="P14:P16"/>
    <mergeCell ref="Q14:Q16"/>
    <mergeCell ref="R14:R16"/>
    <mergeCell ref="A17:R17"/>
    <mergeCell ref="F14:F16"/>
    <mergeCell ref="G14:G15"/>
    <mergeCell ref="J14:J16"/>
    <mergeCell ref="K14:K16"/>
    <mergeCell ref="L14:L16"/>
    <mergeCell ref="M14:M16"/>
    <mergeCell ref="A14:A16"/>
    <mergeCell ref="B14:B16"/>
    <mergeCell ref="C14:C16"/>
    <mergeCell ref="D14:D16"/>
    <mergeCell ref="E14:E16"/>
    <mergeCell ref="A10:R10"/>
    <mergeCell ref="A13:R13"/>
    <mergeCell ref="G4:G5"/>
    <mergeCell ref="H4:I4"/>
    <mergeCell ref="J4:J5"/>
    <mergeCell ref="K4:L4"/>
    <mergeCell ref="M4:N4"/>
    <mergeCell ref="O4:P4"/>
    <mergeCell ref="A4:A5"/>
    <mergeCell ref="B4:B5"/>
    <mergeCell ref="C4:C5"/>
    <mergeCell ref="D4:D5"/>
    <mergeCell ref="E4:E5"/>
    <mergeCell ref="F4:F5"/>
    <mergeCell ref="Q4:Q5"/>
    <mergeCell ref="R4:R5"/>
  </mergeCells>
  <pageMargins left="0.7" right="0.7" top="0.75" bottom="0.75" header="0.3" footer="0.3"/>
  <pageSetup paperSize="9" orientation="portrait"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44"/>
  <sheetViews>
    <sheetView topLeftCell="A33" zoomScale="70" zoomScaleNormal="70" workbookViewId="0">
      <selection activeCell="F52" sqref="F52"/>
    </sheetView>
  </sheetViews>
  <sheetFormatPr defaultRowHeight="15" x14ac:dyDescent="0.25"/>
  <cols>
    <col min="1" max="1" width="4.7109375" style="262" customWidth="1"/>
    <col min="2" max="2" width="8.85546875" style="262" customWidth="1"/>
    <col min="3" max="3" width="11.42578125" style="262" customWidth="1"/>
    <col min="4" max="4" width="9.7109375" style="262" customWidth="1"/>
    <col min="5" max="5" width="45.7109375" style="181" customWidth="1"/>
    <col min="6" max="6" width="61.42578125" style="181" customWidth="1"/>
    <col min="7" max="7" width="35.7109375" style="262" customWidth="1"/>
    <col min="8" max="8" width="20.42578125" style="262" customWidth="1"/>
    <col min="9" max="9" width="12.140625" style="262" customWidth="1"/>
    <col min="10" max="10" width="32.140625" style="262" customWidth="1"/>
    <col min="11" max="11" width="12.140625" style="262" customWidth="1"/>
    <col min="12" max="12" width="12.7109375" style="262" customWidth="1"/>
    <col min="13" max="13" width="17.85546875" style="262" customWidth="1"/>
    <col min="14" max="14" width="26.5703125" style="262" customWidth="1"/>
    <col min="15" max="16" width="18" style="262" customWidth="1"/>
    <col min="17" max="17" width="21.28515625" style="262" customWidth="1"/>
    <col min="18" max="18" width="23.5703125" style="262"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1178" t="s">
        <v>1335</v>
      </c>
      <c r="B2" s="1178"/>
      <c r="C2" s="1178"/>
      <c r="D2" s="1178"/>
      <c r="E2" s="1178"/>
      <c r="F2" s="1178"/>
      <c r="G2" s="1178"/>
      <c r="H2" s="1178"/>
      <c r="I2" s="1178"/>
      <c r="J2" s="1178"/>
      <c r="K2" s="1178"/>
      <c r="L2" s="1178"/>
      <c r="M2" s="1178"/>
      <c r="N2" s="1178"/>
      <c r="O2" s="1178"/>
      <c r="P2" s="1178"/>
      <c r="Q2" s="1178"/>
      <c r="R2" s="1178"/>
    </row>
    <row r="3" spans="1:19" x14ac:dyDescent="0.25">
      <c r="M3" s="345"/>
      <c r="N3" s="345"/>
      <c r="O3" s="345"/>
      <c r="P3" s="345"/>
    </row>
    <row r="4" spans="1:19" s="3" customFormat="1" ht="47.25" customHeight="1" x14ac:dyDescent="0.2">
      <c r="A4" s="794" t="s">
        <v>0</v>
      </c>
      <c r="B4" s="796" t="s">
        <v>1</v>
      </c>
      <c r="C4" s="796" t="s">
        <v>2</v>
      </c>
      <c r="D4" s="796" t="s">
        <v>3</v>
      </c>
      <c r="E4" s="796" t="s">
        <v>4</v>
      </c>
      <c r="F4" s="796" t="s">
        <v>5</v>
      </c>
      <c r="G4" s="794" t="s">
        <v>6</v>
      </c>
      <c r="H4" s="802" t="s">
        <v>7</v>
      </c>
      <c r="I4" s="802"/>
      <c r="J4" s="794" t="s">
        <v>8</v>
      </c>
      <c r="K4" s="803" t="s">
        <v>228</v>
      </c>
      <c r="L4" s="1179"/>
      <c r="M4" s="801" t="s">
        <v>229</v>
      </c>
      <c r="N4" s="801"/>
      <c r="O4" s="801" t="s">
        <v>9</v>
      </c>
      <c r="P4" s="801"/>
      <c r="Q4" s="794" t="s">
        <v>230</v>
      </c>
      <c r="R4" s="796" t="s">
        <v>10</v>
      </c>
      <c r="S4" s="65"/>
    </row>
    <row r="5" spans="1:19" s="3" customFormat="1" x14ac:dyDescent="0.2">
      <c r="A5" s="795"/>
      <c r="B5" s="797"/>
      <c r="C5" s="797"/>
      <c r="D5" s="797"/>
      <c r="E5" s="797"/>
      <c r="F5" s="797"/>
      <c r="G5" s="795"/>
      <c r="H5" s="66" t="s">
        <v>11</v>
      </c>
      <c r="I5" s="66" t="s">
        <v>12</v>
      </c>
      <c r="J5" s="795"/>
      <c r="K5" s="67">
        <v>2020</v>
      </c>
      <c r="L5" s="67">
        <v>2021</v>
      </c>
      <c r="M5" s="68">
        <v>2020</v>
      </c>
      <c r="N5" s="68">
        <v>2021</v>
      </c>
      <c r="O5" s="68">
        <v>2020</v>
      </c>
      <c r="P5" s="68">
        <v>2021</v>
      </c>
      <c r="Q5" s="795"/>
      <c r="R5" s="797"/>
      <c r="S5" s="65"/>
    </row>
    <row r="6" spans="1:19" s="3" customFormat="1" ht="15.75" customHeight="1" x14ac:dyDescent="0.2">
      <c r="A6" s="69" t="s">
        <v>13</v>
      </c>
      <c r="B6" s="66" t="s">
        <v>14</v>
      </c>
      <c r="C6" s="66" t="s">
        <v>15</v>
      </c>
      <c r="D6" s="66" t="s">
        <v>16</v>
      </c>
      <c r="E6" s="66" t="s">
        <v>17</v>
      </c>
      <c r="F6" s="66" t="s">
        <v>18</v>
      </c>
      <c r="G6" s="69" t="s">
        <v>19</v>
      </c>
      <c r="H6" s="66" t="s">
        <v>20</v>
      </c>
      <c r="I6" s="66" t="s">
        <v>21</v>
      </c>
      <c r="J6" s="69" t="s">
        <v>22</v>
      </c>
      <c r="K6" s="67" t="s">
        <v>23</v>
      </c>
      <c r="L6" s="67" t="s">
        <v>24</v>
      </c>
      <c r="M6" s="70" t="s">
        <v>25</v>
      </c>
      <c r="N6" s="70" t="s">
        <v>26</v>
      </c>
      <c r="O6" s="70" t="s">
        <v>27</v>
      </c>
      <c r="P6" s="70" t="s">
        <v>28</v>
      </c>
      <c r="Q6" s="69" t="s">
        <v>29</v>
      </c>
      <c r="R6" s="66" t="s">
        <v>30</v>
      </c>
      <c r="S6" s="65"/>
    </row>
    <row r="7" spans="1:19" s="6" customFormat="1" x14ac:dyDescent="0.25">
      <c r="A7" s="922">
        <v>1</v>
      </c>
      <c r="B7" s="924">
        <v>1</v>
      </c>
      <c r="C7" s="922">
        <v>4</v>
      </c>
      <c r="D7" s="924">
        <v>2</v>
      </c>
      <c r="E7" s="1186" t="s">
        <v>890</v>
      </c>
      <c r="F7" s="952" t="s">
        <v>891</v>
      </c>
      <c r="G7" s="72" t="s">
        <v>892</v>
      </c>
      <c r="H7" s="924" t="s">
        <v>893</v>
      </c>
      <c r="I7" s="159" t="s">
        <v>894</v>
      </c>
      <c r="J7" s="924" t="s">
        <v>895</v>
      </c>
      <c r="K7" s="926" t="s">
        <v>896</v>
      </c>
      <c r="L7" s="926"/>
      <c r="M7" s="943">
        <v>102300</v>
      </c>
      <c r="N7" s="922"/>
      <c r="O7" s="937">
        <v>102300</v>
      </c>
      <c r="P7" s="937"/>
      <c r="Q7" s="924" t="s">
        <v>897</v>
      </c>
      <c r="R7" s="924" t="s">
        <v>898</v>
      </c>
      <c r="S7" s="79"/>
    </row>
    <row r="8" spans="1:19" s="6" customFormat="1" x14ac:dyDescent="0.25">
      <c r="A8" s="1185"/>
      <c r="B8" s="1175"/>
      <c r="C8" s="1185"/>
      <c r="D8" s="1175"/>
      <c r="E8" s="1187"/>
      <c r="F8" s="952"/>
      <c r="G8" s="72" t="s">
        <v>899</v>
      </c>
      <c r="H8" s="1175"/>
      <c r="I8" s="159" t="s">
        <v>900</v>
      </c>
      <c r="J8" s="1175"/>
      <c r="K8" s="1176"/>
      <c r="L8" s="1176"/>
      <c r="M8" s="973"/>
      <c r="N8" s="1185"/>
      <c r="O8" s="1177"/>
      <c r="P8" s="1177"/>
      <c r="Q8" s="1175"/>
      <c r="R8" s="1175"/>
      <c r="S8" s="79"/>
    </row>
    <row r="9" spans="1:19" s="6" customFormat="1" x14ac:dyDescent="0.25">
      <c r="A9" s="1185"/>
      <c r="B9" s="1175"/>
      <c r="C9" s="1185"/>
      <c r="D9" s="1175"/>
      <c r="E9" s="1187"/>
      <c r="F9" s="952"/>
      <c r="G9" s="72" t="s">
        <v>901</v>
      </c>
      <c r="H9" s="1175"/>
      <c r="I9" s="159" t="s">
        <v>894</v>
      </c>
      <c r="J9" s="1175"/>
      <c r="K9" s="1176"/>
      <c r="L9" s="1176"/>
      <c r="M9" s="973"/>
      <c r="N9" s="1185"/>
      <c r="O9" s="1177"/>
      <c r="P9" s="1177"/>
      <c r="Q9" s="1175"/>
      <c r="R9" s="1175"/>
      <c r="S9" s="79"/>
    </row>
    <row r="10" spans="1:19" s="6" customFormat="1" x14ac:dyDescent="0.25">
      <c r="A10" s="1185"/>
      <c r="B10" s="1175"/>
      <c r="C10" s="1185"/>
      <c r="D10" s="1175"/>
      <c r="E10" s="1187"/>
      <c r="F10" s="952"/>
      <c r="G10" s="72" t="s">
        <v>902</v>
      </c>
      <c r="H10" s="1175"/>
      <c r="I10" s="159" t="s">
        <v>903</v>
      </c>
      <c r="J10" s="1175"/>
      <c r="K10" s="1176"/>
      <c r="L10" s="1176"/>
      <c r="M10" s="973"/>
      <c r="N10" s="1185"/>
      <c r="O10" s="1177"/>
      <c r="P10" s="1177"/>
      <c r="Q10" s="1175"/>
      <c r="R10" s="1175"/>
      <c r="S10" s="79"/>
    </row>
    <row r="11" spans="1:19" s="6" customFormat="1" x14ac:dyDescent="0.25">
      <c r="A11" s="923"/>
      <c r="B11" s="925"/>
      <c r="C11" s="923"/>
      <c r="D11" s="925"/>
      <c r="E11" s="1188"/>
      <c r="F11" s="952"/>
      <c r="G11" s="72" t="s">
        <v>904</v>
      </c>
      <c r="H11" s="925"/>
      <c r="I11" s="159" t="s">
        <v>334</v>
      </c>
      <c r="J11" s="925"/>
      <c r="K11" s="927"/>
      <c r="L11" s="927"/>
      <c r="M11" s="944"/>
      <c r="N11" s="923"/>
      <c r="O11" s="938"/>
      <c r="P11" s="938"/>
      <c r="Q11" s="925"/>
      <c r="R11" s="925"/>
      <c r="S11" s="79"/>
    </row>
    <row r="12" spans="1:19" s="6" customFormat="1" x14ac:dyDescent="0.25">
      <c r="A12" s="931">
        <v>1</v>
      </c>
      <c r="B12" s="935">
        <v>1</v>
      </c>
      <c r="C12" s="931">
        <v>4</v>
      </c>
      <c r="D12" s="935">
        <v>2</v>
      </c>
      <c r="E12" s="1190" t="s">
        <v>890</v>
      </c>
      <c r="F12" s="955" t="s">
        <v>891</v>
      </c>
      <c r="G12" s="169" t="s">
        <v>892</v>
      </c>
      <c r="H12" s="969" t="s">
        <v>893</v>
      </c>
      <c r="I12" s="220" t="s">
        <v>894</v>
      </c>
      <c r="J12" s="935" t="s">
        <v>895</v>
      </c>
      <c r="K12" s="1099" t="s">
        <v>896</v>
      </c>
      <c r="L12" s="1099"/>
      <c r="M12" s="1101">
        <v>75000</v>
      </c>
      <c r="N12" s="931"/>
      <c r="O12" s="1101">
        <v>75000</v>
      </c>
      <c r="P12" s="1181"/>
      <c r="Q12" s="935" t="s">
        <v>897</v>
      </c>
      <c r="R12" s="935" t="s">
        <v>898</v>
      </c>
      <c r="S12" s="79"/>
    </row>
    <row r="13" spans="1:19" s="6" customFormat="1" ht="29.25" customHeight="1" x14ac:dyDescent="0.25">
      <c r="A13" s="932"/>
      <c r="B13" s="1184"/>
      <c r="C13" s="932"/>
      <c r="D13" s="1184"/>
      <c r="E13" s="1191"/>
      <c r="F13" s="955"/>
      <c r="G13" s="169" t="s">
        <v>901</v>
      </c>
      <c r="H13" s="970"/>
      <c r="I13" s="220" t="s">
        <v>894</v>
      </c>
      <c r="J13" s="1184"/>
      <c r="K13" s="1189"/>
      <c r="L13" s="1189"/>
      <c r="M13" s="1180"/>
      <c r="N13" s="932"/>
      <c r="O13" s="1180"/>
      <c r="P13" s="1182"/>
      <c r="Q13" s="1184"/>
      <c r="R13" s="1184"/>
      <c r="S13" s="79"/>
    </row>
    <row r="14" spans="1:19" s="6" customFormat="1" x14ac:dyDescent="0.25">
      <c r="A14" s="932"/>
      <c r="B14" s="1184"/>
      <c r="C14" s="932"/>
      <c r="D14" s="1184"/>
      <c r="E14" s="1191"/>
      <c r="F14" s="955"/>
      <c r="G14" s="169" t="s">
        <v>902</v>
      </c>
      <c r="H14" s="970"/>
      <c r="I14" s="220" t="s">
        <v>903</v>
      </c>
      <c r="J14" s="1184"/>
      <c r="K14" s="1189"/>
      <c r="L14" s="1189"/>
      <c r="M14" s="1180"/>
      <c r="N14" s="932"/>
      <c r="O14" s="1180"/>
      <c r="P14" s="1182"/>
      <c r="Q14" s="1184"/>
      <c r="R14" s="1184"/>
      <c r="S14" s="79"/>
    </row>
    <row r="15" spans="1:19" s="6" customFormat="1" x14ac:dyDescent="0.25">
      <c r="A15" s="933"/>
      <c r="B15" s="936"/>
      <c r="C15" s="933"/>
      <c r="D15" s="936"/>
      <c r="E15" s="1192"/>
      <c r="F15" s="955"/>
      <c r="G15" s="169" t="s">
        <v>904</v>
      </c>
      <c r="H15" s="971"/>
      <c r="I15" s="220" t="s">
        <v>334</v>
      </c>
      <c r="J15" s="936"/>
      <c r="K15" s="1100"/>
      <c r="L15" s="1100"/>
      <c r="M15" s="1102"/>
      <c r="N15" s="933"/>
      <c r="O15" s="1102"/>
      <c r="P15" s="1183"/>
      <c r="Q15" s="936"/>
      <c r="R15" s="936"/>
      <c r="S15" s="79"/>
    </row>
    <row r="16" spans="1:19" s="6" customFormat="1" ht="34.5" customHeight="1" x14ac:dyDescent="0.25">
      <c r="A16" s="1096" t="s">
        <v>1451</v>
      </c>
      <c r="B16" s="799"/>
      <c r="C16" s="799"/>
      <c r="D16" s="799"/>
      <c r="E16" s="799"/>
      <c r="F16" s="799"/>
      <c r="G16" s="799"/>
      <c r="H16" s="799"/>
      <c r="I16" s="799"/>
      <c r="J16" s="799"/>
      <c r="K16" s="799"/>
      <c r="L16" s="799"/>
      <c r="M16" s="799"/>
      <c r="N16" s="799"/>
      <c r="O16" s="799"/>
      <c r="P16" s="799"/>
      <c r="Q16" s="799"/>
      <c r="R16" s="800"/>
      <c r="S16" s="79"/>
    </row>
    <row r="17" spans="1:18" x14ac:dyDescent="0.25">
      <c r="A17" s="941">
        <v>2</v>
      </c>
      <c r="B17" s="941">
        <v>1</v>
      </c>
      <c r="C17" s="941">
        <v>4</v>
      </c>
      <c r="D17" s="945">
        <v>2</v>
      </c>
      <c r="E17" s="1186" t="s">
        <v>905</v>
      </c>
      <c r="F17" s="952" t="s">
        <v>906</v>
      </c>
      <c r="G17" s="90" t="s">
        <v>49</v>
      </c>
      <c r="H17" s="90" t="s">
        <v>50</v>
      </c>
      <c r="I17" s="161" t="s">
        <v>878</v>
      </c>
      <c r="J17" s="924" t="s">
        <v>1452</v>
      </c>
      <c r="K17" s="950" t="s">
        <v>896</v>
      </c>
      <c r="L17" s="950"/>
      <c r="M17" s="943">
        <v>82000</v>
      </c>
      <c r="N17" s="941"/>
      <c r="O17" s="943">
        <v>82000</v>
      </c>
      <c r="P17" s="943"/>
      <c r="Q17" s="924" t="s">
        <v>897</v>
      </c>
      <c r="R17" s="924" t="s">
        <v>898</v>
      </c>
    </row>
    <row r="18" spans="1:18" ht="30" x14ac:dyDescent="0.25">
      <c r="A18" s="942"/>
      <c r="B18" s="942"/>
      <c r="C18" s="942"/>
      <c r="D18" s="946"/>
      <c r="E18" s="1188"/>
      <c r="F18" s="952"/>
      <c r="G18" s="90" t="s">
        <v>32</v>
      </c>
      <c r="H18" s="90" t="s">
        <v>893</v>
      </c>
      <c r="I18" s="161" t="s">
        <v>334</v>
      </c>
      <c r="J18" s="925"/>
      <c r="K18" s="951"/>
      <c r="L18" s="951"/>
      <c r="M18" s="944"/>
      <c r="N18" s="942"/>
      <c r="O18" s="944"/>
      <c r="P18" s="944"/>
      <c r="Q18" s="925"/>
      <c r="R18" s="925"/>
    </row>
    <row r="19" spans="1:18" x14ac:dyDescent="0.25">
      <c r="A19" s="988">
        <v>2</v>
      </c>
      <c r="B19" s="988">
        <v>1</v>
      </c>
      <c r="C19" s="988">
        <v>4</v>
      </c>
      <c r="D19" s="961">
        <v>2</v>
      </c>
      <c r="E19" s="1190" t="s">
        <v>905</v>
      </c>
      <c r="F19" s="955" t="s">
        <v>906</v>
      </c>
      <c r="G19" s="99" t="s">
        <v>49</v>
      </c>
      <c r="H19" s="99" t="s">
        <v>50</v>
      </c>
      <c r="I19" s="351" t="s">
        <v>878</v>
      </c>
      <c r="J19" s="935" t="s">
        <v>1452</v>
      </c>
      <c r="K19" s="1193" t="s">
        <v>896</v>
      </c>
      <c r="L19" s="1193" t="s">
        <v>907</v>
      </c>
      <c r="M19" s="1101">
        <v>15000</v>
      </c>
      <c r="N19" s="1101">
        <v>67000</v>
      </c>
      <c r="O19" s="1101">
        <v>15000</v>
      </c>
      <c r="P19" s="1101">
        <v>67000</v>
      </c>
      <c r="Q19" s="935" t="s">
        <v>897</v>
      </c>
      <c r="R19" s="935" t="s">
        <v>898</v>
      </c>
    </row>
    <row r="20" spans="1:18" ht="30" x14ac:dyDescent="0.25">
      <c r="A20" s="990"/>
      <c r="B20" s="990"/>
      <c r="C20" s="990"/>
      <c r="D20" s="963"/>
      <c r="E20" s="1192"/>
      <c r="F20" s="955"/>
      <c r="G20" s="99" t="s">
        <v>32</v>
      </c>
      <c r="H20" s="99" t="s">
        <v>893</v>
      </c>
      <c r="I20" s="351" t="s">
        <v>334</v>
      </c>
      <c r="J20" s="936"/>
      <c r="K20" s="1194"/>
      <c r="L20" s="1194"/>
      <c r="M20" s="1102"/>
      <c r="N20" s="1102"/>
      <c r="O20" s="1102"/>
      <c r="P20" s="1102"/>
      <c r="Q20" s="936"/>
      <c r="R20" s="936"/>
    </row>
    <row r="21" spans="1:18" ht="34.5" customHeight="1" x14ac:dyDescent="0.25">
      <c r="A21" s="1005" t="s">
        <v>1453</v>
      </c>
      <c r="B21" s="1006"/>
      <c r="C21" s="1006"/>
      <c r="D21" s="1006"/>
      <c r="E21" s="1006"/>
      <c r="F21" s="1006"/>
      <c r="G21" s="1006"/>
      <c r="H21" s="1006"/>
      <c r="I21" s="1006"/>
      <c r="J21" s="1006"/>
      <c r="K21" s="1006"/>
      <c r="L21" s="1006"/>
      <c r="M21" s="1006"/>
      <c r="N21" s="1006"/>
      <c r="O21" s="1006"/>
      <c r="P21" s="1006"/>
      <c r="Q21" s="1006"/>
      <c r="R21" s="1007"/>
    </row>
    <row r="22" spans="1:18" ht="90" x14ac:dyDescent="0.25">
      <c r="A22" s="90">
        <v>3</v>
      </c>
      <c r="B22" s="90">
        <v>1</v>
      </c>
      <c r="C22" s="90">
        <v>4</v>
      </c>
      <c r="D22" s="90">
        <v>2</v>
      </c>
      <c r="E22" s="352" t="s">
        <v>908</v>
      </c>
      <c r="F22" s="90" t="s">
        <v>909</v>
      </c>
      <c r="G22" s="90" t="s">
        <v>32</v>
      </c>
      <c r="H22" s="72" t="s">
        <v>893</v>
      </c>
      <c r="I22" s="89">
        <v>80</v>
      </c>
      <c r="J22" s="72" t="s">
        <v>910</v>
      </c>
      <c r="K22" s="89" t="s">
        <v>911</v>
      </c>
      <c r="L22" s="95"/>
      <c r="M22" s="180">
        <v>10750</v>
      </c>
      <c r="N22" s="353"/>
      <c r="O22" s="180">
        <v>10750</v>
      </c>
      <c r="P22" s="353"/>
      <c r="Q22" s="72" t="s">
        <v>897</v>
      </c>
      <c r="R22" s="72" t="s">
        <v>898</v>
      </c>
    </row>
    <row r="23" spans="1:18" ht="90" x14ac:dyDescent="0.25">
      <c r="A23" s="71">
        <v>4</v>
      </c>
      <c r="B23" s="72">
        <v>1</v>
      </c>
      <c r="C23" s="71">
        <v>4</v>
      </c>
      <c r="D23" s="72">
        <v>2</v>
      </c>
      <c r="E23" s="352" t="s">
        <v>912</v>
      </c>
      <c r="F23" s="90" t="s">
        <v>913</v>
      </c>
      <c r="G23" s="72" t="s">
        <v>32</v>
      </c>
      <c r="H23" s="72" t="s">
        <v>893</v>
      </c>
      <c r="I23" s="159" t="s">
        <v>894</v>
      </c>
      <c r="J23" s="72" t="s">
        <v>914</v>
      </c>
      <c r="K23" s="77" t="s">
        <v>911</v>
      </c>
      <c r="L23" s="77"/>
      <c r="M23" s="78">
        <v>10750</v>
      </c>
      <c r="N23" s="71"/>
      <c r="O23" s="78">
        <v>10750</v>
      </c>
      <c r="P23" s="78"/>
      <c r="Q23" s="72" t="s">
        <v>897</v>
      </c>
      <c r="R23" s="72" t="s">
        <v>898</v>
      </c>
    </row>
    <row r="24" spans="1:18" ht="105" x14ac:dyDescent="0.25">
      <c r="A24" s="89">
        <v>5</v>
      </c>
      <c r="B24" s="89">
        <v>1</v>
      </c>
      <c r="C24" s="89">
        <v>4</v>
      </c>
      <c r="D24" s="90">
        <v>2</v>
      </c>
      <c r="E24" s="352" t="s">
        <v>915</v>
      </c>
      <c r="F24" s="90" t="s">
        <v>916</v>
      </c>
      <c r="G24" s="90" t="s">
        <v>233</v>
      </c>
      <c r="H24" s="72" t="s">
        <v>893</v>
      </c>
      <c r="I24" s="161" t="s">
        <v>612</v>
      </c>
      <c r="J24" s="72" t="s">
        <v>917</v>
      </c>
      <c r="K24" s="95" t="s">
        <v>918</v>
      </c>
      <c r="L24" s="95"/>
      <c r="M24" s="96">
        <v>36000</v>
      </c>
      <c r="N24" s="89"/>
      <c r="O24" s="96">
        <v>36000</v>
      </c>
      <c r="P24" s="96"/>
      <c r="Q24" s="72" t="s">
        <v>897</v>
      </c>
      <c r="R24" s="72" t="s">
        <v>898</v>
      </c>
    </row>
    <row r="25" spans="1:18" ht="210" x14ac:dyDescent="0.25">
      <c r="A25" s="90">
        <v>6</v>
      </c>
      <c r="B25" s="90">
        <v>1</v>
      </c>
      <c r="C25" s="90">
        <v>4</v>
      </c>
      <c r="D25" s="90">
        <v>2</v>
      </c>
      <c r="E25" s="352" t="s">
        <v>919</v>
      </c>
      <c r="F25" s="90" t="s">
        <v>920</v>
      </c>
      <c r="G25" s="90" t="s">
        <v>42</v>
      </c>
      <c r="H25" s="72" t="s">
        <v>893</v>
      </c>
      <c r="I25" s="89">
        <v>20</v>
      </c>
      <c r="J25" s="72" t="s">
        <v>921</v>
      </c>
      <c r="K25" s="89" t="s">
        <v>911</v>
      </c>
      <c r="L25" s="95"/>
      <c r="M25" s="180">
        <v>100000</v>
      </c>
      <c r="N25" s="353"/>
      <c r="O25" s="180">
        <v>100000</v>
      </c>
      <c r="P25" s="353"/>
      <c r="Q25" s="72" t="s">
        <v>897</v>
      </c>
      <c r="R25" s="72" t="s">
        <v>898</v>
      </c>
    </row>
    <row r="26" spans="1:18" ht="135" x14ac:dyDescent="0.25">
      <c r="A26" s="90">
        <v>7</v>
      </c>
      <c r="B26" s="90">
        <v>1</v>
      </c>
      <c r="C26" s="90">
        <v>4</v>
      </c>
      <c r="D26" s="90">
        <v>5</v>
      </c>
      <c r="E26" s="352" t="s">
        <v>922</v>
      </c>
      <c r="F26" s="90" t="s">
        <v>923</v>
      </c>
      <c r="G26" s="90" t="s">
        <v>32</v>
      </c>
      <c r="H26" s="72" t="s">
        <v>893</v>
      </c>
      <c r="I26" s="89">
        <v>50</v>
      </c>
      <c r="J26" s="72" t="s">
        <v>1447</v>
      </c>
      <c r="K26" s="89" t="s">
        <v>911</v>
      </c>
      <c r="L26" s="95"/>
      <c r="M26" s="354">
        <v>7800</v>
      </c>
      <c r="N26" s="355"/>
      <c r="O26" s="354">
        <v>7800</v>
      </c>
      <c r="P26" s="353"/>
      <c r="Q26" s="72" t="s">
        <v>897</v>
      </c>
      <c r="R26" s="72" t="s">
        <v>898</v>
      </c>
    </row>
    <row r="27" spans="1:18" ht="165" x14ac:dyDescent="0.25">
      <c r="A27" s="72">
        <v>8</v>
      </c>
      <c r="B27" s="72">
        <v>1</v>
      </c>
      <c r="C27" s="72">
        <v>4</v>
      </c>
      <c r="D27" s="72">
        <v>2</v>
      </c>
      <c r="E27" s="356" t="s">
        <v>924</v>
      </c>
      <c r="F27" s="72" t="s">
        <v>925</v>
      </c>
      <c r="G27" s="72" t="s">
        <v>49</v>
      </c>
      <c r="H27" s="72" t="s">
        <v>50</v>
      </c>
      <c r="I27" s="71">
        <v>2000</v>
      </c>
      <c r="J27" s="72" t="s">
        <v>926</v>
      </c>
      <c r="K27" s="71" t="s">
        <v>911</v>
      </c>
      <c r="L27" s="77"/>
      <c r="M27" s="176">
        <v>8400</v>
      </c>
      <c r="N27" s="357"/>
      <c r="O27" s="176">
        <v>8400</v>
      </c>
      <c r="P27" s="357"/>
      <c r="Q27" s="72" t="s">
        <v>897</v>
      </c>
      <c r="R27" s="72" t="s">
        <v>898</v>
      </c>
    </row>
    <row r="28" spans="1:18" ht="270" x14ac:dyDescent="0.25">
      <c r="A28" s="72">
        <v>9</v>
      </c>
      <c r="B28" s="72">
        <v>1</v>
      </c>
      <c r="C28" s="72">
        <v>4</v>
      </c>
      <c r="D28" s="72">
        <v>2</v>
      </c>
      <c r="E28" s="356" t="s">
        <v>1448</v>
      </c>
      <c r="F28" s="72" t="s">
        <v>927</v>
      </c>
      <c r="G28" s="72" t="s">
        <v>928</v>
      </c>
      <c r="H28" s="72" t="s">
        <v>929</v>
      </c>
      <c r="I28" s="71">
        <v>10</v>
      </c>
      <c r="J28" s="72" t="s">
        <v>926</v>
      </c>
      <c r="K28" s="71" t="s">
        <v>896</v>
      </c>
      <c r="L28" s="77"/>
      <c r="M28" s="176">
        <v>90000</v>
      </c>
      <c r="N28" s="357"/>
      <c r="O28" s="176">
        <v>90000</v>
      </c>
      <c r="P28" s="357"/>
      <c r="Q28" s="72" t="s">
        <v>897</v>
      </c>
      <c r="R28" s="72" t="s">
        <v>898</v>
      </c>
    </row>
    <row r="29" spans="1:18" ht="270" x14ac:dyDescent="0.25">
      <c r="A29" s="81">
        <v>9</v>
      </c>
      <c r="B29" s="81">
        <v>1</v>
      </c>
      <c r="C29" s="81">
        <v>4</v>
      </c>
      <c r="D29" s="81">
        <v>2</v>
      </c>
      <c r="E29" s="43" t="s">
        <v>1448</v>
      </c>
      <c r="F29" s="81" t="s">
        <v>927</v>
      </c>
      <c r="G29" s="81" t="s">
        <v>928</v>
      </c>
      <c r="H29" s="81" t="s">
        <v>929</v>
      </c>
      <c r="I29" s="162">
        <v>9</v>
      </c>
      <c r="J29" s="81" t="s">
        <v>926</v>
      </c>
      <c r="K29" s="80" t="s">
        <v>896</v>
      </c>
      <c r="L29" s="86"/>
      <c r="M29" s="358">
        <v>55000</v>
      </c>
      <c r="N29" s="359"/>
      <c r="O29" s="358">
        <v>55000</v>
      </c>
      <c r="P29" s="359"/>
      <c r="Q29" s="81" t="s">
        <v>897</v>
      </c>
      <c r="R29" s="81" t="s">
        <v>898</v>
      </c>
    </row>
    <row r="30" spans="1:18" ht="37.5" customHeight="1" x14ac:dyDescent="0.25">
      <c r="A30" s="1002" t="s">
        <v>1449</v>
      </c>
      <c r="B30" s="1002"/>
      <c r="C30" s="1002"/>
      <c r="D30" s="1002"/>
      <c r="E30" s="1002"/>
      <c r="F30" s="1002"/>
      <c r="G30" s="1002"/>
      <c r="H30" s="1002"/>
      <c r="I30" s="1002"/>
      <c r="J30" s="1002"/>
      <c r="K30" s="1002"/>
      <c r="L30" s="1002"/>
      <c r="M30" s="1002"/>
      <c r="N30" s="1002"/>
      <c r="O30" s="1002"/>
      <c r="P30" s="1002"/>
      <c r="Q30" s="1002"/>
      <c r="R30" s="1002"/>
    </row>
    <row r="31" spans="1:18" ht="135" x14ac:dyDescent="0.25">
      <c r="A31" s="109">
        <v>10</v>
      </c>
      <c r="B31" s="109">
        <v>1</v>
      </c>
      <c r="C31" s="109">
        <v>4</v>
      </c>
      <c r="D31" s="109">
        <v>2</v>
      </c>
      <c r="E31" s="411" t="s">
        <v>930</v>
      </c>
      <c r="F31" s="406" t="s">
        <v>931</v>
      </c>
      <c r="G31" s="109" t="s">
        <v>49</v>
      </c>
      <c r="H31" s="109" t="s">
        <v>50</v>
      </c>
      <c r="I31" s="109">
        <v>2000</v>
      </c>
      <c r="J31" s="109" t="s">
        <v>1450</v>
      </c>
      <c r="K31" s="109" t="s">
        <v>178</v>
      </c>
      <c r="L31" s="109"/>
      <c r="M31" s="441">
        <v>12300</v>
      </c>
      <c r="N31" s="441"/>
      <c r="O31" s="441">
        <v>12300</v>
      </c>
      <c r="P31" s="109"/>
      <c r="Q31" s="109" t="s">
        <v>897</v>
      </c>
      <c r="R31" s="109" t="s">
        <v>898</v>
      </c>
    </row>
    <row r="32" spans="1:18" ht="72" customHeight="1" x14ac:dyDescent="0.25">
      <c r="A32" s="1032" t="s">
        <v>932</v>
      </c>
      <c r="B32" s="1032"/>
      <c r="C32" s="1032"/>
      <c r="D32" s="1032"/>
      <c r="E32" s="1032"/>
      <c r="F32" s="1032"/>
      <c r="G32" s="1032"/>
      <c r="H32" s="1032"/>
      <c r="I32" s="1032"/>
      <c r="J32" s="1032"/>
      <c r="K32" s="1032"/>
      <c r="L32" s="1032"/>
      <c r="M32" s="1032"/>
      <c r="N32" s="1032"/>
      <c r="O32" s="1032"/>
      <c r="P32" s="1032"/>
      <c r="Q32" s="1032"/>
      <c r="R32" s="1032"/>
    </row>
    <row r="33" spans="1:18" x14ac:dyDescent="0.25">
      <c r="A33" s="1020">
        <v>11</v>
      </c>
      <c r="B33" s="1020">
        <v>1</v>
      </c>
      <c r="C33" s="1020">
        <v>4</v>
      </c>
      <c r="D33" s="1020">
        <v>2</v>
      </c>
      <c r="E33" s="1033" t="s">
        <v>933</v>
      </c>
      <c r="F33" s="1033" t="s">
        <v>442</v>
      </c>
      <c r="G33" s="1033" t="s">
        <v>934</v>
      </c>
      <c r="H33" s="109" t="s">
        <v>53</v>
      </c>
      <c r="I33" s="109">
        <v>4</v>
      </c>
      <c r="J33" s="1020" t="s">
        <v>351</v>
      </c>
      <c r="K33" s="1020" t="s">
        <v>896</v>
      </c>
      <c r="L33" s="489"/>
      <c r="M33" s="1031">
        <v>33500</v>
      </c>
      <c r="N33" s="1031"/>
      <c r="O33" s="1031">
        <v>33500</v>
      </c>
      <c r="P33" s="1020"/>
      <c r="Q33" s="1020" t="s">
        <v>897</v>
      </c>
      <c r="R33" s="1020" t="s">
        <v>898</v>
      </c>
    </row>
    <row r="34" spans="1:18" x14ac:dyDescent="0.25">
      <c r="A34" s="1029"/>
      <c r="B34" s="1029"/>
      <c r="C34" s="1029"/>
      <c r="D34" s="1029"/>
      <c r="E34" s="1021"/>
      <c r="F34" s="1021"/>
      <c r="G34" s="1022"/>
      <c r="H34" s="109" t="s">
        <v>39</v>
      </c>
      <c r="I34" s="109">
        <v>80</v>
      </c>
      <c r="J34" s="1029"/>
      <c r="K34" s="1029"/>
      <c r="L34" s="490"/>
      <c r="M34" s="1195"/>
      <c r="N34" s="1195"/>
      <c r="O34" s="1195"/>
      <c r="P34" s="1029"/>
      <c r="Q34" s="1029"/>
      <c r="R34" s="1029"/>
    </row>
    <row r="35" spans="1:18" ht="111.75" customHeight="1" x14ac:dyDescent="0.25">
      <c r="A35" s="1030"/>
      <c r="B35" s="1030"/>
      <c r="C35" s="1030"/>
      <c r="D35" s="1030"/>
      <c r="E35" s="1022"/>
      <c r="F35" s="1022"/>
      <c r="G35" s="403" t="s">
        <v>56</v>
      </c>
      <c r="H35" s="109" t="s">
        <v>50</v>
      </c>
      <c r="I35" s="109">
        <v>500</v>
      </c>
      <c r="J35" s="1030"/>
      <c r="K35" s="1030"/>
      <c r="L35" s="491"/>
      <c r="M35" s="1196"/>
      <c r="N35" s="1196"/>
      <c r="O35" s="1196"/>
      <c r="P35" s="1030"/>
      <c r="Q35" s="1030"/>
      <c r="R35" s="1030"/>
    </row>
    <row r="36" spans="1:18" ht="54" customHeight="1" x14ac:dyDescent="0.25">
      <c r="A36" s="1032" t="s">
        <v>282</v>
      </c>
      <c r="B36" s="1032"/>
      <c r="C36" s="1032"/>
      <c r="D36" s="1032"/>
      <c r="E36" s="1032"/>
      <c r="F36" s="1032"/>
      <c r="G36" s="1032"/>
      <c r="H36" s="1032"/>
      <c r="I36" s="1032"/>
      <c r="J36" s="1032"/>
      <c r="K36" s="1032"/>
      <c r="L36" s="1032"/>
      <c r="M36" s="1032"/>
      <c r="N36" s="1032"/>
      <c r="O36" s="1032"/>
      <c r="P36" s="1032"/>
      <c r="Q36" s="1032"/>
      <c r="R36" s="1032"/>
    </row>
    <row r="37" spans="1:18" ht="150" x14ac:dyDescent="0.25">
      <c r="A37" s="109">
        <v>12</v>
      </c>
      <c r="B37" s="109">
        <v>1</v>
      </c>
      <c r="C37" s="109">
        <v>4</v>
      </c>
      <c r="D37" s="109">
        <v>2</v>
      </c>
      <c r="E37" s="109" t="s">
        <v>935</v>
      </c>
      <c r="F37" s="109" t="s">
        <v>936</v>
      </c>
      <c r="G37" s="109" t="s">
        <v>44</v>
      </c>
      <c r="H37" s="109" t="s">
        <v>39</v>
      </c>
      <c r="I37" s="109">
        <v>60</v>
      </c>
      <c r="J37" s="109" t="s">
        <v>937</v>
      </c>
      <c r="K37" s="109" t="s">
        <v>911</v>
      </c>
      <c r="L37" s="109"/>
      <c r="M37" s="441">
        <v>15500</v>
      </c>
      <c r="N37" s="441"/>
      <c r="O37" s="441">
        <v>15500</v>
      </c>
      <c r="P37" s="109"/>
      <c r="Q37" s="109" t="s">
        <v>897</v>
      </c>
      <c r="R37" s="109" t="s">
        <v>898</v>
      </c>
    </row>
    <row r="38" spans="1:18" ht="60" customHeight="1" x14ac:dyDescent="0.25">
      <c r="A38" s="808" t="s">
        <v>449</v>
      </c>
      <c r="B38" s="809"/>
      <c r="C38" s="809"/>
      <c r="D38" s="809"/>
      <c r="E38" s="809"/>
      <c r="F38" s="809"/>
      <c r="G38" s="809"/>
      <c r="H38" s="809"/>
      <c r="I38" s="809"/>
      <c r="J38" s="809"/>
      <c r="K38" s="809"/>
      <c r="L38" s="809"/>
      <c r="M38" s="809"/>
      <c r="N38" s="809"/>
      <c r="O38" s="809"/>
      <c r="P38" s="809"/>
      <c r="Q38" s="809"/>
      <c r="R38" s="810"/>
    </row>
    <row r="39" spans="1:18" x14ac:dyDescent="0.25">
      <c r="M39" s="1"/>
      <c r="N39" s="1"/>
      <c r="O39" s="1"/>
      <c r="P39" s="1"/>
    </row>
    <row r="40" spans="1:18" ht="15.75" x14ac:dyDescent="0.25">
      <c r="M40" s="788"/>
      <c r="N40" s="787" t="s">
        <v>214</v>
      </c>
      <c r="O40" s="787"/>
      <c r="P40" s="787"/>
    </row>
    <row r="41" spans="1:18" x14ac:dyDescent="0.25">
      <c r="M41" s="788"/>
      <c r="N41" s="275" t="s">
        <v>33</v>
      </c>
      <c r="O41" s="788" t="s">
        <v>34</v>
      </c>
      <c r="P41" s="788"/>
    </row>
    <row r="42" spans="1:18" x14ac:dyDescent="0.25">
      <c r="M42" s="788"/>
      <c r="N42" s="275"/>
      <c r="O42" s="275">
        <v>2020</v>
      </c>
      <c r="P42" s="275">
        <v>2021</v>
      </c>
    </row>
    <row r="43" spans="1:18" x14ac:dyDescent="0.25">
      <c r="M43" s="275" t="s">
        <v>368</v>
      </c>
      <c r="N43" s="424">
        <v>9</v>
      </c>
      <c r="O43" s="78">
        <f>O7+O17+O22+O23+O24+O25+O26+O27+O28</f>
        <v>448000</v>
      </c>
      <c r="P43" s="425"/>
    </row>
    <row r="44" spans="1:18" x14ac:dyDescent="0.25">
      <c r="M44" s="275" t="s">
        <v>369</v>
      </c>
      <c r="N44" s="426">
        <v>12</v>
      </c>
      <c r="O44" s="427">
        <f>O12+O19+O22+O23+O24+O25+O26+O27+O29+O31+O33+O37</f>
        <v>380000</v>
      </c>
      <c r="P44" s="427">
        <f>P19</f>
        <v>67000</v>
      </c>
      <c r="Q44" s="345"/>
    </row>
  </sheetData>
  <mergeCells count="101">
    <mergeCell ref="M40:M42"/>
    <mergeCell ref="N40:P40"/>
    <mergeCell ref="O41:P41"/>
    <mergeCell ref="O33:O35"/>
    <mergeCell ref="P33:P35"/>
    <mergeCell ref="Q33:Q35"/>
    <mergeCell ref="R33:R35"/>
    <mergeCell ref="A36:R36"/>
    <mergeCell ref="A38:R38"/>
    <mergeCell ref="F33:F35"/>
    <mergeCell ref="G33:G34"/>
    <mergeCell ref="J33:J35"/>
    <mergeCell ref="K33:K35"/>
    <mergeCell ref="M33:M35"/>
    <mergeCell ref="N33:N35"/>
    <mergeCell ref="A21:R21"/>
    <mergeCell ref="A30:R30"/>
    <mergeCell ref="A32:R32"/>
    <mergeCell ref="A33:A35"/>
    <mergeCell ref="B33:B35"/>
    <mergeCell ref="C33:C35"/>
    <mergeCell ref="D33:D35"/>
    <mergeCell ref="E33:E35"/>
    <mergeCell ref="K19:K20"/>
    <mergeCell ref="L19:L20"/>
    <mergeCell ref="M19:M20"/>
    <mergeCell ref="N19:N20"/>
    <mergeCell ref="O19:O20"/>
    <mergeCell ref="P19:P20"/>
    <mergeCell ref="A19:A20"/>
    <mergeCell ref="B19:B20"/>
    <mergeCell ref="C19:C20"/>
    <mergeCell ref="D19:D20"/>
    <mergeCell ref="E19:E20"/>
    <mergeCell ref="F19:F20"/>
    <mergeCell ref="J19:J20"/>
    <mergeCell ref="A17:A18"/>
    <mergeCell ref="B17:B18"/>
    <mergeCell ref="C17:C18"/>
    <mergeCell ref="D17:D18"/>
    <mergeCell ref="E17:E18"/>
    <mergeCell ref="F17:F18"/>
    <mergeCell ref="A16:R16"/>
    <mergeCell ref="Q19:Q20"/>
    <mergeCell ref="R19:R20"/>
    <mergeCell ref="P17:P18"/>
    <mergeCell ref="Q17:Q18"/>
    <mergeCell ref="R17:R18"/>
    <mergeCell ref="L17:L18"/>
    <mergeCell ref="M17:M18"/>
    <mergeCell ref="N17:N18"/>
    <mergeCell ref="O17:O18"/>
    <mergeCell ref="J17:J18"/>
    <mergeCell ref="K17:K18"/>
    <mergeCell ref="N12:N15"/>
    <mergeCell ref="O12:O15"/>
    <mergeCell ref="P12:P15"/>
    <mergeCell ref="Q12:Q15"/>
    <mergeCell ref="R12:R15"/>
    <mergeCell ref="A7:A11"/>
    <mergeCell ref="B7:B11"/>
    <mergeCell ref="C7:C11"/>
    <mergeCell ref="D7:D11"/>
    <mergeCell ref="E7:E11"/>
    <mergeCell ref="N7:N11"/>
    <mergeCell ref="O7:O11"/>
    <mergeCell ref="F12:F15"/>
    <mergeCell ref="H12:H15"/>
    <mergeCell ref="J12:J15"/>
    <mergeCell ref="K12:K15"/>
    <mergeCell ref="L12:L15"/>
    <mergeCell ref="M12:M15"/>
    <mergeCell ref="A12:A15"/>
    <mergeCell ref="B12:B15"/>
    <mergeCell ref="C12:C15"/>
    <mergeCell ref="D12:D15"/>
    <mergeCell ref="E12:E15"/>
    <mergeCell ref="F7:F11"/>
    <mergeCell ref="H7:H11"/>
    <mergeCell ref="J7:J11"/>
    <mergeCell ref="K7:K11"/>
    <mergeCell ref="P7:P11"/>
    <mergeCell ref="Q7:Q11"/>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 ref="R7:R11"/>
    <mergeCell ref="L7:L11"/>
    <mergeCell ref="M7:M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O43"/>
  <sheetViews>
    <sheetView topLeftCell="A34" zoomScale="60" zoomScaleNormal="60" workbookViewId="0">
      <selection activeCell="N43" sqref="N43:O43"/>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58" x14ac:dyDescent="0.25">
      <c r="A2" s="174" t="s">
        <v>1336</v>
      </c>
      <c r="F2" s="6"/>
    </row>
    <row r="3" spans="1:58" x14ac:dyDescent="0.25">
      <c r="M3" s="2"/>
      <c r="N3" s="2"/>
      <c r="O3" s="2"/>
      <c r="P3" s="2"/>
    </row>
    <row r="4" spans="1:58" s="3" customFormat="1" ht="47.25" customHeight="1" x14ac:dyDescent="0.25">
      <c r="A4" s="794" t="s">
        <v>0</v>
      </c>
      <c r="B4" s="796" t="s">
        <v>1</v>
      </c>
      <c r="C4" s="796" t="s">
        <v>2</v>
      </c>
      <c r="D4" s="796" t="s">
        <v>3</v>
      </c>
      <c r="E4" s="794" t="s">
        <v>4</v>
      </c>
      <c r="F4" s="794" t="s">
        <v>5</v>
      </c>
      <c r="G4" s="794" t="s">
        <v>6</v>
      </c>
      <c r="H4" s="802" t="s">
        <v>7</v>
      </c>
      <c r="I4" s="802"/>
      <c r="J4" s="794" t="s">
        <v>8</v>
      </c>
      <c r="K4" s="803" t="s">
        <v>228</v>
      </c>
      <c r="L4" s="804"/>
      <c r="M4" s="801" t="s">
        <v>229</v>
      </c>
      <c r="N4" s="801"/>
      <c r="O4" s="801" t="s">
        <v>9</v>
      </c>
      <c r="P4" s="801"/>
      <c r="Q4" s="794" t="s">
        <v>230</v>
      </c>
      <c r="R4" s="796" t="s">
        <v>10</v>
      </c>
      <c r="S4" s="65"/>
    </row>
    <row r="5" spans="1:58" s="3" customFormat="1" ht="35.25" customHeight="1" x14ac:dyDescent="0.2">
      <c r="A5" s="795"/>
      <c r="B5" s="797"/>
      <c r="C5" s="797"/>
      <c r="D5" s="797"/>
      <c r="E5" s="795"/>
      <c r="F5" s="795"/>
      <c r="G5" s="795"/>
      <c r="H5" s="66" t="s">
        <v>11</v>
      </c>
      <c r="I5" s="66" t="s">
        <v>12</v>
      </c>
      <c r="J5" s="795"/>
      <c r="K5" s="67">
        <v>2020</v>
      </c>
      <c r="L5" s="67">
        <v>2021</v>
      </c>
      <c r="M5" s="68">
        <v>2020</v>
      </c>
      <c r="N5" s="68">
        <v>2021</v>
      </c>
      <c r="O5" s="68">
        <v>2020</v>
      </c>
      <c r="P5" s="68">
        <v>2021</v>
      </c>
      <c r="Q5" s="795"/>
      <c r="R5" s="797"/>
      <c r="S5" s="65"/>
    </row>
    <row r="6" spans="1:58" s="3" customFormat="1" ht="15.75" customHeight="1" x14ac:dyDescent="0.2">
      <c r="A6" s="69" t="s">
        <v>13</v>
      </c>
      <c r="B6" s="66" t="s">
        <v>14</v>
      </c>
      <c r="C6" s="66" t="s">
        <v>15</v>
      </c>
      <c r="D6" s="66" t="s">
        <v>16</v>
      </c>
      <c r="E6" s="69" t="s">
        <v>17</v>
      </c>
      <c r="F6" s="69" t="s">
        <v>18</v>
      </c>
      <c r="G6" s="69" t="s">
        <v>19</v>
      </c>
      <c r="H6" s="66" t="s">
        <v>20</v>
      </c>
      <c r="I6" s="66" t="s">
        <v>21</v>
      </c>
      <c r="J6" s="69" t="s">
        <v>22</v>
      </c>
      <c r="K6" s="67" t="s">
        <v>23</v>
      </c>
      <c r="L6" s="67" t="s">
        <v>24</v>
      </c>
      <c r="M6" s="70" t="s">
        <v>25</v>
      </c>
      <c r="N6" s="70" t="s">
        <v>26</v>
      </c>
      <c r="O6" s="70" t="s">
        <v>27</v>
      </c>
      <c r="P6" s="70" t="s">
        <v>28</v>
      </c>
      <c r="Q6" s="69" t="s">
        <v>29</v>
      </c>
      <c r="R6" s="66" t="s">
        <v>30</v>
      </c>
      <c r="S6" s="65"/>
    </row>
    <row r="7" spans="1:58" s="6" customFormat="1" ht="93.75" customHeight="1" x14ac:dyDescent="0.25">
      <c r="A7" s="941">
        <v>1</v>
      </c>
      <c r="B7" s="941">
        <v>1</v>
      </c>
      <c r="C7" s="941">
        <v>4</v>
      </c>
      <c r="D7" s="945">
        <v>2</v>
      </c>
      <c r="E7" s="1186" t="s">
        <v>938</v>
      </c>
      <c r="F7" s="945" t="s">
        <v>939</v>
      </c>
      <c r="G7" s="1198" t="s">
        <v>233</v>
      </c>
      <c r="H7" s="360" t="s">
        <v>41</v>
      </c>
      <c r="I7" s="360">
        <v>3</v>
      </c>
      <c r="J7" s="945" t="s">
        <v>940</v>
      </c>
      <c r="K7" s="950" t="s">
        <v>35</v>
      </c>
      <c r="L7" s="1198"/>
      <c r="M7" s="943">
        <v>65000</v>
      </c>
      <c r="N7" s="1198"/>
      <c r="O7" s="943">
        <v>65000</v>
      </c>
      <c r="P7" s="1198"/>
      <c r="Q7" s="945" t="s">
        <v>941</v>
      </c>
      <c r="R7" s="945" t="s">
        <v>942</v>
      </c>
      <c r="S7" s="79"/>
    </row>
    <row r="8" spans="1:58" ht="238.5" customHeight="1" x14ac:dyDescent="0.25">
      <c r="A8" s="942"/>
      <c r="B8" s="942"/>
      <c r="C8" s="942"/>
      <c r="D8" s="946"/>
      <c r="E8" s="1188"/>
      <c r="F8" s="946"/>
      <c r="G8" s="1199"/>
      <c r="H8" s="361" t="s">
        <v>54</v>
      </c>
      <c r="I8" s="161" t="s">
        <v>943</v>
      </c>
      <c r="J8" s="946"/>
      <c r="K8" s="951"/>
      <c r="L8" s="1199"/>
      <c r="M8" s="944"/>
      <c r="N8" s="1199"/>
      <c r="O8" s="944"/>
      <c r="P8" s="1199"/>
      <c r="Q8" s="946"/>
      <c r="R8" s="946"/>
      <c r="S8" s="97"/>
    </row>
    <row r="9" spans="1:58" s="362" customFormat="1" ht="244.5" customHeight="1" x14ac:dyDescent="0.25">
      <c r="A9" s="1208">
        <v>2</v>
      </c>
      <c r="B9" s="1208">
        <v>1</v>
      </c>
      <c r="C9" s="1208">
        <v>4</v>
      </c>
      <c r="D9" s="954">
        <v>2</v>
      </c>
      <c r="E9" s="1209" t="s">
        <v>944</v>
      </c>
      <c r="F9" s="954" t="s">
        <v>945</v>
      </c>
      <c r="G9" s="72" t="s">
        <v>42</v>
      </c>
      <c r="H9" s="72" t="s">
        <v>39</v>
      </c>
      <c r="I9" s="159" t="s">
        <v>336</v>
      </c>
      <c r="J9" s="954" t="s">
        <v>946</v>
      </c>
      <c r="K9" s="1197" t="s">
        <v>36</v>
      </c>
      <c r="L9" s="1197"/>
      <c r="M9" s="1207">
        <v>39000</v>
      </c>
      <c r="N9" s="1208"/>
      <c r="O9" s="1207">
        <v>39000</v>
      </c>
      <c r="P9" s="1207"/>
      <c r="Q9" s="954" t="s">
        <v>941</v>
      </c>
      <c r="R9" s="954" t="s">
        <v>942</v>
      </c>
      <c r="S9" s="97"/>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row>
    <row r="10" spans="1:58" s="362" customFormat="1" ht="154.5" customHeight="1" x14ac:dyDescent="0.25">
      <c r="A10" s="1208"/>
      <c r="B10" s="1208"/>
      <c r="C10" s="1208"/>
      <c r="D10" s="954"/>
      <c r="E10" s="1209"/>
      <c r="F10" s="954"/>
      <c r="G10" s="72" t="s">
        <v>947</v>
      </c>
      <c r="H10" s="72" t="s">
        <v>948</v>
      </c>
      <c r="I10" s="159" t="s">
        <v>171</v>
      </c>
      <c r="J10" s="954"/>
      <c r="K10" s="1197"/>
      <c r="L10" s="1197"/>
      <c r="M10" s="1207"/>
      <c r="N10" s="1208"/>
      <c r="O10" s="1207"/>
      <c r="P10" s="1207"/>
      <c r="Q10" s="954"/>
      <c r="R10" s="954"/>
      <c r="S10" s="97"/>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1:58" s="362" customFormat="1" ht="154.5" customHeight="1" x14ac:dyDescent="0.25">
      <c r="A11" s="1202">
        <v>2</v>
      </c>
      <c r="B11" s="1202">
        <v>1</v>
      </c>
      <c r="C11" s="1202">
        <v>4</v>
      </c>
      <c r="D11" s="1204">
        <v>2</v>
      </c>
      <c r="E11" s="1205" t="s">
        <v>944</v>
      </c>
      <c r="F11" s="1204" t="s">
        <v>945</v>
      </c>
      <c r="G11" s="363" t="s">
        <v>42</v>
      </c>
      <c r="H11" s="363" t="s">
        <v>39</v>
      </c>
      <c r="I11" s="364" t="s">
        <v>336</v>
      </c>
      <c r="J11" s="1204" t="s">
        <v>946</v>
      </c>
      <c r="K11" s="1206" t="s">
        <v>36</v>
      </c>
      <c r="L11" s="1206"/>
      <c r="M11" s="1200">
        <f>51500+5000</f>
        <v>56500</v>
      </c>
      <c r="N11" s="1202"/>
      <c r="O11" s="1200">
        <v>56500</v>
      </c>
      <c r="P11" s="1203"/>
      <c r="Q11" s="1204" t="s">
        <v>941</v>
      </c>
      <c r="R11" s="1204" t="s">
        <v>942</v>
      </c>
      <c r="S11" s="97"/>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row>
    <row r="12" spans="1:58" s="362" customFormat="1" ht="246.75" customHeight="1" x14ac:dyDescent="0.25">
      <c r="A12" s="1202"/>
      <c r="B12" s="1202"/>
      <c r="C12" s="1202"/>
      <c r="D12" s="1204"/>
      <c r="E12" s="1205"/>
      <c r="F12" s="1204"/>
      <c r="G12" s="363" t="s">
        <v>947</v>
      </c>
      <c r="H12" s="363" t="s">
        <v>948</v>
      </c>
      <c r="I12" s="364" t="s">
        <v>171</v>
      </c>
      <c r="J12" s="1204"/>
      <c r="K12" s="1206"/>
      <c r="L12" s="1206"/>
      <c r="M12" s="1201"/>
      <c r="N12" s="1202"/>
      <c r="O12" s="1201"/>
      <c r="P12" s="1203"/>
      <c r="Q12" s="1204"/>
      <c r="R12" s="1204"/>
      <c r="S12" s="97"/>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row>
    <row r="13" spans="1:58" s="362" customFormat="1" ht="88.5" customHeight="1" x14ac:dyDescent="0.25">
      <c r="A13" s="1210" t="s">
        <v>1340</v>
      </c>
      <c r="B13" s="1097"/>
      <c r="C13" s="1097"/>
      <c r="D13" s="1097"/>
      <c r="E13" s="1097"/>
      <c r="F13" s="1097"/>
      <c r="G13" s="1097"/>
      <c r="H13" s="1097"/>
      <c r="I13" s="1097"/>
      <c r="J13" s="1097"/>
      <c r="K13" s="1097"/>
      <c r="L13" s="1097"/>
      <c r="M13" s="1097"/>
      <c r="N13" s="1097"/>
      <c r="O13" s="1097"/>
      <c r="P13" s="1097"/>
      <c r="Q13" s="1097"/>
      <c r="R13" s="1098"/>
      <c r="S13" s="97"/>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row>
    <row r="14" spans="1:58" ht="182.25" customHeight="1" x14ac:dyDescent="0.25">
      <c r="A14" s="1211">
        <v>3</v>
      </c>
      <c r="B14" s="941">
        <v>1</v>
      </c>
      <c r="C14" s="941">
        <v>4</v>
      </c>
      <c r="D14" s="945">
        <v>5</v>
      </c>
      <c r="E14" s="1186" t="s">
        <v>949</v>
      </c>
      <c r="F14" s="945" t="s">
        <v>950</v>
      </c>
      <c r="G14" s="90" t="s">
        <v>951</v>
      </c>
      <c r="H14" s="90" t="s">
        <v>39</v>
      </c>
      <c r="I14" s="161" t="s">
        <v>455</v>
      </c>
      <c r="J14" s="945" t="s">
        <v>952</v>
      </c>
      <c r="K14" s="950" t="s">
        <v>35</v>
      </c>
      <c r="L14" s="950"/>
      <c r="M14" s="943">
        <v>150000</v>
      </c>
      <c r="N14" s="941"/>
      <c r="O14" s="943">
        <v>150000</v>
      </c>
      <c r="P14" s="943"/>
      <c r="Q14" s="945" t="s">
        <v>941</v>
      </c>
      <c r="R14" s="945" t="s">
        <v>942</v>
      </c>
      <c r="S14" s="97"/>
    </row>
    <row r="15" spans="1:58" ht="81" customHeight="1" x14ac:dyDescent="0.25">
      <c r="A15" s="1212"/>
      <c r="B15" s="942"/>
      <c r="C15" s="942"/>
      <c r="D15" s="946"/>
      <c r="E15" s="1188"/>
      <c r="F15" s="946"/>
      <c r="G15" s="90" t="s">
        <v>376</v>
      </c>
      <c r="H15" s="90" t="s">
        <v>953</v>
      </c>
      <c r="I15" s="161" t="s">
        <v>171</v>
      </c>
      <c r="J15" s="946"/>
      <c r="K15" s="951"/>
      <c r="L15" s="951"/>
      <c r="M15" s="944"/>
      <c r="N15" s="942"/>
      <c r="O15" s="944"/>
      <c r="P15" s="944"/>
      <c r="Q15" s="946"/>
      <c r="R15" s="946"/>
      <c r="S15" s="97"/>
    </row>
    <row r="16" spans="1:58" ht="81" customHeight="1" x14ac:dyDescent="0.25">
      <c r="A16" s="1225">
        <v>3</v>
      </c>
      <c r="B16" s="1223">
        <v>1</v>
      </c>
      <c r="C16" s="1223">
        <v>4</v>
      </c>
      <c r="D16" s="1215">
        <v>5</v>
      </c>
      <c r="E16" s="1227" t="s">
        <v>949</v>
      </c>
      <c r="F16" s="1215" t="s">
        <v>950</v>
      </c>
      <c r="G16" s="365" t="s">
        <v>951</v>
      </c>
      <c r="H16" s="365" t="s">
        <v>39</v>
      </c>
      <c r="I16" s="366" t="s">
        <v>334</v>
      </c>
      <c r="J16" s="1215" t="s">
        <v>952</v>
      </c>
      <c r="K16" s="1221" t="s">
        <v>35</v>
      </c>
      <c r="L16" s="1221"/>
      <c r="M16" s="1200">
        <v>125000</v>
      </c>
      <c r="N16" s="1223"/>
      <c r="O16" s="1200">
        <v>125000</v>
      </c>
      <c r="P16" s="1213"/>
      <c r="Q16" s="1215" t="s">
        <v>941</v>
      </c>
      <c r="R16" s="1215" t="s">
        <v>942</v>
      </c>
      <c r="S16" s="97"/>
    </row>
    <row r="17" spans="1:249" ht="141.75" customHeight="1" x14ac:dyDescent="0.25">
      <c r="A17" s="1226"/>
      <c r="B17" s="1224"/>
      <c r="C17" s="1224"/>
      <c r="D17" s="1216"/>
      <c r="E17" s="1228"/>
      <c r="F17" s="1216"/>
      <c r="G17" s="365" t="s">
        <v>376</v>
      </c>
      <c r="H17" s="365" t="s">
        <v>953</v>
      </c>
      <c r="I17" s="367" t="s">
        <v>171</v>
      </c>
      <c r="J17" s="1216"/>
      <c r="K17" s="1222"/>
      <c r="L17" s="1222"/>
      <c r="M17" s="1201"/>
      <c r="N17" s="1224"/>
      <c r="O17" s="1201"/>
      <c r="P17" s="1214"/>
      <c r="Q17" s="1216"/>
      <c r="R17" s="1216"/>
      <c r="S17" s="97"/>
    </row>
    <row r="18" spans="1:249" ht="55.5" customHeight="1" x14ac:dyDescent="0.25">
      <c r="A18" s="1217" t="s">
        <v>1337</v>
      </c>
      <c r="B18" s="1097"/>
      <c r="C18" s="1097"/>
      <c r="D18" s="1097"/>
      <c r="E18" s="1097"/>
      <c r="F18" s="1097"/>
      <c r="G18" s="1097"/>
      <c r="H18" s="1097"/>
      <c r="I18" s="1097"/>
      <c r="J18" s="1097"/>
      <c r="K18" s="1097"/>
      <c r="L18" s="1097"/>
      <c r="M18" s="1097"/>
      <c r="N18" s="1097"/>
      <c r="O18" s="1097"/>
      <c r="P18" s="1097"/>
      <c r="Q18" s="1097"/>
      <c r="R18" s="1098"/>
      <c r="S18" s="97"/>
    </row>
    <row r="19" spans="1:249" s="368" customFormat="1" ht="330.75" customHeight="1" x14ac:dyDescent="0.25">
      <c r="A19" s="72">
        <v>4</v>
      </c>
      <c r="B19" s="72">
        <v>1</v>
      </c>
      <c r="C19" s="72">
        <v>4</v>
      </c>
      <c r="D19" s="72">
        <v>2</v>
      </c>
      <c r="E19" s="356" t="s">
        <v>954</v>
      </c>
      <c r="F19" s="74" t="s">
        <v>955</v>
      </c>
      <c r="G19" s="72" t="s">
        <v>380</v>
      </c>
      <c r="H19" s="72" t="s">
        <v>39</v>
      </c>
      <c r="I19" s="71">
        <v>80</v>
      </c>
      <c r="J19" s="74" t="s">
        <v>956</v>
      </c>
      <c r="K19" s="71" t="s">
        <v>35</v>
      </c>
      <c r="L19" s="77"/>
      <c r="M19" s="176">
        <v>5000</v>
      </c>
      <c r="N19" s="357"/>
      <c r="O19" s="176">
        <v>5000</v>
      </c>
      <c r="P19" s="357"/>
      <c r="Q19" s="72" t="s">
        <v>941</v>
      </c>
      <c r="R19" s="72" t="s">
        <v>942</v>
      </c>
      <c r="S19" s="97"/>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row>
    <row r="20" spans="1:249" s="368" customFormat="1" ht="131.25" customHeight="1" x14ac:dyDescent="0.25">
      <c r="A20" s="1218">
        <v>4</v>
      </c>
      <c r="B20" s="1218">
        <v>1</v>
      </c>
      <c r="C20" s="1218">
        <v>4</v>
      </c>
      <c r="D20" s="1218">
        <v>2</v>
      </c>
      <c r="E20" s="1219" t="s">
        <v>954</v>
      </c>
      <c r="F20" s="1220" t="s">
        <v>955</v>
      </c>
      <c r="G20" s="363" t="s">
        <v>380</v>
      </c>
      <c r="H20" s="363" t="s">
        <v>39</v>
      </c>
      <c r="I20" s="369">
        <v>50</v>
      </c>
      <c r="J20" s="1220" t="s">
        <v>956</v>
      </c>
      <c r="K20" s="1234" t="s">
        <v>35</v>
      </c>
      <c r="L20" s="1235"/>
      <c r="M20" s="1237">
        <v>32200</v>
      </c>
      <c r="N20" s="1229"/>
      <c r="O20" s="1237">
        <v>32200</v>
      </c>
      <c r="P20" s="1229"/>
      <c r="Q20" s="1218" t="s">
        <v>941</v>
      </c>
      <c r="R20" s="1218" t="s">
        <v>942</v>
      </c>
      <c r="S20" s="97"/>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row>
    <row r="21" spans="1:249" s="368" customFormat="1" ht="107.25" customHeight="1" x14ac:dyDescent="0.25">
      <c r="A21" s="946"/>
      <c r="B21" s="946"/>
      <c r="C21" s="946"/>
      <c r="D21" s="946"/>
      <c r="E21" s="946"/>
      <c r="F21" s="987"/>
      <c r="G21" s="370" t="s">
        <v>957</v>
      </c>
      <c r="H21" s="370" t="s">
        <v>55</v>
      </c>
      <c r="I21" s="369">
        <v>500</v>
      </c>
      <c r="J21" s="987"/>
      <c r="K21" s="942"/>
      <c r="L21" s="1236"/>
      <c r="M21" s="1238"/>
      <c r="N21" s="1230"/>
      <c r="O21" s="1238"/>
      <c r="P21" s="1230"/>
      <c r="Q21" s="946"/>
      <c r="R21" s="946"/>
      <c r="S21" s="9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row>
    <row r="22" spans="1:249" s="368" customFormat="1" ht="60" customHeight="1" x14ac:dyDescent="0.25">
      <c r="A22" s="1231" t="s">
        <v>1338</v>
      </c>
      <c r="B22" s="1097"/>
      <c r="C22" s="1097"/>
      <c r="D22" s="1097"/>
      <c r="E22" s="1097"/>
      <c r="F22" s="1097"/>
      <c r="G22" s="1097"/>
      <c r="H22" s="1097"/>
      <c r="I22" s="1097"/>
      <c r="J22" s="1097"/>
      <c r="K22" s="1097"/>
      <c r="L22" s="1097"/>
      <c r="M22" s="1097"/>
      <c r="N22" s="1097"/>
      <c r="O22" s="1097"/>
      <c r="P22" s="1097"/>
      <c r="Q22" s="1097"/>
      <c r="R22" s="1098"/>
      <c r="S22" s="97"/>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row>
    <row r="23" spans="1:249" s="368" customFormat="1" ht="150" customHeight="1" x14ac:dyDescent="0.25">
      <c r="A23" s="954">
        <v>5</v>
      </c>
      <c r="B23" s="954">
        <v>1</v>
      </c>
      <c r="C23" s="954">
        <v>4</v>
      </c>
      <c r="D23" s="954">
        <v>5</v>
      </c>
      <c r="E23" s="1232" t="s">
        <v>958</v>
      </c>
      <c r="F23" s="1233" t="s">
        <v>959</v>
      </c>
      <c r="G23" s="72" t="s">
        <v>443</v>
      </c>
      <c r="H23" s="72" t="s">
        <v>39</v>
      </c>
      <c r="I23" s="71">
        <v>200</v>
      </c>
      <c r="J23" s="954" t="s">
        <v>960</v>
      </c>
      <c r="K23" s="1208" t="s">
        <v>43</v>
      </c>
      <c r="L23" s="1208"/>
      <c r="M23" s="1207">
        <v>120000</v>
      </c>
      <c r="N23" s="1207"/>
      <c r="O23" s="1207">
        <v>120000</v>
      </c>
      <c r="P23" s="1207"/>
      <c r="Q23" s="954" t="s">
        <v>941</v>
      </c>
      <c r="R23" s="954" t="s">
        <v>942</v>
      </c>
      <c r="S23" s="97"/>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row>
    <row r="24" spans="1:249" s="368" customFormat="1" ht="186" customHeight="1" x14ac:dyDescent="0.25">
      <c r="A24" s="954"/>
      <c r="B24" s="954"/>
      <c r="C24" s="954"/>
      <c r="D24" s="954"/>
      <c r="E24" s="1232"/>
      <c r="F24" s="1233"/>
      <c r="G24" s="72" t="s">
        <v>961</v>
      </c>
      <c r="H24" s="72" t="s">
        <v>962</v>
      </c>
      <c r="I24" s="71">
        <v>1</v>
      </c>
      <c r="J24" s="954"/>
      <c r="K24" s="1208"/>
      <c r="L24" s="1208"/>
      <c r="M24" s="1207"/>
      <c r="N24" s="1207"/>
      <c r="O24" s="1207"/>
      <c r="P24" s="1207"/>
      <c r="Q24" s="954"/>
      <c r="R24" s="954"/>
      <c r="S24" s="97"/>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row>
    <row r="25" spans="1:249" s="368" customFormat="1" ht="198.75" customHeight="1" x14ac:dyDescent="0.25">
      <c r="A25" s="954"/>
      <c r="B25" s="954"/>
      <c r="C25" s="954"/>
      <c r="D25" s="954"/>
      <c r="E25" s="1232"/>
      <c r="F25" s="1233"/>
      <c r="G25" s="72" t="s">
        <v>963</v>
      </c>
      <c r="H25" s="72" t="s">
        <v>189</v>
      </c>
      <c r="I25" s="71">
        <v>1</v>
      </c>
      <c r="J25" s="954"/>
      <c r="K25" s="1208"/>
      <c r="L25" s="1208"/>
      <c r="M25" s="1207"/>
      <c r="N25" s="1207"/>
      <c r="O25" s="1207"/>
      <c r="P25" s="1207"/>
      <c r="Q25" s="954"/>
      <c r="R25" s="954"/>
      <c r="S25" s="97"/>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row>
    <row r="26" spans="1:249" s="368" customFormat="1" ht="215.25" customHeight="1" x14ac:dyDescent="0.25">
      <c r="A26" s="109">
        <v>6</v>
      </c>
      <c r="B26" s="109">
        <v>1</v>
      </c>
      <c r="C26" s="109">
        <v>4</v>
      </c>
      <c r="D26" s="109">
        <v>2</v>
      </c>
      <c r="E26" s="492" t="s">
        <v>964</v>
      </c>
      <c r="F26" s="111" t="s">
        <v>965</v>
      </c>
      <c r="G26" s="109" t="s">
        <v>380</v>
      </c>
      <c r="H26" s="109" t="s">
        <v>39</v>
      </c>
      <c r="I26" s="108">
        <v>75</v>
      </c>
      <c r="J26" s="109" t="s">
        <v>966</v>
      </c>
      <c r="K26" s="108" t="s">
        <v>167</v>
      </c>
      <c r="L26" s="108"/>
      <c r="M26" s="115">
        <v>20000</v>
      </c>
      <c r="N26" s="115"/>
      <c r="O26" s="115">
        <v>20000</v>
      </c>
      <c r="P26" s="115"/>
      <c r="Q26" s="109" t="s">
        <v>941</v>
      </c>
      <c r="R26" s="109" t="s">
        <v>942</v>
      </c>
      <c r="S26" s="97"/>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row>
    <row r="27" spans="1:249" s="371" customFormat="1" ht="61.5" customHeight="1" x14ac:dyDescent="0.25">
      <c r="A27" s="1239" t="s">
        <v>967</v>
      </c>
      <c r="B27" s="1240"/>
      <c r="C27" s="1240"/>
      <c r="D27" s="1240"/>
      <c r="E27" s="1240"/>
      <c r="F27" s="1240"/>
      <c r="G27" s="1240"/>
      <c r="H27" s="1240"/>
      <c r="I27" s="1240"/>
      <c r="J27" s="1240"/>
      <c r="K27" s="1240"/>
      <c r="L27" s="1240"/>
      <c r="M27" s="1240"/>
      <c r="N27" s="1240"/>
      <c r="O27" s="1240"/>
      <c r="P27" s="1240"/>
      <c r="Q27" s="1240"/>
      <c r="R27" s="1241"/>
    </row>
    <row r="28" spans="1:249" ht="125.25" customHeight="1" x14ac:dyDescent="0.25">
      <c r="A28" s="897">
        <v>7</v>
      </c>
      <c r="B28" s="897">
        <v>1</v>
      </c>
      <c r="C28" s="897">
        <v>4</v>
      </c>
      <c r="D28" s="897">
        <v>2</v>
      </c>
      <c r="E28" s="1242" t="s">
        <v>968</v>
      </c>
      <c r="F28" s="1032" t="s">
        <v>969</v>
      </c>
      <c r="G28" s="493" t="s">
        <v>380</v>
      </c>
      <c r="H28" s="109" t="s">
        <v>39</v>
      </c>
      <c r="I28" s="108">
        <v>50</v>
      </c>
      <c r="J28" s="1020" t="s">
        <v>970</v>
      </c>
      <c r="K28" s="1106" t="s">
        <v>35</v>
      </c>
      <c r="L28" s="1106"/>
      <c r="M28" s="905">
        <v>32200</v>
      </c>
      <c r="N28" s="905"/>
      <c r="O28" s="905">
        <v>32200</v>
      </c>
      <c r="P28" s="905"/>
      <c r="Q28" s="1020" t="s">
        <v>941</v>
      </c>
      <c r="R28" s="1020" t="s">
        <v>942</v>
      </c>
    </row>
    <row r="29" spans="1:249" ht="125.25" customHeight="1" x14ac:dyDescent="0.25">
      <c r="A29" s="1013"/>
      <c r="B29" s="1013"/>
      <c r="C29" s="1013"/>
      <c r="D29" s="1013"/>
      <c r="E29" s="1013"/>
      <c r="F29" s="1014"/>
      <c r="G29" s="109" t="s">
        <v>957</v>
      </c>
      <c r="H29" s="109" t="s">
        <v>55</v>
      </c>
      <c r="I29" s="108">
        <v>500</v>
      </c>
      <c r="J29" s="1022"/>
      <c r="K29" s="1246"/>
      <c r="L29" s="1107"/>
      <c r="M29" s="907"/>
      <c r="N29" s="907"/>
      <c r="O29" s="907"/>
      <c r="P29" s="907"/>
      <c r="Q29" s="1022"/>
      <c r="R29" s="1022"/>
    </row>
    <row r="30" spans="1:249" ht="111.75" customHeight="1" x14ac:dyDescent="0.25">
      <c r="A30" s="1243" t="s">
        <v>971</v>
      </c>
      <c r="B30" s="1244"/>
      <c r="C30" s="1244"/>
      <c r="D30" s="1244"/>
      <c r="E30" s="1244"/>
      <c r="F30" s="1244"/>
      <c r="G30" s="1244"/>
      <c r="H30" s="1244"/>
      <c r="I30" s="1244"/>
      <c r="J30" s="1244"/>
      <c r="K30" s="1244"/>
      <c r="L30" s="1244"/>
      <c r="M30" s="1244"/>
      <c r="N30" s="1244"/>
      <c r="O30" s="1244"/>
      <c r="P30" s="1244"/>
      <c r="Q30" s="1244"/>
      <c r="R30" s="1245"/>
    </row>
    <row r="31" spans="1:249" ht="221.25" customHeight="1" x14ac:dyDescent="0.25">
      <c r="A31" s="109">
        <v>8</v>
      </c>
      <c r="B31" s="109">
        <v>1</v>
      </c>
      <c r="C31" s="109">
        <v>4</v>
      </c>
      <c r="D31" s="109">
        <v>2</v>
      </c>
      <c r="E31" s="492" t="s">
        <v>972</v>
      </c>
      <c r="F31" s="111" t="s">
        <v>973</v>
      </c>
      <c r="G31" s="109" t="s">
        <v>947</v>
      </c>
      <c r="H31" s="109" t="s">
        <v>948</v>
      </c>
      <c r="I31" s="108">
        <v>1</v>
      </c>
      <c r="J31" s="109" t="s">
        <v>970</v>
      </c>
      <c r="K31" s="108" t="s">
        <v>35</v>
      </c>
      <c r="L31" s="108"/>
      <c r="M31" s="115">
        <v>5000</v>
      </c>
      <c r="N31" s="115"/>
      <c r="O31" s="115">
        <v>5000</v>
      </c>
      <c r="P31" s="115"/>
      <c r="Q31" s="109" t="s">
        <v>941</v>
      </c>
      <c r="R31" s="109" t="s">
        <v>942</v>
      </c>
    </row>
    <row r="32" spans="1:249" ht="72.75" customHeight="1" x14ac:dyDescent="0.25">
      <c r="A32" s="1243" t="s">
        <v>974</v>
      </c>
      <c r="B32" s="1244"/>
      <c r="C32" s="1244"/>
      <c r="D32" s="1244"/>
      <c r="E32" s="1244"/>
      <c r="F32" s="1244"/>
      <c r="G32" s="1244"/>
      <c r="H32" s="1244"/>
      <c r="I32" s="1244"/>
      <c r="J32" s="1244"/>
      <c r="K32" s="1244"/>
      <c r="L32" s="1244"/>
      <c r="M32" s="1244"/>
      <c r="N32" s="1244"/>
      <c r="O32" s="1244"/>
      <c r="P32" s="1244"/>
      <c r="Q32" s="1244"/>
      <c r="R32" s="1245"/>
    </row>
    <row r="33" spans="1:19" ht="176.25" customHeight="1" x14ac:dyDescent="0.25">
      <c r="A33" s="897">
        <v>9</v>
      </c>
      <c r="B33" s="897">
        <v>1</v>
      </c>
      <c r="C33" s="897">
        <v>4</v>
      </c>
      <c r="D33" s="897">
        <v>2</v>
      </c>
      <c r="E33" s="1242" t="s">
        <v>975</v>
      </c>
      <c r="F33" s="1032" t="s">
        <v>348</v>
      </c>
      <c r="G33" s="897" t="s">
        <v>443</v>
      </c>
      <c r="H33" s="493" t="s">
        <v>976</v>
      </c>
      <c r="I33" s="108">
        <v>4</v>
      </c>
      <c r="J33" s="1020" t="s">
        <v>351</v>
      </c>
      <c r="K33" s="1106" t="s">
        <v>35</v>
      </c>
      <c r="L33" s="1106"/>
      <c r="M33" s="905">
        <v>3100</v>
      </c>
      <c r="N33" s="905"/>
      <c r="O33" s="905">
        <v>3100</v>
      </c>
      <c r="P33" s="905"/>
      <c r="Q33" s="1020" t="s">
        <v>941</v>
      </c>
      <c r="R33" s="1020" t="s">
        <v>942</v>
      </c>
      <c r="S33" s="372"/>
    </row>
    <row r="34" spans="1:19" ht="109.5" customHeight="1" x14ac:dyDescent="0.25">
      <c r="A34" s="1013"/>
      <c r="B34" s="1013"/>
      <c r="C34" s="1013"/>
      <c r="D34" s="1013"/>
      <c r="E34" s="1013"/>
      <c r="F34" s="1014"/>
      <c r="G34" s="1013"/>
      <c r="H34" s="109" t="s">
        <v>39</v>
      </c>
      <c r="I34" s="108">
        <v>20</v>
      </c>
      <c r="J34" s="1022"/>
      <c r="K34" s="1246"/>
      <c r="L34" s="1107"/>
      <c r="M34" s="1246"/>
      <c r="N34" s="907"/>
      <c r="O34" s="1246"/>
      <c r="P34" s="907"/>
      <c r="Q34" s="1022"/>
      <c r="R34" s="1022"/>
    </row>
    <row r="35" spans="1:19" ht="77.25" customHeight="1" x14ac:dyDescent="0.25">
      <c r="A35" s="1248" t="s">
        <v>977</v>
      </c>
      <c r="B35" s="1244"/>
      <c r="C35" s="1244"/>
      <c r="D35" s="1244"/>
      <c r="E35" s="1244"/>
      <c r="F35" s="1244"/>
      <c r="G35" s="1244"/>
      <c r="H35" s="1244"/>
      <c r="I35" s="1244"/>
      <c r="J35" s="1244"/>
      <c r="K35" s="1244"/>
      <c r="L35" s="1244"/>
      <c r="M35" s="1244"/>
      <c r="N35" s="1244"/>
      <c r="O35" s="1244"/>
      <c r="P35" s="1244"/>
      <c r="Q35" s="1244"/>
      <c r="R35" s="1245"/>
    </row>
    <row r="36" spans="1:19" ht="225" customHeight="1" x14ac:dyDescent="0.25">
      <c r="A36" s="406">
        <v>10</v>
      </c>
      <c r="B36" s="406">
        <v>1</v>
      </c>
      <c r="C36" s="406">
        <v>4</v>
      </c>
      <c r="D36" s="406">
        <v>2</v>
      </c>
      <c r="E36" s="494" t="s">
        <v>978</v>
      </c>
      <c r="F36" s="408" t="s">
        <v>979</v>
      </c>
      <c r="G36" s="406" t="s">
        <v>980</v>
      </c>
      <c r="H36" s="109" t="s">
        <v>981</v>
      </c>
      <c r="I36" s="108">
        <v>1</v>
      </c>
      <c r="J36" s="406" t="s">
        <v>982</v>
      </c>
      <c r="K36" s="404" t="s">
        <v>35</v>
      </c>
      <c r="L36" s="108"/>
      <c r="M36" s="410">
        <v>50000</v>
      </c>
      <c r="N36" s="115"/>
      <c r="O36" s="410">
        <v>50000</v>
      </c>
      <c r="P36" s="115"/>
      <c r="Q36" s="406" t="s">
        <v>941</v>
      </c>
      <c r="R36" s="406" t="s">
        <v>942</v>
      </c>
    </row>
    <row r="37" spans="1:19" ht="135" customHeight="1" x14ac:dyDescent="0.25">
      <c r="A37" s="1014" t="s">
        <v>1339</v>
      </c>
      <c r="B37" s="1247"/>
      <c r="C37" s="1247"/>
      <c r="D37" s="1247"/>
      <c r="E37" s="1247"/>
      <c r="F37" s="1247"/>
      <c r="G37" s="1247"/>
      <c r="H37" s="1247"/>
      <c r="I37" s="1247"/>
      <c r="J37" s="1247"/>
      <c r="K37" s="1247"/>
      <c r="L37" s="1247"/>
      <c r="M37" s="1247"/>
      <c r="N37" s="1247"/>
      <c r="O37" s="1247"/>
      <c r="P37" s="1247"/>
      <c r="Q37" s="1247"/>
      <c r="R37" s="1247"/>
    </row>
    <row r="39" spans="1:19" ht="15.75" x14ac:dyDescent="0.25">
      <c r="M39" s="788"/>
      <c r="N39" s="787" t="s">
        <v>214</v>
      </c>
      <c r="O39" s="787"/>
      <c r="P39" s="787"/>
    </row>
    <row r="40" spans="1:19" x14ac:dyDescent="0.25">
      <c r="M40" s="788"/>
      <c r="N40" s="275" t="s">
        <v>33</v>
      </c>
      <c r="O40" s="788" t="s">
        <v>34</v>
      </c>
      <c r="P40" s="788"/>
    </row>
    <row r="41" spans="1:19" x14ac:dyDescent="0.25">
      <c r="M41" s="788"/>
      <c r="N41" s="275"/>
      <c r="O41" s="275">
        <v>2020</v>
      </c>
      <c r="P41" s="275">
        <v>2021</v>
      </c>
    </row>
    <row r="42" spans="1:19" x14ac:dyDescent="0.25">
      <c r="M42" s="275" t="s">
        <v>368</v>
      </c>
      <c r="N42" s="424">
        <v>5</v>
      </c>
      <c r="O42" s="78">
        <f>O7+O9+O14+O19+O23</f>
        <v>379000</v>
      </c>
      <c r="P42" s="425"/>
    </row>
    <row r="43" spans="1:19" x14ac:dyDescent="0.25">
      <c r="M43" s="275" t="s">
        <v>369</v>
      </c>
      <c r="N43" s="426">
        <v>10</v>
      </c>
      <c r="O43" s="427">
        <f>O7+O11+O16+O20+O23+O26+O28+O31+O33+O36</f>
        <v>509000</v>
      </c>
      <c r="P43" s="427"/>
    </row>
  </sheetData>
  <mergeCells count="162">
    <mergeCell ref="A37:R37"/>
    <mergeCell ref="M39:M41"/>
    <mergeCell ref="N39:P39"/>
    <mergeCell ref="O40:P40"/>
    <mergeCell ref="N33:N34"/>
    <mergeCell ref="O33:O34"/>
    <mergeCell ref="P33:P34"/>
    <mergeCell ref="Q33:Q34"/>
    <mergeCell ref="R33:R34"/>
    <mergeCell ref="A35:R35"/>
    <mergeCell ref="F33:F34"/>
    <mergeCell ref="G33:G34"/>
    <mergeCell ref="J33:J34"/>
    <mergeCell ref="K33:K34"/>
    <mergeCell ref="L33:L34"/>
    <mergeCell ref="M33:M34"/>
    <mergeCell ref="A30:R30"/>
    <mergeCell ref="A32:R32"/>
    <mergeCell ref="A33:A34"/>
    <mergeCell ref="B33:B34"/>
    <mergeCell ref="C33:C34"/>
    <mergeCell ref="D33:D34"/>
    <mergeCell ref="E33:E34"/>
    <mergeCell ref="J28:J29"/>
    <mergeCell ref="K28:K29"/>
    <mergeCell ref="L28:L29"/>
    <mergeCell ref="M28:M29"/>
    <mergeCell ref="N28:N29"/>
    <mergeCell ref="O28:O29"/>
    <mergeCell ref="A27:R27"/>
    <mergeCell ref="A28:A29"/>
    <mergeCell ref="B28:B29"/>
    <mergeCell ref="C28:C29"/>
    <mergeCell ref="D28:D29"/>
    <mergeCell ref="E28:E29"/>
    <mergeCell ref="F28:F29"/>
    <mergeCell ref="J23:J25"/>
    <mergeCell ref="K23:K25"/>
    <mergeCell ref="L23:L25"/>
    <mergeCell ref="M23:M25"/>
    <mergeCell ref="N23:N25"/>
    <mergeCell ref="O23:O25"/>
    <mergeCell ref="P28:P29"/>
    <mergeCell ref="Q28:Q29"/>
    <mergeCell ref="R28:R29"/>
    <mergeCell ref="R20:R21"/>
    <mergeCell ref="A22:R22"/>
    <mergeCell ref="A23:A25"/>
    <mergeCell ref="B23:B25"/>
    <mergeCell ref="C23:C25"/>
    <mergeCell ref="D23:D25"/>
    <mergeCell ref="E23:E25"/>
    <mergeCell ref="F23:F25"/>
    <mergeCell ref="J20:J21"/>
    <mergeCell ref="K20:K21"/>
    <mergeCell ref="L20:L21"/>
    <mergeCell ref="M20:M21"/>
    <mergeCell ref="N20:N21"/>
    <mergeCell ref="O20:O21"/>
    <mergeCell ref="P23:P25"/>
    <mergeCell ref="Q23:Q25"/>
    <mergeCell ref="R23:R25"/>
    <mergeCell ref="P16:P17"/>
    <mergeCell ref="Q16:Q17"/>
    <mergeCell ref="R16:R17"/>
    <mergeCell ref="A18:R18"/>
    <mergeCell ref="A20:A21"/>
    <mergeCell ref="B20:B21"/>
    <mergeCell ref="C20:C21"/>
    <mergeCell ref="D20:D21"/>
    <mergeCell ref="E20:E21"/>
    <mergeCell ref="F20:F21"/>
    <mergeCell ref="J16:J17"/>
    <mergeCell ref="K16:K17"/>
    <mergeCell ref="L16:L17"/>
    <mergeCell ref="M16:M17"/>
    <mergeCell ref="N16:N17"/>
    <mergeCell ref="O16:O17"/>
    <mergeCell ref="A16:A17"/>
    <mergeCell ref="B16:B17"/>
    <mergeCell ref="C16:C17"/>
    <mergeCell ref="D16:D17"/>
    <mergeCell ref="E16:E17"/>
    <mergeCell ref="F16:F17"/>
    <mergeCell ref="P20:P21"/>
    <mergeCell ref="Q20:Q21"/>
    <mergeCell ref="M14:M15"/>
    <mergeCell ref="N14:N15"/>
    <mergeCell ref="O14:O15"/>
    <mergeCell ref="P14:P15"/>
    <mergeCell ref="Q14:Q15"/>
    <mergeCell ref="R14:R15"/>
    <mergeCell ref="A13:R13"/>
    <mergeCell ref="A14:A15"/>
    <mergeCell ref="B14:B15"/>
    <mergeCell ref="C14:C15"/>
    <mergeCell ref="D14:D15"/>
    <mergeCell ref="E14:E15"/>
    <mergeCell ref="F14:F15"/>
    <mergeCell ref="J14:J15"/>
    <mergeCell ref="K14:K15"/>
    <mergeCell ref="L14:L15"/>
    <mergeCell ref="Q11:Q12"/>
    <mergeCell ref="R11:R12"/>
    <mergeCell ref="R9:R10"/>
    <mergeCell ref="A11:A12"/>
    <mergeCell ref="B11:B12"/>
    <mergeCell ref="C11:C12"/>
    <mergeCell ref="D11:D12"/>
    <mergeCell ref="E11:E12"/>
    <mergeCell ref="F11:F12"/>
    <mergeCell ref="J11:J12"/>
    <mergeCell ref="K11:K12"/>
    <mergeCell ref="L11:L12"/>
    <mergeCell ref="L9:L10"/>
    <mergeCell ref="M9:M10"/>
    <mergeCell ref="N9:N10"/>
    <mergeCell ref="O9:O10"/>
    <mergeCell ref="P9:P10"/>
    <mergeCell ref="Q9:Q10"/>
    <mergeCell ref="A9:A10"/>
    <mergeCell ref="B9:B10"/>
    <mergeCell ref="C9:C10"/>
    <mergeCell ref="D9:D10"/>
    <mergeCell ref="E9:E10"/>
    <mergeCell ref="F9:F10"/>
    <mergeCell ref="D4:D5"/>
    <mergeCell ref="E4:E5"/>
    <mergeCell ref="L7:L8"/>
    <mergeCell ref="M7:M8"/>
    <mergeCell ref="N7:N8"/>
    <mergeCell ref="O7:O8"/>
    <mergeCell ref="P7:P8"/>
    <mergeCell ref="M11:M12"/>
    <mergeCell ref="N11:N12"/>
    <mergeCell ref="O11:O12"/>
    <mergeCell ref="P11:P12"/>
    <mergeCell ref="F4:F5"/>
    <mergeCell ref="Q7:Q8"/>
    <mergeCell ref="R7:R8"/>
    <mergeCell ref="J9:J10"/>
    <mergeCell ref="K9:K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43"/>
  <sheetViews>
    <sheetView zoomScale="60" zoomScaleNormal="60" workbookViewId="0">
      <selection activeCell="F9" sqref="F9"/>
    </sheetView>
  </sheetViews>
  <sheetFormatPr defaultRowHeight="15" x14ac:dyDescent="0.25"/>
  <cols>
    <col min="1" max="1" width="4.7109375" style="1" customWidth="1"/>
    <col min="2" max="2" width="13.2851562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64" t="s">
        <v>1341</v>
      </c>
    </row>
    <row r="3" spans="1:19" x14ac:dyDescent="0.25">
      <c r="M3" s="2"/>
      <c r="N3" s="2"/>
      <c r="O3" s="2"/>
      <c r="P3" s="2"/>
    </row>
    <row r="4" spans="1:19" s="3" customFormat="1" ht="64.5" customHeight="1" x14ac:dyDescent="0.25">
      <c r="A4" s="1249" t="s">
        <v>0</v>
      </c>
      <c r="B4" s="1040" t="s">
        <v>1</v>
      </c>
      <c r="C4" s="1040" t="s">
        <v>2</v>
      </c>
      <c r="D4" s="1040" t="s">
        <v>3</v>
      </c>
      <c r="E4" s="1249" t="s">
        <v>4</v>
      </c>
      <c r="F4" s="1249" t="s">
        <v>5</v>
      </c>
      <c r="G4" s="1249" t="s">
        <v>6</v>
      </c>
      <c r="H4" s="1040" t="s">
        <v>7</v>
      </c>
      <c r="I4" s="1040"/>
      <c r="J4" s="1249" t="s">
        <v>8</v>
      </c>
      <c r="K4" s="1040" t="s">
        <v>228</v>
      </c>
      <c r="L4" s="1253"/>
      <c r="M4" s="1045" t="s">
        <v>229</v>
      </c>
      <c r="N4" s="1045"/>
      <c r="O4" s="1045" t="s">
        <v>9</v>
      </c>
      <c r="P4" s="1045"/>
      <c r="Q4" s="1249" t="s">
        <v>230</v>
      </c>
      <c r="R4" s="1040" t="s">
        <v>10</v>
      </c>
      <c r="S4" s="65"/>
    </row>
    <row r="5" spans="1:19" s="3" customFormat="1" ht="15.75" x14ac:dyDescent="0.2">
      <c r="A5" s="1249"/>
      <c r="B5" s="1040"/>
      <c r="C5" s="1040"/>
      <c r="D5" s="1040"/>
      <c r="E5" s="1249"/>
      <c r="F5" s="1249"/>
      <c r="G5" s="1249"/>
      <c r="H5" s="187" t="s">
        <v>11</v>
      </c>
      <c r="I5" s="187" t="s">
        <v>12</v>
      </c>
      <c r="J5" s="1249"/>
      <c r="K5" s="187">
        <v>2020</v>
      </c>
      <c r="L5" s="187">
        <v>2021</v>
      </c>
      <c r="M5" s="188">
        <v>2020</v>
      </c>
      <c r="N5" s="188">
        <v>2021</v>
      </c>
      <c r="O5" s="188">
        <v>2020</v>
      </c>
      <c r="P5" s="188">
        <v>2021</v>
      </c>
      <c r="Q5" s="1249"/>
      <c r="R5" s="1040"/>
      <c r="S5" s="65"/>
    </row>
    <row r="6" spans="1:19" s="3" customFormat="1" ht="15.75" x14ac:dyDescent="0.2">
      <c r="A6" s="373" t="s">
        <v>13</v>
      </c>
      <c r="B6" s="187" t="s">
        <v>14</v>
      </c>
      <c r="C6" s="187" t="s">
        <v>15</v>
      </c>
      <c r="D6" s="187" t="s">
        <v>16</v>
      </c>
      <c r="E6" s="373" t="s">
        <v>17</v>
      </c>
      <c r="F6" s="373" t="s">
        <v>18</v>
      </c>
      <c r="G6" s="373" t="s">
        <v>19</v>
      </c>
      <c r="H6" s="187" t="s">
        <v>20</v>
      </c>
      <c r="I6" s="187" t="s">
        <v>21</v>
      </c>
      <c r="J6" s="373" t="s">
        <v>22</v>
      </c>
      <c r="K6" s="187" t="s">
        <v>23</v>
      </c>
      <c r="L6" s="187" t="s">
        <v>24</v>
      </c>
      <c r="M6" s="190" t="s">
        <v>25</v>
      </c>
      <c r="N6" s="190" t="s">
        <v>26</v>
      </c>
      <c r="O6" s="190" t="s">
        <v>27</v>
      </c>
      <c r="P6" s="190" t="s">
        <v>28</v>
      </c>
      <c r="Q6" s="373" t="s">
        <v>29</v>
      </c>
      <c r="R6" s="187" t="s">
        <v>30</v>
      </c>
      <c r="S6" s="65"/>
    </row>
    <row r="7" spans="1:19" s="6" customFormat="1" ht="236.25" customHeight="1" x14ac:dyDescent="0.25">
      <c r="A7" s="495">
        <v>1</v>
      </c>
      <c r="B7" s="495">
        <v>1</v>
      </c>
      <c r="C7" s="495">
        <v>4</v>
      </c>
      <c r="D7" s="496">
        <v>2</v>
      </c>
      <c r="E7" s="496" t="s">
        <v>983</v>
      </c>
      <c r="F7" s="496" t="s">
        <v>1454</v>
      </c>
      <c r="G7" s="496" t="s">
        <v>984</v>
      </c>
      <c r="H7" s="496" t="s">
        <v>628</v>
      </c>
      <c r="I7" s="497" t="s">
        <v>336</v>
      </c>
      <c r="J7" s="496" t="s">
        <v>985</v>
      </c>
      <c r="K7" s="498" t="s">
        <v>35</v>
      </c>
      <c r="L7" s="498"/>
      <c r="M7" s="499">
        <v>200000</v>
      </c>
      <c r="N7" s="495"/>
      <c r="O7" s="499">
        <v>200000</v>
      </c>
      <c r="P7" s="499"/>
      <c r="Q7" s="496" t="s">
        <v>986</v>
      </c>
      <c r="R7" s="496" t="s">
        <v>1455</v>
      </c>
      <c r="S7" s="79"/>
    </row>
    <row r="8" spans="1:19" s="6" customFormat="1" ht="34.5" customHeight="1" x14ac:dyDescent="0.25">
      <c r="A8" s="1250" t="s">
        <v>1456</v>
      </c>
      <c r="B8" s="1251"/>
      <c r="C8" s="1251"/>
      <c r="D8" s="1251"/>
      <c r="E8" s="1251"/>
      <c r="F8" s="1251"/>
      <c r="G8" s="1251"/>
      <c r="H8" s="1251"/>
      <c r="I8" s="1251"/>
      <c r="J8" s="1251"/>
      <c r="K8" s="1251"/>
      <c r="L8" s="1251"/>
      <c r="M8" s="1251"/>
      <c r="N8" s="1251"/>
      <c r="O8" s="1251"/>
      <c r="P8" s="1251"/>
      <c r="Q8" s="1251"/>
      <c r="R8" s="1252"/>
      <c r="S8" s="79"/>
    </row>
    <row r="9" spans="1:19" s="6" customFormat="1" ht="150" customHeight="1" x14ac:dyDescent="0.25">
      <c r="A9" s="500">
        <v>2</v>
      </c>
      <c r="B9" s="500">
        <v>1</v>
      </c>
      <c r="C9" s="500">
        <v>4</v>
      </c>
      <c r="D9" s="500">
        <v>2</v>
      </c>
      <c r="E9" s="488" t="s">
        <v>987</v>
      </c>
      <c r="F9" s="488" t="s">
        <v>1472</v>
      </c>
      <c r="G9" s="500" t="s">
        <v>302</v>
      </c>
      <c r="H9" s="500" t="s">
        <v>51</v>
      </c>
      <c r="I9" s="500">
        <v>4</v>
      </c>
      <c r="J9" s="488" t="s">
        <v>988</v>
      </c>
      <c r="K9" s="500" t="s">
        <v>35</v>
      </c>
      <c r="L9" s="500"/>
      <c r="M9" s="501">
        <v>164000</v>
      </c>
      <c r="N9" s="500"/>
      <c r="O9" s="501">
        <v>164000</v>
      </c>
      <c r="P9" s="500"/>
      <c r="Q9" s="488" t="s">
        <v>986</v>
      </c>
      <c r="R9" s="488" t="s">
        <v>1455</v>
      </c>
      <c r="S9" s="79"/>
    </row>
    <row r="10" spans="1:19" s="6" customFormat="1" ht="70.5" customHeight="1" x14ac:dyDescent="0.25">
      <c r="A10" s="1254" t="s">
        <v>1457</v>
      </c>
      <c r="B10" s="1255"/>
      <c r="C10" s="1255"/>
      <c r="D10" s="1255"/>
      <c r="E10" s="1255"/>
      <c r="F10" s="1255"/>
      <c r="G10" s="1255"/>
      <c r="H10" s="1255"/>
      <c r="I10" s="1255"/>
      <c r="J10" s="1255"/>
      <c r="K10" s="1255"/>
      <c r="L10" s="1255"/>
      <c r="M10" s="1255"/>
      <c r="N10" s="1255"/>
      <c r="O10" s="1255"/>
      <c r="P10" s="1255"/>
      <c r="Q10" s="1255"/>
      <c r="R10" s="1256"/>
      <c r="S10" s="79"/>
    </row>
    <row r="11" spans="1:19" ht="126" x14ac:dyDescent="0.25">
      <c r="A11" s="192">
        <v>3</v>
      </c>
      <c r="B11" s="192">
        <v>1</v>
      </c>
      <c r="C11" s="192">
        <v>4</v>
      </c>
      <c r="D11" s="192">
        <v>2</v>
      </c>
      <c r="E11" s="192" t="s">
        <v>989</v>
      </c>
      <c r="F11" s="192" t="s">
        <v>990</v>
      </c>
      <c r="G11" s="192" t="s">
        <v>355</v>
      </c>
      <c r="H11" s="192" t="s">
        <v>611</v>
      </c>
      <c r="I11" s="191">
        <v>20</v>
      </c>
      <c r="J11" s="192" t="s">
        <v>991</v>
      </c>
      <c r="K11" s="191" t="s">
        <v>35</v>
      </c>
      <c r="L11" s="194"/>
      <c r="M11" s="211">
        <v>4000</v>
      </c>
      <c r="N11" s="212"/>
      <c r="O11" s="211">
        <v>4000</v>
      </c>
      <c r="P11" s="212"/>
      <c r="Q11" s="192" t="s">
        <v>986</v>
      </c>
      <c r="R11" s="192" t="s">
        <v>992</v>
      </c>
      <c r="S11" s="97"/>
    </row>
    <row r="12" spans="1:19" ht="189" x14ac:dyDescent="0.25">
      <c r="A12" s="374">
        <v>4</v>
      </c>
      <c r="B12" s="374">
        <v>1</v>
      </c>
      <c r="C12" s="374">
        <v>4</v>
      </c>
      <c r="D12" s="374">
        <v>5</v>
      </c>
      <c r="E12" s="350" t="s">
        <v>993</v>
      </c>
      <c r="F12" s="350" t="s">
        <v>1458</v>
      </c>
      <c r="G12" s="374" t="s">
        <v>37</v>
      </c>
      <c r="H12" s="350" t="s">
        <v>160</v>
      </c>
      <c r="I12" s="374">
        <v>70</v>
      </c>
      <c r="J12" s="350" t="s">
        <v>994</v>
      </c>
      <c r="K12" s="374" t="s">
        <v>35</v>
      </c>
      <c r="L12" s="375"/>
      <c r="M12" s="376">
        <v>7500</v>
      </c>
      <c r="N12" s="375"/>
      <c r="O12" s="376">
        <v>7500</v>
      </c>
      <c r="P12" s="375"/>
      <c r="Q12" s="350" t="s">
        <v>986</v>
      </c>
      <c r="R12" s="350" t="s">
        <v>992</v>
      </c>
    </row>
    <row r="13" spans="1:19" ht="126" x14ac:dyDescent="0.25">
      <c r="A13" s="374">
        <v>5</v>
      </c>
      <c r="B13" s="374">
        <v>1</v>
      </c>
      <c r="C13" s="374">
        <v>4</v>
      </c>
      <c r="D13" s="374">
        <v>5</v>
      </c>
      <c r="E13" s="350" t="s">
        <v>995</v>
      </c>
      <c r="F13" s="350" t="s">
        <v>996</v>
      </c>
      <c r="G13" s="374" t="s">
        <v>997</v>
      </c>
      <c r="H13" s="350" t="s">
        <v>628</v>
      </c>
      <c r="I13" s="350">
        <v>30</v>
      </c>
      <c r="J13" s="350" t="s">
        <v>998</v>
      </c>
      <c r="K13" s="374" t="s">
        <v>35</v>
      </c>
      <c r="L13" s="375"/>
      <c r="M13" s="376">
        <v>75000</v>
      </c>
      <c r="N13" s="375"/>
      <c r="O13" s="376">
        <v>75000</v>
      </c>
      <c r="P13" s="375"/>
      <c r="Q13" s="350" t="s">
        <v>986</v>
      </c>
      <c r="R13" s="350" t="s">
        <v>992</v>
      </c>
    </row>
    <row r="14" spans="1:19" ht="220.5" x14ac:dyDescent="0.25">
      <c r="A14" s="191">
        <v>6</v>
      </c>
      <c r="B14" s="191">
        <v>1</v>
      </c>
      <c r="C14" s="191">
        <v>4</v>
      </c>
      <c r="D14" s="191">
        <v>2</v>
      </c>
      <c r="E14" s="192" t="s">
        <v>999</v>
      </c>
      <c r="F14" s="192" t="s">
        <v>1000</v>
      </c>
      <c r="G14" s="191" t="s">
        <v>355</v>
      </c>
      <c r="H14" s="192" t="s">
        <v>611</v>
      </c>
      <c r="I14" s="191">
        <v>15</v>
      </c>
      <c r="J14" s="192" t="s">
        <v>1001</v>
      </c>
      <c r="K14" s="191" t="s">
        <v>43</v>
      </c>
      <c r="L14" s="377"/>
      <c r="M14" s="197">
        <v>3000</v>
      </c>
      <c r="N14" s="377"/>
      <c r="O14" s="197">
        <v>3000</v>
      </c>
      <c r="P14" s="377"/>
      <c r="Q14" s="192" t="s">
        <v>986</v>
      </c>
      <c r="R14" s="192" t="s">
        <v>992</v>
      </c>
    </row>
    <row r="15" spans="1:19" ht="157.5" x14ac:dyDescent="0.25">
      <c r="A15" s="495">
        <v>7</v>
      </c>
      <c r="B15" s="495">
        <v>1</v>
      </c>
      <c r="C15" s="495">
        <v>4</v>
      </c>
      <c r="D15" s="495">
        <v>2</v>
      </c>
      <c r="E15" s="495" t="s">
        <v>1002</v>
      </c>
      <c r="F15" s="496" t="s">
        <v>1459</v>
      </c>
      <c r="G15" s="495" t="s">
        <v>1003</v>
      </c>
      <c r="H15" s="496" t="s">
        <v>1004</v>
      </c>
      <c r="I15" s="495">
        <v>1</v>
      </c>
      <c r="J15" s="496" t="s">
        <v>1005</v>
      </c>
      <c r="K15" s="495" t="s">
        <v>35</v>
      </c>
      <c r="L15" s="502"/>
      <c r="M15" s="499">
        <v>92500</v>
      </c>
      <c r="N15" s="502"/>
      <c r="O15" s="499">
        <v>92500</v>
      </c>
      <c r="P15" s="502"/>
      <c r="Q15" s="496" t="s">
        <v>986</v>
      </c>
      <c r="R15" s="496" t="s">
        <v>992</v>
      </c>
    </row>
    <row r="16" spans="1:19" ht="34.5" customHeight="1" x14ac:dyDescent="0.25">
      <c r="A16" s="1250" t="s">
        <v>1006</v>
      </c>
      <c r="B16" s="1251"/>
      <c r="C16" s="1251"/>
      <c r="D16" s="1251"/>
      <c r="E16" s="1251"/>
      <c r="F16" s="1251"/>
      <c r="G16" s="1251"/>
      <c r="H16" s="1251"/>
      <c r="I16" s="1251"/>
      <c r="J16" s="1251"/>
      <c r="K16" s="1251"/>
      <c r="L16" s="1251"/>
      <c r="M16" s="1251"/>
      <c r="N16" s="1251"/>
      <c r="O16" s="1251"/>
      <c r="P16" s="1251"/>
      <c r="Q16" s="1251"/>
      <c r="R16" s="1252"/>
    </row>
    <row r="17" spans="1:19" ht="141.75" x14ac:dyDescent="0.25">
      <c r="A17" s="500">
        <v>8</v>
      </c>
      <c r="B17" s="443">
        <v>1</v>
      </c>
      <c r="C17" s="443">
        <v>4</v>
      </c>
      <c r="D17" s="443">
        <v>2</v>
      </c>
      <c r="E17" s="444" t="s">
        <v>1007</v>
      </c>
      <c r="F17" s="444" t="s">
        <v>1460</v>
      </c>
      <c r="G17" s="500" t="s">
        <v>302</v>
      </c>
      <c r="H17" s="488" t="s">
        <v>51</v>
      </c>
      <c r="I17" s="443">
        <v>1</v>
      </c>
      <c r="J17" s="444" t="s">
        <v>1008</v>
      </c>
      <c r="K17" s="443" t="s">
        <v>35</v>
      </c>
      <c r="L17" s="451"/>
      <c r="M17" s="450">
        <v>50000</v>
      </c>
      <c r="N17" s="451"/>
      <c r="O17" s="450">
        <v>50000</v>
      </c>
      <c r="P17" s="451"/>
      <c r="Q17" s="444" t="s">
        <v>986</v>
      </c>
      <c r="R17" s="444" t="s">
        <v>1455</v>
      </c>
    </row>
    <row r="18" spans="1:19" ht="25.5" customHeight="1" x14ac:dyDescent="0.25">
      <c r="A18" s="1254" t="s">
        <v>1461</v>
      </c>
      <c r="B18" s="1257"/>
      <c r="C18" s="1257"/>
      <c r="D18" s="1257"/>
      <c r="E18" s="1257"/>
      <c r="F18" s="1257"/>
      <c r="G18" s="1257"/>
      <c r="H18" s="1257"/>
      <c r="I18" s="1257"/>
      <c r="J18" s="1257"/>
      <c r="K18" s="1257"/>
      <c r="L18" s="1257"/>
      <c r="M18" s="1257"/>
      <c r="N18" s="1257"/>
      <c r="O18" s="1257"/>
      <c r="P18" s="1257"/>
      <c r="Q18" s="1257"/>
      <c r="R18" s="1258"/>
    </row>
    <row r="19" spans="1:19" ht="196.5" customHeight="1" x14ac:dyDescent="0.25">
      <c r="A19" s="495">
        <v>9</v>
      </c>
      <c r="B19" s="495">
        <v>1</v>
      </c>
      <c r="C19" s="495">
        <v>4</v>
      </c>
      <c r="D19" s="495">
        <v>2</v>
      </c>
      <c r="E19" s="496" t="s">
        <v>1009</v>
      </c>
      <c r="F19" s="496" t="s">
        <v>1010</v>
      </c>
      <c r="G19" s="495" t="s">
        <v>37</v>
      </c>
      <c r="H19" s="496" t="s">
        <v>160</v>
      </c>
      <c r="I19" s="495">
        <v>40</v>
      </c>
      <c r="J19" s="496" t="s">
        <v>1011</v>
      </c>
      <c r="K19" s="495" t="s">
        <v>35</v>
      </c>
      <c r="L19" s="502"/>
      <c r="M19" s="503">
        <v>4000</v>
      </c>
      <c r="N19" s="502"/>
      <c r="O19" s="504">
        <v>4000</v>
      </c>
      <c r="P19" s="502"/>
      <c r="Q19" s="496" t="s">
        <v>986</v>
      </c>
      <c r="R19" s="496" t="s">
        <v>992</v>
      </c>
    </row>
    <row r="20" spans="1:19" ht="32.25" customHeight="1" x14ac:dyDescent="0.25">
      <c r="A20" s="1250" t="s">
        <v>1015</v>
      </c>
      <c r="B20" s="1251"/>
      <c r="C20" s="1251"/>
      <c r="D20" s="1251"/>
      <c r="E20" s="1251"/>
      <c r="F20" s="1251"/>
      <c r="G20" s="1251"/>
      <c r="H20" s="1251"/>
      <c r="I20" s="1251"/>
      <c r="J20" s="1251"/>
      <c r="K20" s="1251"/>
      <c r="L20" s="1251"/>
      <c r="M20" s="1251"/>
      <c r="N20" s="1251"/>
      <c r="O20" s="1251"/>
      <c r="P20" s="1251"/>
      <c r="Q20" s="1251"/>
      <c r="R20" s="1252"/>
    </row>
    <row r="21" spans="1:19" ht="189.75" customHeight="1" x14ac:dyDescent="0.25">
      <c r="A21" s="495">
        <v>10</v>
      </c>
      <c r="B21" s="495">
        <v>1</v>
      </c>
      <c r="C21" s="495">
        <v>4</v>
      </c>
      <c r="D21" s="495">
        <v>2</v>
      </c>
      <c r="E21" s="496" t="s">
        <v>1012</v>
      </c>
      <c r="F21" s="496" t="s">
        <v>1013</v>
      </c>
      <c r="G21" s="495" t="s">
        <v>37</v>
      </c>
      <c r="H21" s="496" t="s">
        <v>160</v>
      </c>
      <c r="I21" s="495">
        <v>45</v>
      </c>
      <c r="J21" s="496" t="s">
        <v>1014</v>
      </c>
      <c r="K21" s="495" t="s">
        <v>35</v>
      </c>
      <c r="L21" s="502"/>
      <c r="M21" s="499">
        <v>14000</v>
      </c>
      <c r="N21" s="502"/>
      <c r="O21" s="499">
        <v>14000</v>
      </c>
      <c r="P21" s="502"/>
      <c r="Q21" s="496" t="s">
        <v>986</v>
      </c>
      <c r="R21" s="496" t="s">
        <v>992</v>
      </c>
    </row>
    <row r="22" spans="1:19" ht="30.75" customHeight="1" x14ac:dyDescent="0.25">
      <c r="A22" s="1250" t="s">
        <v>1015</v>
      </c>
      <c r="B22" s="1251"/>
      <c r="C22" s="1251"/>
      <c r="D22" s="1251"/>
      <c r="E22" s="1251"/>
      <c r="F22" s="1251"/>
      <c r="G22" s="1251"/>
      <c r="H22" s="1251"/>
      <c r="I22" s="1251"/>
      <c r="J22" s="1251"/>
      <c r="K22" s="1251"/>
      <c r="L22" s="1251"/>
      <c r="M22" s="1251"/>
      <c r="N22" s="1251"/>
      <c r="O22" s="1251"/>
      <c r="P22" s="1251"/>
      <c r="Q22" s="1251"/>
      <c r="R22" s="1252"/>
    </row>
    <row r="23" spans="1:19" ht="183.75" customHeight="1" x14ac:dyDescent="0.25">
      <c r="A23" s="443">
        <v>11</v>
      </c>
      <c r="B23" s="443">
        <v>1</v>
      </c>
      <c r="C23" s="443">
        <v>4</v>
      </c>
      <c r="D23" s="443">
        <v>2</v>
      </c>
      <c r="E23" s="444" t="s">
        <v>1016</v>
      </c>
      <c r="F23" s="444" t="s">
        <v>1017</v>
      </c>
      <c r="G23" s="443" t="s">
        <v>37</v>
      </c>
      <c r="H23" s="444" t="s">
        <v>160</v>
      </c>
      <c r="I23" s="443">
        <v>60</v>
      </c>
      <c r="J23" s="505" t="s">
        <v>1018</v>
      </c>
      <c r="K23" s="506" t="s">
        <v>35</v>
      </c>
      <c r="L23" s="507"/>
      <c r="M23" s="508">
        <v>31000</v>
      </c>
      <c r="N23" s="507"/>
      <c r="O23" s="508">
        <v>31000</v>
      </c>
      <c r="P23" s="507"/>
      <c r="Q23" s="505" t="s">
        <v>986</v>
      </c>
      <c r="R23" s="505" t="s">
        <v>992</v>
      </c>
    </row>
    <row r="24" spans="1:19" ht="57" customHeight="1" x14ac:dyDescent="0.25">
      <c r="A24" s="1057" t="s">
        <v>1019</v>
      </c>
      <c r="B24" s="1058"/>
      <c r="C24" s="1058"/>
      <c r="D24" s="1058"/>
      <c r="E24" s="1058"/>
      <c r="F24" s="1058"/>
      <c r="G24" s="1058"/>
      <c r="H24" s="1058"/>
      <c r="I24" s="1058"/>
      <c r="J24" s="1058"/>
      <c r="K24" s="1058"/>
      <c r="L24" s="1058"/>
      <c r="M24" s="1058"/>
      <c r="N24" s="1058"/>
      <c r="O24" s="1058"/>
      <c r="P24" s="1058"/>
      <c r="Q24" s="1058"/>
      <c r="R24" s="1059"/>
    </row>
    <row r="25" spans="1:19" ht="204.75" x14ac:dyDescent="0.25">
      <c r="A25" s="443">
        <v>12</v>
      </c>
      <c r="B25" s="443">
        <v>1</v>
      </c>
      <c r="C25" s="443">
        <v>4</v>
      </c>
      <c r="D25" s="443">
        <v>2</v>
      </c>
      <c r="E25" s="444" t="s">
        <v>1020</v>
      </c>
      <c r="F25" s="444" t="s">
        <v>1021</v>
      </c>
      <c r="G25" s="443" t="s">
        <v>1022</v>
      </c>
      <c r="H25" s="444" t="s">
        <v>1023</v>
      </c>
      <c r="I25" s="443" t="s">
        <v>1024</v>
      </c>
      <c r="J25" s="505" t="s">
        <v>1025</v>
      </c>
      <c r="K25" s="506" t="s">
        <v>35</v>
      </c>
      <c r="L25" s="506"/>
      <c r="M25" s="508">
        <v>55000</v>
      </c>
      <c r="N25" s="507"/>
      <c r="O25" s="508">
        <v>55000</v>
      </c>
      <c r="P25" s="507"/>
      <c r="Q25" s="505" t="s">
        <v>986</v>
      </c>
      <c r="R25" s="505" t="s">
        <v>1455</v>
      </c>
    </row>
    <row r="26" spans="1:19" ht="43.5" customHeight="1" x14ac:dyDescent="0.25">
      <c r="A26" s="1057" t="s">
        <v>1026</v>
      </c>
      <c r="B26" s="1058"/>
      <c r="C26" s="1058"/>
      <c r="D26" s="1058"/>
      <c r="E26" s="1058"/>
      <c r="F26" s="1058"/>
      <c r="G26" s="1058"/>
      <c r="H26" s="1058"/>
      <c r="I26" s="1058"/>
      <c r="J26" s="1058"/>
      <c r="K26" s="1058"/>
      <c r="L26" s="1058"/>
      <c r="M26" s="1058"/>
      <c r="N26" s="1058"/>
      <c r="O26" s="1058"/>
      <c r="P26" s="1058"/>
      <c r="Q26" s="1058"/>
      <c r="R26" s="1059"/>
    </row>
    <row r="27" spans="1:19" ht="220.5" x14ac:dyDescent="0.25">
      <c r="A27" s="443">
        <v>13</v>
      </c>
      <c r="B27" s="443">
        <v>1</v>
      </c>
      <c r="C27" s="443">
        <v>4</v>
      </c>
      <c r="D27" s="443">
        <v>2</v>
      </c>
      <c r="E27" s="444" t="s">
        <v>1027</v>
      </c>
      <c r="F27" s="444" t="s">
        <v>1028</v>
      </c>
      <c r="G27" s="443" t="s">
        <v>1029</v>
      </c>
      <c r="H27" s="444" t="s">
        <v>53</v>
      </c>
      <c r="I27" s="443">
        <v>6</v>
      </c>
      <c r="J27" s="505" t="s">
        <v>1030</v>
      </c>
      <c r="K27" s="506" t="s">
        <v>35</v>
      </c>
      <c r="L27" s="506"/>
      <c r="M27" s="508">
        <v>57000</v>
      </c>
      <c r="N27" s="507"/>
      <c r="O27" s="508">
        <v>57000</v>
      </c>
      <c r="P27" s="507"/>
      <c r="Q27" s="505" t="s">
        <v>986</v>
      </c>
      <c r="R27" s="505" t="s">
        <v>1455</v>
      </c>
    </row>
    <row r="28" spans="1:19" ht="89.25" customHeight="1" x14ac:dyDescent="0.25">
      <c r="A28" s="1057" t="s">
        <v>1031</v>
      </c>
      <c r="B28" s="1058"/>
      <c r="C28" s="1058"/>
      <c r="D28" s="1058"/>
      <c r="E28" s="1058"/>
      <c r="F28" s="1058"/>
      <c r="G28" s="1058"/>
      <c r="H28" s="1058"/>
      <c r="I28" s="1058"/>
      <c r="J28" s="1058"/>
      <c r="K28" s="1058"/>
      <c r="L28" s="1058"/>
      <c r="M28" s="1058"/>
      <c r="N28" s="1058"/>
      <c r="O28" s="1058"/>
      <c r="P28" s="1058"/>
      <c r="Q28" s="1058"/>
      <c r="R28" s="1059"/>
    </row>
    <row r="29" spans="1:19" ht="189" x14ac:dyDescent="0.25">
      <c r="A29" s="443">
        <v>14</v>
      </c>
      <c r="B29" s="443">
        <v>1</v>
      </c>
      <c r="C29" s="443">
        <v>4</v>
      </c>
      <c r="D29" s="443">
        <v>2</v>
      </c>
      <c r="E29" s="444" t="s">
        <v>1032</v>
      </c>
      <c r="F29" s="444" t="s">
        <v>1033</v>
      </c>
      <c r="G29" s="443" t="s">
        <v>1034</v>
      </c>
      <c r="H29" s="444" t="s">
        <v>1035</v>
      </c>
      <c r="I29" s="443">
        <v>100</v>
      </c>
      <c r="J29" s="505" t="s">
        <v>1036</v>
      </c>
      <c r="K29" s="506" t="s">
        <v>35</v>
      </c>
      <c r="L29" s="506"/>
      <c r="M29" s="508">
        <v>50000</v>
      </c>
      <c r="N29" s="507"/>
      <c r="O29" s="508">
        <v>50000</v>
      </c>
      <c r="P29" s="507"/>
      <c r="Q29" s="505" t="s">
        <v>986</v>
      </c>
      <c r="R29" s="505" t="s">
        <v>1037</v>
      </c>
    </row>
    <row r="30" spans="1:19" ht="54" customHeight="1" x14ac:dyDescent="0.25">
      <c r="A30" s="1057" t="s">
        <v>1462</v>
      </c>
      <c r="B30" s="1058"/>
      <c r="C30" s="1058"/>
      <c r="D30" s="1058"/>
      <c r="E30" s="1058"/>
      <c r="F30" s="1058"/>
      <c r="G30" s="1058"/>
      <c r="H30" s="1058"/>
      <c r="I30" s="1058"/>
      <c r="J30" s="1058"/>
      <c r="K30" s="1058"/>
      <c r="L30" s="1058"/>
      <c r="M30" s="1058"/>
      <c r="N30" s="1058"/>
      <c r="O30" s="1058"/>
      <c r="P30" s="1058"/>
      <c r="Q30" s="1058"/>
      <c r="R30" s="1059"/>
    </row>
    <row r="31" spans="1:19" ht="125.25" customHeight="1" x14ac:dyDescent="0.25">
      <c r="A31" s="1259">
        <v>15</v>
      </c>
      <c r="B31" s="1259">
        <v>1</v>
      </c>
      <c r="C31" s="1259">
        <v>4</v>
      </c>
      <c r="D31" s="1259">
        <v>5</v>
      </c>
      <c r="E31" s="1260" t="s">
        <v>1038</v>
      </c>
      <c r="F31" s="1260" t="s">
        <v>1463</v>
      </c>
      <c r="G31" s="191" t="s">
        <v>37</v>
      </c>
      <c r="H31" s="192" t="s">
        <v>160</v>
      </c>
      <c r="I31" s="191">
        <v>50</v>
      </c>
      <c r="J31" s="1265" t="s">
        <v>1039</v>
      </c>
      <c r="K31" s="1267"/>
      <c r="L31" s="1265" t="s">
        <v>35</v>
      </c>
      <c r="M31" s="1261"/>
      <c r="N31" s="1263">
        <v>145000</v>
      </c>
      <c r="O31" s="1261"/>
      <c r="P31" s="1263">
        <v>145000</v>
      </c>
      <c r="Q31" s="1265" t="s">
        <v>986</v>
      </c>
      <c r="R31" s="1265" t="s">
        <v>992</v>
      </c>
      <c r="S31" s="2"/>
    </row>
    <row r="32" spans="1:19" ht="128.25" customHeight="1" x14ac:dyDescent="0.25">
      <c r="A32" s="1259"/>
      <c r="B32" s="1259"/>
      <c r="C32" s="1259"/>
      <c r="D32" s="1259"/>
      <c r="E32" s="1260"/>
      <c r="F32" s="1260"/>
      <c r="G32" s="192" t="s">
        <v>1040</v>
      </c>
      <c r="H32" s="192" t="s">
        <v>628</v>
      </c>
      <c r="I32" s="191">
        <v>35</v>
      </c>
      <c r="J32" s="1266"/>
      <c r="K32" s="1268"/>
      <c r="L32" s="1266"/>
      <c r="M32" s="1262"/>
      <c r="N32" s="1264"/>
      <c r="O32" s="1262"/>
      <c r="P32" s="1264"/>
      <c r="Q32" s="1266"/>
      <c r="R32" s="1266"/>
    </row>
    <row r="33" spans="1:18" ht="197.25" customHeight="1" x14ac:dyDescent="0.25">
      <c r="A33" s="191">
        <v>16</v>
      </c>
      <c r="B33" s="191">
        <v>1</v>
      </c>
      <c r="C33" s="191">
        <v>4</v>
      </c>
      <c r="D33" s="191">
        <v>2</v>
      </c>
      <c r="E33" s="192" t="s">
        <v>1464</v>
      </c>
      <c r="F33" s="192" t="s">
        <v>1041</v>
      </c>
      <c r="G33" s="191" t="s">
        <v>1042</v>
      </c>
      <c r="H33" s="192" t="s">
        <v>628</v>
      </c>
      <c r="I33" s="191">
        <v>30</v>
      </c>
      <c r="J33" s="192" t="s">
        <v>1043</v>
      </c>
      <c r="K33" s="377"/>
      <c r="L33" s="191" t="s">
        <v>35</v>
      </c>
      <c r="M33" s="377"/>
      <c r="N33" s="197">
        <v>110000</v>
      </c>
      <c r="O33" s="377"/>
      <c r="P33" s="197">
        <v>110000</v>
      </c>
      <c r="Q33" s="192" t="s">
        <v>986</v>
      </c>
      <c r="R33" s="192" t="s">
        <v>992</v>
      </c>
    </row>
    <row r="34" spans="1:18" ht="269.25" customHeight="1" x14ac:dyDescent="0.25">
      <c r="A34" s="191">
        <v>17</v>
      </c>
      <c r="B34" s="191">
        <v>1</v>
      </c>
      <c r="C34" s="191">
        <v>4</v>
      </c>
      <c r="D34" s="191">
        <v>5</v>
      </c>
      <c r="E34" s="192" t="s">
        <v>1044</v>
      </c>
      <c r="F34" s="192" t="s">
        <v>1465</v>
      </c>
      <c r="G34" s="191" t="s">
        <v>1045</v>
      </c>
      <c r="H34" s="192" t="s">
        <v>628</v>
      </c>
      <c r="I34" s="191">
        <v>25</v>
      </c>
      <c r="J34" s="192" t="s">
        <v>1046</v>
      </c>
      <c r="K34" s="377"/>
      <c r="L34" s="191" t="s">
        <v>36</v>
      </c>
      <c r="M34" s="377"/>
      <c r="N34" s="197">
        <v>165000</v>
      </c>
      <c r="O34" s="377"/>
      <c r="P34" s="197">
        <v>165000</v>
      </c>
      <c r="Q34" s="192" t="s">
        <v>986</v>
      </c>
      <c r="R34" s="192" t="s">
        <v>992</v>
      </c>
    </row>
    <row r="35" spans="1:18" ht="217.5" customHeight="1" x14ac:dyDescent="0.25">
      <c r="A35" s="191">
        <v>18</v>
      </c>
      <c r="B35" s="191">
        <v>1</v>
      </c>
      <c r="C35" s="191">
        <v>4</v>
      </c>
      <c r="D35" s="191">
        <v>2</v>
      </c>
      <c r="E35" s="192" t="s">
        <v>1047</v>
      </c>
      <c r="F35" s="192" t="s">
        <v>1466</v>
      </c>
      <c r="G35" s="192" t="s">
        <v>1048</v>
      </c>
      <c r="H35" s="192" t="s">
        <v>628</v>
      </c>
      <c r="I35" s="191">
        <v>25</v>
      </c>
      <c r="J35" s="192" t="s">
        <v>1467</v>
      </c>
      <c r="K35" s="377"/>
      <c r="L35" s="192" t="s">
        <v>35</v>
      </c>
      <c r="M35" s="377"/>
      <c r="N35" s="197">
        <v>40000</v>
      </c>
      <c r="O35" s="377"/>
      <c r="P35" s="197">
        <v>40000</v>
      </c>
      <c r="Q35" s="192" t="s">
        <v>986</v>
      </c>
      <c r="R35" s="192" t="s">
        <v>992</v>
      </c>
    </row>
    <row r="36" spans="1:18" ht="206.25" customHeight="1" x14ac:dyDescent="0.25">
      <c r="A36" s="191">
        <v>19</v>
      </c>
      <c r="B36" s="191">
        <v>1</v>
      </c>
      <c r="C36" s="191">
        <v>4</v>
      </c>
      <c r="D36" s="191">
        <v>2</v>
      </c>
      <c r="E36" s="192" t="s">
        <v>1049</v>
      </c>
      <c r="F36" s="192" t="s">
        <v>1468</v>
      </c>
      <c r="G36" s="191" t="s">
        <v>1050</v>
      </c>
      <c r="H36" s="192" t="s">
        <v>1051</v>
      </c>
      <c r="I36" s="191">
        <v>30</v>
      </c>
      <c r="J36" s="192" t="s">
        <v>1469</v>
      </c>
      <c r="K36" s="377"/>
      <c r="L36" s="191" t="s">
        <v>36</v>
      </c>
      <c r="M36" s="377"/>
      <c r="N36" s="197">
        <v>50000</v>
      </c>
      <c r="O36" s="377"/>
      <c r="P36" s="197">
        <v>50000</v>
      </c>
      <c r="Q36" s="192" t="s">
        <v>986</v>
      </c>
      <c r="R36" s="192" t="s">
        <v>992</v>
      </c>
    </row>
    <row r="37" spans="1:18" ht="282" customHeight="1" x14ac:dyDescent="0.25">
      <c r="A37" s="191">
        <v>20</v>
      </c>
      <c r="B37" s="191">
        <v>1</v>
      </c>
      <c r="C37" s="191">
        <v>4</v>
      </c>
      <c r="D37" s="191">
        <v>2</v>
      </c>
      <c r="E37" s="192" t="s">
        <v>1052</v>
      </c>
      <c r="F37" s="192" t="s">
        <v>1470</v>
      </c>
      <c r="G37" s="191" t="s">
        <v>1053</v>
      </c>
      <c r="H37" s="192" t="s">
        <v>628</v>
      </c>
      <c r="I37" s="191">
        <v>25</v>
      </c>
      <c r="J37" s="192" t="s">
        <v>1471</v>
      </c>
      <c r="K37" s="377"/>
      <c r="L37" s="191" t="s">
        <v>36</v>
      </c>
      <c r="M37" s="377"/>
      <c r="N37" s="197">
        <v>40000</v>
      </c>
      <c r="O37" s="377"/>
      <c r="P37" s="197">
        <v>40000</v>
      </c>
      <c r="Q37" s="192" t="s">
        <v>986</v>
      </c>
      <c r="R37" s="192" t="s">
        <v>992</v>
      </c>
    </row>
    <row r="39" spans="1:18" ht="15.75" x14ac:dyDescent="0.25">
      <c r="N39" s="788"/>
      <c r="O39" s="787" t="s">
        <v>214</v>
      </c>
      <c r="P39" s="787"/>
      <c r="Q39" s="787"/>
    </row>
    <row r="40" spans="1:18" x14ac:dyDescent="0.25">
      <c r="N40" s="788"/>
      <c r="O40" s="275" t="s">
        <v>33</v>
      </c>
      <c r="P40" s="788" t="s">
        <v>34</v>
      </c>
      <c r="Q40" s="788"/>
    </row>
    <row r="41" spans="1:18" x14ac:dyDescent="0.25">
      <c r="N41" s="788"/>
      <c r="O41" s="275"/>
      <c r="P41" s="275">
        <v>2020</v>
      </c>
      <c r="Q41" s="275">
        <v>2021</v>
      </c>
    </row>
    <row r="42" spans="1:18" x14ac:dyDescent="0.25">
      <c r="N42" s="275" t="s">
        <v>368</v>
      </c>
      <c r="O42" s="424">
        <v>14</v>
      </c>
      <c r="P42" s="78">
        <f>O7+O11+O12+O13+O14+O15+O19+O21</f>
        <v>400000</v>
      </c>
      <c r="Q42" s="425">
        <f>P31+P33+P34+P35+P36+P37</f>
        <v>550000</v>
      </c>
    </row>
    <row r="43" spans="1:18" x14ac:dyDescent="0.25">
      <c r="N43" s="275" t="s">
        <v>369</v>
      </c>
      <c r="O43" s="426">
        <v>16</v>
      </c>
      <c r="P43" s="427">
        <f>O9+O11+O12+O13+O14+O17+O23+O25+O27+O29</f>
        <v>496500</v>
      </c>
      <c r="Q43" s="427">
        <f>P31+P33+P34+P35+P36+P37</f>
        <v>550000</v>
      </c>
      <c r="R43" s="2"/>
    </row>
  </sheetData>
  <mergeCells count="42">
    <mergeCell ref="R31:R32"/>
    <mergeCell ref="F31:F32"/>
    <mergeCell ref="J31:J32"/>
    <mergeCell ref="K31:K32"/>
    <mergeCell ref="L31:L32"/>
    <mergeCell ref="M31:M32"/>
    <mergeCell ref="N31:N32"/>
    <mergeCell ref="N39:N41"/>
    <mergeCell ref="O39:Q39"/>
    <mergeCell ref="P40:Q40"/>
    <mergeCell ref="O31:O32"/>
    <mergeCell ref="P31:P32"/>
    <mergeCell ref="Q31:Q32"/>
    <mergeCell ref="A31:A32"/>
    <mergeCell ref="B31:B32"/>
    <mergeCell ref="C31:C32"/>
    <mergeCell ref="D31:D32"/>
    <mergeCell ref="E31:E32"/>
    <mergeCell ref="A10:R10"/>
    <mergeCell ref="A16:R16"/>
    <mergeCell ref="A26:R26"/>
    <mergeCell ref="A28:R28"/>
    <mergeCell ref="A30:R30"/>
    <mergeCell ref="A20:R20"/>
    <mergeCell ref="A22:R22"/>
    <mergeCell ref="A24:R24"/>
    <mergeCell ref="A18:R18"/>
    <mergeCell ref="Q4:Q5"/>
    <mergeCell ref="R4:R5"/>
    <mergeCell ref="A8:R8"/>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R59"/>
  <sheetViews>
    <sheetView topLeftCell="A46" zoomScale="70" zoomScaleNormal="70" workbookViewId="0">
      <selection activeCell="A48" sqref="A48:R48"/>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29.855468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6384" width="9.140625" style="1"/>
  </cols>
  <sheetData>
    <row r="2" spans="1:18" x14ac:dyDescent="0.25">
      <c r="A2" s="174" t="s">
        <v>1342</v>
      </c>
    </row>
    <row r="3" spans="1:18" x14ac:dyDescent="0.25">
      <c r="M3" s="2"/>
      <c r="N3" s="2"/>
      <c r="O3" s="2"/>
      <c r="P3" s="2"/>
    </row>
    <row r="4" spans="1:18" s="3" customFormat="1" ht="47.25" customHeight="1" x14ac:dyDescent="0.25">
      <c r="A4" s="794" t="s">
        <v>0</v>
      </c>
      <c r="B4" s="796" t="s">
        <v>1</v>
      </c>
      <c r="C4" s="796" t="s">
        <v>2</v>
      </c>
      <c r="D4" s="796" t="s">
        <v>3</v>
      </c>
      <c r="E4" s="794" t="s">
        <v>4</v>
      </c>
      <c r="F4" s="794" t="s">
        <v>5</v>
      </c>
      <c r="G4" s="794" t="s">
        <v>6</v>
      </c>
      <c r="H4" s="802" t="s">
        <v>7</v>
      </c>
      <c r="I4" s="802"/>
      <c r="J4" s="794" t="s">
        <v>8</v>
      </c>
      <c r="K4" s="803" t="s">
        <v>228</v>
      </c>
      <c r="L4" s="804"/>
      <c r="M4" s="801" t="s">
        <v>229</v>
      </c>
      <c r="N4" s="801"/>
      <c r="O4" s="801" t="s">
        <v>9</v>
      </c>
      <c r="P4" s="801"/>
      <c r="Q4" s="794" t="s">
        <v>230</v>
      </c>
      <c r="R4" s="796" t="s">
        <v>10</v>
      </c>
    </row>
    <row r="5" spans="1:18" s="3" customFormat="1" x14ac:dyDescent="0.2">
      <c r="A5" s="795"/>
      <c r="B5" s="797"/>
      <c r="C5" s="797"/>
      <c r="D5" s="797"/>
      <c r="E5" s="795"/>
      <c r="F5" s="795"/>
      <c r="G5" s="795"/>
      <c r="H5" s="66" t="s">
        <v>11</v>
      </c>
      <c r="I5" s="66" t="s">
        <v>12</v>
      </c>
      <c r="J5" s="795"/>
      <c r="K5" s="67">
        <v>2020</v>
      </c>
      <c r="L5" s="67">
        <v>2021</v>
      </c>
      <c r="M5" s="68">
        <v>2020</v>
      </c>
      <c r="N5" s="68">
        <v>2021</v>
      </c>
      <c r="O5" s="68">
        <v>2020</v>
      </c>
      <c r="P5" s="68">
        <v>2021</v>
      </c>
      <c r="Q5" s="795"/>
      <c r="R5" s="797"/>
    </row>
    <row r="6" spans="1:18" s="3" customFormat="1" ht="15.75" customHeight="1" x14ac:dyDescent="0.2">
      <c r="A6" s="69" t="s">
        <v>13</v>
      </c>
      <c r="B6" s="66" t="s">
        <v>14</v>
      </c>
      <c r="C6" s="66" t="s">
        <v>15</v>
      </c>
      <c r="D6" s="66" t="s">
        <v>16</v>
      </c>
      <c r="E6" s="69" t="s">
        <v>17</v>
      </c>
      <c r="F6" s="69" t="s">
        <v>18</v>
      </c>
      <c r="G6" s="69" t="s">
        <v>19</v>
      </c>
      <c r="H6" s="66" t="s">
        <v>20</v>
      </c>
      <c r="I6" s="66" t="s">
        <v>21</v>
      </c>
      <c r="J6" s="69" t="s">
        <v>22</v>
      </c>
      <c r="K6" s="67" t="s">
        <v>23</v>
      </c>
      <c r="L6" s="67" t="s">
        <v>24</v>
      </c>
      <c r="M6" s="70" t="s">
        <v>25</v>
      </c>
      <c r="N6" s="70" t="s">
        <v>26</v>
      </c>
      <c r="O6" s="70" t="s">
        <v>27</v>
      </c>
      <c r="P6" s="70" t="s">
        <v>28</v>
      </c>
      <c r="Q6" s="69" t="s">
        <v>29</v>
      </c>
      <c r="R6" s="66" t="s">
        <v>30</v>
      </c>
    </row>
    <row r="7" spans="1:18" s="6" customFormat="1" ht="159.75" customHeight="1" x14ac:dyDescent="0.25">
      <c r="A7" s="1075">
        <v>1</v>
      </c>
      <c r="B7" s="1075">
        <v>1</v>
      </c>
      <c r="C7" s="1075">
        <v>4</v>
      </c>
      <c r="D7" s="994">
        <v>2</v>
      </c>
      <c r="E7" s="994" t="s">
        <v>1054</v>
      </c>
      <c r="F7" s="994" t="s">
        <v>1055</v>
      </c>
      <c r="G7" s="994" t="s">
        <v>42</v>
      </c>
      <c r="H7" s="384" t="s">
        <v>627</v>
      </c>
      <c r="I7" s="385" t="s">
        <v>171</v>
      </c>
      <c r="J7" s="994" t="s">
        <v>1056</v>
      </c>
      <c r="K7" s="1088" t="s">
        <v>1057</v>
      </c>
      <c r="L7" s="1088"/>
      <c r="M7" s="1083">
        <v>150167</v>
      </c>
      <c r="N7" s="1075"/>
      <c r="O7" s="1083">
        <v>150167</v>
      </c>
      <c r="P7" s="1083"/>
      <c r="Q7" s="994" t="s">
        <v>1058</v>
      </c>
      <c r="R7" s="994" t="s">
        <v>1059</v>
      </c>
    </row>
    <row r="8" spans="1:18" s="6" customFormat="1" ht="159.75" customHeight="1" x14ac:dyDescent="0.25">
      <c r="A8" s="1076"/>
      <c r="B8" s="1076"/>
      <c r="C8" s="1076"/>
      <c r="D8" s="995"/>
      <c r="E8" s="995"/>
      <c r="F8" s="995"/>
      <c r="G8" s="995"/>
      <c r="H8" s="384" t="s">
        <v>39</v>
      </c>
      <c r="I8" s="385" t="s">
        <v>334</v>
      </c>
      <c r="J8" s="995"/>
      <c r="K8" s="1089"/>
      <c r="L8" s="1089"/>
      <c r="M8" s="1084"/>
      <c r="N8" s="1076"/>
      <c r="O8" s="1084"/>
      <c r="P8" s="1084"/>
      <c r="Q8" s="995"/>
      <c r="R8" s="995"/>
    </row>
    <row r="9" spans="1:18" s="6" customFormat="1" ht="28.5" customHeight="1" x14ac:dyDescent="0.25">
      <c r="A9" s="1103" t="s">
        <v>1473</v>
      </c>
      <c r="B9" s="1104"/>
      <c r="C9" s="1104"/>
      <c r="D9" s="1104"/>
      <c r="E9" s="1104"/>
      <c r="F9" s="1104"/>
      <c r="G9" s="1104"/>
      <c r="H9" s="1104"/>
      <c r="I9" s="1104"/>
      <c r="J9" s="1104"/>
      <c r="K9" s="1104"/>
      <c r="L9" s="1104"/>
      <c r="M9" s="1104"/>
      <c r="N9" s="1104"/>
      <c r="O9" s="1104"/>
      <c r="P9" s="1104"/>
      <c r="Q9" s="1104"/>
      <c r="R9" s="1105"/>
    </row>
    <row r="10" spans="1:18" ht="69" customHeight="1" x14ac:dyDescent="0.25">
      <c r="A10" s="922">
        <v>2</v>
      </c>
      <c r="B10" s="924">
        <v>1</v>
      </c>
      <c r="C10" s="922">
        <v>4</v>
      </c>
      <c r="D10" s="924">
        <v>2</v>
      </c>
      <c r="E10" s="924" t="s">
        <v>1060</v>
      </c>
      <c r="F10" s="1265" t="s">
        <v>1061</v>
      </c>
      <c r="G10" s="924" t="s">
        <v>32</v>
      </c>
      <c r="H10" s="89" t="s">
        <v>45</v>
      </c>
      <c r="I10" s="159" t="s">
        <v>171</v>
      </c>
      <c r="J10" s="924" t="s">
        <v>1056</v>
      </c>
      <c r="K10" s="926" t="s">
        <v>1057</v>
      </c>
      <c r="L10" s="926"/>
      <c r="M10" s="937">
        <v>46605.34</v>
      </c>
      <c r="N10" s="922"/>
      <c r="O10" s="937">
        <v>46605.34</v>
      </c>
      <c r="P10" s="937"/>
      <c r="Q10" s="924" t="s">
        <v>1058</v>
      </c>
      <c r="R10" s="924" t="s">
        <v>1059</v>
      </c>
    </row>
    <row r="11" spans="1:18" ht="70.5" customHeight="1" x14ac:dyDescent="0.25">
      <c r="A11" s="1185"/>
      <c r="B11" s="1175"/>
      <c r="C11" s="1185"/>
      <c r="D11" s="1175"/>
      <c r="E11" s="1175"/>
      <c r="F11" s="1274"/>
      <c r="G11" s="925"/>
      <c r="H11" s="72" t="s">
        <v>39</v>
      </c>
      <c r="I11" s="89">
        <v>30</v>
      </c>
      <c r="J11" s="1175"/>
      <c r="K11" s="1176"/>
      <c r="L11" s="1176"/>
      <c r="M11" s="1177"/>
      <c r="N11" s="1185"/>
      <c r="O11" s="1177"/>
      <c r="P11" s="1177"/>
      <c r="Q11" s="1175"/>
      <c r="R11" s="1175"/>
    </row>
    <row r="12" spans="1:18" ht="81" customHeight="1" x14ac:dyDescent="0.25">
      <c r="A12" s="1185"/>
      <c r="B12" s="1175"/>
      <c r="C12" s="1185"/>
      <c r="D12" s="1175"/>
      <c r="E12" s="1175"/>
      <c r="F12" s="1274"/>
      <c r="G12" s="1269" t="s">
        <v>42</v>
      </c>
      <c r="H12" s="72" t="s">
        <v>627</v>
      </c>
      <c r="I12" s="159" t="s">
        <v>171</v>
      </c>
      <c r="J12" s="1175"/>
      <c r="K12" s="1176"/>
      <c r="L12" s="1176"/>
      <c r="M12" s="1177"/>
      <c r="N12" s="1185"/>
      <c r="O12" s="1177"/>
      <c r="P12" s="1177"/>
      <c r="Q12" s="1175"/>
      <c r="R12" s="1175"/>
    </row>
    <row r="13" spans="1:18" ht="89.25" customHeight="1" x14ac:dyDescent="0.25">
      <c r="A13" s="923"/>
      <c r="B13" s="925"/>
      <c r="C13" s="923"/>
      <c r="D13" s="925"/>
      <c r="E13" s="925"/>
      <c r="F13" s="1266"/>
      <c r="G13" s="1270"/>
      <c r="H13" s="72" t="s">
        <v>39</v>
      </c>
      <c r="I13" s="159" t="s">
        <v>334</v>
      </c>
      <c r="J13" s="925"/>
      <c r="K13" s="927"/>
      <c r="L13" s="927"/>
      <c r="M13" s="938"/>
      <c r="N13" s="923"/>
      <c r="O13" s="938"/>
      <c r="P13" s="938"/>
      <c r="Q13" s="925"/>
      <c r="R13" s="925"/>
    </row>
    <row r="14" spans="1:18" s="537" customFormat="1" ht="72" customHeight="1" x14ac:dyDescent="0.25">
      <c r="A14" s="1277">
        <v>2</v>
      </c>
      <c r="B14" s="930">
        <v>1</v>
      </c>
      <c r="C14" s="934">
        <v>4</v>
      </c>
      <c r="D14" s="930">
        <v>2</v>
      </c>
      <c r="E14" s="991" t="s">
        <v>1062</v>
      </c>
      <c r="F14" s="1271" t="s">
        <v>1367</v>
      </c>
      <c r="G14" s="930" t="s">
        <v>32</v>
      </c>
      <c r="H14" s="533" t="s">
        <v>45</v>
      </c>
      <c r="I14" s="160" t="s">
        <v>171</v>
      </c>
      <c r="J14" s="935" t="s">
        <v>1056</v>
      </c>
      <c r="K14" s="1193" t="s">
        <v>1063</v>
      </c>
      <c r="L14" s="1099"/>
      <c r="M14" s="1101">
        <v>72659.14</v>
      </c>
      <c r="N14" s="931"/>
      <c r="O14" s="1101">
        <v>72659.14</v>
      </c>
      <c r="P14" s="1181"/>
      <c r="Q14" s="935" t="s">
        <v>1058</v>
      </c>
      <c r="R14" s="935" t="s">
        <v>1059</v>
      </c>
    </row>
    <row r="15" spans="1:18" s="537" customFormat="1" ht="79.5" customHeight="1" x14ac:dyDescent="0.25">
      <c r="A15" s="1278"/>
      <c r="B15" s="930"/>
      <c r="C15" s="934"/>
      <c r="D15" s="930"/>
      <c r="E15" s="991"/>
      <c r="F15" s="1272"/>
      <c r="G15" s="930"/>
      <c r="H15" s="527" t="s">
        <v>39</v>
      </c>
      <c r="I15" s="533">
        <v>30</v>
      </c>
      <c r="J15" s="1184"/>
      <c r="K15" s="1273"/>
      <c r="L15" s="1189"/>
      <c r="M15" s="1180"/>
      <c r="N15" s="932"/>
      <c r="O15" s="1180"/>
      <c r="P15" s="1182"/>
      <c r="Q15" s="1184"/>
      <c r="R15" s="1184"/>
    </row>
    <row r="16" spans="1:18" s="537" customFormat="1" ht="75" customHeight="1" x14ac:dyDescent="0.25">
      <c r="A16" s="1278"/>
      <c r="B16" s="930"/>
      <c r="C16" s="934"/>
      <c r="D16" s="930"/>
      <c r="E16" s="991"/>
      <c r="F16" s="1272"/>
      <c r="G16" s="930" t="s">
        <v>42</v>
      </c>
      <c r="H16" s="527" t="s">
        <v>627</v>
      </c>
      <c r="I16" s="160" t="s">
        <v>171</v>
      </c>
      <c r="J16" s="1184"/>
      <c r="K16" s="1273"/>
      <c r="L16" s="1189"/>
      <c r="M16" s="1180"/>
      <c r="N16" s="932"/>
      <c r="O16" s="1180"/>
      <c r="P16" s="1182"/>
      <c r="Q16" s="1184"/>
      <c r="R16" s="1184"/>
    </row>
    <row r="17" spans="1:18" s="537" customFormat="1" ht="91.5" customHeight="1" x14ac:dyDescent="0.25">
      <c r="A17" s="1278"/>
      <c r="B17" s="930"/>
      <c r="C17" s="934"/>
      <c r="D17" s="930"/>
      <c r="E17" s="991"/>
      <c r="F17" s="1272"/>
      <c r="G17" s="930"/>
      <c r="H17" s="527" t="s">
        <v>39</v>
      </c>
      <c r="I17" s="160" t="s">
        <v>334</v>
      </c>
      <c r="J17" s="1184"/>
      <c r="K17" s="1273"/>
      <c r="L17" s="1189"/>
      <c r="M17" s="1180"/>
      <c r="N17" s="932"/>
      <c r="O17" s="1180"/>
      <c r="P17" s="1182"/>
      <c r="Q17" s="1184"/>
      <c r="R17" s="1184"/>
    </row>
    <row r="18" spans="1:18" s="537" customFormat="1" ht="54" customHeight="1" x14ac:dyDescent="0.25">
      <c r="A18" s="1278"/>
      <c r="B18" s="930"/>
      <c r="C18" s="934"/>
      <c r="D18" s="930"/>
      <c r="E18" s="991"/>
      <c r="F18" s="1272"/>
      <c r="G18" s="991" t="s">
        <v>1064</v>
      </c>
      <c r="H18" s="532" t="s">
        <v>1065</v>
      </c>
      <c r="I18" s="220" t="s">
        <v>171</v>
      </c>
      <c r="J18" s="1184"/>
      <c r="K18" s="1273"/>
      <c r="L18" s="1189"/>
      <c r="M18" s="1180"/>
      <c r="N18" s="932"/>
      <c r="O18" s="1180"/>
      <c r="P18" s="1182"/>
      <c r="Q18" s="1184"/>
      <c r="R18" s="1184"/>
    </row>
    <row r="19" spans="1:18" s="537" customFormat="1" ht="62.25" customHeight="1" x14ac:dyDescent="0.25">
      <c r="A19" s="1278"/>
      <c r="B19" s="930"/>
      <c r="C19" s="934"/>
      <c r="D19" s="930"/>
      <c r="E19" s="991"/>
      <c r="F19" s="1272"/>
      <c r="G19" s="991"/>
      <c r="H19" s="532" t="s">
        <v>1066</v>
      </c>
      <c r="I19" s="532">
        <v>24</v>
      </c>
      <c r="J19" s="1184"/>
      <c r="K19" s="1273"/>
      <c r="L19" s="1189"/>
      <c r="M19" s="1180"/>
      <c r="N19" s="932"/>
      <c r="O19" s="1180"/>
      <c r="P19" s="1182"/>
      <c r="Q19" s="1184"/>
      <c r="R19" s="1184"/>
    </row>
    <row r="20" spans="1:18" s="537" customFormat="1" ht="63" customHeight="1" x14ac:dyDescent="0.25">
      <c r="A20" s="1278"/>
      <c r="B20" s="930"/>
      <c r="C20" s="934"/>
      <c r="D20" s="930"/>
      <c r="E20" s="991"/>
      <c r="F20" s="1272"/>
      <c r="G20" s="991"/>
      <c r="H20" s="532" t="s">
        <v>1067</v>
      </c>
      <c r="I20" s="532">
        <v>1</v>
      </c>
      <c r="J20" s="1184"/>
      <c r="K20" s="1273"/>
      <c r="L20" s="1189"/>
      <c r="M20" s="1180"/>
      <c r="N20" s="932"/>
      <c r="O20" s="1180"/>
      <c r="P20" s="1182"/>
      <c r="Q20" s="1184"/>
      <c r="R20" s="1184"/>
    </row>
    <row r="21" spans="1:18" s="537" customFormat="1" ht="48.75" customHeight="1" x14ac:dyDescent="0.25">
      <c r="A21" s="1278"/>
      <c r="B21" s="930"/>
      <c r="C21" s="934"/>
      <c r="D21" s="930"/>
      <c r="E21" s="991"/>
      <c r="F21" s="1272"/>
      <c r="G21" s="991"/>
      <c r="H21" s="991" t="s">
        <v>1068</v>
      </c>
      <c r="I21" s="1276" t="s">
        <v>1069</v>
      </c>
      <c r="J21" s="1184"/>
      <c r="K21" s="1273"/>
      <c r="L21" s="1189"/>
      <c r="M21" s="1180"/>
      <c r="N21" s="932"/>
      <c r="O21" s="1180"/>
      <c r="P21" s="1182"/>
      <c r="Q21" s="1184"/>
      <c r="R21" s="1184"/>
    </row>
    <row r="22" spans="1:18" s="537" customFormat="1" ht="54.75" customHeight="1" x14ac:dyDescent="0.25">
      <c r="A22" s="1278"/>
      <c r="B22" s="930"/>
      <c r="C22" s="934"/>
      <c r="D22" s="930"/>
      <c r="E22" s="991"/>
      <c r="F22" s="1272"/>
      <c r="G22" s="991"/>
      <c r="H22" s="991"/>
      <c r="I22" s="1276"/>
      <c r="J22" s="1184"/>
      <c r="K22" s="1273"/>
      <c r="L22" s="1189"/>
      <c r="M22" s="1180"/>
      <c r="N22" s="932"/>
      <c r="O22" s="1180"/>
      <c r="P22" s="1182"/>
      <c r="Q22" s="1184"/>
      <c r="R22" s="1184"/>
    </row>
    <row r="23" spans="1:18" s="537" customFormat="1" ht="95.25" customHeight="1" x14ac:dyDescent="0.25">
      <c r="A23" s="1278"/>
      <c r="B23" s="930"/>
      <c r="C23" s="934"/>
      <c r="D23" s="930"/>
      <c r="E23" s="991"/>
      <c r="F23" s="1272"/>
      <c r="G23" s="991"/>
      <c r="H23" s="532" t="s">
        <v>1070</v>
      </c>
      <c r="I23" s="535">
        <v>2</v>
      </c>
      <c r="J23" s="1184"/>
      <c r="K23" s="1273"/>
      <c r="L23" s="1189"/>
      <c r="M23" s="1180"/>
      <c r="N23" s="932"/>
      <c r="O23" s="1180"/>
      <c r="P23" s="1182"/>
      <c r="Q23" s="1184"/>
      <c r="R23" s="1184"/>
    </row>
    <row r="24" spans="1:18" s="537" customFormat="1" ht="93" customHeight="1" x14ac:dyDescent="0.25">
      <c r="A24" s="1278"/>
      <c r="B24" s="930"/>
      <c r="C24" s="934"/>
      <c r="D24" s="930"/>
      <c r="E24" s="991"/>
      <c r="F24" s="1272"/>
      <c r="G24" s="991"/>
      <c r="H24" s="532" t="s">
        <v>1071</v>
      </c>
      <c r="I24" s="535" t="s">
        <v>1072</v>
      </c>
      <c r="J24" s="1184"/>
      <c r="K24" s="1273"/>
      <c r="L24" s="1189"/>
      <c r="M24" s="1180"/>
      <c r="N24" s="932"/>
      <c r="O24" s="1180"/>
      <c r="P24" s="1182"/>
      <c r="Q24" s="1184"/>
      <c r="R24" s="1184"/>
    </row>
    <row r="25" spans="1:18" s="537" customFormat="1" ht="93" customHeight="1" x14ac:dyDescent="0.25">
      <c r="A25" s="1278"/>
      <c r="B25" s="930"/>
      <c r="C25" s="934"/>
      <c r="D25" s="930"/>
      <c r="E25" s="991"/>
      <c r="F25" s="1272"/>
      <c r="G25" s="991"/>
      <c r="H25" s="532" t="s">
        <v>1073</v>
      </c>
      <c r="I25" s="535" t="s">
        <v>1074</v>
      </c>
      <c r="J25" s="1184"/>
      <c r="K25" s="1273"/>
      <c r="L25" s="1189"/>
      <c r="M25" s="1180"/>
      <c r="N25" s="932"/>
      <c r="O25" s="1180"/>
      <c r="P25" s="1182"/>
      <c r="Q25" s="1184"/>
      <c r="R25" s="1184"/>
    </row>
    <row r="26" spans="1:18" s="537" customFormat="1" ht="87" customHeight="1" x14ac:dyDescent="0.25">
      <c r="A26" s="1278"/>
      <c r="B26" s="930"/>
      <c r="C26" s="934"/>
      <c r="D26" s="930"/>
      <c r="E26" s="991"/>
      <c r="F26" s="1272"/>
      <c r="G26" s="991"/>
      <c r="H26" s="532" t="s">
        <v>1075</v>
      </c>
      <c r="I26" s="535" t="s">
        <v>1076</v>
      </c>
      <c r="J26" s="1184"/>
      <c r="K26" s="1273"/>
      <c r="L26" s="1189"/>
      <c r="M26" s="1180"/>
      <c r="N26" s="932"/>
      <c r="O26" s="1180"/>
      <c r="P26" s="1182"/>
      <c r="Q26" s="1184"/>
      <c r="R26" s="1184"/>
    </row>
    <row r="27" spans="1:18" s="537" customFormat="1" ht="312" customHeight="1" x14ac:dyDescent="0.25">
      <c r="A27" s="1275" t="s">
        <v>1368</v>
      </c>
      <c r="B27" s="799"/>
      <c r="C27" s="799"/>
      <c r="D27" s="799"/>
      <c r="E27" s="799"/>
      <c r="F27" s="799"/>
      <c r="G27" s="799"/>
      <c r="H27" s="799"/>
      <c r="I27" s="799"/>
      <c r="J27" s="799"/>
      <c r="K27" s="799"/>
      <c r="L27" s="799"/>
      <c r="M27" s="799"/>
      <c r="N27" s="799"/>
      <c r="O27" s="799"/>
      <c r="P27" s="799"/>
      <c r="Q27" s="799"/>
      <c r="R27" s="800"/>
    </row>
    <row r="28" spans="1:18" s="537" customFormat="1" ht="120.75" customHeight="1" x14ac:dyDescent="0.25">
      <c r="A28" s="922">
        <v>3</v>
      </c>
      <c r="B28" s="924">
        <v>1</v>
      </c>
      <c r="C28" s="922">
        <v>4</v>
      </c>
      <c r="D28" s="924">
        <v>2</v>
      </c>
      <c r="E28" s="924" t="s">
        <v>1077</v>
      </c>
      <c r="F28" s="924" t="s">
        <v>1078</v>
      </c>
      <c r="G28" s="924" t="s">
        <v>42</v>
      </c>
      <c r="H28" s="530" t="s">
        <v>627</v>
      </c>
      <c r="I28" s="534">
        <v>1</v>
      </c>
      <c r="J28" s="924" t="s">
        <v>1079</v>
      </c>
      <c r="K28" s="926" t="s">
        <v>1057</v>
      </c>
      <c r="L28" s="926"/>
      <c r="M28" s="937">
        <v>37354</v>
      </c>
      <c r="N28" s="922"/>
      <c r="O28" s="937">
        <v>37354</v>
      </c>
      <c r="P28" s="937"/>
      <c r="Q28" s="924" t="s">
        <v>1058</v>
      </c>
      <c r="R28" s="924" t="s">
        <v>1059</v>
      </c>
    </row>
    <row r="29" spans="1:18" s="537" customFormat="1" ht="144.75" customHeight="1" x14ac:dyDescent="0.25">
      <c r="A29" s="923"/>
      <c r="B29" s="925"/>
      <c r="C29" s="923"/>
      <c r="D29" s="925"/>
      <c r="E29" s="925"/>
      <c r="F29" s="925"/>
      <c r="G29" s="925"/>
      <c r="H29" s="530" t="s">
        <v>39</v>
      </c>
      <c r="I29" s="530">
        <v>32</v>
      </c>
      <c r="J29" s="925"/>
      <c r="K29" s="927"/>
      <c r="L29" s="927"/>
      <c r="M29" s="938"/>
      <c r="N29" s="923"/>
      <c r="O29" s="938"/>
      <c r="P29" s="938"/>
      <c r="Q29" s="925"/>
      <c r="R29" s="925"/>
    </row>
    <row r="30" spans="1:18" s="537" customFormat="1" ht="133.5" customHeight="1" x14ac:dyDescent="0.25">
      <c r="A30" s="922">
        <v>4</v>
      </c>
      <c r="B30" s="924">
        <v>1</v>
      </c>
      <c r="C30" s="922">
        <v>4</v>
      </c>
      <c r="D30" s="924">
        <v>2</v>
      </c>
      <c r="E30" s="924" t="s">
        <v>1080</v>
      </c>
      <c r="F30" s="924" t="s">
        <v>1081</v>
      </c>
      <c r="G30" s="924" t="s">
        <v>42</v>
      </c>
      <c r="H30" s="530" t="s">
        <v>627</v>
      </c>
      <c r="I30" s="378">
        <v>1</v>
      </c>
      <c r="J30" s="924" t="s">
        <v>1082</v>
      </c>
      <c r="K30" s="926" t="s">
        <v>1057</v>
      </c>
      <c r="L30" s="926"/>
      <c r="M30" s="937">
        <v>22225</v>
      </c>
      <c r="N30" s="922"/>
      <c r="O30" s="937">
        <v>22225</v>
      </c>
      <c r="P30" s="937"/>
      <c r="Q30" s="924" t="s">
        <v>1058</v>
      </c>
      <c r="R30" s="924" t="s">
        <v>1059</v>
      </c>
    </row>
    <row r="31" spans="1:18" s="537" customFormat="1" ht="127.5" customHeight="1" x14ac:dyDescent="0.25">
      <c r="A31" s="923"/>
      <c r="B31" s="925"/>
      <c r="C31" s="923"/>
      <c r="D31" s="925"/>
      <c r="E31" s="925"/>
      <c r="F31" s="925"/>
      <c r="G31" s="925"/>
      <c r="H31" s="536" t="s">
        <v>39</v>
      </c>
      <c r="I31" s="530">
        <v>25</v>
      </c>
      <c r="J31" s="925"/>
      <c r="K31" s="927"/>
      <c r="L31" s="927"/>
      <c r="M31" s="938"/>
      <c r="N31" s="923"/>
      <c r="O31" s="938"/>
      <c r="P31" s="938"/>
      <c r="Q31" s="925"/>
      <c r="R31" s="925"/>
    </row>
    <row r="32" spans="1:18" s="6" customFormat="1" ht="125.25" customHeight="1" x14ac:dyDescent="0.25">
      <c r="A32" s="922">
        <v>5</v>
      </c>
      <c r="B32" s="922">
        <v>1</v>
      </c>
      <c r="C32" s="922">
        <v>4</v>
      </c>
      <c r="D32" s="924">
        <v>2</v>
      </c>
      <c r="E32" s="924" t="s">
        <v>1083</v>
      </c>
      <c r="F32" s="924" t="s">
        <v>1084</v>
      </c>
      <c r="G32" s="924" t="s">
        <v>1085</v>
      </c>
      <c r="H32" s="530" t="s">
        <v>1086</v>
      </c>
      <c r="I32" s="536" t="s">
        <v>171</v>
      </c>
      <c r="J32" s="924" t="s">
        <v>1082</v>
      </c>
      <c r="K32" s="926" t="s">
        <v>1057</v>
      </c>
      <c r="L32" s="926"/>
      <c r="M32" s="937">
        <v>21933.75</v>
      </c>
      <c r="N32" s="922"/>
      <c r="O32" s="937">
        <v>21933.75</v>
      </c>
      <c r="P32" s="937"/>
      <c r="Q32" s="924" t="s">
        <v>1058</v>
      </c>
      <c r="R32" s="924" t="s">
        <v>1059</v>
      </c>
    </row>
    <row r="33" spans="1:18" s="6" customFormat="1" ht="171.75" customHeight="1" x14ac:dyDescent="0.25">
      <c r="A33" s="923"/>
      <c r="B33" s="923"/>
      <c r="C33" s="923"/>
      <c r="D33" s="925"/>
      <c r="E33" s="925"/>
      <c r="F33" s="925"/>
      <c r="G33" s="925"/>
      <c r="H33" s="536" t="s">
        <v>39</v>
      </c>
      <c r="I33" s="530">
        <v>25</v>
      </c>
      <c r="J33" s="925"/>
      <c r="K33" s="927"/>
      <c r="L33" s="927"/>
      <c r="M33" s="938"/>
      <c r="N33" s="923"/>
      <c r="O33" s="938"/>
      <c r="P33" s="938"/>
      <c r="Q33" s="925"/>
      <c r="R33" s="925"/>
    </row>
    <row r="34" spans="1:18" s="537" customFormat="1" ht="150.75" customHeight="1" x14ac:dyDescent="0.25">
      <c r="A34" s="922">
        <v>6</v>
      </c>
      <c r="B34" s="924">
        <v>1</v>
      </c>
      <c r="C34" s="922">
        <v>4</v>
      </c>
      <c r="D34" s="924">
        <v>5</v>
      </c>
      <c r="E34" s="924" t="s">
        <v>1087</v>
      </c>
      <c r="F34" s="924" t="s">
        <v>1088</v>
      </c>
      <c r="G34" s="1269" t="s">
        <v>42</v>
      </c>
      <c r="H34" s="529" t="s">
        <v>627</v>
      </c>
      <c r="I34" s="529">
        <v>1</v>
      </c>
      <c r="J34" s="924" t="s">
        <v>1089</v>
      </c>
      <c r="K34" s="926" t="s">
        <v>1057</v>
      </c>
      <c r="L34" s="926"/>
      <c r="M34" s="937">
        <f>O34</f>
        <v>29347</v>
      </c>
      <c r="N34" s="922"/>
      <c r="O34" s="937">
        <v>29347</v>
      </c>
      <c r="P34" s="937"/>
      <c r="Q34" s="924" t="s">
        <v>1058</v>
      </c>
      <c r="R34" s="924" t="s">
        <v>1059</v>
      </c>
    </row>
    <row r="35" spans="1:18" s="537" customFormat="1" ht="113.25" customHeight="1" x14ac:dyDescent="0.25">
      <c r="A35" s="923"/>
      <c r="B35" s="925"/>
      <c r="C35" s="923"/>
      <c r="D35" s="925"/>
      <c r="E35" s="925"/>
      <c r="F35" s="925"/>
      <c r="G35" s="1270"/>
      <c r="H35" s="530" t="s">
        <v>39</v>
      </c>
      <c r="I35" s="536" t="s">
        <v>334</v>
      </c>
      <c r="J35" s="925"/>
      <c r="K35" s="927"/>
      <c r="L35" s="927"/>
      <c r="M35" s="938"/>
      <c r="N35" s="923"/>
      <c r="O35" s="938"/>
      <c r="P35" s="938"/>
      <c r="Q35" s="925"/>
      <c r="R35" s="925"/>
    </row>
    <row r="36" spans="1:18" s="537" customFormat="1" ht="147" customHeight="1" x14ac:dyDescent="0.25">
      <c r="A36" s="931">
        <v>6</v>
      </c>
      <c r="B36" s="935">
        <v>1</v>
      </c>
      <c r="C36" s="931">
        <v>4</v>
      </c>
      <c r="D36" s="935">
        <v>5</v>
      </c>
      <c r="E36" s="935" t="s">
        <v>1087</v>
      </c>
      <c r="F36" s="935" t="s">
        <v>1088</v>
      </c>
      <c r="G36" s="935" t="s">
        <v>42</v>
      </c>
      <c r="H36" s="531" t="s">
        <v>627</v>
      </c>
      <c r="I36" s="531">
        <v>1</v>
      </c>
      <c r="J36" s="935" t="s">
        <v>1089</v>
      </c>
      <c r="K36" s="1099" t="s">
        <v>1057</v>
      </c>
      <c r="L36" s="1099"/>
      <c r="M36" s="1101">
        <f>O36</f>
        <v>23625</v>
      </c>
      <c r="N36" s="931"/>
      <c r="O36" s="1101">
        <v>23625</v>
      </c>
      <c r="P36" s="1181"/>
      <c r="Q36" s="935" t="s">
        <v>1058</v>
      </c>
      <c r="R36" s="935" t="s">
        <v>1059</v>
      </c>
    </row>
    <row r="37" spans="1:18" s="537" customFormat="1" ht="134.25" customHeight="1" x14ac:dyDescent="0.25">
      <c r="A37" s="933"/>
      <c r="B37" s="936"/>
      <c r="C37" s="933"/>
      <c r="D37" s="936"/>
      <c r="E37" s="936"/>
      <c r="F37" s="936"/>
      <c r="G37" s="936"/>
      <c r="H37" s="527" t="s">
        <v>39</v>
      </c>
      <c r="I37" s="220" t="s">
        <v>336</v>
      </c>
      <c r="J37" s="936"/>
      <c r="K37" s="1100"/>
      <c r="L37" s="1100"/>
      <c r="M37" s="1102"/>
      <c r="N37" s="933"/>
      <c r="O37" s="1102"/>
      <c r="P37" s="1183"/>
      <c r="Q37" s="936"/>
      <c r="R37" s="936"/>
    </row>
    <row r="38" spans="1:18" s="537" customFormat="1" ht="61.5" customHeight="1" x14ac:dyDescent="0.25">
      <c r="A38" s="528"/>
      <c r="B38" s="798" t="s">
        <v>1090</v>
      </c>
      <c r="C38" s="1018"/>
      <c r="D38" s="1018"/>
      <c r="E38" s="1018"/>
      <c r="F38" s="1018"/>
      <c r="G38" s="1018"/>
      <c r="H38" s="1018"/>
      <c r="I38" s="1018"/>
      <c r="J38" s="1018"/>
      <c r="K38" s="1018"/>
      <c r="L38" s="1018"/>
      <c r="M38" s="1018"/>
      <c r="N38" s="1018"/>
      <c r="O38" s="1018"/>
      <c r="P38" s="1018"/>
      <c r="Q38" s="1018"/>
      <c r="R38" s="1019"/>
    </row>
    <row r="39" spans="1:18" s="6" customFormat="1" ht="169.5" customHeight="1" x14ac:dyDescent="0.25">
      <c r="A39" s="1075">
        <v>7</v>
      </c>
      <c r="B39" s="994">
        <v>1</v>
      </c>
      <c r="C39" s="1075">
        <v>4</v>
      </c>
      <c r="D39" s="994">
        <v>5</v>
      </c>
      <c r="E39" s="1291" t="s">
        <v>1091</v>
      </c>
      <c r="F39" s="1293" t="s">
        <v>1092</v>
      </c>
      <c r="G39" s="994" t="s">
        <v>42</v>
      </c>
      <c r="H39" s="384" t="s">
        <v>627</v>
      </c>
      <c r="I39" s="385" t="s">
        <v>171</v>
      </c>
      <c r="J39" s="994" t="s">
        <v>1093</v>
      </c>
      <c r="K39" s="1088" t="s">
        <v>1057</v>
      </c>
      <c r="L39" s="1088"/>
      <c r="M39" s="1286">
        <v>111400</v>
      </c>
      <c r="N39" s="1075"/>
      <c r="O39" s="1286">
        <v>111400</v>
      </c>
      <c r="P39" s="1083"/>
      <c r="Q39" s="994" t="s">
        <v>1058</v>
      </c>
      <c r="R39" s="994" t="s">
        <v>1059</v>
      </c>
    </row>
    <row r="40" spans="1:18" s="6" customFormat="1" ht="226.5" customHeight="1" x14ac:dyDescent="0.25">
      <c r="A40" s="1076"/>
      <c r="B40" s="995"/>
      <c r="C40" s="1076"/>
      <c r="D40" s="995"/>
      <c r="E40" s="1292"/>
      <c r="F40" s="1294"/>
      <c r="G40" s="995"/>
      <c r="H40" s="384" t="s">
        <v>39</v>
      </c>
      <c r="I40" s="385" t="s">
        <v>455</v>
      </c>
      <c r="J40" s="995"/>
      <c r="K40" s="1089"/>
      <c r="L40" s="1089"/>
      <c r="M40" s="1287"/>
      <c r="N40" s="1076"/>
      <c r="O40" s="1287"/>
      <c r="P40" s="1084"/>
      <c r="Q40" s="995"/>
      <c r="R40" s="995"/>
    </row>
    <row r="41" spans="1:18" s="6" customFormat="1" ht="31.5" customHeight="1" x14ac:dyDescent="0.25">
      <c r="A41" s="1103" t="s">
        <v>1473</v>
      </c>
      <c r="B41" s="1104"/>
      <c r="C41" s="1104"/>
      <c r="D41" s="1104"/>
      <c r="E41" s="1104"/>
      <c r="F41" s="1104"/>
      <c r="G41" s="1104"/>
      <c r="H41" s="1104"/>
      <c r="I41" s="1104"/>
      <c r="J41" s="1104"/>
      <c r="K41" s="1104"/>
      <c r="L41" s="1104"/>
      <c r="M41" s="1104"/>
      <c r="N41" s="1104"/>
      <c r="O41" s="1104"/>
      <c r="P41" s="1104"/>
      <c r="Q41" s="1104"/>
      <c r="R41" s="1105"/>
    </row>
    <row r="42" spans="1:18" s="6" customFormat="1" ht="105.75" customHeight="1" x14ac:dyDescent="0.25">
      <c r="A42" s="1279">
        <v>8</v>
      </c>
      <c r="B42" s="1282">
        <v>1</v>
      </c>
      <c r="C42" s="1283">
        <v>4</v>
      </c>
      <c r="D42" s="1282">
        <v>2</v>
      </c>
      <c r="E42" s="1282" t="s">
        <v>1094</v>
      </c>
      <c r="F42" s="1282" t="s">
        <v>1095</v>
      </c>
      <c r="G42" s="1284" t="s">
        <v>443</v>
      </c>
      <c r="H42" s="231" t="s">
        <v>53</v>
      </c>
      <c r="I42" s="231">
        <v>5</v>
      </c>
      <c r="J42" s="1302" t="s">
        <v>1096</v>
      </c>
      <c r="K42" s="1279" t="s">
        <v>1057</v>
      </c>
      <c r="L42" s="1279"/>
      <c r="M42" s="1288">
        <v>37708.879999999997</v>
      </c>
      <c r="N42" s="1288"/>
      <c r="O42" s="1288">
        <v>37708.879999999997</v>
      </c>
      <c r="P42" s="1288"/>
      <c r="Q42" s="1279" t="s">
        <v>1058</v>
      </c>
      <c r="R42" s="1279" t="s">
        <v>1059</v>
      </c>
    </row>
    <row r="43" spans="1:18" s="6" customFormat="1" ht="118.5" customHeight="1" x14ac:dyDescent="0.25">
      <c r="A43" s="1280"/>
      <c r="B43" s="1282"/>
      <c r="C43" s="1283"/>
      <c r="D43" s="1282"/>
      <c r="E43" s="1282"/>
      <c r="F43" s="1282"/>
      <c r="G43" s="1285"/>
      <c r="H43" s="231" t="s">
        <v>39</v>
      </c>
      <c r="I43" s="231">
        <v>150</v>
      </c>
      <c r="J43" s="1303"/>
      <c r="K43" s="1280"/>
      <c r="L43" s="1280"/>
      <c r="M43" s="1289"/>
      <c r="N43" s="1289"/>
      <c r="O43" s="1289"/>
      <c r="P43" s="1289"/>
      <c r="Q43" s="1280"/>
      <c r="R43" s="1280"/>
    </row>
    <row r="44" spans="1:18" s="6" customFormat="1" ht="193.5" customHeight="1" x14ac:dyDescent="0.25">
      <c r="A44" s="1281"/>
      <c r="B44" s="1282"/>
      <c r="C44" s="1283"/>
      <c r="D44" s="1282"/>
      <c r="E44" s="1282"/>
      <c r="F44" s="1282"/>
      <c r="G44" s="232" t="s">
        <v>445</v>
      </c>
      <c r="H44" s="231" t="s">
        <v>41</v>
      </c>
      <c r="I44" s="231">
        <v>1</v>
      </c>
      <c r="J44" s="1304"/>
      <c r="K44" s="1281"/>
      <c r="L44" s="1281"/>
      <c r="M44" s="1290"/>
      <c r="N44" s="1290"/>
      <c r="O44" s="1290"/>
      <c r="P44" s="1290"/>
      <c r="Q44" s="1281"/>
      <c r="R44" s="1281"/>
    </row>
    <row r="45" spans="1:18" s="6" customFormat="1" ht="141" customHeight="1" x14ac:dyDescent="0.25">
      <c r="A45" s="1295" t="s">
        <v>1474</v>
      </c>
      <c r="B45" s="1296"/>
      <c r="C45" s="1296"/>
      <c r="D45" s="1296"/>
      <c r="E45" s="1296"/>
      <c r="F45" s="1296"/>
      <c r="G45" s="1296"/>
      <c r="H45" s="1296"/>
      <c r="I45" s="1296"/>
      <c r="J45" s="1296"/>
      <c r="K45" s="1296"/>
      <c r="L45" s="1296"/>
      <c r="M45" s="1296"/>
      <c r="N45" s="1296"/>
      <c r="O45" s="1296"/>
      <c r="P45" s="1296"/>
      <c r="Q45" s="1296"/>
      <c r="R45" s="1297"/>
    </row>
    <row r="46" spans="1:18" s="6" customFormat="1" ht="184.5" customHeight="1" x14ac:dyDescent="0.25">
      <c r="A46" s="1279">
        <v>9</v>
      </c>
      <c r="B46" s="1298">
        <v>1</v>
      </c>
      <c r="C46" s="1298">
        <v>4</v>
      </c>
      <c r="D46" s="1300">
        <v>2</v>
      </c>
      <c r="E46" s="1300" t="s">
        <v>1097</v>
      </c>
      <c r="F46" s="1300" t="s">
        <v>1098</v>
      </c>
      <c r="G46" s="1300" t="s">
        <v>32</v>
      </c>
      <c r="H46" s="232" t="s">
        <v>45</v>
      </c>
      <c r="I46" s="379" t="s">
        <v>1099</v>
      </c>
      <c r="J46" s="1300" t="s">
        <v>1100</v>
      </c>
      <c r="K46" s="1307" t="s">
        <v>1101</v>
      </c>
      <c r="L46" s="1307"/>
      <c r="M46" s="1305">
        <v>12994.8</v>
      </c>
      <c r="N46" s="1298"/>
      <c r="O46" s="1305">
        <v>12994.8</v>
      </c>
      <c r="P46" s="1305"/>
      <c r="Q46" s="1300" t="s">
        <v>1058</v>
      </c>
      <c r="R46" s="1300" t="s">
        <v>1059</v>
      </c>
    </row>
    <row r="47" spans="1:18" s="6" customFormat="1" ht="179.25" customHeight="1" x14ac:dyDescent="0.25">
      <c r="A47" s="1281"/>
      <c r="B47" s="1299"/>
      <c r="C47" s="1299"/>
      <c r="D47" s="1301"/>
      <c r="E47" s="1301"/>
      <c r="F47" s="1301"/>
      <c r="G47" s="1301"/>
      <c r="H47" s="232" t="s">
        <v>39</v>
      </c>
      <c r="I47" s="232">
        <v>100</v>
      </c>
      <c r="J47" s="1301"/>
      <c r="K47" s="1308"/>
      <c r="L47" s="1308"/>
      <c r="M47" s="1306"/>
      <c r="N47" s="1299"/>
      <c r="O47" s="1306"/>
      <c r="P47" s="1306"/>
      <c r="Q47" s="1301"/>
      <c r="R47" s="1301"/>
    </row>
    <row r="48" spans="1:18" s="6" customFormat="1" ht="180" customHeight="1" x14ac:dyDescent="0.25">
      <c r="A48" s="1295" t="s">
        <v>1475</v>
      </c>
      <c r="B48" s="1296"/>
      <c r="C48" s="1296"/>
      <c r="D48" s="1296"/>
      <c r="E48" s="1296"/>
      <c r="F48" s="1296"/>
      <c r="G48" s="1296"/>
      <c r="H48" s="1296"/>
      <c r="I48" s="1296"/>
      <c r="J48" s="1296"/>
      <c r="K48" s="1296"/>
      <c r="L48" s="1296"/>
      <c r="M48" s="1296"/>
      <c r="N48" s="1296"/>
      <c r="O48" s="1296"/>
      <c r="P48" s="1296"/>
      <c r="Q48" s="1296"/>
      <c r="R48" s="1297"/>
    </row>
    <row r="49" spans="1:18" ht="72.75" customHeight="1" x14ac:dyDescent="0.25">
      <c r="A49" s="1279">
        <v>10</v>
      </c>
      <c r="B49" s="1279">
        <v>1</v>
      </c>
      <c r="C49" s="1279">
        <v>4</v>
      </c>
      <c r="D49" s="1279">
        <v>2</v>
      </c>
      <c r="E49" s="1279" t="s">
        <v>1102</v>
      </c>
      <c r="F49" s="1279" t="s">
        <v>1103</v>
      </c>
      <c r="G49" s="1279" t="s">
        <v>1104</v>
      </c>
      <c r="H49" s="172" t="s">
        <v>1105</v>
      </c>
      <c r="I49" s="172">
        <v>1</v>
      </c>
      <c r="J49" s="1279" t="s">
        <v>1106</v>
      </c>
      <c r="K49" s="1312" t="s">
        <v>178</v>
      </c>
      <c r="L49" s="1312"/>
      <c r="M49" s="1309">
        <v>10582.2</v>
      </c>
      <c r="N49" s="1309"/>
      <c r="O49" s="1309">
        <v>10582.2</v>
      </c>
      <c r="P49" s="1309"/>
      <c r="Q49" s="1300" t="s">
        <v>1058</v>
      </c>
      <c r="R49" s="1300" t="s">
        <v>1059</v>
      </c>
    </row>
    <row r="50" spans="1:18" ht="57" customHeight="1" x14ac:dyDescent="0.25">
      <c r="A50" s="1280"/>
      <c r="B50" s="1280"/>
      <c r="C50" s="1280"/>
      <c r="D50" s="1280"/>
      <c r="E50" s="1280"/>
      <c r="F50" s="1280"/>
      <c r="G50" s="1281"/>
      <c r="H50" s="172" t="s">
        <v>1107</v>
      </c>
      <c r="I50" s="172">
        <v>10</v>
      </c>
      <c r="J50" s="1280"/>
      <c r="K50" s="1313"/>
      <c r="L50" s="1313"/>
      <c r="M50" s="1310"/>
      <c r="N50" s="1310"/>
      <c r="O50" s="1310"/>
      <c r="P50" s="1310"/>
      <c r="Q50" s="1311"/>
      <c r="R50" s="1311"/>
    </row>
    <row r="51" spans="1:18" ht="57.75" customHeight="1" x14ac:dyDescent="0.25">
      <c r="A51" s="1280"/>
      <c r="B51" s="1280"/>
      <c r="C51" s="1280"/>
      <c r="D51" s="1280"/>
      <c r="E51" s="1280"/>
      <c r="F51" s="1280"/>
      <c r="G51" s="1279" t="s">
        <v>32</v>
      </c>
      <c r="H51" s="380" t="s">
        <v>45</v>
      </c>
      <c r="I51" s="380">
        <v>1</v>
      </c>
      <c r="J51" s="1280"/>
      <c r="K51" s="1313"/>
      <c r="L51" s="1313"/>
      <c r="M51" s="1310"/>
      <c r="N51" s="1310"/>
      <c r="O51" s="1310"/>
      <c r="P51" s="1310"/>
      <c r="Q51" s="1311"/>
      <c r="R51" s="1311"/>
    </row>
    <row r="52" spans="1:18" ht="53.25" customHeight="1" x14ac:dyDescent="0.25">
      <c r="A52" s="1280"/>
      <c r="B52" s="1280"/>
      <c r="C52" s="1280"/>
      <c r="D52" s="1280"/>
      <c r="E52" s="1280"/>
      <c r="F52" s="1280"/>
      <c r="G52" s="1280"/>
      <c r="H52" s="172" t="s">
        <v>39</v>
      </c>
      <c r="I52" s="172">
        <v>40</v>
      </c>
      <c r="J52" s="1280"/>
      <c r="K52" s="1313"/>
      <c r="L52" s="1313"/>
      <c r="M52" s="1310"/>
      <c r="N52" s="1310"/>
      <c r="O52" s="1310"/>
      <c r="P52" s="1310"/>
      <c r="Q52" s="1311"/>
      <c r="R52" s="1311"/>
    </row>
    <row r="53" spans="1:18" ht="138" customHeight="1" x14ac:dyDescent="0.25">
      <c r="A53" s="1295" t="s">
        <v>1476</v>
      </c>
      <c r="B53" s="1296"/>
      <c r="C53" s="1296"/>
      <c r="D53" s="1296"/>
      <c r="E53" s="1296"/>
      <c r="F53" s="1296"/>
      <c r="G53" s="1296"/>
      <c r="H53" s="1296"/>
      <c r="I53" s="1296"/>
      <c r="J53" s="1296"/>
      <c r="K53" s="1296"/>
      <c r="L53" s="1296"/>
      <c r="M53" s="1296"/>
      <c r="N53" s="1296"/>
      <c r="O53" s="1296"/>
      <c r="P53" s="1296"/>
      <c r="Q53" s="1296"/>
      <c r="R53" s="1297"/>
    </row>
    <row r="55" spans="1:18" ht="15.75" x14ac:dyDescent="0.25">
      <c r="M55" s="788"/>
      <c r="N55" s="787" t="s">
        <v>214</v>
      </c>
      <c r="O55" s="787"/>
      <c r="P55" s="787"/>
    </row>
    <row r="56" spans="1:18" x14ac:dyDescent="0.25">
      <c r="M56" s="788"/>
      <c r="N56" s="275" t="s">
        <v>33</v>
      </c>
      <c r="O56" s="788" t="s">
        <v>34</v>
      </c>
      <c r="P56" s="788"/>
    </row>
    <row r="57" spans="1:18" x14ac:dyDescent="0.25">
      <c r="M57" s="788"/>
      <c r="N57" s="275"/>
      <c r="O57" s="275">
        <v>2020</v>
      </c>
      <c r="P57" s="275">
        <v>2021</v>
      </c>
    </row>
    <row r="58" spans="1:18" x14ac:dyDescent="0.25">
      <c r="M58" s="275" t="s">
        <v>368</v>
      </c>
      <c r="N58" s="424">
        <v>7</v>
      </c>
      <c r="O58" s="78">
        <f>O7+O10+O28+O30+O32+O34+O39</f>
        <v>419032.08999999997</v>
      </c>
      <c r="P58" s="425"/>
    </row>
    <row r="59" spans="1:18" x14ac:dyDescent="0.25">
      <c r="M59" s="275" t="s">
        <v>369</v>
      </c>
      <c r="N59" s="426">
        <v>8</v>
      </c>
      <c r="O59" s="427">
        <f>O14+O28+O30+O32+O36+O42+O46+O49</f>
        <v>239082.77000000002</v>
      </c>
      <c r="P59" s="427"/>
    </row>
  </sheetData>
  <mergeCells count="222">
    <mergeCell ref="A53:R53"/>
    <mergeCell ref="O56:P56"/>
    <mergeCell ref="M55:M57"/>
    <mergeCell ref="N55:P55"/>
    <mergeCell ref="N49:N52"/>
    <mergeCell ref="O49:O52"/>
    <mergeCell ref="P49:P52"/>
    <mergeCell ref="Q49:Q52"/>
    <mergeCell ref="R49:R52"/>
    <mergeCell ref="G51:G52"/>
    <mergeCell ref="F49:F52"/>
    <mergeCell ref="G49:G50"/>
    <mergeCell ref="J49:J52"/>
    <mergeCell ref="K49:K52"/>
    <mergeCell ref="L49:L52"/>
    <mergeCell ref="M49:M52"/>
    <mergeCell ref="A48:R48"/>
    <mergeCell ref="A49:A52"/>
    <mergeCell ref="B49:B52"/>
    <mergeCell ref="C49:C52"/>
    <mergeCell ref="D49:D52"/>
    <mergeCell ref="E49:E52"/>
    <mergeCell ref="G46:G47"/>
    <mergeCell ref="J46:J47"/>
    <mergeCell ref="K46:K47"/>
    <mergeCell ref="L46:L47"/>
    <mergeCell ref="M46:M47"/>
    <mergeCell ref="N46:N47"/>
    <mergeCell ref="A45:R45"/>
    <mergeCell ref="A46:A47"/>
    <mergeCell ref="B46:B47"/>
    <mergeCell ref="C46:C47"/>
    <mergeCell ref="D46:D47"/>
    <mergeCell ref="E46:E47"/>
    <mergeCell ref="F46:F47"/>
    <mergeCell ref="J42:J44"/>
    <mergeCell ref="K42:K44"/>
    <mergeCell ref="L42:L44"/>
    <mergeCell ref="M42:M44"/>
    <mergeCell ref="N42:N44"/>
    <mergeCell ref="O42:O44"/>
    <mergeCell ref="O46:O47"/>
    <mergeCell ref="P46:P47"/>
    <mergeCell ref="Q46:Q47"/>
    <mergeCell ref="R46:R47"/>
    <mergeCell ref="A41:R41"/>
    <mergeCell ref="A42:A44"/>
    <mergeCell ref="B42:B44"/>
    <mergeCell ref="C42:C44"/>
    <mergeCell ref="D42:D44"/>
    <mergeCell ref="E42:E44"/>
    <mergeCell ref="F42:F44"/>
    <mergeCell ref="G42:G43"/>
    <mergeCell ref="K39:K40"/>
    <mergeCell ref="L39:L40"/>
    <mergeCell ref="M39:M40"/>
    <mergeCell ref="N39:N40"/>
    <mergeCell ref="O39:O40"/>
    <mergeCell ref="P39:P40"/>
    <mergeCell ref="P42:P44"/>
    <mergeCell ref="Q42:Q44"/>
    <mergeCell ref="R42:R44"/>
    <mergeCell ref="A39:A40"/>
    <mergeCell ref="B39:B40"/>
    <mergeCell ref="C39:C40"/>
    <mergeCell ref="D39:D40"/>
    <mergeCell ref="E39:E40"/>
    <mergeCell ref="F39:F40"/>
    <mergeCell ref="G39:G40"/>
    <mergeCell ref="J39:J40"/>
    <mergeCell ref="Q39:Q40"/>
    <mergeCell ref="R39:R40"/>
    <mergeCell ref="F28:F29"/>
    <mergeCell ref="L28:L29"/>
    <mergeCell ref="M28:M29"/>
    <mergeCell ref="N28:N29"/>
    <mergeCell ref="O28:O29"/>
    <mergeCell ref="P28:P29"/>
    <mergeCell ref="Q28:Q29"/>
    <mergeCell ref="L34:L35"/>
    <mergeCell ref="M34:M35"/>
    <mergeCell ref="N34:N35"/>
    <mergeCell ref="O34:O35"/>
    <mergeCell ref="P34:P35"/>
    <mergeCell ref="Q34:Q35"/>
    <mergeCell ref="R34:R35"/>
    <mergeCell ref="R28:R29"/>
    <mergeCell ref="L30:L31"/>
    <mergeCell ref="M30:M31"/>
    <mergeCell ref="N30:N31"/>
    <mergeCell ref="O30:O31"/>
    <mergeCell ref="P30:P31"/>
    <mergeCell ref="Q30:Q31"/>
    <mergeCell ref="A27:R27"/>
    <mergeCell ref="A28:A29"/>
    <mergeCell ref="B28:B29"/>
    <mergeCell ref="C28:C29"/>
    <mergeCell ref="D28:D29"/>
    <mergeCell ref="E28:E29"/>
    <mergeCell ref="G16:G17"/>
    <mergeCell ref="G18:G26"/>
    <mergeCell ref="H21:H22"/>
    <mergeCell ref="I21:I22"/>
    <mergeCell ref="M14:M26"/>
    <mergeCell ref="N14:N26"/>
    <mergeCell ref="O14:O26"/>
    <mergeCell ref="P14:P26"/>
    <mergeCell ref="Q14:Q26"/>
    <mergeCell ref="R14:R26"/>
    <mergeCell ref="G28:G29"/>
    <mergeCell ref="J28:J29"/>
    <mergeCell ref="K28:K29"/>
    <mergeCell ref="A14:A26"/>
    <mergeCell ref="B14:B26"/>
    <mergeCell ref="C14:C26"/>
    <mergeCell ref="D14:D26"/>
    <mergeCell ref="E14:E26"/>
    <mergeCell ref="F14:F26"/>
    <mergeCell ref="J14:J26"/>
    <mergeCell ref="K14:K26"/>
    <mergeCell ref="L14:L26"/>
    <mergeCell ref="G14:G15"/>
    <mergeCell ref="A9:R9"/>
    <mergeCell ref="A10:A13"/>
    <mergeCell ref="B10:B13"/>
    <mergeCell ref="C10:C13"/>
    <mergeCell ref="D10:D13"/>
    <mergeCell ref="E10:E13"/>
    <mergeCell ref="F10:F13"/>
    <mergeCell ref="G10:G11"/>
    <mergeCell ref="G12:G13"/>
    <mergeCell ref="J10:J13"/>
    <mergeCell ref="K7:K8"/>
    <mergeCell ref="L7:L8"/>
    <mergeCell ref="M7:M8"/>
    <mergeCell ref="N7:N8"/>
    <mergeCell ref="O7:O8"/>
    <mergeCell ref="P7:P8"/>
    <mergeCell ref="P10:P13"/>
    <mergeCell ref="Q10:Q13"/>
    <mergeCell ref="R10:R13"/>
    <mergeCell ref="M10:M13"/>
    <mergeCell ref="N10:N13"/>
    <mergeCell ref="O10:O13"/>
    <mergeCell ref="K10:K13"/>
    <mergeCell ref="L10:L13"/>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A30:A31"/>
    <mergeCell ref="B30:B31"/>
    <mergeCell ref="C30:C31"/>
    <mergeCell ref="D30:D31"/>
    <mergeCell ref="E30:E31"/>
    <mergeCell ref="F30:F31"/>
    <mergeCell ref="G30:G31"/>
    <mergeCell ref="J30:J31"/>
    <mergeCell ref="K30:K31"/>
    <mergeCell ref="R30:R31"/>
    <mergeCell ref="L32:L33"/>
    <mergeCell ref="M32:M33"/>
    <mergeCell ref="N32:N33"/>
    <mergeCell ref="O32:O33"/>
    <mergeCell ref="P32:P33"/>
    <mergeCell ref="Q32:Q33"/>
    <mergeCell ref="R32:R33"/>
    <mergeCell ref="G34:G35"/>
    <mergeCell ref="J34:J35"/>
    <mergeCell ref="K34:K35"/>
    <mergeCell ref="B32:B33"/>
    <mergeCell ref="C32:C33"/>
    <mergeCell ref="D32:D33"/>
    <mergeCell ref="E32:E33"/>
    <mergeCell ref="F32:F33"/>
    <mergeCell ref="G32:G33"/>
    <mergeCell ref="J32:J33"/>
    <mergeCell ref="K32:K33"/>
    <mergeCell ref="A32:A33"/>
    <mergeCell ref="O36:O37"/>
    <mergeCell ref="P36:P37"/>
    <mergeCell ref="Q36:Q37"/>
    <mergeCell ref="R36:R37"/>
    <mergeCell ref="B38:R38"/>
    <mergeCell ref="A36:A37"/>
    <mergeCell ref="B36:B37"/>
    <mergeCell ref="C36:C37"/>
    <mergeCell ref="D36:D37"/>
    <mergeCell ref="E36:E37"/>
    <mergeCell ref="F36:F37"/>
    <mergeCell ref="G36:G37"/>
    <mergeCell ref="J36:J37"/>
    <mergeCell ref="K36:K37"/>
    <mergeCell ref="A34:A35"/>
    <mergeCell ref="B34:B35"/>
    <mergeCell ref="C34:C35"/>
    <mergeCell ref="D34:D35"/>
    <mergeCell ref="E34:E35"/>
    <mergeCell ref="F34:F35"/>
    <mergeCell ref="L36:L37"/>
    <mergeCell ref="M36:M37"/>
    <mergeCell ref="N36:N3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S64"/>
  <sheetViews>
    <sheetView topLeftCell="A49" zoomScale="70" zoomScaleNormal="70" workbookViewId="0">
      <selection activeCell="J55" sqref="J55:J57"/>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27" customWidth="1"/>
    <col min="7" max="7" width="35.7109375" style="1" customWidth="1"/>
    <col min="8" max="8" width="20.42578125" style="127"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174" t="s">
        <v>1344</v>
      </c>
    </row>
    <row r="3" spans="1:19" x14ac:dyDescent="0.25">
      <c r="M3" s="2"/>
      <c r="N3" s="2"/>
      <c r="O3" s="2"/>
      <c r="P3" s="2"/>
    </row>
    <row r="4" spans="1:19" s="3" customFormat="1" ht="47.25" customHeight="1" x14ac:dyDescent="0.25">
      <c r="A4" s="794" t="s">
        <v>0</v>
      </c>
      <c r="B4" s="796" t="s">
        <v>1</v>
      </c>
      <c r="C4" s="796" t="s">
        <v>2</v>
      </c>
      <c r="D4" s="796" t="s">
        <v>3</v>
      </c>
      <c r="E4" s="794" t="s">
        <v>4</v>
      </c>
      <c r="F4" s="794" t="s">
        <v>5</v>
      </c>
      <c r="G4" s="794" t="s">
        <v>6</v>
      </c>
      <c r="H4" s="802" t="s">
        <v>7</v>
      </c>
      <c r="I4" s="802"/>
      <c r="J4" s="794" t="s">
        <v>8</v>
      </c>
      <c r="K4" s="803" t="s">
        <v>228</v>
      </c>
      <c r="L4" s="804"/>
      <c r="M4" s="801" t="s">
        <v>229</v>
      </c>
      <c r="N4" s="801"/>
      <c r="O4" s="801" t="s">
        <v>9</v>
      </c>
      <c r="P4" s="801"/>
      <c r="Q4" s="794" t="s">
        <v>230</v>
      </c>
      <c r="R4" s="796" t="s">
        <v>10</v>
      </c>
      <c r="S4" s="65"/>
    </row>
    <row r="5" spans="1:19" s="3" customFormat="1" ht="35.25" customHeight="1" x14ac:dyDescent="0.2">
      <c r="A5" s="795"/>
      <c r="B5" s="797"/>
      <c r="C5" s="797"/>
      <c r="D5" s="797"/>
      <c r="E5" s="795"/>
      <c r="F5" s="795"/>
      <c r="G5" s="795"/>
      <c r="H5" s="66" t="s">
        <v>11</v>
      </c>
      <c r="I5" s="66" t="s">
        <v>12</v>
      </c>
      <c r="J5" s="795"/>
      <c r="K5" s="67">
        <v>2020</v>
      </c>
      <c r="L5" s="67">
        <v>2021</v>
      </c>
      <c r="M5" s="68">
        <v>2020</v>
      </c>
      <c r="N5" s="68">
        <v>2021</v>
      </c>
      <c r="O5" s="68">
        <v>2020</v>
      </c>
      <c r="P5" s="68">
        <v>2021</v>
      </c>
      <c r="Q5" s="795"/>
      <c r="R5" s="797"/>
      <c r="S5" s="65"/>
    </row>
    <row r="6" spans="1:19" s="3" customFormat="1" ht="15.75" customHeight="1" x14ac:dyDescent="0.2">
      <c r="A6" s="69" t="s">
        <v>13</v>
      </c>
      <c r="B6" s="66" t="s">
        <v>14</v>
      </c>
      <c r="C6" s="66" t="s">
        <v>15</v>
      </c>
      <c r="D6" s="66" t="s">
        <v>16</v>
      </c>
      <c r="E6" s="381" t="s">
        <v>17</v>
      </c>
      <c r="F6" s="69" t="s">
        <v>18</v>
      </c>
      <c r="G6" s="69" t="s">
        <v>19</v>
      </c>
      <c r="H6" s="66" t="s">
        <v>20</v>
      </c>
      <c r="I6" s="66" t="s">
        <v>21</v>
      </c>
      <c r="J6" s="69" t="s">
        <v>22</v>
      </c>
      <c r="K6" s="67" t="s">
        <v>23</v>
      </c>
      <c r="L6" s="67" t="s">
        <v>24</v>
      </c>
      <c r="M6" s="70" t="s">
        <v>25</v>
      </c>
      <c r="N6" s="70" t="s">
        <v>26</v>
      </c>
      <c r="O6" s="70" t="s">
        <v>27</v>
      </c>
      <c r="P6" s="70" t="s">
        <v>28</v>
      </c>
      <c r="Q6" s="69" t="s">
        <v>29</v>
      </c>
      <c r="R6" s="66" t="s">
        <v>30</v>
      </c>
      <c r="S6" s="65"/>
    </row>
    <row r="7" spans="1:19" s="6" customFormat="1" ht="99.95" customHeight="1" x14ac:dyDescent="0.25">
      <c r="A7" s="922">
        <v>1</v>
      </c>
      <c r="B7" s="924">
        <v>1</v>
      </c>
      <c r="C7" s="922">
        <v>4</v>
      </c>
      <c r="D7" s="924">
        <v>2</v>
      </c>
      <c r="E7" s="1314" t="s">
        <v>1108</v>
      </c>
      <c r="F7" s="924" t="s">
        <v>1109</v>
      </c>
      <c r="G7" s="72" t="s">
        <v>1110</v>
      </c>
      <c r="H7" s="72" t="s">
        <v>655</v>
      </c>
      <c r="I7" s="159" t="s">
        <v>1111</v>
      </c>
      <c r="J7" s="924" t="s">
        <v>982</v>
      </c>
      <c r="K7" s="926" t="s">
        <v>488</v>
      </c>
      <c r="L7" s="926"/>
      <c r="M7" s="937">
        <v>231200</v>
      </c>
      <c r="N7" s="922"/>
      <c r="O7" s="937">
        <v>231200</v>
      </c>
      <c r="P7" s="937"/>
      <c r="Q7" s="924" t="s">
        <v>1112</v>
      </c>
      <c r="R7" s="924" t="s">
        <v>1113</v>
      </c>
      <c r="S7" s="79"/>
    </row>
    <row r="8" spans="1:19" s="6" customFormat="1" ht="99.95" customHeight="1" x14ac:dyDescent="0.25">
      <c r="A8" s="923"/>
      <c r="B8" s="925"/>
      <c r="C8" s="923"/>
      <c r="D8" s="925"/>
      <c r="E8" s="1315"/>
      <c r="F8" s="925"/>
      <c r="G8" s="72" t="s">
        <v>1114</v>
      </c>
      <c r="H8" s="72" t="s">
        <v>1115</v>
      </c>
      <c r="I8" s="159" t="s">
        <v>1116</v>
      </c>
      <c r="J8" s="925"/>
      <c r="K8" s="927"/>
      <c r="L8" s="927"/>
      <c r="M8" s="938"/>
      <c r="N8" s="923"/>
      <c r="O8" s="938"/>
      <c r="P8" s="938"/>
      <c r="Q8" s="925"/>
      <c r="R8" s="925"/>
      <c r="S8" s="79"/>
    </row>
    <row r="9" spans="1:19" s="6" customFormat="1" ht="108" customHeight="1" x14ac:dyDescent="0.25">
      <c r="A9" s="931">
        <v>1</v>
      </c>
      <c r="B9" s="935">
        <v>1</v>
      </c>
      <c r="C9" s="931">
        <v>4</v>
      </c>
      <c r="D9" s="935">
        <v>2</v>
      </c>
      <c r="E9" s="1190" t="s">
        <v>1108</v>
      </c>
      <c r="F9" s="935" t="s">
        <v>1117</v>
      </c>
      <c r="G9" s="81" t="s">
        <v>1110</v>
      </c>
      <c r="H9" s="81" t="s">
        <v>655</v>
      </c>
      <c r="I9" s="160" t="s">
        <v>1111</v>
      </c>
      <c r="J9" s="935" t="s">
        <v>982</v>
      </c>
      <c r="K9" s="1099" t="s">
        <v>488</v>
      </c>
      <c r="L9" s="1099"/>
      <c r="M9" s="1101">
        <v>150000</v>
      </c>
      <c r="N9" s="931"/>
      <c r="O9" s="1101">
        <v>150000</v>
      </c>
      <c r="P9" s="1181"/>
      <c r="Q9" s="935" t="s">
        <v>1112</v>
      </c>
      <c r="R9" s="935" t="s">
        <v>1113</v>
      </c>
      <c r="S9" s="79"/>
    </row>
    <row r="10" spans="1:19" s="6" customFormat="1" ht="108" customHeight="1" x14ac:dyDescent="0.25">
      <c r="A10" s="933"/>
      <c r="B10" s="936"/>
      <c r="C10" s="933"/>
      <c r="D10" s="936"/>
      <c r="E10" s="1192"/>
      <c r="F10" s="936"/>
      <c r="G10" s="382" t="s">
        <v>1114</v>
      </c>
      <c r="H10" s="382" t="s">
        <v>1115</v>
      </c>
      <c r="I10" s="383" t="s">
        <v>1116</v>
      </c>
      <c r="J10" s="936"/>
      <c r="K10" s="1100"/>
      <c r="L10" s="1100"/>
      <c r="M10" s="1102"/>
      <c r="N10" s="933"/>
      <c r="O10" s="1102"/>
      <c r="P10" s="1183"/>
      <c r="Q10" s="936"/>
      <c r="R10" s="936"/>
      <c r="S10" s="79"/>
    </row>
    <row r="11" spans="1:19" s="6" customFormat="1" ht="53.25" customHeight="1" x14ac:dyDescent="0.25">
      <c r="A11" s="798" t="s">
        <v>1343</v>
      </c>
      <c r="B11" s="1018"/>
      <c r="C11" s="1018"/>
      <c r="D11" s="1018"/>
      <c r="E11" s="1018"/>
      <c r="F11" s="1018"/>
      <c r="G11" s="1018"/>
      <c r="H11" s="1018"/>
      <c r="I11" s="1018"/>
      <c r="J11" s="1018"/>
      <c r="K11" s="1018"/>
      <c r="L11" s="1018"/>
      <c r="M11" s="1018"/>
      <c r="N11" s="1018"/>
      <c r="O11" s="1018"/>
      <c r="P11" s="1018"/>
      <c r="Q11" s="1018"/>
      <c r="R11" s="1019"/>
      <c r="S11" s="79"/>
    </row>
    <row r="12" spans="1:19" ht="129" customHeight="1" x14ac:dyDescent="0.25">
      <c r="A12" s="922">
        <v>2</v>
      </c>
      <c r="B12" s="922">
        <v>1</v>
      </c>
      <c r="C12" s="922">
        <v>4</v>
      </c>
      <c r="D12" s="922">
        <v>2</v>
      </c>
      <c r="E12" s="1314" t="s">
        <v>1118</v>
      </c>
      <c r="F12" s="924" t="s">
        <v>1119</v>
      </c>
      <c r="G12" s="945" t="s">
        <v>32</v>
      </c>
      <c r="H12" s="90" t="s">
        <v>45</v>
      </c>
      <c r="I12" s="161" t="s">
        <v>171</v>
      </c>
      <c r="J12" s="924" t="s">
        <v>982</v>
      </c>
      <c r="K12" s="922" t="s">
        <v>764</v>
      </c>
      <c r="L12" s="1316"/>
      <c r="M12" s="1318">
        <v>91000</v>
      </c>
      <c r="N12" s="1316"/>
      <c r="O12" s="1318">
        <v>91000</v>
      </c>
      <c r="P12" s="1316"/>
      <c r="Q12" s="924" t="s">
        <v>1112</v>
      </c>
      <c r="R12" s="924" t="s">
        <v>1113</v>
      </c>
      <c r="S12" s="97"/>
    </row>
    <row r="13" spans="1:19" ht="106.15" customHeight="1" x14ac:dyDescent="0.25">
      <c r="A13" s="923"/>
      <c r="B13" s="923"/>
      <c r="C13" s="923"/>
      <c r="D13" s="923"/>
      <c r="E13" s="1315"/>
      <c r="F13" s="925"/>
      <c r="G13" s="946"/>
      <c r="H13" s="90" t="s">
        <v>39</v>
      </c>
      <c r="I13" s="161" t="s">
        <v>1120</v>
      </c>
      <c r="J13" s="925"/>
      <c r="K13" s="923"/>
      <c r="L13" s="1317"/>
      <c r="M13" s="1319"/>
      <c r="N13" s="1317"/>
      <c r="O13" s="1319"/>
      <c r="P13" s="1317"/>
      <c r="Q13" s="925"/>
      <c r="R13" s="925"/>
      <c r="S13" s="97"/>
    </row>
    <row r="14" spans="1:19" ht="47.45" customHeight="1" x14ac:dyDescent="0.25">
      <c r="A14" s="954">
        <v>3</v>
      </c>
      <c r="B14" s="954">
        <v>1</v>
      </c>
      <c r="C14" s="954">
        <v>4</v>
      </c>
      <c r="D14" s="954">
        <v>2</v>
      </c>
      <c r="E14" s="1232" t="s">
        <v>1121</v>
      </c>
      <c r="F14" s="954" t="s">
        <v>1122</v>
      </c>
      <c r="G14" s="954" t="s">
        <v>1123</v>
      </c>
      <c r="H14" s="72" t="s">
        <v>1124</v>
      </c>
      <c r="I14" s="72">
        <v>1</v>
      </c>
      <c r="J14" s="954" t="s">
        <v>1125</v>
      </c>
      <c r="K14" s="924" t="s">
        <v>178</v>
      </c>
      <c r="L14" s="924" t="s">
        <v>178</v>
      </c>
      <c r="M14" s="1320">
        <v>5000</v>
      </c>
      <c r="N14" s="1094">
        <v>20000</v>
      </c>
      <c r="O14" s="1320">
        <v>5000</v>
      </c>
      <c r="P14" s="1320">
        <v>20000</v>
      </c>
      <c r="Q14" s="954" t="s">
        <v>1112</v>
      </c>
      <c r="R14" s="954" t="s">
        <v>1113</v>
      </c>
    </row>
    <row r="15" spans="1:19" ht="42.6" customHeight="1" x14ac:dyDescent="0.25">
      <c r="A15" s="954"/>
      <c r="B15" s="954"/>
      <c r="C15" s="954"/>
      <c r="D15" s="954"/>
      <c r="E15" s="1232"/>
      <c r="F15" s="954"/>
      <c r="G15" s="954"/>
      <c r="H15" s="72" t="s">
        <v>39</v>
      </c>
      <c r="I15" s="72">
        <v>35</v>
      </c>
      <c r="J15" s="954"/>
      <c r="K15" s="1175"/>
      <c r="L15" s="1175"/>
      <c r="M15" s="1320"/>
      <c r="N15" s="1321"/>
      <c r="O15" s="1320"/>
      <c r="P15" s="1320"/>
      <c r="Q15" s="954"/>
      <c r="R15" s="954"/>
    </row>
    <row r="16" spans="1:19" ht="53.45" customHeight="1" x14ac:dyDescent="0.25">
      <c r="A16" s="954"/>
      <c r="B16" s="954"/>
      <c r="C16" s="954"/>
      <c r="D16" s="954"/>
      <c r="E16" s="1232"/>
      <c r="F16" s="954"/>
      <c r="G16" s="1208" t="s">
        <v>42</v>
      </c>
      <c r="H16" s="72" t="s">
        <v>627</v>
      </c>
      <c r="I16" s="71">
        <v>1</v>
      </c>
      <c r="J16" s="954"/>
      <c r="K16" s="1175"/>
      <c r="L16" s="1175"/>
      <c r="M16" s="1320"/>
      <c r="N16" s="1321"/>
      <c r="O16" s="1320"/>
      <c r="P16" s="1320"/>
      <c r="Q16" s="954"/>
      <c r="R16" s="954"/>
    </row>
    <row r="17" spans="1:18" ht="37.9" customHeight="1" x14ac:dyDescent="0.25">
      <c r="A17" s="954"/>
      <c r="B17" s="954"/>
      <c r="C17" s="954"/>
      <c r="D17" s="954"/>
      <c r="E17" s="1232"/>
      <c r="F17" s="954"/>
      <c r="G17" s="1208"/>
      <c r="H17" s="72" t="s">
        <v>39</v>
      </c>
      <c r="I17" s="72">
        <v>30</v>
      </c>
      <c r="J17" s="954"/>
      <c r="K17" s="1175"/>
      <c r="L17" s="1175"/>
      <c r="M17" s="1320"/>
      <c r="N17" s="1321"/>
      <c r="O17" s="1320"/>
      <c r="P17" s="1320"/>
      <c r="Q17" s="954"/>
      <c r="R17" s="954"/>
    </row>
    <row r="18" spans="1:18" ht="47.45" customHeight="1" x14ac:dyDescent="0.25">
      <c r="A18" s="954"/>
      <c r="B18" s="954"/>
      <c r="C18" s="954"/>
      <c r="D18" s="954"/>
      <c r="E18" s="1232"/>
      <c r="F18" s="954"/>
      <c r="G18" s="72" t="s">
        <v>49</v>
      </c>
      <c r="H18" s="72" t="s">
        <v>1126</v>
      </c>
      <c r="I18" s="72">
        <v>2</v>
      </c>
      <c r="J18" s="954"/>
      <c r="K18" s="1175"/>
      <c r="L18" s="1175"/>
      <c r="M18" s="1320"/>
      <c r="N18" s="1321"/>
      <c r="O18" s="1320"/>
      <c r="P18" s="1320"/>
      <c r="Q18" s="954"/>
      <c r="R18" s="954"/>
    </row>
    <row r="19" spans="1:18" ht="52.9" customHeight="1" x14ac:dyDescent="0.25">
      <c r="A19" s="954"/>
      <c r="B19" s="954"/>
      <c r="C19" s="954"/>
      <c r="D19" s="954"/>
      <c r="E19" s="1232"/>
      <c r="F19" s="954"/>
      <c r="G19" s="72" t="s">
        <v>1127</v>
      </c>
      <c r="H19" s="72" t="s">
        <v>1126</v>
      </c>
      <c r="I19" s="72">
        <v>3</v>
      </c>
      <c r="J19" s="954"/>
      <c r="K19" s="925"/>
      <c r="L19" s="925"/>
      <c r="M19" s="1320"/>
      <c r="N19" s="1095"/>
      <c r="O19" s="1320"/>
      <c r="P19" s="1320"/>
      <c r="Q19" s="954"/>
      <c r="R19" s="954"/>
    </row>
    <row r="20" spans="1:18" ht="90" customHeight="1" x14ac:dyDescent="0.25">
      <c r="A20" s="1075">
        <v>4</v>
      </c>
      <c r="B20" s="1075">
        <v>1</v>
      </c>
      <c r="C20" s="1075">
        <v>4</v>
      </c>
      <c r="D20" s="994">
        <v>5</v>
      </c>
      <c r="E20" s="1291" t="s">
        <v>1128</v>
      </c>
      <c r="F20" s="994" t="s">
        <v>1129</v>
      </c>
      <c r="G20" s="994" t="s">
        <v>380</v>
      </c>
      <c r="H20" s="384" t="s">
        <v>52</v>
      </c>
      <c r="I20" s="385" t="s">
        <v>171</v>
      </c>
      <c r="J20" s="994" t="s">
        <v>1130</v>
      </c>
      <c r="K20" s="1088" t="s">
        <v>382</v>
      </c>
      <c r="L20" s="1088"/>
      <c r="M20" s="992">
        <v>85000</v>
      </c>
      <c r="N20" s="1088"/>
      <c r="O20" s="992">
        <v>85000</v>
      </c>
      <c r="P20" s="1088"/>
      <c r="Q20" s="1088" t="s">
        <v>1112</v>
      </c>
      <c r="R20" s="1088" t="s">
        <v>1113</v>
      </c>
    </row>
    <row r="21" spans="1:18" ht="83.25" customHeight="1" x14ac:dyDescent="0.25">
      <c r="A21" s="1322"/>
      <c r="B21" s="1322"/>
      <c r="C21" s="1322"/>
      <c r="D21" s="1324"/>
      <c r="E21" s="1323"/>
      <c r="F21" s="1324"/>
      <c r="G21" s="995"/>
      <c r="H21" s="384" t="s">
        <v>39</v>
      </c>
      <c r="I21" s="385" t="s">
        <v>1131</v>
      </c>
      <c r="J21" s="1324"/>
      <c r="K21" s="1325"/>
      <c r="L21" s="1325"/>
      <c r="M21" s="1328"/>
      <c r="N21" s="1325"/>
      <c r="O21" s="1328"/>
      <c r="P21" s="1325"/>
      <c r="Q21" s="1325"/>
      <c r="R21" s="1325"/>
    </row>
    <row r="22" spans="1:18" ht="78.599999999999994" customHeight="1" x14ac:dyDescent="0.25">
      <c r="A22" s="1076"/>
      <c r="B22" s="1076"/>
      <c r="C22" s="1076"/>
      <c r="D22" s="995"/>
      <c r="E22" s="1292"/>
      <c r="F22" s="995"/>
      <c r="G22" s="386" t="s">
        <v>49</v>
      </c>
      <c r="H22" s="387" t="s">
        <v>1126</v>
      </c>
      <c r="I22" s="385">
        <v>1</v>
      </c>
      <c r="J22" s="995"/>
      <c r="K22" s="1089"/>
      <c r="L22" s="1089"/>
      <c r="M22" s="993"/>
      <c r="N22" s="1089"/>
      <c r="O22" s="993"/>
      <c r="P22" s="1089"/>
      <c r="Q22" s="1089"/>
      <c r="R22" s="1089"/>
    </row>
    <row r="23" spans="1:18" ht="33" customHeight="1" x14ac:dyDescent="0.25">
      <c r="A23" s="1326" t="s">
        <v>1132</v>
      </c>
      <c r="B23" s="1326"/>
      <c r="C23" s="1326"/>
      <c r="D23" s="1326"/>
      <c r="E23" s="1326"/>
      <c r="F23" s="1326"/>
      <c r="G23" s="1326"/>
      <c r="H23" s="1326"/>
      <c r="I23" s="1326"/>
      <c r="J23" s="1326"/>
      <c r="K23" s="1326"/>
      <c r="L23" s="1326"/>
      <c r="M23" s="1326"/>
      <c r="N23" s="1326"/>
      <c r="O23" s="1326"/>
      <c r="P23" s="1326"/>
      <c r="Q23" s="1326"/>
      <c r="R23" s="1327"/>
    </row>
    <row r="24" spans="1:18" ht="72" customHeight="1" x14ac:dyDescent="0.25">
      <c r="A24" s="1075">
        <v>5</v>
      </c>
      <c r="B24" s="1075">
        <v>1</v>
      </c>
      <c r="C24" s="1075">
        <v>4</v>
      </c>
      <c r="D24" s="1075">
        <v>2</v>
      </c>
      <c r="E24" s="1291" t="s">
        <v>1133</v>
      </c>
      <c r="F24" s="994" t="s">
        <v>1134</v>
      </c>
      <c r="G24" s="994" t="s">
        <v>1135</v>
      </c>
      <c r="H24" s="384" t="s">
        <v>52</v>
      </c>
      <c r="I24" s="386">
        <v>1</v>
      </c>
      <c r="J24" s="994" t="s">
        <v>982</v>
      </c>
      <c r="K24" s="1075" t="s">
        <v>43</v>
      </c>
      <c r="L24" s="1075"/>
      <c r="M24" s="1330">
        <v>20000</v>
      </c>
      <c r="N24" s="1083"/>
      <c r="O24" s="1330">
        <v>20000</v>
      </c>
      <c r="P24" s="1083"/>
      <c r="Q24" s="992" t="s">
        <v>1112</v>
      </c>
      <c r="R24" s="992" t="s">
        <v>1113</v>
      </c>
    </row>
    <row r="25" spans="1:18" ht="72" customHeight="1" x14ac:dyDescent="0.25">
      <c r="A25" s="1322"/>
      <c r="B25" s="1322"/>
      <c r="C25" s="1322"/>
      <c r="D25" s="1322"/>
      <c r="E25" s="1323"/>
      <c r="F25" s="1324"/>
      <c r="G25" s="1324"/>
      <c r="H25" s="994" t="s">
        <v>39</v>
      </c>
      <c r="I25" s="994">
        <v>30</v>
      </c>
      <c r="J25" s="1324"/>
      <c r="K25" s="1322"/>
      <c r="L25" s="1322"/>
      <c r="M25" s="1331"/>
      <c r="N25" s="1329"/>
      <c r="O25" s="1331"/>
      <c r="P25" s="1329"/>
      <c r="Q25" s="1328"/>
      <c r="R25" s="1328"/>
    </row>
    <row r="26" spans="1:18" ht="72" customHeight="1" x14ac:dyDescent="0.25">
      <c r="A26" s="1076"/>
      <c r="B26" s="1076"/>
      <c r="C26" s="1076"/>
      <c r="D26" s="1076"/>
      <c r="E26" s="1292"/>
      <c r="F26" s="995"/>
      <c r="G26" s="995"/>
      <c r="H26" s="995"/>
      <c r="I26" s="995"/>
      <c r="J26" s="995"/>
      <c r="K26" s="1076"/>
      <c r="L26" s="1076"/>
      <c r="M26" s="1332"/>
      <c r="N26" s="1084"/>
      <c r="O26" s="1332"/>
      <c r="P26" s="1084"/>
      <c r="Q26" s="993"/>
      <c r="R26" s="993"/>
    </row>
    <row r="27" spans="1:18" ht="32.25" customHeight="1" x14ac:dyDescent="0.25">
      <c r="A27" s="1326" t="s">
        <v>1136</v>
      </c>
      <c r="B27" s="1326"/>
      <c r="C27" s="1326"/>
      <c r="D27" s="1326"/>
      <c r="E27" s="1326"/>
      <c r="F27" s="1326"/>
      <c r="G27" s="1326"/>
      <c r="H27" s="1326"/>
      <c r="I27" s="1326"/>
      <c r="J27" s="1326"/>
      <c r="K27" s="1326"/>
      <c r="L27" s="1326"/>
      <c r="M27" s="1326"/>
      <c r="N27" s="1326"/>
      <c r="O27" s="1326"/>
      <c r="P27" s="1326"/>
      <c r="Q27" s="1326"/>
      <c r="R27" s="1327"/>
    </row>
    <row r="28" spans="1:18" ht="36.6" customHeight="1" x14ac:dyDescent="0.25">
      <c r="A28" s="954">
        <v>6</v>
      </c>
      <c r="B28" s="954">
        <v>1</v>
      </c>
      <c r="C28" s="954">
        <v>4</v>
      </c>
      <c r="D28" s="954">
        <v>2</v>
      </c>
      <c r="E28" s="1232" t="s">
        <v>1137</v>
      </c>
      <c r="F28" s="954" t="s">
        <v>1138</v>
      </c>
      <c r="G28" s="954" t="s">
        <v>42</v>
      </c>
      <c r="H28" s="954" t="s">
        <v>180</v>
      </c>
      <c r="I28" s="1335" t="s">
        <v>171</v>
      </c>
      <c r="J28" s="954" t="s">
        <v>1139</v>
      </c>
      <c r="K28" s="954" t="s">
        <v>43</v>
      </c>
      <c r="L28" s="954" t="s">
        <v>169</v>
      </c>
      <c r="M28" s="1333">
        <v>3800</v>
      </c>
      <c r="N28" s="1333">
        <v>36200</v>
      </c>
      <c r="O28" s="1333">
        <v>3800</v>
      </c>
      <c r="P28" s="1333">
        <v>36200</v>
      </c>
      <c r="Q28" s="1320" t="s">
        <v>1140</v>
      </c>
      <c r="R28" s="1320" t="s">
        <v>1113</v>
      </c>
    </row>
    <row r="29" spans="1:18" ht="18.600000000000001" hidden="1" customHeight="1" x14ac:dyDescent="0.25">
      <c r="A29" s="1208"/>
      <c r="B29" s="1208"/>
      <c r="C29" s="1208"/>
      <c r="D29" s="1208"/>
      <c r="E29" s="954"/>
      <c r="F29" s="954"/>
      <c r="G29" s="954"/>
      <c r="H29" s="954"/>
      <c r="I29" s="954"/>
      <c r="J29" s="954"/>
      <c r="K29" s="1208"/>
      <c r="L29" s="1208"/>
      <c r="M29" s="1334"/>
      <c r="N29" s="1334"/>
      <c r="O29" s="1334"/>
      <c r="P29" s="1334"/>
      <c r="Q29" s="1320"/>
      <c r="R29" s="1320"/>
    </row>
    <row r="30" spans="1:18" ht="60" hidden="1" customHeight="1" x14ac:dyDescent="0.25">
      <c r="A30" s="1208"/>
      <c r="B30" s="1208"/>
      <c r="C30" s="1208"/>
      <c r="D30" s="1208"/>
      <c r="E30" s="954"/>
      <c r="F30" s="954"/>
      <c r="G30" s="954"/>
      <c r="H30" s="954"/>
      <c r="I30" s="954"/>
      <c r="J30" s="954"/>
      <c r="K30" s="1208"/>
      <c r="L30" s="1208"/>
      <c r="M30" s="1334"/>
      <c r="N30" s="1334"/>
      <c r="O30" s="1334"/>
      <c r="P30" s="1334"/>
      <c r="Q30" s="1320"/>
      <c r="R30" s="1320"/>
    </row>
    <row r="31" spans="1:18" ht="46.9" customHeight="1" x14ac:dyDescent="0.25">
      <c r="A31" s="1208"/>
      <c r="B31" s="1208"/>
      <c r="C31" s="1208"/>
      <c r="D31" s="1208"/>
      <c r="E31" s="954"/>
      <c r="F31" s="954"/>
      <c r="G31" s="954"/>
      <c r="H31" s="72" t="s">
        <v>39</v>
      </c>
      <c r="I31" s="159" t="s">
        <v>336</v>
      </c>
      <c r="J31" s="954"/>
      <c r="K31" s="1208"/>
      <c r="L31" s="1208"/>
      <c r="M31" s="1334"/>
      <c r="N31" s="1334"/>
      <c r="O31" s="1334"/>
      <c r="P31" s="1334"/>
      <c r="Q31" s="1320"/>
      <c r="R31" s="1320"/>
    </row>
    <row r="32" spans="1:18" ht="33" customHeight="1" x14ac:dyDescent="0.25">
      <c r="A32" s="1208"/>
      <c r="B32" s="1208"/>
      <c r="C32" s="1208"/>
      <c r="D32" s="1208"/>
      <c r="E32" s="954"/>
      <c r="F32" s="954"/>
      <c r="G32" s="954" t="s">
        <v>49</v>
      </c>
      <c r="H32" s="954" t="s">
        <v>1126</v>
      </c>
      <c r="I32" s="1208">
        <v>1</v>
      </c>
      <c r="J32" s="954"/>
      <c r="K32" s="1208"/>
      <c r="L32" s="1208"/>
      <c r="M32" s="1334"/>
      <c r="N32" s="1334"/>
      <c r="O32" s="1334"/>
      <c r="P32" s="1334"/>
      <c r="Q32" s="1320"/>
      <c r="R32" s="1320"/>
    </row>
    <row r="33" spans="1:18" ht="13.9" customHeight="1" x14ac:dyDescent="0.25">
      <c r="A33" s="1208"/>
      <c r="B33" s="1208"/>
      <c r="C33" s="1208"/>
      <c r="D33" s="1208"/>
      <c r="E33" s="954"/>
      <c r="F33" s="954"/>
      <c r="G33" s="954"/>
      <c r="H33" s="954"/>
      <c r="I33" s="1208"/>
      <c r="J33" s="954"/>
      <c r="K33" s="1208"/>
      <c r="L33" s="1208"/>
      <c r="M33" s="1334"/>
      <c r="N33" s="1334"/>
      <c r="O33" s="1334"/>
      <c r="P33" s="1334"/>
      <c r="Q33" s="1320"/>
      <c r="R33" s="1320"/>
    </row>
    <row r="34" spans="1:18" ht="34.9" customHeight="1" x14ac:dyDescent="0.25">
      <c r="A34" s="1208"/>
      <c r="B34" s="1208"/>
      <c r="C34" s="1208"/>
      <c r="D34" s="1208"/>
      <c r="E34" s="954"/>
      <c r="F34" s="954"/>
      <c r="G34" s="954"/>
      <c r="H34" s="954"/>
      <c r="I34" s="1208"/>
      <c r="J34" s="954"/>
      <c r="K34" s="1208"/>
      <c r="L34" s="1208"/>
      <c r="M34" s="1334"/>
      <c r="N34" s="1334"/>
      <c r="O34" s="1334"/>
      <c r="P34" s="1334"/>
      <c r="Q34" s="1320"/>
      <c r="R34" s="1320"/>
    </row>
    <row r="35" spans="1:18" ht="35.450000000000003" hidden="1" customHeight="1" x14ac:dyDescent="0.25">
      <c r="A35" s="1208"/>
      <c r="B35" s="1208"/>
      <c r="C35" s="1208"/>
      <c r="D35" s="1208"/>
      <c r="E35" s="954"/>
      <c r="F35" s="954"/>
      <c r="G35" s="954"/>
      <c r="H35" s="954"/>
      <c r="I35" s="1208"/>
      <c r="J35" s="954"/>
      <c r="K35" s="1208"/>
      <c r="L35" s="1208"/>
      <c r="M35" s="1334"/>
      <c r="N35" s="1334"/>
      <c r="O35" s="1334"/>
      <c r="P35" s="1334"/>
      <c r="Q35" s="1320"/>
      <c r="R35" s="1320"/>
    </row>
    <row r="36" spans="1:18" ht="40.9" hidden="1" customHeight="1" x14ac:dyDescent="0.25">
      <c r="A36" s="1208"/>
      <c r="B36" s="1208"/>
      <c r="C36" s="1208"/>
      <c r="D36" s="1208"/>
      <c r="E36" s="954"/>
      <c r="F36" s="954"/>
      <c r="G36" s="954"/>
      <c r="H36" s="954"/>
      <c r="I36" s="1208"/>
      <c r="J36" s="954"/>
      <c r="K36" s="1208"/>
      <c r="L36" s="1208"/>
      <c r="M36" s="1334"/>
      <c r="N36" s="1334"/>
      <c r="O36" s="1334"/>
      <c r="P36" s="1334"/>
      <c r="Q36" s="1320"/>
      <c r="R36" s="1320"/>
    </row>
    <row r="37" spans="1:18" ht="28.15" customHeight="1" x14ac:dyDescent="0.25">
      <c r="A37" s="1208"/>
      <c r="B37" s="1208"/>
      <c r="C37" s="1208"/>
      <c r="D37" s="1208"/>
      <c r="E37" s="954"/>
      <c r="F37" s="954"/>
      <c r="G37" s="954"/>
      <c r="H37" s="954"/>
      <c r="I37" s="1208"/>
      <c r="J37" s="954"/>
      <c r="K37" s="1208"/>
      <c r="L37" s="1208"/>
      <c r="M37" s="1334"/>
      <c r="N37" s="1334"/>
      <c r="O37" s="1334"/>
      <c r="P37" s="1334"/>
      <c r="Q37" s="1320"/>
      <c r="R37" s="1320"/>
    </row>
    <row r="38" spans="1:18" ht="27" customHeight="1" x14ac:dyDescent="0.25">
      <c r="A38" s="1106">
        <v>7</v>
      </c>
      <c r="B38" s="1106">
        <v>1</v>
      </c>
      <c r="C38" s="1106">
        <v>4</v>
      </c>
      <c r="D38" s="1020">
        <v>2</v>
      </c>
      <c r="E38" s="1342" t="s">
        <v>507</v>
      </c>
      <c r="F38" s="1020" t="s">
        <v>1141</v>
      </c>
      <c r="G38" s="1336" t="s">
        <v>443</v>
      </c>
      <c r="H38" s="108" t="s">
        <v>53</v>
      </c>
      <c r="I38" s="109">
        <v>8</v>
      </c>
      <c r="J38" s="1338" t="s">
        <v>1477</v>
      </c>
      <c r="K38" s="1340" t="s">
        <v>35</v>
      </c>
      <c r="L38" s="1117"/>
      <c r="M38" s="905">
        <v>60000</v>
      </c>
      <c r="N38" s="905"/>
      <c r="O38" s="905">
        <v>60000</v>
      </c>
      <c r="P38" s="905"/>
      <c r="Q38" s="1020" t="s">
        <v>1140</v>
      </c>
      <c r="R38" s="1020" t="s">
        <v>1113</v>
      </c>
    </row>
    <row r="39" spans="1:18" ht="30" x14ac:dyDescent="0.25">
      <c r="A39" s="1113"/>
      <c r="B39" s="1113"/>
      <c r="C39" s="1113"/>
      <c r="D39" s="1029"/>
      <c r="E39" s="1343"/>
      <c r="F39" s="1029"/>
      <c r="G39" s="1337"/>
      <c r="H39" s="509" t="s">
        <v>1142</v>
      </c>
      <c r="I39" s="509">
        <v>20</v>
      </c>
      <c r="J39" s="1339"/>
      <c r="K39" s="1341"/>
      <c r="L39" s="1120"/>
      <c r="M39" s="906"/>
      <c r="N39" s="906"/>
      <c r="O39" s="906"/>
      <c r="P39" s="906"/>
      <c r="Q39" s="1029"/>
      <c r="R39" s="1029"/>
    </row>
    <row r="40" spans="1:18" x14ac:dyDescent="0.25">
      <c r="A40" s="1113"/>
      <c r="B40" s="1113"/>
      <c r="C40" s="1113"/>
      <c r="D40" s="1029"/>
      <c r="E40" s="1343"/>
      <c r="F40" s="1029"/>
      <c r="G40" s="1336" t="s">
        <v>42</v>
      </c>
      <c r="H40" s="509" t="s">
        <v>180</v>
      </c>
      <c r="I40" s="509">
        <v>1</v>
      </c>
      <c r="J40" s="1339"/>
      <c r="K40" s="1341"/>
      <c r="L40" s="1120"/>
      <c r="M40" s="906"/>
      <c r="N40" s="906"/>
      <c r="O40" s="906"/>
      <c r="P40" s="906"/>
      <c r="Q40" s="1029"/>
      <c r="R40" s="1029"/>
    </row>
    <row r="41" spans="1:18" ht="30" x14ac:dyDescent="0.25">
      <c r="A41" s="1113"/>
      <c r="B41" s="1113"/>
      <c r="C41" s="1113"/>
      <c r="D41" s="1029"/>
      <c r="E41" s="1343"/>
      <c r="F41" s="1029"/>
      <c r="G41" s="1337"/>
      <c r="H41" s="509" t="s">
        <v>1143</v>
      </c>
      <c r="I41" s="509">
        <v>20</v>
      </c>
      <c r="J41" s="1339"/>
      <c r="K41" s="1341"/>
      <c r="L41" s="1120"/>
      <c r="M41" s="906"/>
      <c r="N41" s="906"/>
      <c r="O41" s="906"/>
      <c r="P41" s="906"/>
      <c r="Q41" s="1029"/>
      <c r="R41" s="1029"/>
    </row>
    <row r="42" spans="1:18" ht="166.15" customHeight="1" x14ac:dyDescent="0.25">
      <c r="A42" s="1113"/>
      <c r="B42" s="1113"/>
      <c r="C42" s="1113"/>
      <c r="D42" s="1029"/>
      <c r="E42" s="1343"/>
      <c r="F42" s="1029"/>
      <c r="G42" s="510" t="s">
        <v>445</v>
      </c>
      <c r="H42" s="509" t="s">
        <v>1144</v>
      </c>
      <c r="I42" s="509">
        <v>1</v>
      </c>
      <c r="J42" s="1339"/>
      <c r="K42" s="1341"/>
      <c r="L42" s="1120"/>
      <c r="M42" s="906"/>
      <c r="N42" s="906"/>
      <c r="O42" s="906"/>
      <c r="P42" s="906"/>
      <c r="Q42" s="1029"/>
      <c r="R42" s="1029"/>
    </row>
    <row r="43" spans="1:18" ht="67.150000000000006" customHeight="1" x14ac:dyDescent="0.25">
      <c r="A43" s="808" t="s">
        <v>1145</v>
      </c>
      <c r="B43" s="809"/>
      <c r="C43" s="809"/>
      <c r="D43" s="809"/>
      <c r="E43" s="809"/>
      <c r="F43" s="809"/>
      <c r="G43" s="809"/>
      <c r="H43" s="809"/>
      <c r="I43" s="809"/>
      <c r="J43" s="809"/>
      <c r="K43" s="809"/>
      <c r="L43" s="809"/>
      <c r="M43" s="809"/>
      <c r="N43" s="809"/>
      <c r="O43" s="809"/>
      <c r="P43" s="809"/>
      <c r="Q43" s="809"/>
      <c r="R43" s="810"/>
    </row>
    <row r="44" spans="1:18" ht="117" customHeight="1" x14ac:dyDescent="0.25">
      <c r="A44" s="1106">
        <v>8</v>
      </c>
      <c r="B44" s="1106">
        <v>1</v>
      </c>
      <c r="C44" s="1106">
        <v>4</v>
      </c>
      <c r="D44" s="1106">
        <v>2</v>
      </c>
      <c r="E44" s="1342" t="s">
        <v>1146</v>
      </c>
      <c r="F44" s="1020" t="s">
        <v>1147</v>
      </c>
      <c r="G44" s="1020" t="s">
        <v>32</v>
      </c>
      <c r="H44" s="109" t="s">
        <v>45</v>
      </c>
      <c r="I44" s="434" t="s">
        <v>171</v>
      </c>
      <c r="J44" s="1020" t="s">
        <v>1148</v>
      </c>
      <c r="K44" s="1106" t="s">
        <v>35</v>
      </c>
      <c r="L44" s="1346"/>
      <c r="M44" s="1344">
        <v>21200</v>
      </c>
      <c r="N44" s="1346"/>
      <c r="O44" s="1344">
        <v>21200</v>
      </c>
      <c r="P44" s="1346"/>
      <c r="Q44" s="1020" t="s">
        <v>1112</v>
      </c>
      <c r="R44" s="1020" t="s">
        <v>1113</v>
      </c>
    </row>
    <row r="45" spans="1:18" ht="123" customHeight="1" x14ac:dyDescent="0.25">
      <c r="A45" s="1107"/>
      <c r="B45" s="1107"/>
      <c r="C45" s="1107"/>
      <c r="D45" s="1107"/>
      <c r="E45" s="1348"/>
      <c r="F45" s="1030"/>
      <c r="G45" s="1030"/>
      <c r="H45" s="109" t="s">
        <v>39</v>
      </c>
      <c r="I45" s="434" t="s">
        <v>1149</v>
      </c>
      <c r="J45" s="1030"/>
      <c r="K45" s="1107"/>
      <c r="L45" s="1347"/>
      <c r="M45" s="1345"/>
      <c r="N45" s="1347"/>
      <c r="O45" s="1345"/>
      <c r="P45" s="1347"/>
      <c r="Q45" s="1030"/>
      <c r="R45" s="1030"/>
    </row>
    <row r="46" spans="1:18" ht="62.45" customHeight="1" x14ac:dyDescent="0.25">
      <c r="A46" s="1032" t="s">
        <v>1150</v>
      </c>
      <c r="B46" s="1032"/>
      <c r="C46" s="1032"/>
      <c r="D46" s="1032"/>
      <c r="E46" s="1032"/>
      <c r="F46" s="1032"/>
      <c r="G46" s="1032"/>
      <c r="H46" s="1032"/>
      <c r="I46" s="1032"/>
      <c r="J46" s="1032"/>
      <c r="K46" s="1032"/>
      <c r="L46" s="1032"/>
      <c r="M46" s="1032"/>
      <c r="N46" s="1032"/>
      <c r="O46" s="1032"/>
      <c r="P46" s="1032"/>
      <c r="Q46" s="1032"/>
      <c r="R46" s="1032"/>
    </row>
    <row r="47" spans="1:18" ht="35.25" customHeight="1" x14ac:dyDescent="0.25">
      <c r="A47" s="1106">
        <v>9</v>
      </c>
      <c r="B47" s="1106">
        <v>1</v>
      </c>
      <c r="C47" s="1106">
        <v>4</v>
      </c>
      <c r="D47" s="1106">
        <v>2</v>
      </c>
      <c r="E47" s="1342" t="s">
        <v>1151</v>
      </c>
      <c r="F47" s="1020" t="s">
        <v>1478</v>
      </c>
      <c r="G47" s="897" t="s">
        <v>1152</v>
      </c>
      <c r="H47" s="109" t="s">
        <v>1153</v>
      </c>
      <c r="I47" s="109">
        <v>3</v>
      </c>
      <c r="J47" s="1020" t="s">
        <v>1479</v>
      </c>
      <c r="K47" s="1106" t="s">
        <v>35</v>
      </c>
      <c r="L47" s="1020"/>
      <c r="M47" s="1344">
        <v>105000</v>
      </c>
      <c r="N47" s="1020"/>
      <c r="O47" s="1344">
        <v>105000</v>
      </c>
      <c r="P47" s="1020"/>
      <c r="Q47" s="1020" t="s">
        <v>1112</v>
      </c>
      <c r="R47" s="1020" t="s">
        <v>1113</v>
      </c>
    </row>
    <row r="48" spans="1:18" ht="42.75" customHeight="1" x14ac:dyDescent="0.25">
      <c r="A48" s="1113"/>
      <c r="B48" s="1113"/>
      <c r="C48" s="1113"/>
      <c r="D48" s="1113"/>
      <c r="E48" s="1343"/>
      <c r="F48" s="1029"/>
      <c r="G48" s="897"/>
      <c r="H48" s="109" t="s">
        <v>1154</v>
      </c>
      <c r="I48" s="109">
        <v>90</v>
      </c>
      <c r="J48" s="1029"/>
      <c r="K48" s="1113"/>
      <c r="L48" s="1029"/>
      <c r="M48" s="1349"/>
      <c r="N48" s="1029"/>
      <c r="O48" s="1349"/>
      <c r="P48" s="1029"/>
      <c r="Q48" s="1029"/>
      <c r="R48" s="1029"/>
    </row>
    <row r="49" spans="1:18" ht="33" customHeight="1" x14ac:dyDescent="0.25">
      <c r="A49" s="1113"/>
      <c r="B49" s="1113"/>
      <c r="C49" s="1113"/>
      <c r="D49" s="1113"/>
      <c r="E49" s="1343"/>
      <c r="F49" s="1029"/>
      <c r="G49" s="109" t="s">
        <v>654</v>
      </c>
      <c r="H49" s="109" t="s">
        <v>1155</v>
      </c>
      <c r="I49" s="109">
        <v>3</v>
      </c>
      <c r="J49" s="1029"/>
      <c r="K49" s="1113"/>
      <c r="L49" s="1029"/>
      <c r="M49" s="1349"/>
      <c r="N49" s="1029"/>
      <c r="O49" s="1349"/>
      <c r="P49" s="1029"/>
      <c r="Q49" s="1029"/>
      <c r="R49" s="1029"/>
    </row>
    <row r="50" spans="1:18" ht="30" customHeight="1" x14ac:dyDescent="0.25">
      <c r="A50" s="1113"/>
      <c r="B50" s="1113"/>
      <c r="C50" s="1113"/>
      <c r="D50" s="1113"/>
      <c r="E50" s="1343"/>
      <c r="F50" s="1029"/>
      <c r="G50" s="109" t="s">
        <v>1156</v>
      </c>
      <c r="H50" s="109" t="s">
        <v>1157</v>
      </c>
      <c r="I50" s="434" t="s">
        <v>171</v>
      </c>
      <c r="J50" s="1029"/>
      <c r="K50" s="1113"/>
      <c r="L50" s="1029"/>
      <c r="M50" s="1349"/>
      <c r="N50" s="1029"/>
      <c r="O50" s="1349"/>
      <c r="P50" s="1029"/>
      <c r="Q50" s="1029"/>
      <c r="R50" s="1029"/>
    </row>
    <row r="51" spans="1:18" ht="31.5" customHeight="1" x14ac:dyDescent="0.25">
      <c r="A51" s="1113"/>
      <c r="B51" s="1113"/>
      <c r="C51" s="1113"/>
      <c r="D51" s="1113"/>
      <c r="E51" s="1343"/>
      <c r="F51" s="1029"/>
      <c r="G51" s="1020" t="s">
        <v>1158</v>
      </c>
      <c r="H51" s="109" t="s">
        <v>1153</v>
      </c>
      <c r="I51" s="434" t="s">
        <v>171</v>
      </c>
      <c r="J51" s="1029"/>
      <c r="K51" s="1113"/>
      <c r="L51" s="1029"/>
      <c r="M51" s="1349"/>
      <c r="N51" s="1029"/>
      <c r="O51" s="1349"/>
      <c r="P51" s="1029"/>
      <c r="Q51" s="1029"/>
      <c r="R51" s="1029"/>
    </row>
    <row r="52" spans="1:18" ht="39" customHeight="1" x14ac:dyDescent="0.25">
      <c r="A52" s="1113"/>
      <c r="B52" s="1113"/>
      <c r="C52" s="1113"/>
      <c r="D52" s="1113"/>
      <c r="E52" s="1343"/>
      <c r="F52" s="1029"/>
      <c r="G52" s="1030"/>
      <c r="H52" s="109" t="s">
        <v>39</v>
      </c>
      <c r="I52" s="434" t="s">
        <v>903</v>
      </c>
      <c r="J52" s="1029"/>
      <c r="K52" s="1113"/>
      <c r="L52" s="1029"/>
      <c r="M52" s="1349"/>
      <c r="N52" s="1029"/>
      <c r="O52" s="1349"/>
      <c r="P52" s="1029"/>
      <c r="Q52" s="1029"/>
      <c r="R52" s="1029"/>
    </row>
    <row r="53" spans="1:18" ht="58.5" customHeight="1" x14ac:dyDescent="0.25">
      <c r="A53" s="1107"/>
      <c r="B53" s="1107"/>
      <c r="C53" s="1107"/>
      <c r="D53" s="1107"/>
      <c r="E53" s="1348"/>
      <c r="F53" s="1030"/>
      <c r="G53" s="109" t="s">
        <v>49</v>
      </c>
      <c r="H53" s="109" t="s">
        <v>1126</v>
      </c>
      <c r="I53" s="434" t="s">
        <v>171</v>
      </c>
      <c r="J53" s="1030"/>
      <c r="K53" s="1107"/>
      <c r="L53" s="1030"/>
      <c r="M53" s="1345"/>
      <c r="N53" s="1030"/>
      <c r="O53" s="1345"/>
      <c r="P53" s="1030"/>
      <c r="Q53" s="1030"/>
      <c r="R53" s="1030"/>
    </row>
    <row r="54" spans="1:18" ht="78" customHeight="1" x14ac:dyDescent="0.25">
      <c r="A54" s="1032" t="s">
        <v>1480</v>
      </c>
      <c r="B54" s="1032"/>
      <c r="C54" s="1032"/>
      <c r="D54" s="1032"/>
      <c r="E54" s="1032"/>
      <c r="F54" s="1032"/>
      <c r="G54" s="1032"/>
      <c r="H54" s="1032"/>
      <c r="I54" s="1032"/>
      <c r="J54" s="1032"/>
      <c r="K54" s="1032"/>
      <c r="L54" s="1032"/>
      <c r="M54" s="1032"/>
      <c r="N54" s="1032"/>
      <c r="O54" s="1032"/>
      <c r="P54" s="1032"/>
      <c r="Q54" s="1032"/>
      <c r="R54" s="1032"/>
    </row>
    <row r="55" spans="1:18" ht="60" customHeight="1" x14ac:dyDescent="0.25">
      <c r="A55" s="1106">
        <v>10</v>
      </c>
      <c r="B55" s="1020">
        <v>1</v>
      </c>
      <c r="C55" s="1106">
        <v>4</v>
      </c>
      <c r="D55" s="1020">
        <v>2</v>
      </c>
      <c r="E55" s="1342" t="s">
        <v>1159</v>
      </c>
      <c r="F55" s="1020" t="s">
        <v>1160</v>
      </c>
      <c r="G55" s="1020" t="s">
        <v>32</v>
      </c>
      <c r="H55" s="511" t="s">
        <v>32</v>
      </c>
      <c r="I55" s="511">
        <v>1</v>
      </c>
      <c r="J55" s="1020" t="s">
        <v>1481</v>
      </c>
      <c r="K55" s="1117" t="s">
        <v>35</v>
      </c>
      <c r="L55" s="1117"/>
      <c r="M55" s="905">
        <v>100000</v>
      </c>
      <c r="N55" s="1106"/>
      <c r="O55" s="905">
        <v>100000</v>
      </c>
      <c r="P55" s="905"/>
      <c r="Q55" s="1350" t="s">
        <v>1112</v>
      </c>
      <c r="R55" s="1350" t="s">
        <v>1113</v>
      </c>
    </row>
    <row r="56" spans="1:18" ht="50.45" customHeight="1" x14ac:dyDescent="0.25">
      <c r="A56" s="1113"/>
      <c r="B56" s="1029"/>
      <c r="C56" s="1113"/>
      <c r="D56" s="1029"/>
      <c r="E56" s="1343"/>
      <c r="F56" s="1029"/>
      <c r="G56" s="1030"/>
      <c r="H56" s="511" t="s">
        <v>54</v>
      </c>
      <c r="I56" s="511">
        <v>100</v>
      </c>
      <c r="J56" s="1029"/>
      <c r="K56" s="1120"/>
      <c r="L56" s="1120"/>
      <c r="M56" s="906"/>
      <c r="N56" s="1113"/>
      <c r="O56" s="906"/>
      <c r="P56" s="906"/>
      <c r="Q56" s="1351"/>
      <c r="R56" s="1351"/>
    </row>
    <row r="57" spans="1:18" ht="121.9" customHeight="1" x14ac:dyDescent="0.25">
      <c r="A57" s="1107"/>
      <c r="B57" s="1030"/>
      <c r="C57" s="1107"/>
      <c r="D57" s="1030"/>
      <c r="E57" s="1348"/>
      <c r="F57" s="1030"/>
      <c r="G57" s="109" t="s">
        <v>635</v>
      </c>
      <c r="H57" s="511" t="s">
        <v>1161</v>
      </c>
      <c r="I57" s="511">
        <v>1</v>
      </c>
      <c r="J57" s="1030"/>
      <c r="K57" s="1118"/>
      <c r="L57" s="1118"/>
      <c r="M57" s="907"/>
      <c r="N57" s="1107"/>
      <c r="O57" s="907"/>
      <c r="P57" s="907"/>
      <c r="Q57" s="1352"/>
      <c r="R57" s="1352"/>
    </row>
    <row r="58" spans="1:18" ht="58.15" customHeight="1" x14ac:dyDescent="0.25">
      <c r="A58" s="808" t="s">
        <v>1162</v>
      </c>
      <c r="B58" s="809"/>
      <c r="C58" s="809"/>
      <c r="D58" s="809"/>
      <c r="E58" s="809"/>
      <c r="F58" s="809"/>
      <c r="G58" s="809"/>
      <c r="H58" s="809"/>
      <c r="I58" s="809"/>
      <c r="J58" s="809"/>
      <c r="K58" s="809"/>
      <c r="L58" s="809"/>
      <c r="M58" s="809"/>
      <c r="N58" s="809"/>
      <c r="O58" s="809"/>
      <c r="P58" s="809"/>
      <c r="Q58" s="809"/>
      <c r="R58" s="810"/>
    </row>
    <row r="60" spans="1:18" ht="15.75" x14ac:dyDescent="0.25">
      <c r="M60" s="788"/>
      <c r="N60" s="787" t="s">
        <v>214</v>
      </c>
      <c r="O60" s="787"/>
      <c r="P60" s="787"/>
    </row>
    <row r="61" spans="1:18" x14ac:dyDescent="0.25">
      <c r="M61" s="788"/>
      <c r="N61" s="275" t="s">
        <v>33</v>
      </c>
      <c r="O61" s="788" t="s">
        <v>34</v>
      </c>
      <c r="P61" s="788"/>
    </row>
    <row r="62" spans="1:18" x14ac:dyDescent="0.25">
      <c r="M62" s="788"/>
      <c r="N62" s="275"/>
      <c r="O62" s="275">
        <v>2020</v>
      </c>
      <c r="P62" s="275">
        <v>2021</v>
      </c>
    </row>
    <row r="63" spans="1:18" x14ac:dyDescent="0.25">
      <c r="M63" s="275" t="s">
        <v>368</v>
      </c>
      <c r="N63" s="424">
        <v>6</v>
      </c>
      <c r="O63" s="78">
        <f>O7+O12+O14+O20+O24+O28</f>
        <v>436000</v>
      </c>
      <c r="P63" s="425">
        <f>P14+P28</f>
        <v>56200</v>
      </c>
      <c r="Q63" s="2"/>
    </row>
    <row r="64" spans="1:18" x14ac:dyDescent="0.25">
      <c r="M64" s="275" t="s">
        <v>369</v>
      </c>
      <c r="N64" s="426">
        <v>8</v>
      </c>
      <c r="O64" s="427">
        <f>O9+O12+O14+O28+O38+O44+O47+O55</f>
        <v>536000</v>
      </c>
      <c r="P64" s="427">
        <f>P14+P28</f>
        <v>56200</v>
      </c>
      <c r="Q64" s="2"/>
    </row>
  </sheetData>
  <mergeCells count="208">
    <mergeCell ref="M60:M62"/>
    <mergeCell ref="N60:P60"/>
    <mergeCell ref="O61:P61"/>
    <mergeCell ref="R55:R57"/>
    <mergeCell ref="A58:R58"/>
    <mergeCell ref="L55:L57"/>
    <mergeCell ref="M55:M57"/>
    <mergeCell ref="N55:N57"/>
    <mergeCell ref="O55:O57"/>
    <mergeCell ref="P55:P57"/>
    <mergeCell ref="Q55:Q57"/>
    <mergeCell ref="A54:R54"/>
    <mergeCell ref="A55:A57"/>
    <mergeCell ref="B55:B57"/>
    <mergeCell ref="C55:C57"/>
    <mergeCell ref="D55:D57"/>
    <mergeCell ref="E55:E57"/>
    <mergeCell ref="F55:F57"/>
    <mergeCell ref="G55:G56"/>
    <mergeCell ref="J55:J57"/>
    <mergeCell ref="K55:K57"/>
    <mergeCell ref="P47:P53"/>
    <mergeCell ref="Q47:Q53"/>
    <mergeCell ref="R47:R53"/>
    <mergeCell ref="G51:G52"/>
    <mergeCell ref="F47:F53"/>
    <mergeCell ref="G47:G48"/>
    <mergeCell ref="J47:J53"/>
    <mergeCell ref="K47:K53"/>
    <mergeCell ref="L47:L53"/>
    <mergeCell ref="M47:M53"/>
    <mergeCell ref="O44:O45"/>
    <mergeCell ref="P44:P45"/>
    <mergeCell ref="Q44:Q45"/>
    <mergeCell ref="R44:R45"/>
    <mergeCell ref="A46:R46"/>
    <mergeCell ref="A47:A53"/>
    <mergeCell ref="B47:B53"/>
    <mergeCell ref="C47:C53"/>
    <mergeCell ref="D47:D53"/>
    <mergeCell ref="E47:E53"/>
    <mergeCell ref="G44:G45"/>
    <mergeCell ref="J44:J45"/>
    <mergeCell ref="K44:K45"/>
    <mergeCell ref="L44:L45"/>
    <mergeCell ref="M44:M45"/>
    <mergeCell ref="N44:N45"/>
    <mergeCell ref="A44:A45"/>
    <mergeCell ref="B44:B45"/>
    <mergeCell ref="C44:C45"/>
    <mergeCell ref="D44:D45"/>
    <mergeCell ref="E44:E45"/>
    <mergeCell ref="F44:F45"/>
    <mergeCell ref="N47:N53"/>
    <mergeCell ref="O47:O53"/>
    <mergeCell ref="O38:O42"/>
    <mergeCell ref="P38:P42"/>
    <mergeCell ref="Q38:Q42"/>
    <mergeCell ref="R38:R42"/>
    <mergeCell ref="G40:G41"/>
    <mergeCell ref="A43:R43"/>
    <mergeCell ref="G38:G39"/>
    <mergeCell ref="J38:J42"/>
    <mergeCell ref="K38:K42"/>
    <mergeCell ref="L38:L42"/>
    <mergeCell ref="M38:M42"/>
    <mergeCell ref="N38:N42"/>
    <mergeCell ref="A38:A42"/>
    <mergeCell ref="B38:B42"/>
    <mergeCell ref="C38:C42"/>
    <mergeCell ref="D38:D42"/>
    <mergeCell ref="E38:E42"/>
    <mergeCell ref="F38:F42"/>
    <mergeCell ref="G28:G31"/>
    <mergeCell ref="H28:H30"/>
    <mergeCell ref="I28:I30"/>
    <mergeCell ref="J28:J37"/>
    <mergeCell ref="K28:K37"/>
    <mergeCell ref="L28:L37"/>
    <mergeCell ref="G32:G37"/>
    <mergeCell ref="H32:H37"/>
    <mergeCell ref="I32:I37"/>
    <mergeCell ref="A28:A37"/>
    <mergeCell ref="B28:B37"/>
    <mergeCell ref="C28:C37"/>
    <mergeCell ref="D28:D37"/>
    <mergeCell ref="E28:E37"/>
    <mergeCell ref="F28:F37"/>
    <mergeCell ref="P24:P26"/>
    <mergeCell ref="Q24:Q26"/>
    <mergeCell ref="R24:R26"/>
    <mergeCell ref="H25:H26"/>
    <mergeCell ref="I25:I26"/>
    <mergeCell ref="A27:R27"/>
    <mergeCell ref="J24:J26"/>
    <mergeCell ref="K24:K26"/>
    <mergeCell ref="L24:L26"/>
    <mergeCell ref="M24:M26"/>
    <mergeCell ref="N24:N26"/>
    <mergeCell ref="O24:O26"/>
    <mergeCell ref="M28:M37"/>
    <mergeCell ref="N28:N37"/>
    <mergeCell ref="O28:O37"/>
    <mergeCell ref="P28:P37"/>
    <mergeCell ref="Q28:Q37"/>
    <mergeCell ref="R28:R37"/>
    <mergeCell ref="A24:A26"/>
    <mergeCell ref="B24:B26"/>
    <mergeCell ref="C24:C26"/>
    <mergeCell ref="D24:D26"/>
    <mergeCell ref="E24:E26"/>
    <mergeCell ref="F24:F26"/>
    <mergeCell ref="G24:G26"/>
    <mergeCell ref="K20:K22"/>
    <mergeCell ref="L20:L22"/>
    <mergeCell ref="G20:G21"/>
    <mergeCell ref="J20:J22"/>
    <mergeCell ref="A20:A22"/>
    <mergeCell ref="B20:B22"/>
    <mergeCell ref="C20:C22"/>
    <mergeCell ref="D20:D22"/>
    <mergeCell ref="E20:E22"/>
    <mergeCell ref="F20:F22"/>
    <mergeCell ref="A23:R23"/>
    <mergeCell ref="M20:M22"/>
    <mergeCell ref="N20:N22"/>
    <mergeCell ref="O20:O22"/>
    <mergeCell ref="P20:P22"/>
    <mergeCell ref="Q20:Q22"/>
    <mergeCell ref="R20:R22"/>
    <mergeCell ref="R14:R19"/>
    <mergeCell ref="A14:A19"/>
    <mergeCell ref="B14:B19"/>
    <mergeCell ref="C14:C19"/>
    <mergeCell ref="D14:D19"/>
    <mergeCell ref="G16:G17"/>
    <mergeCell ref="M14:M19"/>
    <mergeCell ref="N14:N19"/>
    <mergeCell ref="O14:O19"/>
    <mergeCell ref="P14:P19"/>
    <mergeCell ref="Q14:Q19"/>
    <mergeCell ref="L14:L19"/>
    <mergeCell ref="G14:G15"/>
    <mergeCell ref="J14:J19"/>
    <mergeCell ref="K14:K19"/>
    <mergeCell ref="R9:R10"/>
    <mergeCell ref="A11:R11"/>
    <mergeCell ref="A12:A13"/>
    <mergeCell ref="B12:B13"/>
    <mergeCell ref="C12:C13"/>
    <mergeCell ref="D12:D13"/>
    <mergeCell ref="E12:E13"/>
    <mergeCell ref="F12:F13"/>
    <mergeCell ref="G12:G13"/>
    <mergeCell ref="J12:J13"/>
    <mergeCell ref="K12:K13"/>
    <mergeCell ref="R12:R13"/>
    <mergeCell ref="L12:L13"/>
    <mergeCell ref="M12:M13"/>
    <mergeCell ref="N12:N13"/>
    <mergeCell ref="O12:O13"/>
    <mergeCell ref="P12:P13"/>
    <mergeCell ref="Q12:Q13"/>
    <mergeCell ref="A9:A10"/>
    <mergeCell ref="M9:M10"/>
    <mergeCell ref="N9:N10"/>
    <mergeCell ref="O9:O10"/>
    <mergeCell ref="P9:P10"/>
    <mergeCell ref="Q9:Q10"/>
    <mergeCell ref="B9:B10"/>
    <mergeCell ref="C9:C10"/>
    <mergeCell ref="D9:D10"/>
    <mergeCell ref="E9:E10"/>
    <mergeCell ref="F9:F10"/>
    <mergeCell ref="J9:J10"/>
    <mergeCell ref="K9:K10"/>
    <mergeCell ref="L9:L10"/>
    <mergeCell ref="E14:E19"/>
    <mergeCell ref="F14:F19"/>
    <mergeCell ref="A7:A8"/>
    <mergeCell ref="B7:B8"/>
    <mergeCell ref="C7:C8"/>
    <mergeCell ref="D7:D8"/>
    <mergeCell ref="E7:E8"/>
    <mergeCell ref="F7:F8"/>
    <mergeCell ref="J7:J8"/>
    <mergeCell ref="K7:K8"/>
    <mergeCell ref="G4:G5"/>
    <mergeCell ref="H4:I4"/>
    <mergeCell ref="J4:J5"/>
    <mergeCell ref="K4:L4"/>
    <mergeCell ref="A4:A5"/>
    <mergeCell ref="B4:B5"/>
    <mergeCell ref="C4:C5"/>
    <mergeCell ref="D4:D5"/>
    <mergeCell ref="E4:E5"/>
    <mergeCell ref="F4:F5"/>
    <mergeCell ref="R7:R8"/>
    <mergeCell ref="L7:L8"/>
    <mergeCell ref="Q4:Q5"/>
    <mergeCell ref="M7:M8"/>
    <mergeCell ref="N7:N8"/>
    <mergeCell ref="O7:O8"/>
    <mergeCell ref="P7:P8"/>
    <mergeCell ref="Q7:Q8"/>
    <mergeCell ref="R4:R5"/>
    <mergeCell ref="M4:N4"/>
    <mergeCell ref="O4:P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59"/>
  <sheetViews>
    <sheetView topLeftCell="H25" zoomScale="60" zoomScaleNormal="60" workbookViewId="0">
      <selection activeCell="N31" sqref="N31:N34"/>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7.85546875" style="1" customWidth="1"/>
    <col min="6" max="6" width="80.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174" t="s">
        <v>1163</v>
      </c>
    </row>
    <row r="3" spans="1:19" x14ac:dyDescent="0.25">
      <c r="M3" s="2"/>
      <c r="N3" s="2"/>
      <c r="O3" s="2"/>
      <c r="P3" s="2"/>
    </row>
    <row r="4" spans="1:19" s="3" customFormat="1" ht="47.25" customHeight="1" x14ac:dyDescent="0.25">
      <c r="A4" s="794" t="s">
        <v>0</v>
      </c>
      <c r="B4" s="796" t="s">
        <v>1</v>
      </c>
      <c r="C4" s="796" t="s">
        <v>2</v>
      </c>
      <c r="D4" s="796" t="s">
        <v>3</v>
      </c>
      <c r="E4" s="794" t="s">
        <v>4</v>
      </c>
      <c r="F4" s="794" t="s">
        <v>5</v>
      </c>
      <c r="G4" s="794" t="s">
        <v>6</v>
      </c>
      <c r="H4" s="802" t="s">
        <v>7</v>
      </c>
      <c r="I4" s="802"/>
      <c r="J4" s="794" t="s">
        <v>8</v>
      </c>
      <c r="K4" s="803" t="s">
        <v>228</v>
      </c>
      <c r="L4" s="804"/>
      <c r="M4" s="801" t="s">
        <v>229</v>
      </c>
      <c r="N4" s="801"/>
      <c r="O4" s="801" t="s">
        <v>9</v>
      </c>
      <c r="P4" s="801"/>
      <c r="Q4" s="794" t="s">
        <v>230</v>
      </c>
      <c r="R4" s="796" t="s">
        <v>10</v>
      </c>
      <c r="S4" s="65"/>
    </row>
    <row r="5" spans="1:19" s="3" customFormat="1" ht="35.25" customHeight="1" x14ac:dyDescent="0.2">
      <c r="A5" s="795"/>
      <c r="B5" s="797"/>
      <c r="C5" s="797"/>
      <c r="D5" s="797"/>
      <c r="E5" s="795"/>
      <c r="F5" s="795"/>
      <c r="G5" s="795"/>
      <c r="H5" s="66" t="s">
        <v>11</v>
      </c>
      <c r="I5" s="66" t="s">
        <v>12</v>
      </c>
      <c r="J5" s="795"/>
      <c r="K5" s="67">
        <v>2020</v>
      </c>
      <c r="L5" s="67">
        <v>2021</v>
      </c>
      <c r="M5" s="68">
        <v>2020</v>
      </c>
      <c r="N5" s="68">
        <v>2021</v>
      </c>
      <c r="O5" s="68">
        <v>2020</v>
      </c>
      <c r="P5" s="68">
        <v>2021</v>
      </c>
      <c r="Q5" s="795"/>
      <c r="R5" s="797"/>
      <c r="S5" s="65"/>
    </row>
    <row r="6" spans="1:19" s="3" customFormat="1" ht="15.75" customHeight="1" x14ac:dyDescent="0.2">
      <c r="A6" s="69" t="s">
        <v>13</v>
      </c>
      <c r="B6" s="66" t="s">
        <v>14</v>
      </c>
      <c r="C6" s="66" t="s">
        <v>15</v>
      </c>
      <c r="D6" s="66" t="s">
        <v>16</v>
      </c>
      <c r="E6" s="69" t="s">
        <v>17</v>
      </c>
      <c r="F6" s="69" t="s">
        <v>18</v>
      </c>
      <c r="G6" s="69" t="s">
        <v>19</v>
      </c>
      <c r="H6" s="66" t="s">
        <v>20</v>
      </c>
      <c r="I6" s="66" t="s">
        <v>21</v>
      </c>
      <c r="J6" s="69" t="s">
        <v>22</v>
      </c>
      <c r="K6" s="67" t="s">
        <v>23</v>
      </c>
      <c r="L6" s="67" t="s">
        <v>24</v>
      </c>
      <c r="M6" s="70" t="s">
        <v>25</v>
      </c>
      <c r="N6" s="70" t="s">
        <v>26</v>
      </c>
      <c r="O6" s="70" t="s">
        <v>27</v>
      </c>
      <c r="P6" s="70" t="s">
        <v>28</v>
      </c>
      <c r="Q6" s="69" t="s">
        <v>29</v>
      </c>
      <c r="R6" s="66" t="s">
        <v>30</v>
      </c>
      <c r="S6" s="65"/>
    </row>
    <row r="7" spans="1:19" s="6" customFormat="1" ht="133.5" customHeight="1" x14ac:dyDescent="0.25">
      <c r="A7" s="1075">
        <v>1</v>
      </c>
      <c r="B7" s="1369">
        <v>1</v>
      </c>
      <c r="C7" s="1369">
        <v>4</v>
      </c>
      <c r="D7" s="994">
        <v>5</v>
      </c>
      <c r="E7" s="994" t="s">
        <v>1164</v>
      </c>
      <c r="F7" s="1372" t="s">
        <v>1484</v>
      </c>
      <c r="G7" s="388" t="s">
        <v>1165</v>
      </c>
      <c r="H7" s="389" t="s">
        <v>1166</v>
      </c>
      <c r="I7" s="389">
        <v>1</v>
      </c>
      <c r="J7" s="1369" t="s">
        <v>1167</v>
      </c>
      <c r="K7" s="1088" t="s">
        <v>43</v>
      </c>
      <c r="L7" s="1369"/>
      <c r="M7" s="1083">
        <v>150000</v>
      </c>
      <c r="N7" s="1364"/>
      <c r="O7" s="1083">
        <v>150000</v>
      </c>
      <c r="P7" s="1364"/>
      <c r="Q7" s="994" t="s">
        <v>1168</v>
      </c>
      <c r="R7" s="994" t="s">
        <v>1485</v>
      </c>
      <c r="S7" s="79"/>
    </row>
    <row r="8" spans="1:19" s="6" customFormat="1" ht="139.5" customHeight="1" x14ac:dyDescent="0.25">
      <c r="A8" s="1322"/>
      <c r="B8" s="1370"/>
      <c r="C8" s="1370"/>
      <c r="D8" s="1324"/>
      <c r="E8" s="1324"/>
      <c r="F8" s="1373"/>
      <c r="G8" s="384" t="s">
        <v>42</v>
      </c>
      <c r="H8" s="384" t="s">
        <v>893</v>
      </c>
      <c r="I8" s="385" t="s">
        <v>1120</v>
      </c>
      <c r="J8" s="1370"/>
      <c r="K8" s="1325"/>
      <c r="L8" s="1370"/>
      <c r="M8" s="1329"/>
      <c r="N8" s="1365"/>
      <c r="O8" s="1329"/>
      <c r="P8" s="1365"/>
      <c r="Q8" s="1324"/>
      <c r="R8" s="1324"/>
      <c r="S8" s="79"/>
    </row>
    <row r="9" spans="1:19" s="6" customFormat="1" ht="182.25" customHeight="1" x14ac:dyDescent="0.25">
      <c r="A9" s="1076"/>
      <c r="B9" s="1371"/>
      <c r="C9" s="1371"/>
      <c r="D9" s="995"/>
      <c r="E9" s="995"/>
      <c r="F9" s="1374"/>
      <c r="G9" s="386" t="s">
        <v>49</v>
      </c>
      <c r="H9" s="384" t="s">
        <v>1169</v>
      </c>
      <c r="I9" s="385" t="s">
        <v>1170</v>
      </c>
      <c r="J9" s="1371"/>
      <c r="K9" s="1089"/>
      <c r="L9" s="1371"/>
      <c r="M9" s="1084"/>
      <c r="N9" s="1366"/>
      <c r="O9" s="1084"/>
      <c r="P9" s="1366"/>
      <c r="Q9" s="995"/>
      <c r="R9" s="995"/>
      <c r="S9" s="79"/>
    </row>
    <row r="10" spans="1:19" s="6" customFormat="1" ht="36" customHeight="1" x14ac:dyDescent="0.25">
      <c r="A10" s="390"/>
      <c r="B10" s="1377" t="s">
        <v>1171</v>
      </c>
      <c r="C10" s="1378"/>
      <c r="D10" s="1378"/>
      <c r="E10" s="1378"/>
      <c r="F10" s="1378"/>
      <c r="G10" s="1378"/>
      <c r="H10" s="1378"/>
      <c r="I10" s="1378"/>
      <c r="J10" s="1378"/>
      <c r="K10" s="1378"/>
      <c r="L10" s="1378"/>
      <c r="M10" s="1378"/>
      <c r="N10" s="1378"/>
      <c r="O10" s="1378"/>
      <c r="P10" s="1378"/>
      <c r="Q10" s="1378"/>
      <c r="R10" s="1379"/>
      <c r="S10" s="79"/>
    </row>
    <row r="11" spans="1:19" s="6" customFormat="1" ht="132" customHeight="1" x14ac:dyDescent="0.25">
      <c r="A11" s="386">
        <v>2</v>
      </c>
      <c r="B11" s="386">
        <v>1</v>
      </c>
      <c r="C11" s="386">
        <v>4</v>
      </c>
      <c r="D11" s="384">
        <v>2</v>
      </c>
      <c r="E11" s="384" t="s">
        <v>1172</v>
      </c>
      <c r="F11" s="391" t="s">
        <v>1173</v>
      </c>
      <c r="G11" s="384" t="s">
        <v>42</v>
      </c>
      <c r="H11" s="384" t="s">
        <v>893</v>
      </c>
      <c r="I11" s="385" t="s">
        <v>334</v>
      </c>
      <c r="J11" s="384" t="s">
        <v>1174</v>
      </c>
      <c r="K11" s="392" t="s">
        <v>35</v>
      </c>
      <c r="L11" s="392"/>
      <c r="M11" s="393">
        <v>36000</v>
      </c>
      <c r="N11" s="386"/>
      <c r="O11" s="393">
        <v>36000</v>
      </c>
      <c r="P11" s="393"/>
      <c r="Q11" s="384" t="s">
        <v>1168</v>
      </c>
      <c r="R11" s="384" t="s">
        <v>1485</v>
      </c>
      <c r="S11" s="79"/>
    </row>
    <row r="12" spans="1:19" s="6" customFormat="1" ht="45.75" customHeight="1" x14ac:dyDescent="0.25">
      <c r="A12" s="394"/>
      <c r="B12" s="1380" t="s">
        <v>1171</v>
      </c>
      <c r="C12" s="1381"/>
      <c r="D12" s="1381"/>
      <c r="E12" s="1381"/>
      <c r="F12" s="1381"/>
      <c r="G12" s="1381"/>
      <c r="H12" s="1381"/>
      <c r="I12" s="1381"/>
      <c r="J12" s="1381"/>
      <c r="K12" s="1381"/>
      <c r="L12" s="1381"/>
      <c r="M12" s="1381"/>
      <c r="N12" s="1381"/>
      <c r="O12" s="1381"/>
      <c r="P12" s="1381"/>
      <c r="Q12" s="1381"/>
      <c r="R12" s="1382"/>
      <c r="S12" s="79"/>
    </row>
    <row r="13" spans="1:19" s="6" customFormat="1" ht="138" customHeight="1" x14ac:dyDescent="0.25">
      <c r="A13" s="72">
        <v>3</v>
      </c>
      <c r="B13" s="72">
        <v>1</v>
      </c>
      <c r="C13" s="72">
        <v>4</v>
      </c>
      <c r="D13" s="72">
        <v>2</v>
      </c>
      <c r="E13" s="72" t="s">
        <v>1175</v>
      </c>
      <c r="F13" s="74" t="s">
        <v>1486</v>
      </c>
      <c r="G13" s="72" t="s">
        <v>42</v>
      </c>
      <c r="H13" s="72" t="s">
        <v>893</v>
      </c>
      <c r="I13" s="159" t="s">
        <v>334</v>
      </c>
      <c r="J13" s="72" t="s">
        <v>1174</v>
      </c>
      <c r="K13" s="71" t="s">
        <v>35</v>
      </c>
      <c r="L13" s="77"/>
      <c r="M13" s="176">
        <v>27000</v>
      </c>
      <c r="N13" s="357"/>
      <c r="O13" s="176">
        <v>27000</v>
      </c>
      <c r="P13" s="357"/>
      <c r="Q13" s="72" t="s">
        <v>1168</v>
      </c>
      <c r="R13" s="72" t="s">
        <v>1485</v>
      </c>
    </row>
    <row r="14" spans="1:19" s="6" customFormat="1" ht="138" customHeight="1" x14ac:dyDescent="0.25">
      <c r="A14" s="81">
        <v>3</v>
      </c>
      <c r="B14" s="81">
        <v>1</v>
      </c>
      <c r="C14" s="81">
        <v>4</v>
      </c>
      <c r="D14" s="81">
        <v>2</v>
      </c>
      <c r="E14" s="81" t="s">
        <v>1175</v>
      </c>
      <c r="F14" s="83" t="s">
        <v>1486</v>
      </c>
      <c r="G14" s="81" t="s">
        <v>42</v>
      </c>
      <c r="H14" s="81" t="s">
        <v>893</v>
      </c>
      <c r="I14" s="160" t="s">
        <v>334</v>
      </c>
      <c r="J14" s="81" t="s">
        <v>1174</v>
      </c>
      <c r="K14" s="80"/>
      <c r="L14" s="227" t="s">
        <v>43</v>
      </c>
      <c r="M14" s="178"/>
      <c r="N14" s="358">
        <v>27000</v>
      </c>
      <c r="O14" s="178"/>
      <c r="P14" s="395">
        <v>27000</v>
      </c>
      <c r="Q14" s="81" t="s">
        <v>1168</v>
      </c>
      <c r="R14" s="81" t="s">
        <v>1485</v>
      </c>
    </row>
    <row r="15" spans="1:19" s="329" customFormat="1" ht="36.75" customHeight="1" x14ac:dyDescent="0.25">
      <c r="A15" s="81"/>
      <c r="B15" s="798" t="s">
        <v>1176</v>
      </c>
      <c r="C15" s="1018"/>
      <c r="D15" s="1018"/>
      <c r="E15" s="1018"/>
      <c r="F15" s="1018"/>
      <c r="G15" s="1018"/>
      <c r="H15" s="1018"/>
      <c r="I15" s="1018"/>
      <c r="J15" s="1018"/>
      <c r="K15" s="1018"/>
      <c r="L15" s="1018"/>
      <c r="M15" s="1018"/>
      <c r="N15" s="1018"/>
      <c r="O15" s="1018"/>
      <c r="P15" s="1018"/>
      <c r="Q15" s="1018"/>
      <c r="R15" s="1019"/>
    </row>
    <row r="16" spans="1:19" s="6" customFormat="1" ht="168" customHeight="1" x14ac:dyDescent="0.25">
      <c r="A16" s="71">
        <v>4</v>
      </c>
      <c r="B16" s="71">
        <v>1</v>
      </c>
      <c r="C16" s="71">
        <v>4</v>
      </c>
      <c r="D16" s="71">
        <v>2</v>
      </c>
      <c r="E16" s="72" t="s">
        <v>1177</v>
      </c>
      <c r="F16" s="74" t="s">
        <v>1487</v>
      </c>
      <c r="G16" s="72" t="s">
        <v>42</v>
      </c>
      <c r="H16" s="72" t="s">
        <v>893</v>
      </c>
      <c r="I16" s="71">
        <v>25</v>
      </c>
      <c r="J16" s="72" t="s">
        <v>1174</v>
      </c>
      <c r="K16" s="71" t="s">
        <v>35</v>
      </c>
      <c r="L16" s="396"/>
      <c r="M16" s="78">
        <v>33000</v>
      </c>
      <c r="N16" s="396"/>
      <c r="O16" s="78">
        <v>33000</v>
      </c>
      <c r="P16" s="396"/>
      <c r="Q16" s="72" t="s">
        <v>1168</v>
      </c>
      <c r="R16" s="72" t="s">
        <v>1485</v>
      </c>
    </row>
    <row r="17" spans="1:18" s="6" customFormat="1" ht="171" customHeight="1" x14ac:dyDescent="0.25">
      <c r="A17" s="80">
        <v>4</v>
      </c>
      <c r="B17" s="80">
        <v>1</v>
      </c>
      <c r="C17" s="80">
        <v>4</v>
      </c>
      <c r="D17" s="80">
        <v>2</v>
      </c>
      <c r="E17" s="81" t="s">
        <v>1177</v>
      </c>
      <c r="F17" s="83" t="s">
        <v>1487</v>
      </c>
      <c r="G17" s="81" t="s">
        <v>42</v>
      </c>
      <c r="H17" s="81" t="s">
        <v>893</v>
      </c>
      <c r="I17" s="80">
        <v>25</v>
      </c>
      <c r="J17" s="81" t="s">
        <v>1174</v>
      </c>
      <c r="K17" s="80"/>
      <c r="L17" s="162" t="s">
        <v>43</v>
      </c>
      <c r="M17" s="87"/>
      <c r="N17" s="87">
        <v>33000</v>
      </c>
      <c r="O17" s="87"/>
      <c r="P17" s="87">
        <v>33000</v>
      </c>
      <c r="Q17" s="81" t="s">
        <v>1168</v>
      </c>
      <c r="R17" s="81" t="s">
        <v>1485</v>
      </c>
    </row>
    <row r="18" spans="1:18" s="6" customFormat="1" ht="34.5" customHeight="1" x14ac:dyDescent="0.25">
      <c r="A18" s="218"/>
      <c r="B18" s="1096" t="s">
        <v>1176</v>
      </c>
      <c r="C18" s="799"/>
      <c r="D18" s="799"/>
      <c r="E18" s="799"/>
      <c r="F18" s="799"/>
      <c r="G18" s="799"/>
      <c r="H18" s="799"/>
      <c r="I18" s="799"/>
      <c r="J18" s="799"/>
      <c r="K18" s="799"/>
      <c r="L18" s="799"/>
      <c r="M18" s="799"/>
      <c r="N18" s="799"/>
      <c r="O18" s="799"/>
      <c r="P18" s="799"/>
      <c r="Q18" s="799"/>
      <c r="R18" s="800"/>
    </row>
    <row r="19" spans="1:18" ht="57.75" customHeight="1" x14ac:dyDescent="0.25">
      <c r="A19" s="1075">
        <v>5</v>
      </c>
      <c r="B19" s="994">
        <v>1</v>
      </c>
      <c r="C19" s="994">
        <v>4</v>
      </c>
      <c r="D19" s="1075">
        <v>2</v>
      </c>
      <c r="E19" s="994" t="s">
        <v>1178</v>
      </c>
      <c r="F19" s="1383" t="s">
        <v>1179</v>
      </c>
      <c r="G19" s="1383" t="s">
        <v>443</v>
      </c>
      <c r="H19" s="384" t="s">
        <v>53</v>
      </c>
      <c r="I19" s="384">
        <v>3</v>
      </c>
      <c r="J19" s="994" t="s">
        <v>1180</v>
      </c>
      <c r="K19" s="1075" t="s">
        <v>43</v>
      </c>
      <c r="L19" s="994"/>
      <c r="M19" s="992">
        <v>4000</v>
      </c>
      <c r="N19" s="994"/>
      <c r="O19" s="992">
        <v>4000</v>
      </c>
      <c r="P19" s="994"/>
      <c r="Q19" s="994" t="s">
        <v>1168</v>
      </c>
      <c r="R19" s="994" t="s">
        <v>1485</v>
      </c>
    </row>
    <row r="20" spans="1:18" ht="57" customHeight="1" x14ac:dyDescent="0.25">
      <c r="A20" s="1076"/>
      <c r="B20" s="995"/>
      <c r="C20" s="995"/>
      <c r="D20" s="1076"/>
      <c r="E20" s="995"/>
      <c r="F20" s="1384"/>
      <c r="G20" s="1384"/>
      <c r="H20" s="397" t="s">
        <v>893</v>
      </c>
      <c r="I20" s="384">
        <v>30</v>
      </c>
      <c r="J20" s="995"/>
      <c r="K20" s="1076"/>
      <c r="L20" s="995"/>
      <c r="M20" s="995"/>
      <c r="N20" s="995"/>
      <c r="O20" s="995"/>
      <c r="P20" s="995"/>
      <c r="Q20" s="995"/>
      <c r="R20" s="995"/>
    </row>
    <row r="21" spans="1:18" ht="39" customHeight="1" x14ac:dyDescent="0.25">
      <c r="A21" s="390"/>
      <c r="B21" s="1353" t="s">
        <v>1171</v>
      </c>
      <c r="C21" s="1354"/>
      <c r="D21" s="1354"/>
      <c r="E21" s="1354"/>
      <c r="F21" s="1354"/>
      <c r="G21" s="1354"/>
      <c r="H21" s="1354"/>
      <c r="I21" s="1354"/>
      <c r="J21" s="1354"/>
      <c r="K21" s="1354"/>
      <c r="L21" s="1354"/>
      <c r="M21" s="1354"/>
      <c r="N21" s="1354"/>
      <c r="O21" s="1354"/>
      <c r="P21" s="1354"/>
      <c r="Q21" s="1354"/>
      <c r="R21" s="1355"/>
    </row>
    <row r="22" spans="1:18" ht="144" customHeight="1" x14ac:dyDescent="0.25">
      <c r="A22" s="386">
        <v>6</v>
      </c>
      <c r="B22" s="386">
        <v>1</v>
      </c>
      <c r="C22" s="386">
        <v>4</v>
      </c>
      <c r="D22" s="386">
        <v>2</v>
      </c>
      <c r="E22" s="384" t="s">
        <v>1181</v>
      </c>
      <c r="F22" s="391" t="s">
        <v>1488</v>
      </c>
      <c r="G22" s="386" t="s">
        <v>1182</v>
      </c>
      <c r="H22" s="397" t="s">
        <v>893</v>
      </c>
      <c r="I22" s="384">
        <v>100</v>
      </c>
      <c r="J22" s="384" t="s">
        <v>1180</v>
      </c>
      <c r="K22" s="386" t="s">
        <v>167</v>
      </c>
      <c r="L22" s="398"/>
      <c r="M22" s="393">
        <v>50000</v>
      </c>
      <c r="N22" s="398"/>
      <c r="O22" s="393">
        <v>50000</v>
      </c>
      <c r="P22" s="398"/>
      <c r="Q22" s="384" t="s">
        <v>1168</v>
      </c>
      <c r="R22" s="384" t="s">
        <v>1485</v>
      </c>
    </row>
    <row r="23" spans="1:18" ht="37.5" customHeight="1" x14ac:dyDescent="0.25">
      <c r="A23" s="399"/>
      <c r="B23" s="1362" t="s">
        <v>1171</v>
      </c>
      <c r="C23" s="1362"/>
      <c r="D23" s="1362"/>
      <c r="E23" s="1362"/>
      <c r="F23" s="1362"/>
      <c r="G23" s="1362"/>
      <c r="H23" s="1362"/>
      <c r="I23" s="1362"/>
      <c r="J23" s="1362"/>
      <c r="K23" s="1362"/>
      <c r="L23" s="1362"/>
      <c r="M23" s="1362"/>
      <c r="N23" s="1362"/>
      <c r="O23" s="1362"/>
      <c r="P23" s="1362"/>
      <c r="Q23" s="1362"/>
      <c r="R23" s="1362"/>
    </row>
    <row r="24" spans="1:18" ht="111" customHeight="1" x14ac:dyDescent="0.25">
      <c r="A24" s="1360">
        <v>7</v>
      </c>
      <c r="B24" s="1360">
        <v>1</v>
      </c>
      <c r="C24" s="1360">
        <v>4</v>
      </c>
      <c r="D24" s="1360">
        <v>2</v>
      </c>
      <c r="E24" s="1360" t="s">
        <v>1183</v>
      </c>
      <c r="F24" s="1375" t="s">
        <v>1184</v>
      </c>
      <c r="G24" s="400" t="s">
        <v>1185</v>
      </c>
      <c r="H24" s="400" t="s">
        <v>1186</v>
      </c>
      <c r="I24" s="400">
        <v>3</v>
      </c>
      <c r="J24" s="1360" t="s">
        <v>1187</v>
      </c>
      <c r="K24" s="1360" t="s">
        <v>43</v>
      </c>
      <c r="L24" s="1360"/>
      <c r="M24" s="1356">
        <v>91000</v>
      </c>
      <c r="N24" s="1358"/>
      <c r="O24" s="1356">
        <v>91000</v>
      </c>
      <c r="P24" s="1358"/>
      <c r="Q24" s="1360" t="s">
        <v>1168</v>
      </c>
      <c r="R24" s="1360" t="s">
        <v>1188</v>
      </c>
    </row>
    <row r="25" spans="1:18" ht="83.25" customHeight="1" x14ac:dyDescent="0.25">
      <c r="A25" s="1361"/>
      <c r="B25" s="1361"/>
      <c r="C25" s="1361"/>
      <c r="D25" s="1361"/>
      <c r="E25" s="1361"/>
      <c r="F25" s="1376"/>
      <c r="G25" s="400" t="s">
        <v>1185</v>
      </c>
      <c r="H25" s="400" t="s">
        <v>1189</v>
      </c>
      <c r="I25" s="400">
        <v>360</v>
      </c>
      <c r="J25" s="1361"/>
      <c r="K25" s="1361"/>
      <c r="L25" s="1361"/>
      <c r="M25" s="1357"/>
      <c r="N25" s="1359"/>
      <c r="O25" s="1357"/>
      <c r="P25" s="1359"/>
      <c r="Q25" s="1361"/>
      <c r="R25" s="1361"/>
    </row>
    <row r="26" spans="1:18" ht="42" customHeight="1" x14ac:dyDescent="0.25">
      <c r="A26" s="401"/>
      <c r="B26" s="1023" t="s">
        <v>1489</v>
      </c>
      <c r="C26" s="1024"/>
      <c r="D26" s="1024"/>
      <c r="E26" s="1024"/>
      <c r="F26" s="1024"/>
      <c r="G26" s="1024"/>
      <c r="H26" s="1024"/>
      <c r="I26" s="1024"/>
      <c r="J26" s="1024"/>
      <c r="K26" s="1024"/>
      <c r="L26" s="1024"/>
      <c r="M26" s="1024"/>
      <c r="N26" s="1024"/>
      <c r="O26" s="1024"/>
      <c r="P26" s="1024"/>
      <c r="Q26" s="1024"/>
      <c r="R26" s="1025"/>
    </row>
    <row r="27" spans="1:18" ht="75.75" customHeight="1" x14ac:dyDescent="0.25">
      <c r="A27" s="1360">
        <v>8</v>
      </c>
      <c r="B27" s="1360">
        <v>1</v>
      </c>
      <c r="C27" s="1360">
        <v>4</v>
      </c>
      <c r="D27" s="1360">
        <v>2</v>
      </c>
      <c r="E27" s="1020" t="s">
        <v>441</v>
      </c>
      <c r="F27" s="1026" t="s">
        <v>442</v>
      </c>
      <c r="G27" s="1020" t="s">
        <v>509</v>
      </c>
      <c r="H27" s="402" t="s">
        <v>53</v>
      </c>
      <c r="I27" s="109">
        <v>3</v>
      </c>
      <c r="J27" s="1020" t="s">
        <v>1190</v>
      </c>
      <c r="K27" s="1020" t="s">
        <v>35</v>
      </c>
      <c r="L27" s="1020"/>
      <c r="M27" s="1031">
        <v>31000</v>
      </c>
      <c r="N27" s="1020"/>
      <c r="O27" s="1031">
        <v>31000</v>
      </c>
      <c r="P27" s="1020"/>
      <c r="Q27" s="1360" t="s">
        <v>1168</v>
      </c>
      <c r="R27" s="1360" t="s">
        <v>1188</v>
      </c>
    </row>
    <row r="28" spans="1:18" ht="69.75" customHeight="1" x14ac:dyDescent="0.25">
      <c r="A28" s="1361"/>
      <c r="B28" s="1361"/>
      <c r="C28" s="1361"/>
      <c r="D28" s="1361"/>
      <c r="E28" s="1029"/>
      <c r="F28" s="1367"/>
      <c r="G28" s="1030"/>
      <c r="H28" s="402" t="s">
        <v>39</v>
      </c>
      <c r="I28" s="109">
        <v>120</v>
      </c>
      <c r="J28" s="1029"/>
      <c r="K28" s="1029"/>
      <c r="L28" s="1029"/>
      <c r="M28" s="1195"/>
      <c r="N28" s="1029"/>
      <c r="O28" s="1195"/>
      <c r="P28" s="1029"/>
      <c r="Q28" s="1361"/>
      <c r="R28" s="1361"/>
    </row>
    <row r="29" spans="1:18" ht="71.25" customHeight="1" x14ac:dyDescent="0.25">
      <c r="A29" s="1363"/>
      <c r="B29" s="1363"/>
      <c r="C29" s="1363"/>
      <c r="D29" s="1363"/>
      <c r="E29" s="1030"/>
      <c r="F29" s="1368"/>
      <c r="G29" s="403" t="s">
        <v>445</v>
      </c>
      <c r="H29" s="404" t="s">
        <v>41</v>
      </c>
      <c r="I29" s="405" t="s">
        <v>171</v>
      </c>
      <c r="J29" s="1030"/>
      <c r="K29" s="1030"/>
      <c r="L29" s="1030"/>
      <c r="M29" s="1196"/>
      <c r="N29" s="1030"/>
      <c r="O29" s="1196"/>
      <c r="P29" s="1030"/>
      <c r="Q29" s="1363"/>
      <c r="R29" s="1363"/>
    </row>
    <row r="30" spans="1:18" ht="67.5" customHeight="1" x14ac:dyDescent="0.25">
      <c r="A30" s="401"/>
      <c r="B30" s="1023" t="s">
        <v>282</v>
      </c>
      <c r="C30" s="1024"/>
      <c r="D30" s="1024"/>
      <c r="E30" s="1024"/>
      <c r="F30" s="1024"/>
      <c r="G30" s="1024"/>
      <c r="H30" s="1024"/>
      <c r="I30" s="1024"/>
      <c r="J30" s="1024"/>
      <c r="K30" s="1024"/>
      <c r="L30" s="1024"/>
      <c r="M30" s="1024"/>
      <c r="N30" s="1024"/>
      <c r="O30" s="1024"/>
      <c r="P30" s="1024"/>
      <c r="Q30" s="1024"/>
      <c r="R30" s="1025"/>
    </row>
    <row r="31" spans="1:18" s="540" customFormat="1" ht="44.25" customHeight="1" x14ac:dyDescent="0.25">
      <c r="A31" s="1033">
        <v>9</v>
      </c>
      <c r="B31" s="1020">
        <v>1</v>
      </c>
      <c r="C31" s="1020">
        <v>4</v>
      </c>
      <c r="D31" s="1020">
        <v>2</v>
      </c>
      <c r="E31" s="1020" t="s">
        <v>1526</v>
      </c>
      <c r="F31" s="1020" t="s">
        <v>1490</v>
      </c>
      <c r="G31" s="539" t="s">
        <v>1369</v>
      </c>
      <c r="H31" s="539" t="s">
        <v>1067</v>
      </c>
      <c r="I31" s="542">
        <v>50000</v>
      </c>
      <c r="J31" s="1020" t="s">
        <v>1370</v>
      </c>
      <c r="K31" s="1106" t="s">
        <v>43</v>
      </c>
      <c r="L31" s="1020"/>
      <c r="M31" s="1031">
        <v>27000</v>
      </c>
      <c r="N31" s="1020"/>
      <c r="O31" s="1031">
        <v>27000</v>
      </c>
      <c r="P31" s="1020"/>
      <c r="Q31" s="1020" t="s">
        <v>1168</v>
      </c>
      <c r="R31" s="1020" t="s">
        <v>1188</v>
      </c>
    </row>
    <row r="32" spans="1:18" s="540" customFormat="1" ht="45" customHeight="1" x14ac:dyDescent="0.25">
      <c r="A32" s="1021"/>
      <c r="B32" s="1029"/>
      <c r="C32" s="1029"/>
      <c r="D32" s="1029"/>
      <c r="E32" s="1029"/>
      <c r="F32" s="1029"/>
      <c r="G32" s="539" t="s">
        <v>1371</v>
      </c>
      <c r="H32" s="538" t="s">
        <v>1372</v>
      </c>
      <c r="I32" s="541">
        <v>500</v>
      </c>
      <c r="J32" s="1029"/>
      <c r="K32" s="1113"/>
      <c r="L32" s="1029"/>
      <c r="M32" s="1195"/>
      <c r="N32" s="1029"/>
      <c r="O32" s="1195"/>
      <c r="P32" s="1029"/>
      <c r="Q32" s="1029"/>
      <c r="R32" s="1029"/>
    </row>
    <row r="33" spans="1:18" s="540" customFormat="1" ht="43.5" customHeight="1" x14ac:dyDescent="0.25">
      <c r="A33" s="1021"/>
      <c r="B33" s="1029"/>
      <c r="C33" s="1029"/>
      <c r="D33" s="1029"/>
      <c r="E33" s="1029"/>
      <c r="F33" s="1029"/>
      <c r="G33" s="538" t="s">
        <v>1373</v>
      </c>
      <c r="H33" s="538" t="s">
        <v>1374</v>
      </c>
      <c r="I33" s="538">
        <v>51</v>
      </c>
      <c r="J33" s="1029"/>
      <c r="K33" s="1113"/>
      <c r="L33" s="1029"/>
      <c r="M33" s="1195"/>
      <c r="N33" s="1029"/>
      <c r="O33" s="1195"/>
      <c r="P33" s="1029"/>
      <c r="Q33" s="1029"/>
      <c r="R33" s="1029"/>
    </row>
    <row r="34" spans="1:18" s="540" customFormat="1" ht="135.75" customHeight="1" x14ac:dyDescent="0.25">
      <c r="A34" s="1022"/>
      <c r="B34" s="1030"/>
      <c r="C34" s="1030"/>
      <c r="D34" s="1030"/>
      <c r="E34" s="1030"/>
      <c r="F34" s="1030"/>
      <c r="G34" s="538" t="s">
        <v>1375</v>
      </c>
      <c r="H34" s="538" t="s">
        <v>1067</v>
      </c>
      <c r="I34" s="541">
        <v>50000</v>
      </c>
      <c r="J34" s="1030"/>
      <c r="K34" s="1107"/>
      <c r="L34" s="1030"/>
      <c r="M34" s="1196"/>
      <c r="N34" s="1030"/>
      <c r="O34" s="1196"/>
      <c r="P34" s="1030"/>
      <c r="Q34" s="1030"/>
      <c r="R34" s="1030"/>
    </row>
    <row r="35" spans="1:18" s="540" customFormat="1" ht="58.5" customHeight="1" x14ac:dyDescent="0.25">
      <c r="A35" s="401"/>
      <c r="B35" s="808" t="s">
        <v>1482</v>
      </c>
      <c r="C35" s="809"/>
      <c r="D35" s="809"/>
      <c r="E35" s="809"/>
      <c r="F35" s="809"/>
      <c r="G35" s="809"/>
      <c r="H35" s="809"/>
      <c r="I35" s="809"/>
      <c r="J35" s="809"/>
      <c r="K35" s="809"/>
      <c r="L35" s="809"/>
      <c r="M35" s="809"/>
      <c r="N35" s="809"/>
      <c r="O35" s="809"/>
      <c r="P35" s="809"/>
      <c r="Q35" s="809"/>
      <c r="R35" s="810"/>
    </row>
    <row r="36" spans="1:18" ht="37.5" customHeight="1" x14ac:dyDescent="0.25">
      <c r="A36" s="1385">
        <v>10</v>
      </c>
      <c r="B36" s="1385">
        <v>1</v>
      </c>
      <c r="C36" s="1385">
        <v>4</v>
      </c>
      <c r="D36" s="1385">
        <v>2</v>
      </c>
      <c r="E36" s="1033" t="s">
        <v>1191</v>
      </c>
      <c r="F36" s="1034" t="s">
        <v>1192</v>
      </c>
      <c r="G36" s="404" t="s">
        <v>619</v>
      </c>
      <c r="H36" s="404" t="s">
        <v>51</v>
      </c>
      <c r="I36" s="404">
        <v>1</v>
      </c>
      <c r="J36" s="1033" t="s">
        <v>1187</v>
      </c>
      <c r="K36" s="1385" t="s">
        <v>35</v>
      </c>
      <c r="L36" s="1389"/>
      <c r="M36" s="1392">
        <v>45000</v>
      </c>
      <c r="N36" s="1389"/>
      <c r="O36" s="1392">
        <v>45000</v>
      </c>
      <c r="P36" s="1389"/>
      <c r="Q36" s="1033" t="s">
        <v>1168</v>
      </c>
      <c r="R36" s="1033" t="s">
        <v>1188</v>
      </c>
    </row>
    <row r="37" spans="1:18" ht="37.5" customHeight="1" x14ac:dyDescent="0.25">
      <c r="A37" s="1386"/>
      <c r="B37" s="1386"/>
      <c r="C37" s="1386"/>
      <c r="D37" s="1386"/>
      <c r="E37" s="1021"/>
      <c r="F37" s="1387"/>
      <c r="G37" s="404" t="s">
        <v>49</v>
      </c>
      <c r="H37" s="404" t="s">
        <v>192</v>
      </c>
      <c r="I37" s="404">
        <v>1</v>
      </c>
      <c r="J37" s="1021"/>
      <c r="K37" s="1386"/>
      <c r="L37" s="1390"/>
      <c r="M37" s="1393"/>
      <c r="N37" s="1390"/>
      <c r="O37" s="1393"/>
      <c r="P37" s="1390"/>
      <c r="Q37" s="1021"/>
      <c r="R37" s="1021"/>
    </row>
    <row r="38" spans="1:18" ht="61.5" customHeight="1" x14ac:dyDescent="0.25">
      <c r="A38" s="1386"/>
      <c r="B38" s="1386"/>
      <c r="C38" s="1386"/>
      <c r="D38" s="1386"/>
      <c r="E38" s="1021"/>
      <c r="F38" s="1387"/>
      <c r="G38" s="404" t="s">
        <v>49</v>
      </c>
      <c r="H38" s="406" t="s">
        <v>1169</v>
      </c>
      <c r="I38" s="407">
        <v>1000</v>
      </c>
      <c r="J38" s="1021"/>
      <c r="K38" s="1386"/>
      <c r="L38" s="1390"/>
      <c r="M38" s="1393"/>
      <c r="N38" s="1390"/>
      <c r="O38" s="1393"/>
      <c r="P38" s="1390"/>
      <c r="Q38" s="1021"/>
      <c r="R38" s="1021"/>
    </row>
    <row r="39" spans="1:18" ht="37.5" customHeight="1" x14ac:dyDescent="0.25">
      <c r="A39" s="1386"/>
      <c r="B39" s="1386"/>
      <c r="C39" s="1386"/>
      <c r="D39" s="1386"/>
      <c r="E39" s="1021"/>
      <c r="F39" s="1387"/>
      <c r="G39" s="404" t="s">
        <v>42</v>
      </c>
      <c r="H39" s="404" t="s">
        <v>39</v>
      </c>
      <c r="I39" s="404">
        <v>20</v>
      </c>
      <c r="J39" s="1021"/>
      <c r="K39" s="1386"/>
      <c r="L39" s="1390"/>
      <c r="M39" s="1393"/>
      <c r="N39" s="1390"/>
      <c r="O39" s="1393"/>
      <c r="P39" s="1390"/>
      <c r="Q39" s="1021"/>
      <c r="R39" s="1021"/>
    </row>
    <row r="40" spans="1:18" ht="37.5" customHeight="1" x14ac:dyDescent="0.25">
      <c r="A40" s="1386"/>
      <c r="B40" s="1386"/>
      <c r="C40" s="1386"/>
      <c r="D40" s="1386"/>
      <c r="E40" s="1021"/>
      <c r="F40" s="1387"/>
      <c r="G40" s="404" t="s">
        <v>42</v>
      </c>
      <c r="H40" s="404" t="s">
        <v>39</v>
      </c>
      <c r="I40" s="404">
        <v>13</v>
      </c>
      <c r="J40" s="1021"/>
      <c r="K40" s="1386"/>
      <c r="L40" s="1390"/>
      <c r="M40" s="1393"/>
      <c r="N40" s="1390"/>
      <c r="O40" s="1393"/>
      <c r="P40" s="1390"/>
      <c r="Q40" s="1021"/>
      <c r="R40" s="1021"/>
    </row>
    <row r="41" spans="1:18" ht="37.5" customHeight="1" x14ac:dyDescent="0.25">
      <c r="A41" s="1246"/>
      <c r="B41" s="1246"/>
      <c r="C41" s="1246"/>
      <c r="D41" s="1246"/>
      <c r="E41" s="1022"/>
      <c r="F41" s="1388"/>
      <c r="G41" s="404" t="s">
        <v>42</v>
      </c>
      <c r="H41" s="404" t="s">
        <v>39</v>
      </c>
      <c r="I41" s="404">
        <v>20</v>
      </c>
      <c r="J41" s="1022"/>
      <c r="K41" s="1246"/>
      <c r="L41" s="1391"/>
      <c r="M41" s="1394"/>
      <c r="N41" s="1391"/>
      <c r="O41" s="1394"/>
      <c r="P41" s="1391"/>
      <c r="Q41" s="1022"/>
      <c r="R41" s="1022"/>
    </row>
    <row r="42" spans="1:18" ht="41.25" customHeight="1" x14ac:dyDescent="0.25">
      <c r="A42" s="401"/>
      <c r="B42" s="1023" t="s">
        <v>1193</v>
      </c>
      <c r="C42" s="1024"/>
      <c r="D42" s="1024"/>
      <c r="E42" s="1024"/>
      <c r="F42" s="1024"/>
      <c r="G42" s="1024"/>
      <c r="H42" s="1024"/>
      <c r="I42" s="1024"/>
      <c r="J42" s="1024"/>
      <c r="K42" s="1024"/>
      <c r="L42" s="1024"/>
      <c r="M42" s="1024"/>
      <c r="N42" s="1024"/>
      <c r="O42" s="1024"/>
      <c r="P42" s="1024"/>
      <c r="Q42" s="1024"/>
      <c r="R42" s="1025"/>
    </row>
    <row r="43" spans="1:18" ht="78.75" customHeight="1" x14ac:dyDescent="0.25">
      <c r="A43" s="1385">
        <v>11</v>
      </c>
      <c r="B43" s="1012">
        <v>1</v>
      </c>
      <c r="C43" s="1012">
        <v>4</v>
      </c>
      <c r="D43" s="1012">
        <v>2</v>
      </c>
      <c r="E43" s="1013" t="s">
        <v>1194</v>
      </c>
      <c r="F43" s="1395" t="s">
        <v>1195</v>
      </c>
      <c r="G43" s="404" t="s">
        <v>49</v>
      </c>
      <c r="H43" s="404" t="s">
        <v>192</v>
      </c>
      <c r="I43" s="404">
        <v>4</v>
      </c>
      <c r="J43" s="1033" t="s">
        <v>1187</v>
      </c>
      <c r="K43" s="1385" t="s">
        <v>35</v>
      </c>
      <c r="L43" s="1033"/>
      <c r="M43" s="1392">
        <v>41000</v>
      </c>
      <c r="N43" s="1033"/>
      <c r="O43" s="1392">
        <v>41000</v>
      </c>
      <c r="P43" s="1033"/>
      <c r="Q43" s="1033" t="s">
        <v>1168</v>
      </c>
      <c r="R43" s="1033" t="s">
        <v>1188</v>
      </c>
    </row>
    <row r="44" spans="1:18" ht="87.75" customHeight="1" x14ac:dyDescent="0.25">
      <c r="A44" s="1246"/>
      <c r="B44" s="1012"/>
      <c r="C44" s="1012"/>
      <c r="D44" s="1012"/>
      <c r="E44" s="1013"/>
      <c r="F44" s="1395"/>
      <c r="G44" s="404" t="s">
        <v>49</v>
      </c>
      <c r="H44" s="406" t="s">
        <v>1196</v>
      </c>
      <c r="I44" s="407">
        <v>4000</v>
      </c>
      <c r="J44" s="1022"/>
      <c r="K44" s="1246"/>
      <c r="L44" s="1022"/>
      <c r="M44" s="1394"/>
      <c r="N44" s="1022"/>
      <c r="O44" s="1394"/>
      <c r="P44" s="1022"/>
      <c r="Q44" s="1022"/>
      <c r="R44" s="1022"/>
    </row>
    <row r="45" spans="1:18" ht="41.25" customHeight="1" x14ac:dyDescent="0.25">
      <c r="A45" s="401"/>
      <c r="B45" s="1023" t="s">
        <v>1197</v>
      </c>
      <c r="C45" s="1024"/>
      <c r="D45" s="1024"/>
      <c r="E45" s="1024"/>
      <c r="F45" s="1024"/>
      <c r="G45" s="1024"/>
      <c r="H45" s="1024"/>
      <c r="I45" s="1024"/>
      <c r="J45" s="1024"/>
      <c r="K45" s="1024"/>
      <c r="L45" s="1024"/>
      <c r="M45" s="1024"/>
      <c r="N45" s="1024"/>
      <c r="O45" s="1024"/>
      <c r="P45" s="1024"/>
      <c r="Q45" s="1024"/>
      <c r="R45" s="1025"/>
    </row>
    <row r="46" spans="1:18" ht="223.5" customHeight="1" x14ac:dyDescent="0.25">
      <c r="A46" s="404">
        <v>12</v>
      </c>
      <c r="B46" s="404">
        <v>1</v>
      </c>
      <c r="C46" s="404">
        <v>4</v>
      </c>
      <c r="D46" s="404">
        <v>5</v>
      </c>
      <c r="E46" s="406" t="s">
        <v>1198</v>
      </c>
      <c r="F46" s="408" t="s">
        <v>1483</v>
      </c>
      <c r="G46" s="406" t="s">
        <v>619</v>
      </c>
      <c r="H46" s="406" t="s">
        <v>51</v>
      </c>
      <c r="I46" s="406">
        <v>5</v>
      </c>
      <c r="J46" s="406" t="s">
        <v>1187</v>
      </c>
      <c r="K46" s="404" t="s">
        <v>35</v>
      </c>
      <c r="L46" s="409"/>
      <c r="M46" s="410">
        <v>35000</v>
      </c>
      <c r="N46" s="409"/>
      <c r="O46" s="410">
        <v>35000</v>
      </c>
      <c r="P46" s="409"/>
      <c r="Q46" s="406" t="s">
        <v>1168</v>
      </c>
      <c r="R46" s="406" t="s">
        <v>1188</v>
      </c>
    </row>
    <row r="47" spans="1:18" ht="41.25" customHeight="1" x14ac:dyDescent="0.25">
      <c r="A47" s="401"/>
      <c r="B47" s="1396" t="s">
        <v>1199</v>
      </c>
      <c r="C47" s="1244"/>
      <c r="D47" s="1244"/>
      <c r="E47" s="1244"/>
      <c r="F47" s="1244"/>
      <c r="G47" s="1244"/>
      <c r="H47" s="1244"/>
      <c r="I47" s="1244"/>
      <c r="J47" s="1244"/>
      <c r="K47" s="1244"/>
      <c r="L47" s="1244"/>
      <c r="M47" s="1244"/>
      <c r="N47" s="1244"/>
      <c r="O47" s="1244"/>
      <c r="P47" s="1244"/>
      <c r="Q47" s="1244"/>
      <c r="R47" s="1245"/>
    </row>
    <row r="48" spans="1:18" ht="155.25" customHeight="1" x14ac:dyDescent="0.25">
      <c r="A48" s="404">
        <v>13</v>
      </c>
      <c r="B48" s="404">
        <v>1</v>
      </c>
      <c r="C48" s="404">
        <v>4</v>
      </c>
      <c r="D48" s="404">
        <v>2</v>
      </c>
      <c r="E48" s="411" t="s">
        <v>1200</v>
      </c>
      <c r="F48" s="412" t="s">
        <v>1201</v>
      </c>
      <c r="G48" s="404" t="s">
        <v>44</v>
      </c>
      <c r="H48" s="406" t="s">
        <v>611</v>
      </c>
      <c r="I48" s="404">
        <v>100</v>
      </c>
      <c r="J48" s="406" t="s">
        <v>1202</v>
      </c>
      <c r="K48" s="404" t="s">
        <v>35</v>
      </c>
      <c r="L48" s="409"/>
      <c r="M48" s="410">
        <v>12000</v>
      </c>
      <c r="N48" s="409"/>
      <c r="O48" s="410">
        <v>12000</v>
      </c>
      <c r="P48" s="409"/>
      <c r="Q48" s="406" t="s">
        <v>1168</v>
      </c>
      <c r="R48" s="406" t="s">
        <v>1188</v>
      </c>
    </row>
    <row r="49" spans="1:18" ht="41.25" customHeight="1" x14ac:dyDescent="0.25">
      <c r="A49" s="401"/>
      <c r="B49" s="1023" t="s">
        <v>1203</v>
      </c>
      <c r="C49" s="1024"/>
      <c r="D49" s="1024"/>
      <c r="E49" s="1024"/>
      <c r="F49" s="1024"/>
      <c r="G49" s="1024"/>
      <c r="H49" s="1024"/>
      <c r="I49" s="1024"/>
      <c r="J49" s="1024"/>
      <c r="K49" s="1024"/>
      <c r="L49" s="1024"/>
      <c r="M49" s="1024"/>
      <c r="N49" s="1024"/>
      <c r="O49" s="1024"/>
      <c r="P49" s="1024"/>
      <c r="Q49" s="1024"/>
      <c r="R49" s="1025"/>
    </row>
    <row r="50" spans="1:18" ht="75" customHeight="1" x14ac:dyDescent="0.25">
      <c r="A50" s="1385">
        <v>14</v>
      </c>
      <c r="B50" s="1033">
        <v>1</v>
      </c>
      <c r="C50" s="1033">
        <v>4</v>
      </c>
      <c r="D50" s="1033">
        <v>2</v>
      </c>
      <c r="E50" s="1033" t="s">
        <v>1204</v>
      </c>
      <c r="F50" s="1034" t="s">
        <v>1205</v>
      </c>
      <c r="G50" s="406" t="s">
        <v>597</v>
      </c>
      <c r="H50" s="406" t="s">
        <v>128</v>
      </c>
      <c r="I50" s="406">
        <v>2</v>
      </c>
      <c r="J50" s="1033" t="s">
        <v>1206</v>
      </c>
      <c r="K50" s="1033" t="s">
        <v>35</v>
      </c>
      <c r="L50" s="1033"/>
      <c r="M50" s="1035">
        <v>100000</v>
      </c>
      <c r="N50" s="1033"/>
      <c r="O50" s="1035">
        <v>100000</v>
      </c>
      <c r="P50" s="1033"/>
      <c r="Q50" s="1033" t="s">
        <v>1168</v>
      </c>
      <c r="R50" s="1033" t="s">
        <v>1188</v>
      </c>
    </row>
    <row r="51" spans="1:18" ht="66" customHeight="1" x14ac:dyDescent="0.25">
      <c r="A51" s="1386"/>
      <c r="B51" s="1021"/>
      <c r="C51" s="1021"/>
      <c r="D51" s="1021"/>
      <c r="E51" s="1021"/>
      <c r="F51" s="1027"/>
      <c r="G51" s="406" t="s">
        <v>49</v>
      </c>
      <c r="H51" s="406" t="s">
        <v>192</v>
      </c>
      <c r="I51" s="406">
        <v>2</v>
      </c>
      <c r="J51" s="1021"/>
      <c r="K51" s="1021"/>
      <c r="L51" s="1021"/>
      <c r="M51" s="1036"/>
      <c r="N51" s="1021"/>
      <c r="O51" s="1036"/>
      <c r="P51" s="1021"/>
      <c r="Q51" s="1021"/>
      <c r="R51" s="1021"/>
    </row>
    <row r="52" spans="1:18" ht="75" customHeight="1" x14ac:dyDescent="0.25">
      <c r="A52" s="1246"/>
      <c r="B52" s="1022"/>
      <c r="C52" s="1022"/>
      <c r="D52" s="1022"/>
      <c r="E52" s="1022"/>
      <c r="F52" s="1028"/>
      <c r="G52" s="406" t="s">
        <v>1207</v>
      </c>
      <c r="H52" s="406" t="s">
        <v>1208</v>
      </c>
      <c r="I52" s="406">
        <v>2</v>
      </c>
      <c r="J52" s="1022"/>
      <c r="K52" s="1022"/>
      <c r="L52" s="1022"/>
      <c r="M52" s="1037"/>
      <c r="N52" s="1022"/>
      <c r="O52" s="1037"/>
      <c r="P52" s="1022"/>
      <c r="Q52" s="1022"/>
      <c r="R52" s="1022"/>
    </row>
    <row r="53" spans="1:18" ht="53.25" customHeight="1" x14ac:dyDescent="0.25">
      <c r="A53" s="401"/>
      <c r="B53" s="1023" t="s">
        <v>1209</v>
      </c>
      <c r="C53" s="1024"/>
      <c r="D53" s="1024"/>
      <c r="E53" s="1024"/>
      <c r="F53" s="1024"/>
      <c r="G53" s="1024"/>
      <c r="H53" s="1024"/>
      <c r="I53" s="1024"/>
      <c r="J53" s="1024"/>
      <c r="K53" s="1024"/>
      <c r="L53" s="1024"/>
      <c r="M53" s="1024"/>
      <c r="N53" s="1024"/>
      <c r="O53" s="1024"/>
      <c r="P53" s="1024"/>
      <c r="Q53" s="1024"/>
      <c r="R53" s="1025"/>
    </row>
    <row r="54" spans="1:18" ht="21" customHeight="1" x14ac:dyDescent="0.25">
      <c r="A54" s="107"/>
      <c r="B54" s="413"/>
      <c r="C54" s="413"/>
      <c r="D54" s="413"/>
      <c r="E54" s="413"/>
      <c r="F54" s="413"/>
      <c r="G54" s="413"/>
      <c r="H54" s="413"/>
      <c r="I54" s="413"/>
      <c r="J54" s="413"/>
      <c r="K54" s="413"/>
      <c r="L54" s="413"/>
      <c r="M54" s="413"/>
      <c r="N54" s="413"/>
      <c r="O54" s="413"/>
      <c r="P54" s="413"/>
      <c r="Q54" s="413"/>
      <c r="R54" s="413"/>
    </row>
    <row r="55" spans="1:18" ht="15.75" x14ac:dyDescent="0.25">
      <c r="M55" s="788"/>
      <c r="N55" s="787" t="s">
        <v>214</v>
      </c>
      <c r="O55" s="787"/>
      <c r="P55" s="787"/>
    </row>
    <row r="56" spans="1:18" x14ac:dyDescent="0.25">
      <c r="M56" s="788"/>
      <c r="N56" s="275" t="s">
        <v>33</v>
      </c>
      <c r="O56" s="788" t="s">
        <v>34</v>
      </c>
      <c r="P56" s="788"/>
    </row>
    <row r="57" spans="1:18" x14ac:dyDescent="0.25">
      <c r="M57" s="788"/>
      <c r="N57" s="275"/>
      <c r="O57" s="275">
        <v>2020</v>
      </c>
      <c r="P57" s="275">
        <v>2021</v>
      </c>
    </row>
    <row r="58" spans="1:18" x14ac:dyDescent="0.25">
      <c r="M58" s="275" t="s">
        <v>368</v>
      </c>
      <c r="N58" s="424">
        <v>6</v>
      </c>
      <c r="O58" s="78">
        <f>O7+O11+O13+O16+O19+O22</f>
        <v>300000</v>
      </c>
      <c r="P58" s="425">
        <v>0</v>
      </c>
    </row>
    <row r="59" spans="1:18" x14ac:dyDescent="0.25">
      <c r="M59" s="275" t="s">
        <v>369</v>
      </c>
      <c r="N59" s="426">
        <v>10</v>
      </c>
      <c r="O59" s="427">
        <f>O24+O27+O31+O36+O43+O46+O48+O50</f>
        <v>382000</v>
      </c>
      <c r="P59" s="427">
        <f>P14+P17</f>
        <v>60000</v>
      </c>
      <c r="Q59" s="2"/>
    </row>
  </sheetData>
  <mergeCells count="153">
    <mergeCell ref="M55:M57"/>
    <mergeCell ref="N55:P55"/>
    <mergeCell ref="O56:P56"/>
    <mergeCell ref="P50:P52"/>
    <mergeCell ref="Q50:Q52"/>
    <mergeCell ref="R50:R52"/>
    <mergeCell ref="B53:R53"/>
    <mergeCell ref="J50:J52"/>
    <mergeCell ref="K50:K52"/>
    <mergeCell ref="L50:L52"/>
    <mergeCell ref="M50:M52"/>
    <mergeCell ref="N50:N52"/>
    <mergeCell ref="O50:O52"/>
    <mergeCell ref="B45:R45"/>
    <mergeCell ref="B47:R47"/>
    <mergeCell ref="B49:R49"/>
    <mergeCell ref="A50:A52"/>
    <mergeCell ref="B50:B52"/>
    <mergeCell ref="C50:C52"/>
    <mergeCell ref="D50:D52"/>
    <mergeCell ref="E50:E52"/>
    <mergeCell ref="F50:F52"/>
    <mergeCell ref="B31:B34"/>
    <mergeCell ref="C31:C34"/>
    <mergeCell ref="D31:D34"/>
    <mergeCell ref="E31:E34"/>
    <mergeCell ref="F31:F34"/>
    <mergeCell ref="J31:J34"/>
    <mergeCell ref="K31:K34"/>
    <mergeCell ref="B42:R42"/>
    <mergeCell ref="A43:A44"/>
    <mergeCell ref="B43:B44"/>
    <mergeCell ref="C43:C44"/>
    <mergeCell ref="D43:D44"/>
    <mergeCell ref="E43:E44"/>
    <mergeCell ref="F43:F44"/>
    <mergeCell ref="J43:J44"/>
    <mergeCell ref="K43:K44"/>
    <mergeCell ref="R43:R44"/>
    <mergeCell ref="L43:L44"/>
    <mergeCell ref="M43:M44"/>
    <mergeCell ref="N43:N44"/>
    <mergeCell ref="O43:O44"/>
    <mergeCell ref="P43:P44"/>
    <mergeCell ref="Q43:Q44"/>
    <mergeCell ref="A36:A41"/>
    <mergeCell ref="B36:B41"/>
    <mergeCell ref="C36:C41"/>
    <mergeCell ref="D36:D41"/>
    <mergeCell ref="E36:E41"/>
    <mergeCell ref="F36:F41"/>
    <mergeCell ref="J36:J41"/>
    <mergeCell ref="K36:K41"/>
    <mergeCell ref="R36:R41"/>
    <mergeCell ref="L36:L41"/>
    <mergeCell ref="M36:M41"/>
    <mergeCell ref="N36:N41"/>
    <mergeCell ref="O36:O41"/>
    <mergeCell ref="P36:P41"/>
    <mergeCell ref="Q36:Q41"/>
    <mergeCell ref="Q4:Q5"/>
    <mergeCell ref="R4:R5"/>
    <mergeCell ref="M4:N4"/>
    <mergeCell ref="O4:P4"/>
    <mergeCell ref="M7:M9"/>
    <mergeCell ref="C24:C25"/>
    <mergeCell ref="D24:D25"/>
    <mergeCell ref="E24:E25"/>
    <mergeCell ref="F24:F25"/>
    <mergeCell ref="J24:J25"/>
    <mergeCell ref="K24:K25"/>
    <mergeCell ref="L24:L25"/>
    <mergeCell ref="Q7:Q9"/>
    <mergeCell ref="N19:N20"/>
    <mergeCell ref="O19:O20"/>
    <mergeCell ref="P19:P20"/>
    <mergeCell ref="Q19:Q20"/>
    <mergeCell ref="B10:R10"/>
    <mergeCell ref="B12:R12"/>
    <mergeCell ref="B15:R15"/>
    <mergeCell ref="B18:R18"/>
    <mergeCell ref="R7:R9"/>
    <mergeCell ref="F19:F20"/>
    <mergeCell ref="G19:G20"/>
    <mergeCell ref="J19:J20"/>
    <mergeCell ref="K19:K20"/>
    <mergeCell ref="L19:L20"/>
    <mergeCell ref="M19:M20"/>
    <mergeCell ref="A7:A9"/>
    <mergeCell ref="B7:B9"/>
    <mergeCell ref="C7:C9"/>
    <mergeCell ref="D7:D9"/>
    <mergeCell ref="E7:E9"/>
    <mergeCell ref="F7:F9"/>
    <mergeCell ref="J7:J9"/>
    <mergeCell ref="K7:K9"/>
    <mergeCell ref="G4:G5"/>
    <mergeCell ref="H4:I4"/>
    <mergeCell ref="J4:J5"/>
    <mergeCell ref="K4:L4"/>
    <mergeCell ref="A4:A5"/>
    <mergeCell ref="B4:B5"/>
    <mergeCell ref="E4:E5"/>
    <mergeCell ref="F4:F5"/>
    <mergeCell ref="L7:L9"/>
    <mergeCell ref="N7:N9"/>
    <mergeCell ref="O7:O9"/>
    <mergeCell ref="P7:P9"/>
    <mergeCell ref="C4:C5"/>
    <mergeCell ref="D4:D5"/>
    <mergeCell ref="L31:L34"/>
    <mergeCell ref="M31:M34"/>
    <mergeCell ref="N31:N34"/>
    <mergeCell ref="O31:O34"/>
    <mergeCell ref="P31:P34"/>
    <mergeCell ref="B26:R26"/>
    <mergeCell ref="B27:B29"/>
    <mergeCell ref="C27:C29"/>
    <mergeCell ref="D27:D29"/>
    <mergeCell ref="E27:E29"/>
    <mergeCell ref="F27:F29"/>
    <mergeCell ref="G27:G28"/>
    <mergeCell ref="J27:J29"/>
    <mergeCell ref="K27:K29"/>
    <mergeCell ref="R27:R29"/>
    <mergeCell ref="L27:L29"/>
    <mergeCell ref="M27:M29"/>
    <mergeCell ref="N27:N29"/>
    <mergeCell ref="O27:O29"/>
    <mergeCell ref="Q31:Q34"/>
    <mergeCell ref="R31:R34"/>
    <mergeCell ref="B35:R35"/>
    <mergeCell ref="A19:A20"/>
    <mergeCell ref="B19:B20"/>
    <mergeCell ref="C19:C20"/>
    <mergeCell ref="D19:D20"/>
    <mergeCell ref="E19:E20"/>
    <mergeCell ref="R19:R20"/>
    <mergeCell ref="B21:R21"/>
    <mergeCell ref="M24:M25"/>
    <mergeCell ref="N24:N25"/>
    <mergeCell ref="O24:O25"/>
    <mergeCell ref="P24:P25"/>
    <mergeCell ref="Q24:Q25"/>
    <mergeCell ref="R24:R25"/>
    <mergeCell ref="B23:R23"/>
    <mergeCell ref="A24:A25"/>
    <mergeCell ref="B24:B25"/>
    <mergeCell ref="A27:A29"/>
    <mergeCell ref="P27:P29"/>
    <mergeCell ref="Q27:Q29"/>
    <mergeCell ref="B30:R30"/>
    <mergeCell ref="A31:A3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RDO47"/>
  <sheetViews>
    <sheetView topLeftCell="A37" zoomScale="70" zoomScaleNormal="70" workbookViewId="0">
      <selection activeCell="M43" sqref="M43:P47"/>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2.285156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174" t="s">
        <v>1210</v>
      </c>
    </row>
    <row r="3" spans="1:19" x14ac:dyDescent="0.25">
      <c r="M3" s="2"/>
      <c r="N3" s="2"/>
      <c r="O3" s="2"/>
      <c r="P3" s="2"/>
    </row>
    <row r="4" spans="1:19" s="3" customFormat="1" ht="47.25" customHeight="1" x14ac:dyDescent="0.25">
      <c r="A4" s="794" t="s">
        <v>0</v>
      </c>
      <c r="B4" s="796" t="s">
        <v>1</v>
      </c>
      <c r="C4" s="796" t="s">
        <v>2</v>
      </c>
      <c r="D4" s="796" t="s">
        <v>3</v>
      </c>
      <c r="E4" s="794" t="s">
        <v>4</v>
      </c>
      <c r="F4" s="794" t="s">
        <v>5</v>
      </c>
      <c r="G4" s="794" t="s">
        <v>6</v>
      </c>
      <c r="H4" s="802" t="s">
        <v>7</v>
      </c>
      <c r="I4" s="802"/>
      <c r="J4" s="794" t="s">
        <v>8</v>
      </c>
      <c r="K4" s="803" t="s">
        <v>228</v>
      </c>
      <c r="L4" s="804"/>
      <c r="M4" s="801" t="s">
        <v>229</v>
      </c>
      <c r="N4" s="801"/>
      <c r="O4" s="801" t="s">
        <v>9</v>
      </c>
      <c r="P4" s="801"/>
      <c r="Q4" s="794" t="s">
        <v>230</v>
      </c>
      <c r="R4" s="796" t="s">
        <v>10</v>
      </c>
      <c r="S4" s="65"/>
    </row>
    <row r="5" spans="1:19" s="3" customFormat="1" x14ac:dyDescent="0.2">
      <c r="A5" s="795"/>
      <c r="B5" s="797"/>
      <c r="C5" s="797"/>
      <c r="D5" s="797"/>
      <c r="E5" s="795"/>
      <c r="F5" s="795"/>
      <c r="G5" s="795"/>
      <c r="H5" s="66" t="s">
        <v>11</v>
      </c>
      <c r="I5" s="66" t="s">
        <v>12</v>
      </c>
      <c r="J5" s="795"/>
      <c r="K5" s="67">
        <v>2020</v>
      </c>
      <c r="L5" s="67">
        <v>2021</v>
      </c>
      <c r="M5" s="68">
        <v>2020</v>
      </c>
      <c r="N5" s="68">
        <v>2021</v>
      </c>
      <c r="O5" s="68">
        <v>2020</v>
      </c>
      <c r="P5" s="68">
        <v>2021</v>
      </c>
      <c r="Q5" s="795"/>
      <c r="R5" s="797"/>
      <c r="S5" s="65"/>
    </row>
    <row r="6" spans="1:19" s="3" customFormat="1" ht="23.25" customHeight="1" x14ac:dyDescent="0.2">
      <c r="A6" s="69" t="s">
        <v>13</v>
      </c>
      <c r="B6" s="66" t="s">
        <v>14</v>
      </c>
      <c r="C6" s="66" t="s">
        <v>15</v>
      </c>
      <c r="D6" s="66" t="s">
        <v>16</v>
      </c>
      <c r="E6" s="69" t="s">
        <v>17</v>
      </c>
      <c r="F6" s="69" t="s">
        <v>18</v>
      </c>
      <c r="G6" s="69" t="s">
        <v>19</v>
      </c>
      <c r="H6" s="66" t="s">
        <v>20</v>
      </c>
      <c r="I6" s="66" t="s">
        <v>21</v>
      </c>
      <c r="J6" s="69" t="s">
        <v>22</v>
      </c>
      <c r="K6" s="67" t="s">
        <v>23</v>
      </c>
      <c r="L6" s="67" t="s">
        <v>24</v>
      </c>
      <c r="M6" s="70" t="s">
        <v>25</v>
      </c>
      <c r="N6" s="70" t="s">
        <v>26</v>
      </c>
      <c r="O6" s="70" t="s">
        <v>27</v>
      </c>
      <c r="P6" s="70" t="s">
        <v>28</v>
      </c>
      <c r="Q6" s="69" t="s">
        <v>29</v>
      </c>
      <c r="R6" s="66" t="s">
        <v>30</v>
      </c>
      <c r="S6" s="65"/>
    </row>
    <row r="7" spans="1:19" s="3" customFormat="1" ht="62.25" customHeight="1" x14ac:dyDescent="0.2">
      <c r="A7" s="1406">
        <v>1</v>
      </c>
      <c r="B7" s="1410">
        <v>1</v>
      </c>
      <c r="C7" s="1410">
        <v>4</v>
      </c>
      <c r="D7" s="1401">
        <v>2</v>
      </c>
      <c r="E7" s="1401" t="s">
        <v>1211</v>
      </c>
      <c r="F7" s="1401" t="s">
        <v>1212</v>
      </c>
      <c r="G7" s="1401" t="s">
        <v>1213</v>
      </c>
      <c r="H7" s="414" t="s">
        <v>1214</v>
      </c>
      <c r="I7" s="414">
        <v>1</v>
      </c>
      <c r="J7" s="1401" t="s">
        <v>1215</v>
      </c>
      <c r="K7" s="1404" t="s">
        <v>35</v>
      </c>
      <c r="L7" s="1406"/>
      <c r="M7" s="1407">
        <v>25000</v>
      </c>
      <c r="N7" s="1409"/>
      <c r="O7" s="1407">
        <v>25000</v>
      </c>
      <c r="P7" s="1409"/>
      <c r="Q7" s="1401" t="s">
        <v>1216</v>
      </c>
      <c r="R7" s="1401" t="s">
        <v>1217</v>
      </c>
      <c r="S7" s="65"/>
    </row>
    <row r="8" spans="1:19" s="3" customFormat="1" ht="86.25" customHeight="1" x14ac:dyDescent="0.2">
      <c r="A8" s="1402"/>
      <c r="B8" s="1411"/>
      <c r="C8" s="1411"/>
      <c r="D8" s="1402"/>
      <c r="E8" s="1402"/>
      <c r="F8" s="1402"/>
      <c r="G8" s="1402"/>
      <c r="H8" s="415" t="s">
        <v>1218</v>
      </c>
      <c r="I8" s="416" t="s">
        <v>1219</v>
      </c>
      <c r="J8" s="1402"/>
      <c r="K8" s="1405"/>
      <c r="L8" s="1402"/>
      <c r="M8" s="1408"/>
      <c r="N8" s="1402"/>
      <c r="O8" s="1408"/>
      <c r="P8" s="1402"/>
      <c r="Q8" s="1402"/>
      <c r="R8" s="1402"/>
      <c r="S8" s="65"/>
    </row>
    <row r="9" spans="1:19" s="6" customFormat="1" ht="33" customHeight="1" x14ac:dyDescent="0.25">
      <c r="A9" s="1403" t="s">
        <v>1220</v>
      </c>
      <c r="B9" s="1403"/>
      <c r="C9" s="1403"/>
      <c r="D9" s="1403"/>
      <c r="E9" s="1403"/>
      <c r="F9" s="1403"/>
      <c r="G9" s="1403"/>
      <c r="H9" s="1403"/>
      <c r="I9" s="1403"/>
      <c r="J9" s="1403"/>
      <c r="K9" s="1403"/>
      <c r="L9" s="1403"/>
      <c r="M9" s="1403"/>
      <c r="N9" s="1403"/>
      <c r="O9" s="1403"/>
      <c r="P9" s="1403"/>
      <c r="Q9" s="1403"/>
      <c r="R9" s="1403"/>
      <c r="S9" s="79"/>
    </row>
    <row r="10" spans="1:19" s="6" customFormat="1" ht="77.25" customHeight="1" x14ac:dyDescent="0.25">
      <c r="A10" s="941">
        <v>2</v>
      </c>
      <c r="B10" s="941">
        <v>1</v>
      </c>
      <c r="C10" s="941">
        <v>4</v>
      </c>
      <c r="D10" s="945">
        <v>2</v>
      </c>
      <c r="E10" s="945" t="s">
        <v>1221</v>
      </c>
      <c r="F10" s="945" t="s">
        <v>1345</v>
      </c>
      <c r="G10" s="1399" t="s">
        <v>1223</v>
      </c>
      <c r="H10" s="72" t="s">
        <v>1214</v>
      </c>
      <c r="I10" s="72">
        <v>1</v>
      </c>
      <c r="J10" s="1399" t="s">
        <v>1224</v>
      </c>
      <c r="K10" s="950" t="s">
        <v>35</v>
      </c>
      <c r="L10" s="924"/>
      <c r="M10" s="943">
        <v>45000</v>
      </c>
      <c r="N10" s="924"/>
      <c r="O10" s="943">
        <v>45000</v>
      </c>
      <c r="P10" s="924"/>
      <c r="Q10" s="924" t="s">
        <v>1216</v>
      </c>
      <c r="R10" s="924" t="s">
        <v>1225</v>
      </c>
      <c r="S10" s="79"/>
    </row>
    <row r="11" spans="1:19" ht="106.5" customHeight="1" x14ac:dyDescent="0.25">
      <c r="A11" s="942"/>
      <c r="B11" s="942"/>
      <c r="C11" s="942"/>
      <c r="D11" s="946"/>
      <c r="E11" s="946"/>
      <c r="F11" s="946"/>
      <c r="G11" s="1400"/>
      <c r="H11" s="90" t="s">
        <v>1226</v>
      </c>
      <c r="I11" s="161" t="s">
        <v>1120</v>
      </c>
      <c r="J11" s="1400"/>
      <c r="K11" s="951"/>
      <c r="L11" s="925"/>
      <c r="M11" s="944"/>
      <c r="N11" s="925"/>
      <c r="O11" s="944"/>
      <c r="P11" s="925"/>
      <c r="Q11" s="925"/>
      <c r="R11" s="925"/>
      <c r="S11" s="97"/>
    </row>
    <row r="12" spans="1:19" ht="82.5" customHeight="1" x14ac:dyDescent="0.25">
      <c r="A12" s="988">
        <v>2</v>
      </c>
      <c r="B12" s="988">
        <v>1</v>
      </c>
      <c r="C12" s="988">
        <v>4</v>
      </c>
      <c r="D12" s="961">
        <v>2</v>
      </c>
      <c r="E12" s="961" t="s">
        <v>1221</v>
      </c>
      <c r="F12" s="961" t="s">
        <v>1222</v>
      </c>
      <c r="G12" s="1397" t="s">
        <v>1223</v>
      </c>
      <c r="H12" s="81" t="s">
        <v>1214</v>
      </c>
      <c r="I12" s="81">
        <v>1</v>
      </c>
      <c r="J12" s="1397" t="s">
        <v>1224</v>
      </c>
      <c r="K12" s="1419" t="s">
        <v>35</v>
      </c>
      <c r="L12" s="935"/>
      <c r="M12" s="977">
        <v>70000</v>
      </c>
      <c r="N12" s="935"/>
      <c r="O12" s="977">
        <v>70000</v>
      </c>
      <c r="P12" s="935"/>
      <c r="Q12" s="935" t="s">
        <v>1216</v>
      </c>
      <c r="R12" s="935" t="s">
        <v>1225</v>
      </c>
      <c r="S12" s="97"/>
    </row>
    <row r="13" spans="1:19" ht="105" customHeight="1" x14ac:dyDescent="0.25">
      <c r="A13" s="990"/>
      <c r="B13" s="990"/>
      <c r="C13" s="990"/>
      <c r="D13" s="963"/>
      <c r="E13" s="963"/>
      <c r="F13" s="963"/>
      <c r="G13" s="1398"/>
      <c r="H13" s="99" t="s">
        <v>1226</v>
      </c>
      <c r="I13" s="351" t="s">
        <v>1120</v>
      </c>
      <c r="J13" s="1398"/>
      <c r="K13" s="1420"/>
      <c r="L13" s="963"/>
      <c r="M13" s="971"/>
      <c r="N13" s="963"/>
      <c r="O13" s="971"/>
      <c r="P13" s="963"/>
      <c r="Q13" s="936"/>
      <c r="R13" s="936"/>
      <c r="S13" s="97"/>
    </row>
    <row r="14" spans="1:19" ht="31.5" customHeight="1" x14ac:dyDescent="0.25">
      <c r="A14" s="675" t="s">
        <v>1227</v>
      </c>
      <c r="B14" s="675"/>
      <c r="C14" s="675"/>
      <c r="D14" s="675"/>
      <c r="E14" s="675"/>
      <c r="F14" s="675"/>
      <c r="G14" s="675"/>
      <c r="H14" s="675"/>
      <c r="I14" s="675"/>
      <c r="J14" s="675"/>
      <c r="K14" s="675"/>
      <c r="L14" s="675"/>
      <c r="M14" s="675"/>
      <c r="N14" s="675"/>
      <c r="O14" s="675"/>
      <c r="P14" s="675"/>
      <c r="Q14" s="675"/>
      <c r="R14" s="675"/>
      <c r="S14" s="97"/>
    </row>
    <row r="15" spans="1:19" s="371" customFormat="1" ht="165" x14ac:dyDescent="0.25">
      <c r="A15" s="71">
        <v>3</v>
      </c>
      <c r="B15" s="71">
        <v>1</v>
      </c>
      <c r="C15" s="71">
        <v>4</v>
      </c>
      <c r="D15" s="71">
        <v>2</v>
      </c>
      <c r="E15" s="74" t="s">
        <v>1228</v>
      </c>
      <c r="F15" s="417" t="s">
        <v>1229</v>
      </c>
      <c r="G15" s="72" t="s">
        <v>179</v>
      </c>
      <c r="H15" s="74" t="s">
        <v>54</v>
      </c>
      <c r="I15" s="72">
        <v>30</v>
      </c>
      <c r="J15" s="74" t="s">
        <v>1230</v>
      </c>
      <c r="K15" s="71" t="s">
        <v>35</v>
      </c>
      <c r="L15" s="418"/>
      <c r="M15" s="78">
        <v>30000</v>
      </c>
      <c r="N15" s="418"/>
      <c r="O15" s="78">
        <v>30000</v>
      </c>
      <c r="P15" s="418"/>
      <c r="Q15" s="72" t="s">
        <v>1216</v>
      </c>
      <c r="R15" s="72" t="s">
        <v>1231</v>
      </c>
    </row>
    <row r="16" spans="1:19" s="371" customFormat="1" ht="165" x14ac:dyDescent="0.25">
      <c r="A16" s="80">
        <v>3</v>
      </c>
      <c r="B16" s="80">
        <v>1</v>
      </c>
      <c r="C16" s="80">
        <v>4</v>
      </c>
      <c r="D16" s="80">
        <v>2</v>
      </c>
      <c r="E16" s="83" t="s">
        <v>1228</v>
      </c>
      <c r="F16" s="419" t="s">
        <v>1229</v>
      </c>
      <c r="G16" s="81" t="s">
        <v>179</v>
      </c>
      <c r="H16" s="83" t="s">
        <v>54</v>
      </c>
      <c r="I16" s="81">
        <v>30</v>
      </c>
      <c r="J16" s="83" t="s">
        <v>1230</v>
      </c>
      <c r="K16" s="80"/>
      <c r="L16" s="162" t="s">
        <v>35</v>
      </c>
      <c r="M16" s="88"/>
      <c r="N16" s="87">
        <v>30000</v>
      </c>
      <c r="O16" s="88"/>
      <c r="P16" s="87">
        <v>30000</v>
      </c>
      <c r="Q16" s="81" t="s">
        <v>1216</v>
      </c>
      <c r="R16" s="81" t="s">
        <v>1231</v>
      </c>
    </row>
    <row r="17" spans="1:19" s="6" customFormat="1" ht="33" customHeight="1" x14ac:dyDescent="0.25">
      <c r="A17" s="1412" t="s">
        <v>1232</v>
      </c>
      <c r="B17" s="1412"/>
      <c r="C17" s="1412"/>
      <c r="D17" s="1412"/>
      <c r="E17" s="1412"/>
      <c r="F17" s="1412"/>
      <c r="G17" s="1412"/>
      <c r="H17" s="1412"/>
      <c r="I17" s="1412"/>
      <c r="J17" s="1412"/>
      <c r="K17" s="1412"/>
      <c r="L17" s="1412"/>
      <c r="M17" s="1412"/>
      <c r="N17" s="1412"/>
      <c r="O17" s="1412"/>
      <c r="P17" s="1412"/>
      <c r="Q17" s="1412"/>
      <c r="R17" s="1412"/>
      <c r="S17" s="79"/>
    </row>
    <row r="18" spans="1:19" s="6" customFormat="1" ht="250.5" customHeight="1" x14ac:dyDescent="0.25">
      <c r="A18" s="922">
        <v>4</v>
      </c>
      <c r="B18" s="922">
        <v>1</v>
      </c>
      <c r="C18" s="922">
        <v>4</v>
      </c>
      <c r="D18" s="922">
        <v>5</v>
      </c>
      <c r="E18" s="924" t="s">
        <v>1233</v>
      </c>
      <c r="F18" s="1417" t="s">
        <v>1346</v>
      </c>
      <c r="G18" s="924" t="s">
        <v>1234</v>
      </c>
      <c r="H18" s="74" t="s">
        <v>1235</v>
      </c>
      <c r="I18" s="72">
        <v>1</v>
      </c>
      <c r="J18" s="924" t="s">
        <v>1236</v>
      </c>
      <c r="K18" s="924" t="s">
        <v>1237</v>
      </c>
      <c r="L18" s="924"/>
      <c r="M18" s="937">
        <v>50000</v>
      </c>
      <c r="N18" s="924"/>
      <c r="O18" s="937">
        <v>50000</v>
      </c>
      <c r="P18" s="1415"/>
      <c r="Q18" s="924" t="s">
        <v>1216</v>
      </c>
      <c r="R18" s="924" t="s">
        <v>1238</v>
      </c>
    </row>
    <row r="19" spans="1:19" ht="156" customHeight="1" x14ac:dyDescent="0.25">
      <c r="A19" s="923"/>
      <c r="B19" s="923"/>
      <c r="C19" s="923"/>
      <c r="D19" s="923"/>
      <c r="E19" s="925"/>
      <c r="F19" s="1418"/>
      <c r="G19" s="925"/>
      <c r="H19" s="74" t="s">
        <v>58</v>
      </c>
      <c r="I19" s="71">
        <v>2</v>
      </c>
      <c r="J19" s="925"/>
      <c r="K19" s="925"/>
      <c r="L19" s="925"/>
      <c r="M19" s="938"/>
      <c r="N19" s="925"/>
      <c r="O19" s="938"/>
      <c r="P19" s="1416"/>
      <c r="Q19" s="925"/>
      <c r="R19" s="925"/>
    </row>
    <row r="20" spans="1:19" ht="135" x14ac:dyDescent="0.25">
      <c r="A20" s="90">
        <v>5</v>
      </c>
      <c r="B20" s="90">
        <v>1</v>
      </c>
      <c r="C20" s="90">
        <v>4</v>
      </c>
      <c r="D20" s="90">
        <v>2</v>
      </c>
      <c r="E20" s="92" t="s">
        <v>1239</v>
      </c>
      <c r="F20" s="92" t="s">
        <v>1240</v>
      </c>
      <c r="G20" s="90" t="s">
        <v>179</v>
      </c>
      <c r="H20" s="90" t="s">
        <v>54</v>
      </c>
      <c r="I20" s="90">
        <v>45</v>
      </c>
      <c r="J20" s="90" t="s">
        <v>1241</v>
      </c>
      <c r="K20" s="90" t="s">
        <v>35</v>
      </c>
      <c r="L20" s="420"/>
      <c r="M20" s="180">
        <v>110000</v>
      </c>
      <c r="N20" s="420"/>
      <c r="O20" s="180">
        <v>110000</v>
      </c>
      <c r="P20" s="421"/>
      <c r="Q20" s="90" t="s">
        <v>1216</v>
      </c>
      <c r="R20" s="90" t="s">
        <v>1242</v>
      </c>
    </row>
    <row r="21" spans="1:19" ht="135" x14ac:dyDescent="0.25">
      <c r="A21" s="99">
        <v>5</v>
      </c>
      <c r="B21" s="99">
        <v>1</v>
      </c>
      <c r="C21" s="99">
        <v>4</v>
      </c>
      <c r="D21" s="99">
        <v>2</v>
      </c>
      <c r="E21" s="101" t="s">
        <v>1239</v>
      </c>
      <c r="F21" s="101" t="s">
        <v>1240</v>
      </c>
      <c r="G21" s="99" t="s">
        <v>179</v>
      </c>
      <c r="H21" s="99" t="s">
        <v>54</v>
      </c>
      <c r="I21" s="169">
        <v>35</v>
      </c>
      <c r="J21" s="99" t="s">
        <v>1241</v>
      </c>
      <c r="K21" s="99" t="s">
        <v>35</v>
      </c>
      <c r="L21" s="422"/>
      <c r="M21" s="358">
        <v>55000</v>
      </c>
      <c r="N21" s="422"/>
      <c r="O21" s="358">
        <v>55000</v>
      </c>
      <c r="P21" s="423"/>
      <c r="Q21" s="81" t="s">
        <v>1216</v>
      </c>
      <c r="R21" s="81" t="s">
        <v>1242</v>
      </c>
    </row>
    <row r="22" spans="1:19" ht="29.25" customHeight="1" x14ac:dyDescent="0.25">
      <c r="A22" s="675" t="s">
        <v>1243</v>
      </c>
      <c r="B22" s="675"/>
      <c r="C22" s="675"/>
      <c r="D22" s="675"/>
      <c r="E22" s="675"/>
      <c r="F22" s="675"/>
      <c r="G22" s="675"/>
      <c r="H22" s="675"/>
      <c r="I22" s="675"/>
      <c r="J22" s="675"/>
      <c r="K22" s="675"/>
      <c r="L22" s="675"/>
      <c r="M22" s="675"/>
      <c r="N22" s="675"/>
      <c r="O22" s="675"/>
      <c r="P22" s="675"/>
      <c r="Q22" s="675"/>
      <c r="R22" s="675"/>
    </row>
    <row r="23" spans="1:19" ht="210" x14ac:dyDescent="0.25">
      <c r="A23" s="72">
        <v>6</v>
      </c>
      <c r="B23" s="72">
        <v>1</v>
      </c>
      <c r="C23" s="72">
        <v>4</v>
      </c>
      <c r="D23" s="72">
        <v>2</v>
      </c>
      <c r="E23" s="72" t="s">
        <v>1244</v>
      </c>
      <c r="F23" s="74" t="s">
        <v>1245</v>
      </c>
      <c r="G23" s="72" t="s">
        <v>1246</v>
      </c>
      <c r="H23" s="72" t="s">
        <v>953</v>
      </c>
      <c r="I23" s="71">
        <v>1</v>
      </c>
      <c r="J23" s="72" t="s">
        <v>1247</v>
      </c>
      <c r="K23" s="72" t="s">
        <v>1248</v>
      </c>
      <c r="L23" s="77"/>
      <c r="M23" s="176">
        <v>20000</v>
      </c>
      <c r="N23" s="357"/>
      <c r="O23" s="176">
        <v>20000</v>
      </c>
      <c r="P23" s="357"/>
      <c r="Q23" s="72" t="s">
        <v>1216</v>
      </c>
      <c r="R23" s="72" t="s">
        <v>1242</v>
      </c>
    </row>
    <row r="24" spans="1:19" ht="210" x14ac:dyDescent="0.25">
      <c r="A24" s="81">
        <v>6</v>
      </c>
      <c r="B24" s="81">
        <v>1</v>
      </c>
      <c r="C24" s="81">
        <v>4</v>
      </c>
      <c r="D24" s="81">
        <v>2</v>
      </c>
      <c r="E24" s="81" t="s">
        <v>1244</v>
      </c>
      <c r="F24" s="83" t="s">
        <v>1245</v>
      </c>
      <c r="G24" s="81" t="s">
        <v>1246</v>
      </c>
      <c r="H24" s="81" t="s">
        <v>953</v>
      </c>
      <c r="I24" s="80">
        <v>1</v>
      </c>
      <c r="J24" s="81" t="s">
        <v>1247</v>
      </c>
      <c r="K24" s="81"/>
      <c r="L24" s="227" t="s">
        <v>35</v>
      </c>
      <c r="M24" s="178"/>
      <c r="N24" s="358">
        <v>20000</v>
      </c>
      <c r="O24" s="178"/>
      <c r="P24" s="358">
        <v>20000</v>
      </c>
      <c r="Q24" s="81" t="s">
        <v>1216</v>
      </c>
      <c r="R24" s="81" t="s">
        <v>1242</v>
      </c>
    </row>
    <row r="25" spans="1:19" ht="30" customHeight="1" x14ac:dyDescent="0.25">
      <c r="A25" s="1412" t="s">
        <v>1232</v>
      </c>
      <c r="B25" s="1412"/>
      <c r="C25" s="1412"/>
      <c r="D25" s="1412"/>
      <c r="E25" s="1412"/>
      <c r="F25" s="1412"/>
      <c r="G25" s="1412"/>
      <c r="H25" s="1412"/>
      <c r="I25" s="1412"/>
      <c r="J25" s="1412"/>
      <c r="K25" s="1412"/>
      <c r="L25" s="1412"/>
      <c r="M25" s="1412"/>
      <c r="N25" s="1412"/>
      <c r="O25" s="1412"/>
      <c r="P25" s="1412"/>
      <c r="Q25" s="1412"/>
      <c r="R25" s="1412"/>
    </row>
    <row r="26" spans="1:19" ht="150" x14ac:dyDescent="0.25">
      <c r="A26" s="90">
        <v>7</v>
      </c>
      <c r="B26" s="90">
        <v>1</v>
      </c>
      <c r="C26" s="90">
        <v>4</v>
      </c>
      <c r="D26" s="90">
        <v>2</v>
      </c>
      <c r="E26" s="90" t="s">
        <v>1249</v>
      </c>
      <c r="F26" s="92" t="s">
        <v>1250</v>
      </c>
      <c r="G26" s="90" t="s">
        <v>1246</v>
      </c>
      <c r="H26" s="90" t="s">
        <v>58</v>
      </c>
      <c r="I26" s="89">
        <v>1</v>
      </c>
      <c r="J26" s="90" t="s">
        <v>1241</v>
      </c>
      <c r="K26" s="89" t="s">
        <v>35</v>
      </c>
      <c r="L26" s="95"/>
      <c r="M26" s="180">
        <v>20000</v>
      </c>
      <c r="N26" s="353"/>
      <c r="O26" s="180">
        <v>20000</v>
      </c>
      <c r="P26" s="353"/>
      <c r="Q26" s="72" t="s">
        <v>1216</v>
      </c>
      <c r="R26" s="72" t="s">
        <v>1251</v>
      </c>
    </row>
    <row r="27" spans="1:19" ht="300" x14ac:dyDescent="0.25">
      <c r="A27" s="90">
        <v>8</v>
      </c>
      <c r="B27" s="90">
        <v>1</v>
      </c>
      <c r="C27" s="90">
        <v>4</v>
      </c>
      <c r="D27" s="90">
        <v>2</v>
      </c>
      <c r="E27" s="90" t="s">
        <v>1252</v>
      </c>
      <c r="F27" s="92" t="s">
        <v>1253</v>
      </c>
      <c r="G27" s="90" t="s">
        <v>1254</v>
      </c>
      <c r="H27" s="90" t="s">
        <v>58</v>
      </c>
      <c r="I27" s="89">
        <v>2</v>
      </c>
      <c r="J27" s="90" t="s">
        <v>1255</v>
      </c>
      <c r="K27" s="90" t="s">
        <v>1256</v>
      </c>
      <c r="L27" s="95"/>
      <c r="M27" s="180">
        <v>20000</v>
      </c>
      <c r="N27" s="353"/>
      <c r="O27" s="180">
        <v>20000</v>
      </c>
      <c r="P27" s="353"/>
      <c r="Q27" s="72" t="s">
        <v>1216</v>
      </c>
      <c r="R27" s="72" t="s">
        <v>1257</v>
      </c>
    </row>
    <row r="28" spans="1:19" ht="150" x14ac:dyDescent="0.25">
      <c r="A28" s="90">
        <v>9</v>
      </c>
      <c r="B28" s="90">
        <v>1</v>
      </c>
      <c r="C28" s="90">
        <v>4</v>
      </c>
      <c r="D28" s="90">
        <v>2</v>
      </c>
      <c r="E28" s="90" t="s">
        <v>1258</v>
      </c>
      <c r="F28" s="92" t="s">
        <v>1259</v>
      </c>
      <c r="G28" s="90" t="s">
        <v>1254</v>
      </c>
      <c r="H28" s="90" t="s">
        <v>58</v>
      </c>
      <c r="I28" s="89">
        <v>1</v>
      </c>
      <c r="J28" s="90" t="s">
        <v>1260</v>
      </c>
      <c r="K28" s="89" t="s">
        <v>31</v>
      </c>
      <c r="L28" s="95"/>
      <c r="M28" s="180">
        <v>20000</v>
      </c>
      <c r="N28" s="353"/>
      <c r="O28" s="180">
        <v>20000</v>
      </c>
      <c r="P28" s="353"/>
      <c r="Q28" s="72" t="s">
        <v>1216</v>
      </c>
      <c r="R28" s="72" t="s">
        <v>1261</v>
      </c>
    </row>
    <row r="29" spans="1:19" ht="270" x14ac:dyDescent="0.25">
      <c r="A29" s="512">
        <v>10</v>
      </c>
      <c r="B29" s="512">
        <v>1</v>
      </c>
      <c r="C29" s="512">
        <v>4</v>
      </c>
      <c r="D29" s="512">
        <v>2</v>
      </c>
      <c r="E29" s="512" t="s">
        <v>1262</v>
      </c>
      <c r="F29" s="513" t="s">
        <v>1263</v>
      </c>
      <c r="G29" s="512" t="s">
        <v>179</v>
      </c>
      <c r="H29" s="406" t="s">
        <v>54</v>
      </c>
      <c r="I29" s="404">
        <v>15</v>
      </c>
      <c r="J29" s="512" t="s">
        <v>1264</v>
      </c>
      <c r="K29" s="514" t="s">
        <v>35</v>
      </c>
      <c r="L29" s="515"/>
      <c r="M29" s="516">
        <v>36100</v>
      </c>
      <c r="N29" s="517"/>
      <c r="O29" s="516">
        <v>36100</v>
      </c>
      <c r="P29" s="517"/>
      <c r="Q29" s="509" t="s">
        <v>1216</v>
      </c>
      <c r="R29" s="509" t="s">
        <v>1265</v>
      </c>
    </row>
    <row r="30" spans="1:19" ht="81" customHeight="1" x14ac:dyDescent="0.25">
      <c r="A30" s="808" t="s">
        <v>1266</v>
      </c>
      <c r="B30" s="809"/>
      <c r="C30" s="809"/>
      <c r="D30" s="809"/>
      <c r="E30" s="809"/>
      <c r="F30" s="809"/>
      <c r="G30" s="809"/>
      <c r="H30" s="809"/>
      <c r="I30" s="809"/>
      <c r="J30" s="809"/>
      <c r="K30" s="809"/>
      <c r="L30" s="809"/>
      <c r="M30" s="809"/>
      <c r="N30" s="809"/>
      <c r="O30" s="809"/>
      <c r="P30" s="809"/>
      <c r="Q30" s="809"/>
      <c r="R30" s="810"/>
    </row>
    <row r="31" spans="1:19" ht="81.75" customHeight="1" x14ac:dyDescent="0.25">
      <c r="A31" s="1020">
        <v>11</v>
      </c>
      <c r="B31" s="1020">
        <v>1</v>
      </c>
      <c r="C31" s="1106">
        <v>4</v>
      </c>
      <c r="D31" s="1020">
        <v>2</v>
      </c>
      <c r="E31" s="1020" t="s">
        <v>441</v>
      </c>
      <c r="F31" s="648" t="s">
        <v>348</v>
      </c>
      <c r="G31" s="1020" t="s">
        <v>443</v>
      </c>
      <c r="H31" s="402" t="s">
        <v>53</v>
      </c>
      <c r="I31" s="402">
        <v>2</v>
      </c>
      <c r="J31" s="875" t="s">
        <v>1267</v>
      </c>
      <c r="K31" s="875" t="s">
        <v>35</v>
      </c>
      <c r="L31" s="875"/>
      <c r="M31" s="1110">
        <v>40000</v>
      </c>
      <c r="N31" s="1110"/>
      <c r="O31" s="1110">
        <v>40000</v>
      </c>
      <c r="P31" s="1110"/>
      <c r="Q31" s="875" t="s">
        <v>1216</v>
      </c>
      <c r="R31" s="875" t="s">
        <v>1261</v>
      </c>
    </row>
    <row r="32" spans="1:19" ht="96.75" customHeight="1" x14ac:dyDescent="0.25">
      <c r="A32" s="1029"/>
      <c r="B32" s="1029"/>
      <c r="C32" s="1113"/>
      <c r="D32" s="1029"/>
      <c r="E32" s="1029"/>
      <c r="F32" s="649"/>
      <c r="G32" s="1030"/>
      <c r="H32" s="402" t="s">
        <v>39</v>
      </c>
      <c r="I32" s="402">
        <v>80</v>
      </c>
      <c r="J32" s="1413"/>
      <c r="K32" s="876"/>
      <c r="L32" s="876"/>
      <c r="M32" s="1111"/>
      <c r="N32" s="1111"/>
      <c r="O32" s="1111"/>
      <c r="P32" s="1111"/>
      <c r="Q32" s="876"/>
      <c r="R32" s="876"/>
    </row>
    <row r="33" spans="1:12287" ht="82.5" customHeight="1" x14ac:dyDescent="0.25">
      <c r="A33" s="1030"/>
      <c r="B33" s="1030"/>
      <c r="C33" s="1107"/>
      <c r="D33" s="1030"/>
      <c r="E33" s="1030"/>
      <c r="F33" s="650"/>
      <c r="G33" s="404" t="s">
        <v>445</v>
      </c>
      <c r="H33" s="404" t="s">
        <v>41</v>
      </c>
      <c r="I33" s="404">
        <v>1</v>
      </c>
      <c r="J33" s="1414"/>
      <c r="K33" s="877"/>
      <c r="L33" s="877"/>
      <c r="M33" s="1112"/>
      <c r="N33" s="1112"/>
      <c r="O33" s="1112"/>
      <c r="P33" s="1112"/>
      <c r="Q33" s="877"/>
      <c r="R33" s="877"/>
    </row>
    <row r="34" spans="1:12287" ht="62.25" customHeight="1" x14ac:dyDescent="0.25">
      <c r="A34" s="1422" t="s">
        <v>282</v>
      </c>
      <c r="B34" s="1423"/>
      <c r="C34" s="1423"/>
      <c r="D34" s="1423"/>
      <c r="E34" s="1423"/>
      <c r="F34" s="1423"/>
      <c r="G34" s="1423"/>
      <c r="H34" s="1423"/>
      <c r="I34" s="1423"/>
      <c r="J34" s="1423"/>
      <c r="K34" s="1423"/>
      <c r="L34" s="1423"/>
      <c r="M34" s="1423"/>
      <c r="N34" s="1423"/>
      <c r="O34" s="1423"/>
      <c r="P34" s="1423"/>
      <c r="Q34" s="1423"/>
      <c r="R34" s="1424"/>
      <c r="T34" s="1421"/>
      <c r="U34" s="1421"/>
      <c r="V34" s="1421"/>
      <c r="W34" s="1421"/>
      <c r="X34" s="1421"/>
      <c r="Y34" s="1421"/>
      <c r="Z34" s="1421"/>
      <c r="AA34" s="1421"/>
      <c r="AB34" s="1421"/>
      <c r="AC34" s="1421"/>
      <c r="AD34" s="1421"/>
      <c r="AE34" s="1421"/>
      <c r="AF34" s="1421"/>
      <c r="AG34" s="1421"/>
      <c r="AH34" s="1421"/>
      <c r="AI34" s="1421"/>
      <c r="AJ34" s="1421"/>
      <c r="AK34" s="1421"/>
      <c r="AL34" s="1421"/>
      <c r="AM34" s="1421"/>
      <c r="AN34" s="1421"/>
      <c r="AO34" s="1421"/>
      <c r="AP34" s="1421"/>
      <c r="AQ34" s="1421"/>
      <c r="AR34" s="1421"/>
      <c r="AS34" s="1421"/>
      <c r="AT34" s="1421"/>
      <c r="AU34" s="1421"/>
      <c r="AV34" s="1421"/>
      <c r="AW34" s="1421"/>
      <c r="AX34" s="1421"/>
      <c r="AY34" s="1421"/>
      <c r="AZ34" s="1421"/>
      <c r="BA34" s="1421"/>
      <c r="BB34" s="1421"/>
      <c r="BC34" s="1421"/>
      <c r="BD34" s="1421"/>
      <c r="BE34" s="1421"/>
      <c r="BF34" s="1421"/>
      <c r="BG34" s="1421"/>
      <c r="BH34" s="1421"/>
      <c r="BI34" s="1421"/>
      <c r="BJ34" s="1421"/>
      <c r="BK34" s="1421"/>
      <c r="BL34" s="1421"/>
      <c r="BM34" s="1421"/>
      <c r="BN34" s="1421"/>
      <c r="BO34" s="1421"/>
      <c r="BP34" s="1421"/>
      <c r="BQ34" s="1421"/>
      <c r="BR34" s="1421"/>
      <c r="BS34" s="1421"/>
      <c r="BT34" s="1421"/>
      <c r="BU34" s="1421"/>
      <c r="BV34" s="1421"/>
      <c r="BW34" s="1421"/>
      <c r="BX34" s="1421"/>
      <c r="BY34" s="1421"/>
      <c r="BZ34" s="1421"/>
      <c r="CA34" s="1421"/>
      <c r="CB34" s="1421"/>
      <c r="CC34" s="1421"/>
      <c r="CD34" s="1421"/>
      <c r="CE34" s="1421"/>
      <c r="CF34" s="1421"/>
      <c r="CG34" s="1421"/>
      <c r="CH34" s="1421"/>
      <c r="CI34" s="1421"/>
      <c r="CJ34" s="1421"/>
      <c r="CK34" s="1421"/>
      <c r="CL34" s="1421"/>
      <c r="CM34" s="1421"/>
      <c r="CN34" s="1421"/>
      <c r="CO34" s="1421"/>
      <c r="CP34" s="1421"/>
      <c r="CQ34" s="1421"/>
      <c r="CR34" s="1421"/>
      <c r="CS34" s="1421"/>
      <c r="CT34" s="1421"/>
      <c r="CU34" s="1421"/>
      <c r="CV34" s="1421"/>
      <c r="CW34" s="1421"/>
      <c r="CX34" s="1421"/>
      <c r="CY34" s="1421"/>
      <c r="CZ34" s="1421"/>
      <c r="DA34" s="1421"/>
      <c r="DB34" s="1421"/>
      <c r="DC34" s="1421"/>
      <c r="DD34" s="1421"/>
      <c r="DE34" s="1421"/>
      <c r="DF34" s="1421"/>
      <c r="DG34" s="1421"/>
      <c r="DH34" s="1421"/>
      <c r="DI34" s="1421"/>
      <c r="DJ34" s="1421"/>
      <c r="DK34" s="1421"/>
      <c r="DL34" s="1421"/>
      <c r="DM34" s="1421"/>
      <c r="DN34" s="1421"/>
      <c r="DO34" s="1421"/>
      <c r="DP34" s="1421"/>
      <c r="DQ34" s="1421"/>
      <c r="DR34" s="1421"/>
      <c r="DS34" s="1421"/>
      <c r="DT34" s="1421"/>
      <c r="DU34" s="1421"/>
      <c r="DV34" s="1421"/>
      <c r="DW34" s="1421"/>
      <c r="DX34" s="1421"/>
      <c r="DY34" s="1421"/>
      <c r="DZ34" s="1421"/>
      <c r="EA34" s="1421"/>
      <c r="EB34" s="1421"/>
      <c r="EC34" s="1421"/>
      <c r="ED34" s="1421"/>
      <c r="EE34" s="1421"/>
      <c r="EF34" s="1421"/>
      <c r="EG34" s="1421"/>
      <c r="EH34" s="1421"/>
      <c r="EI34" s="1421"/>
      <c r="EJ34" s="1421"/>
      <c r="EK34" s="1421"/>
      <c r="EL34" s="1421"/>
      <c r="EM34" s="1421"/>
      <c r="EN34" s="1421"/>
      <c r="EO34" s="1421"/>
      <c r="EP34" s="1421"/>
      <c r="EQ34" s="1421"/>
      <c r="ER34" s="1421"/>
      <c r="ES34" s="1421"/>
      <c r="ET34" s="1421"/>
      <c r="EU34" s="1421"/>
      <c r="EV34" s="1421"/>
      <c r="EW34" s="1421"/>
      <c r="EX34" s="1421"/>
      <c r="EY34" s="1421"/>
      <c r="EZ34" s="1421"/>
      <c r="FA34" s="1421"/>
      <c r="FB34" s="1421"/>
      <c r="FC34" s="1421"/>
      <c r="FD34" s="1421"/>
      <c r="FE34" s="1421"/>
      <c r="FF34" s="1421"/>
      <c r="FG34" s="1421"/>
      <c r="FH34" s="1421"/>
      <c r="FI34" s="1421"/>
      <c r="FJ34" s="1421"/>
      <c r="FK34" s="1421"/>
      <c r="FL34" s="1421"/>
      <c r="FM34" s="1421"/>
      <c r="FN34" s="1421"/>
      <c r="FO34" s="1421"/>
      <c r="FP34" s="1421"/>
      <c r="FQ34" s="1421"/>
      <c r="FR34" s="1421"/>
      <c r="FS34" s="1421"/>
      <c r="FT34" s="1421"/>
      <c r="FU34" s="1421"/>
      <c r="FV34" s="1421"/>
      <c r="FW34" s="1421"/>
      <c r="FX34" s="1421"/>
      <c r="FY34" s="1421"/>
      <c r="FZ34" s="1421"/>
      <c r="GA34" s="1421"/>
      <c r="GB34" s="1421"/>
      <c r="GC34" s="1421"/>
      <c r="GD34" s="1421"/>
      <c r="GE34" s="1421"/>
      <c r="GF34" s="1421"/>
      <c r="GG34" s="1421"/>
      <c r="GH34" s="1421"/>
      <c r="GI34" s="1421"/>
      <c r="GJ34" s="1421"/>
      <c r="GK34" s="1421"/>
      <c r="GL34" s="1421"/>
      <c r="GM34" s="1421"/>
      <c r="GN34" s="1421"/>
      <c r="GO34" s="1421"/>
      <c r="GP34" s="1421"/>
      <c r="GQ34" s="1421"/>
      <c r="GR34" s="1421"/>
      <c r="GS34" s="1421"/>
      <c r="GT34" s="1421"/>
      <c r="GU34" s="1421"/>
      <c r="GV34" s="1421"/>
      <c r="GW34" s="1421"/>
      <c r="GX34" s="1421"/>
      <c r="GY34" s="1421"/>
      <c r="GZ34" s="1421"/>
      <c r="HA34" s="1421"/>
      <c r="HB34" s="1421"/>
      <c r="HC34" s="1421"/>
      <c r="HD34" s="1421"/>
      <c r="HE34" s="1421"/>
      <c r="HF34" s="1421"/>
      <c r="HG34" s="1421"/>
      <c r="HH34" s="1421"/>
      <c r="HI34" s="1421"/>
      <c r="HJ34" s="1421"/>
      <c r="HK34" s="1421"/>
      <c r="HL34" s="1421"/>
      <c r="HM34" s="1421"/>
      <c r="HN34" s="1421"/>
      <c r="HO34" s="1421"/>
      <c r="HP34" s="1421"/>
      <c r="HQ34" s="1421"/>
      <c r="HR34" s="1421"/>
      <c r="HS34" s="1421"/>
      <c r="HT34" s="1421"/>
      <c r="HU34" s="1421"/>
      <c r="HV34" s="1421"/>
      <c r="HW34" s="1421"/>
      <c r="HX34" s="1421"/>
      <c r="HY34" s="1421"/>
      <c r="HZ34" s="1421"/>
      <c r="IA34" s="1421"/>
      <c r="IB34" s="1421"/>
      <c r="IC34" s="1421"/>
      <c r="ID34" s="1421"/>
      <c r="IE34" s="1421"/>
      <c r="IF34" s="1421"/>
      <c r="IG34" s="1421"/>
      <c r="IH34" s="1421"/>
      <c r="II34" s="1421"/>
      <c r="IJ34" s="1421"/>
      <c r="IK34" s="1421"/>
      <c r="IL34" s="1421"/>
      <c r="IM34" s="1421"/>
      <c r="IN34" s="1421"/>
      <c r="IO34" s="1421"/>
      <c r="IP34" s="1421"/>
      <c r="IQ34" s="1421"/>
      <c r="IR34" s="1421"/>
      <c r="IS34" s="1421"/>
      <c r="IT34" s="1421"/>
      <c r="IU34" s="1421"/>
      <c r="IV34" s="1421"/>
      <c r="IW34" s="1421"/>
      <c r="IX34" s="1421"/>
      <c r="IY34" s="1421"/>
      <c r="IZ34" s="1421"/>
      <c r="JA34" s="1421"/>
      <c r="JB34" s="1421"/>
      <c r="JC34" s="1421"/>
      <c r="JD34" s="1421"/>
      <c r="JE34" s="1421"/>
      <c r="JF34" s="1421"/>
      <c r="JG34" s="1421"/>
      <c r="JH34" s="1421"/>
      <c r="JI34" s="1421"/>
      <c r="JJ34" s="1421"/>
      <c r="JK34" s="1421"/>
      <c r="JL34" s="1421"/>
      <c r="JM34" s="1421"/>
      <c r="JN34" s="1421"/>
      <c r="JO34" s="1421"/>
      <c r="JP34" s="1421"/>
      <c r="JQ34" s="1421"/>
      <c r="JR34" s="1421"/>
      <c r="JS34" s="1421"/>
      <c r="JT34" s="1421"/>
      <c r="JU34" s="1421"/>
      <c r="JV34" s="1421"/>
      <c r="JW34" s="1421"/>
      <c r="JX34" s="1421"/>
      <c r="JY34" s="1421"/>
      <c r="JZ34" s="1421"/>
      <c r="KA34" s="1421"/>
      <c r="KB34" s="1421"/>
      <c r="KC34" s="1421"/>
      <c r="KD34" s="1421"/>
      <c r="KE34" s="1421"/>
      <c r="KF34" s="1421"/>
      <c r="KG34" s="1421"/>
      <c r="KH34" s="1421"/>
      <c r="KI34" s="1421"/>
      <c r="KJ34" s="1421"/>
      <c r="KK34" s="1421"/>
      <c r="KL34" s="1421"/>
      <c r="KM34" s="1421"/>
      <c r="KN34" s="1421"/>
      <c r="KO34" s="1421"/>
      <c r="KP34" s="1421"/>
      <c r="KQ34" s="1421"/>
      <c r="KR34" s="1421"/>
      <c r="KS34" s="1421"/>
      <c r="KT34" s="1421"/>
      <c r="KU34" s="1421"/>
      <c r="KV34" s="1421"/>
      <c r="KW34" s="1421"/>
      <c r="KX34" s="1421"/>
      <c r="KY34" s="1421"/>
      <c r="KZ34" s="1421"/>
      <c r="LA34" s="1421"/>
      <c r="LB34" s="1421"/>
      <c r="LC34" s="1421"/>
      <c r="LD34" s="1421"/>
      <c r="LE34" s="1421"/>
      <c r="LF34" s="1421"/>
      <c r="LG34" s="1421"/>
      <c r="LH34" s="1421"/>
      <c r="LI34" s="1421"/>
      <c r="LJ34" s="1421"/>
      <c r="LK34" s="1421"/>
      <c r="LL34" s="1421"/>
      <c r="LM34" s="1421"/>
      <c r="LN34" s="1421"/>
      <c r="LO34" s="1421"/>
      <c r="LP34" s="1421"/>
      <c r="LQ34" s="1421"/>
      <c r="LR34" s="1421"/>
      <c r="LS34" s="1421"/>
      <c r="LT34" s="1421"/>
      <c r="LU34" s="1421"/>
      <c r="LV34" s="1421"/>
      <c r="LW34" s="1421"/>
      <c r="LX34" s="1421"/>
      <c r="LY34" s="1421"/>
      <c r="LZ34" s="1421"/>
      <c r="MA34" s="1421"/>
      <c r="MB34" s="1421"/>
      <c r="MC34" s="1421"/>
      <c r="MD34" s="1421"/>
      <c r="ME34" s="1421"/>
      <c r="MF34" s="1421"/>
      <c r="MG34" s="1421"/>
      <c r="MH34" s="1421"/>
      <c r="MI34" s="1421"/>
      <c r="MJ34" s="1421"/>
      <c r="MK34" s="1421"/>
      <c r="ML34" s="1421"/>
      <c r="MM34" s="1421"/>
      <c r="MN34" s="1421"/>
      <c r="MO34" s="1421"/>
      <c r="MP34" s="1421"/>
      <c r="MQ34" s="1421"/>
      <c r="MR34" s="1421"/>
      <c r="MS34" s="1421"/>
      <c r="MT34" s="1421"/>
      <c r="MU34" s="1421"/>
      <c r="MV34" s="1421"/>
      <c r="MW34" s="1421"/>
      <c r="MX34" s="1421"/>
      <c r="MY34" s="1421"/>
      <c r="MZ34" s="1421"/>
      <c r="NA34" s="1421"/>
      <c r="NB34" s="1421"/>
      <c r="NC34" s="1421"/>
      <c r="ND34" s="1421"/>
      <c r="NE34" s="1421"/>
      <c r="NF34" s="1421"/>
      <c r="NG34" s="1421"/>
      <c r="NH34" s="1421"/>
      <c r="NI34" s="1421"/>
      <c r="NJ34" s="1421"/>
      <c r="NK34" s="1421"/>
      <c r="NL34" s="1421"/>
      <c r="NM34" s="1421"/>
      <c r="NN34" s="1421"/>
      <c r="NO34" s="1421"/>
      <c r="NP34" s="1421"/>
      <c r="NQ34" s="1421"/>
      <c r="NR34" s="1421"/>
      <c r="NS34" s="1421"/>
      <c r="NT34" s="1421"/>
      <c r="NU34" s="1421"/>
      <c r="NV34" s="1421"/>
      <c r="NW34" s="1421"/>
      <c r="NX34" s="1421"/>
      <c r="NY34" s="1421"/>
      <c r="NZ34" s="1421"/>
      <c r="OA34" s="1421"/>
      <c r="OB34" s="1421"/>
      <c r="OC34" s="1421"/>
      <c r="OD34" s="1421"/>
      <c r="OE34" s="1421"/>
      <c r="OF34" s="1421"/>
      <c r="OG34" s="1421"/>
      <c r="OH34" s="1421"/>
      <c r="OI34" s="1421"/>
      <c r="OJ34" s="1421"/>
      <c r="OK34" s="1421"/>
      <c r="OL34" s="1421"/>
      <c r="OM34" s="1421"/>
      <c r="ON34" s="1421"/>
      <c r="OO34" s="1421"/>
      <c r="OP34" s="1421"/>
      <c r="OQ34" s="1421"/>
      <c r="OR34" s="1421"/>
      <c r="OS34" s="1421"/>
      <c r="OT34" s="1421"/>
      <c r="OU34" s="1421"/>
      <c r="OV34" s="1421"/>
      <c r="OW34" s="1421"/>
      <c r="OX34" s="1421"/>
      <c r="OY34" s="1421"/>
      <c r="OZ34" s="1421"/>
      <c r="PA34" s="1421"/>
      <c r="PB34" s="1421"/>
      <c r="PC34" s="1421"/>
      <c r="PD34" s="1421"/>
      <c r="PE34" s="1421"/>
      <c r="PF34" s="1421"/>
      <c r="PG34" s="1421"/>
      <c r="PH34" s="1421"/>
      <c r="PI34" s="1421"/>
      <c r="PJ34" s="1421"/>
      <c r="PK34" s="1421"/>
      <c r="PL34" s="1421"/>
      <c r="PM34" s="1421"/>
      <c r="PN34" s="1421"/>
      <c r="PO34" s="1421"/>
      <c r="PP34" s="1421"/>
      <c r="PQ34" s="1421"/>
      <c r="PR34" s="1421"/>
      <c r="PS34" s="1421"/>
      <c r="PT34" s="1421"/>
      <c r="PU34" s="1421"/>
      <c r="PV34" s="1421"/>
      <c r="PW34" s="1421"/>
      <c r="PX34" s="1421"/>
      <c r="PY34" s="1421"/>
      <c r="PZ34" s="1421"/>
      <c r="QA34" s="1421"/>
      <c r="QB34" s="1421"/>
      <c r="QC34" s="1421"/>
      <c r="QD34" s="1421"/>
      <c r="QE34" s="1421"/>
      <c r="QF34" s="1421"/>
      <c r="QG34" s="1421"/>
      <c r="QH34" s="1421"/>
      <c r="QI34" s="1421"/>
      <c r="QJ34" s="1421"/>
      <c r="QK34" s="1421"/>
      <c r="QL34" s="1421"/>
      <c r="QM34" s="1421"/>
      <c r="QN34" s="1421"/>
      <c r="QO34" s="1421"/>
      <c r="QP34" s="1421"/>
      <c r="QQ34" s="1421"/>
      <c r="QR34" s="1421"/>
      <c r="QS34" s="1421"/>
      <c r="QT34" s="1421"/>
      <c r="QU34" s="1421"/>
      <c r="QV34" s="1421"/>
      <c r="QW34" s="1421"/>
      <c r="QX34" s="1421"/>
      <c r="QY34" s="1421"/>
      <c r="QZ34" s="1421"/>
      <c r="RA34" s="1421"/>
      <c r="RB34" s="1421"/>
      <c r="RC34" s="1421"/>
      <c r="RD34" s="1421"/>
      <c r="RE34" s="1421"/>
      <c r="RF34" s="1421"/>
      <c r="RG34" s="1421"/>
      <c r="RH34" s="1421"/>
      <c r="RI34" s="1421"/>
      <c r="RJ34" s="1421"/>
      <c r="RK34" s="1421"/>
      <c r="RL34" s="1421"/>
      <c r="RM34" s="1421"/>
      <c r="RN34" s="1421"/>
      <c r="RO34" s="1421"/>
      <c r="RP34" s="1421"/>
      <c r="RQ34" s="1421"/>
      <c r="RR34" s="1421"/>
      <c r="RS34" s="1421"/>
      <c r="RT34" s="1421"/>
      <c r="RU34" s="1421"/>
      <c r="RV34" s="1421"/>
      <c r="RW34" s="1421"/>
      <c r="RX34" s="1421"/>
      <c r="RY34" s="1421"/>
      <c r="RZ34" s="1421"/>
      <c r="SA34" s="1421"/>
      <c r="SB34" s="1421"/>
      <c r="SC34" s="1421"/>
      <c r="SD34" s="1421"/>
      <c r="SE34" s="1421"/>
      <c r="SF34" s="1421"/>
      <c r="SG34" s="1421"/>
      <c r="SH34" s="1421"/>
      <c r="SI34" s="1421"/>
      <c r="SJ34" s="1421"/>
      <c r="SK34" s="1421"/>
      <c r="SL34" s="1421"/>
      <c r="SM34" s="1421"/>
      <c r="SN34" s="1421"/>
      <c r="SO34" s="1421"/>
      <c r="SP34" s="1421"/>
      <c r="SQ34" s="1421"/>
      <c r="SR34" s="1421"/>
      <c r="SS34" s="1421"/>
      <c r="ST34" s="1421"/>
      <c r="SU34" s="1421"/>
      <c r="SV34" s="1421"/>
      <c r="SW34" s="1421"/>
      <c r="SX34" s="1421"/>
      <c r="SY34" s="1421"/>
      <c r="SZ34" s="1421"/>
      <c r="TA34" s="1421"/>
      <c r="TB34" s="1421"/>
      <c r="TC34" s="1421"/>
      <c r="TD34" s="1421"/>
      <c r="TE34" s="1421"/>
      <c r="TF34" s="1421"/>
      <c r="TG34" s="1421"/>
      <c r="TH34" s="1421"/>
      <c r="TI34" s="1421"/>
      <c r="TJ34" s="1421"/>
      <c r="TK34" s="1421"/>
      <c r="TL34" s="1421"/>
      <c r="TM34" s="1421"/>
      <c r="TN34" s="1421"/>
      <c r="TO34" s="1421"/>
      <c r="TP34" s="1421"/>
      <c r="TQ34" s="1421"/>
      <c r="TR34" s="1421"/>
      <c r="TS34" s="1421"/>
      <c r="TT34" s="1421"/>
      <c r="TU34" s="1421"/>
      <c r="TV34" s="1421"/>
      <c r="TW34" s="1421"/>
      <c r="TX34" s="1421"/>
      <c r="TY34" s="1421"/>
      <c r="TZ34" s="1421"/>
      <c r="UA34" s="1421"/>
      <c r="UB34" s="1421"/>
      <c r="UC34" s="1421"/>
      <c r="UD34" s="1421"/>
      <c r="UE34" s="1421"/>
      <c r="UF34" s="1421"/>
      <c r="UG34" s="1421"/>
      <c r="UH34" s="1421"/>
      <c r="UI34" s="1421"/>
      <c r="UJ34" s="1421"/>
      <c r="UK34" s="1421"/>
      <c r="UL34" s="1421"/>
      <c r="UM34" s="1421"/>
      <c r="UN34" s="1421"/>
      <c r="UO34" s="1421"/>
      <c r="UP34" s="1421"/>
      <c r="UQ34" s="1421"/>
      <c r="UR34" s="1421"/>
      <c r="US34" s="1421"/>
      <c r="UT34" s="1421"/>
      <c r="UU34" s="1421"/>
      <c r="UV34" s="1421"/>
      <c r="UW34" s="1421"/>
      <c r="UX34" s="1421"/>
      <c r="UY34" s="1421"/>
      <c r="UZ34" s="1421"/>
      <c r="VA34" s="1421"/>
      <c r="VB34" s="1421"/>
      <c r="VC34" s="1421"/>
      <c r="VD34" s="1421"/>
      <c r="VE34" s="1421"/>
      <c r="VF34" s="1421"/>
      <c r="VG34" s="1421"/>
      <c r="VH34" s="1421"/>
      <c r="VI34" s="1421"/>
      <c r="VJ34" s="1421"/>
      <c r="VK34" s="1421"/>
      <c r="VL34" s="1421"/>
      <c r="VM34" s="1421"/>
      <c r="VN34" s="1421"/>
      <c r="VO34" s="1421"/>
      <c r="VP34" s="1421"/>
      <c r="VQ34" s="1421"/>
      <c r="VR34" s="1421"/>
      <c r="VS34" s="1421"/>
      <c r="VT34" s="1421"/>
      <c r="VU34" s="1421"/>
      <c r="VV34" s="1421"/>
      <c r="VW34" s="1421"/>
      <c r="VX34" s="1421"/>
      <c r="VY34" s="1421"/>
      <c r="VZ34" s="1421"/>
      <c r="WA34" s="1421"/>
      <c r="WB34" s="1421"/>
      <c r="WC34" s="1421"/>
      <c r="WD34" s="1421"/>
      <c r="WE34" s="1421"/>
      <c r="WF34" s="1421"/>
      <c r="WG34" s="1421"/>
      <c r="WH34" s="1421"/>
      <c r="WI34" s="1421"/>
      <c r="WJ34" s="1421"/>
      <c r="WK34" s="1421"/>
      <c r="WL34" s="1421"/>
      <c r="WM34" s="1421"/>
      <c r="WN34" s="1421"/>
      <c r="WO34" s="1421"/>
      <c r="WP34" s="1421"/>
      <c r="WQ34" s="1421"/>
      <c r="WR34" s="1421"/>
      <c r="WS34" s="1421"/>
      <c r="WT34" s="1421"/>
      <c r="WU34" s="1421"/>
      <c r="WV34" s="1421"/>
      <c r="WW34" s="1421"/>
      <c r="WX34" s="1421"/>
      <c r="WY34" s="1421"/>
      <c r="WZ34" s="1421"/>
      <c r="XA34" s="1421"/>
      <c r="XB34" s="1421"/>
      <c r="XC34" s="1421"/>
      <c r="XD34" s="1421"/>
      <c r="XE34" s="1421"/>
      <c r="XF34" s="1421"/>
      <c r="XG34" s="1421"/>
      <c r="XH34" s="1421"/>
      <c r="XI34" s="1421"/>
      <c r="XJ34" s="1421"/>
      <c r="XK34" s="1421"/>
      <c r="XL34" s="1421"/>
      <c r="XM34" s="1421"/>
      <c r="XN34" s="1421"/>
      <c r="XO34" s="1421"/>
      <c r="XP34" s="1421"/>
      <c r="XQ34" s="1421"/>
      <c r="XR34" s="1421"/>
      <c r="XS34" s="1421"/>
      <c r="XT34" s="1421"/>
      <c r="XU34" s="1421"/>
      <c r="XV34" s="1421"/>
      <c r="XW34" s="1421"/>
      <c r="XX34" s="1421"/>
      <c r="XY34" s="1421"/>
      <c r="XZ34" s="1421"/>
      <c r="YA34" s="1421"/>
      <c r="YB34" s="1421"/>
      <c r="YC34" s="1421"/>
      <c r="YD34" s="1421"/>
      <c r="YE34" s="1421"/>
      <c r="YF34" s="1421"/>
      <c r="YG34" s="1421"/>
      <c r="YH34" s="1421"/>
      <c r="YI34" s="1421"/>
      <c r="YJ34" s="1421"/>
      <c r="YK34" s="1421"/>
      <c r="YL34" s="1421"/>
      <c r="YM34" s="1421"/>
      <c r="YN34" s="1421"/>
      <c r="YO34" s="1421"/>
      <c r="YP34" s="1421"/>
      <c r="YQ34" s="1421"/>
      <c r="YR34" s="1421"/>
      <c r="YS34" s="1421"/>
      <c r="YT34" s="1421"/>
      <c r="YU34" s="1421"/>
      <c r="YV34" s="1421"/>
      <c r="YW34" s="1421"/>
      <c r="YX34" s="1421"/>
      <c r="YY34" s="1421"/>
      <c r="YZ34" s="1421"/>
      <c r="ZA34" s="1421"/>
      <c r="ZB34" s="1421"/>
      <c r="ZC34" s="1421"/>
      <c r="ZD34" s="1421"/>
      <c r="ZE34" s="1421"/>
      <c r="ZF34" s="1421"/>
      <c r="ZG34" s="1421"/>
      <c r="ZH34" s="1421"/>
      <c r="ZI34" s="1421"/>
      <c r="ZJ34" s="1421"/>
      <c r="ZK34" s="1421"/>
      <c r="ZL34" s="1421"/>
      <c r="ZM34" s="1421"/>
      <c r="ZN34" s="1421"/>
      <c r="ZO34" s="1421"/>
      <c r="ZP34" s="1421"/>
      <c r="ZQ34" s="1421"/>
      <c r="ZR34" s="1421"/>
      <c r="ZS34" s="1421"/>
      <c r="ZT34" s="1421"/>
      <c r="ZU34" s="1421"/>
      <c r="ZV34" s="1421"/>
      <c r="ZW34" s="1421"/>
      <c r="ZX34" s="1421"/>
      <c r="ZY34" s="1421"/>
      <c r="ZZ34" s="1421"/>
      <c r="AAA34" s="1421"/>
      <c r="AAB34" s="1421"/>
      <c r="AAC34" s="1421"/>
      <c r="AAD34" s="1421"/>
      <c r="AAE34" s="1421"/>
      <c r="AAF34" s="1421"/>
      <c r="AAG34" s="1421"/>
      <c r="AAH34" s="1421"/>
      <c r="AAI34" s="1421"/>
      <c r="AAJ34" s="1421"/>
      <c r="AAK34" s="1421"/>
      <c r="AAL34" s="1421"/>
      <c r="AAM34" s="1421"/>
      <c r="AAN34" s="1421"/>
      <c r="AAO34" s="1421"/>
      <c r="AAP34" s="1421"/>
      <c r="AAQ34" s="1421"/>
      <c r="AAR34" s="1421"/>
      <c r="AAS34" s="1421"/>
      <c r="AAT34" s="1421"/>
      <c r="AAU34" s="1421"/>
      <c r="AAV34" s="1421"/>
      <c r="AAW34" s="1421"/>
      <c r="AAX34" s="1421"/>
      <c r="AAY34" s="1421"/>
      <c r="AAZ34" s="1421"/>
      <c r="ABA34" s="1421"/>
      <c r="ABB34" s="1421"/>
      <c r="ABC34" s="1421"/>
      <c r="ABD34" s="1421"/>
      <c r="ABE34" s="1421"/>
      <c r="ABF34" s="1421"/>
      <c r="ABG34" s="1421"/>
      <c r="ABH34" s="1421"/>
      <c r="ABI34" s="1421"/>
      <c r="ABJ34" s="1421"/>
      <c r="ABK34" s="1421"/>
      <c r="ABL34" s="1421"/>
      <c r="ABM34" s="1421"/>
      <c r="ABN34" s="1421"/>
      <c r="ABO34" s="1421"/>
      <c r="ABP34" s="1421"/>
      <c r="ABQ34" s="1421"/>
      <c r="ABR34" s="1421"/>
      <c r="ABS34" s="1421"/>
      <c r="ABT34" s="1421"/>
      <c r="ABU34" s="1421"/>
      <c r="ABV34" s="1421"/>
      <c r="ABW34" s="1421"/>
      <c r="ABX34" s="1421"/>
      <c r="ABY34" s="1421"/>
      <c r="ABZ34" s="1421"/>
      <c r="ACA34" s="1421"/>
      <c r="ACB34" s="1421"/>
      <c r="ACC34" s="1421"/>
      <c r="ACD34" s="1421"/>
      <c r="ACE34" s="1421"/>
      <c r="ACF34" s="1421"/>
      <c r="ACG34" s="1421"/>
      <c r="ACH34" s="1421"/>
      <c r="ACI34" s="1421"/>
      <c r="ACJ34" s="1421"/>
      <c r="ACK34" s="1421"/>
      <c r="ACL34" s="1421"/>
      <c r="ACM34" s="1421"/>
      <c r="ACN34" s="1421"/>
      <c r="ACO34" s="1421"/>
      <c r="ACP34" s="1421"/>
      <c r="ACQ34" s="1421"/>
      <c r="ACR34" s="1421"/>
      <c r="ACS34" s="1421"/>
      <c r="ACT34" s="1421"/>
      <c r="ACU34" s="1421"/>
      <c r="ACV34" s="1421"/>
      <c r="ACW34" s="1421"/>
      <c r="ACX34" s="1421"/>
      <c r="ACY34" s="1421"/>
      <c r="ACZ34" s="1421"/>
      <c r="ADA34" s="1421"/>
      <c r="ADB34" s="1421"/>
      <c r="ADC34" s="1421"/>
      <c r="ADD34" s="1421"/>
      <c r="ADE34" s="1421"/>
      <c r="ADF34" s="1421"/>
      <c r="ADG34" s="1421"/>
      <c r="ADH34" s="1421"/>
      <c r="ADI34" s="1421"/>
      <c r="ADJ34" s="1421"/>
      <c r="ADK34" s="1421"/>
      <c r="ADL34" s="1421"/>
      <c r="ADM34" s="1421"/>
      <c r="ADN34" s="1421"/>
      <c r="ADO34" s="1421"/>
      <c r="ADP34" s="1421"/>
      <c r="ADQ34" s="1421"/>
      <c r="ADR34" s="1421"/>
      <c r="ADS34" s="1421"/>
      <c r="ADT34" s="1421"/>
      <c r="ADU34" s="1421"/>
      <c r="ADV34" s="1421"/>
      <c r="ADW34" s="1421"/>
      <c r="ADX34" s="1421"/>
      <c r="ADY34" s="1421"/>
      <c r="ADZ34" s="1421"/>
      <c r="AEA34" s="1421"/>
      <c r="AEB34" s="1421"/>
      <c r="AEC34" s="1421"/>
      <c r="AED34" s="1421"/>
      <c r="AEE34" s="1421"/>
      <c r="AEF34" s="1421"/>
      <c r="AEG34" s="1421"/>
      <c r="AEH34" s="1421"/>
      <c r="AEI34" s="1421"/>
      <c r="AEJ34" s="1421"/>
      <c r="AEK34" s="1421"/>
      <c r="AEL34" s="1421"/>
      <c r="AEM34" s="1421"/>
      <c r="AEN34" s="1421"/>
      <c r="AEO34" s="1421"/>
      <c r="AEP34" s="1421"/>
      <c r="AEQ34" s="1421"/>
      <c r="AER34" s="1421"/>
      <c r="AES34" s="1421"/>
      <c r="AET34" s="1421"/>
      <c r="AEU34" s="1421"/>
      <c r="AEV34" s="1421"/>
      <c r="AEW34" s="1421"/>
      <c r="AEX34" s="1421"/>
      <c r="AEY34" s="1421"/>
      <c r="AEZ34" s="1421"/>
      <c r="AFA34" s="1421"/>
      <c r="AFB34" s="1421"/>
      <c r="AFC34" s="1421"/>
      <c r="AFD34" s="1421"/>
      <c r="AFE34" s="1421"/>
      <c r="AFF34" s="1421"/>
      <c r="AFG34" s="1421"/>
      <c r="AFH34" s="1421"/>
      <c r="AFI34" s="1421"/>
      <c r="AFJ34" s="1421"/>
      <c r="AFK34" s="1421"/>
      <c r="AFL34" s="1421"/>
      <c r="AFM34" s="1421"/>
      <c r="AFN34" s="1421"/>
      <c r="AFO34" s="1421"/>
      <c r="AFP34" s="1421"/>
      <c r="AFQ34" s="1421"/>
      <c r="AFR34" s="1421"/>
      <c r="AFS34" s="1421"/>
      <c r="AFT34" s="1421"/>
      <c r="AFU34" s="1421"/>
      <c r="AFV34" s="1421"/>
      <c r="AFW34" s="1421"/>
      <c r="AFX34" s="1421"/>
      <c r="AFY34" s="1421"/>
      <c r="AFZ34" s="1421"/>
      <c r="AGA34" s="1421"/>
      <c r="AGB34" s="1421"/>
      <c r="AGC34" s="1421"/>
      <c r="AGD34" s="1421"/>
      <c r="AGE34" s="1421"/>
      <c r="AGF34" s="1421"/>
      <c r="AGG34" s="1421"/>
      <c r="AGH34" s="1421"/>
      <c r="AGI34" s="1421"/>
      <c r="AGJ34" s="1421"/>
      <c r="AGK34" s="1421"/>
      <c r="AGL34" s="1421"/>
      <c r="AGM34" s="1421"/>
      <c r="AGN34" s="1421"/>
      <c r="AGO34" s="1421"/>
      <c r="AGP34" s="1421"/>
      <c r="AGQ34" s="1421"/>
      <c r="AGR34" s="1421"/>
      <c r="AGS34" s="1421"/>
      <c r="AGT34" s="1421"/>
      <c r="AGU34" s="1421"/>
      <c r="AGV34" s="1421"/>
      <c r="AGW34" s="1421"/>
      <c r="AGX34" s="1421"/>
      <c r="AGY34" s="1421"/>
      <c r="AGZ34" s="1421"/>
      <c r="AHA34" s="1421"/>
      <c r="AHB34" s="1421"/>
      <c r="AHC34" s="1421"/>
      <c r="AHD34" s="1421"/>
      <c r="AHE34" s="1421"/>
      <c r="AHF34" s="1421"/>
      <c r="AHG34" s="1421"/>
      <c r="AHH34" s="1421"/>
      <c r="AHI34" s="1421"/>
      <c r="AHJ34" s="1421"/>
      <c r="AHK34" s="1421"/>
      <c r="AHL34" s="1421"/>
      <c r="AHM34" s="1421"/>
      <c r="AHN34" s="1421"/>
      <c r="AHO34" s="1421"/>
      <c r="AHP34" s="1421"/>
      <c r="AHQ34" s="1421"/>
      <c r="AHR34" s="1421"/>
      <c r="AHS34" s="1421"/>
      <c r="AHT34" s="1421"/>
      <c r="AHU34" s="1421"/>
      <c r="AHV34" s="1421"/>
      <c r="AHW34" s="1421"/>
      <c r="AHX34" s="1421"/>
      <c r="AHY34" s="1421"/>
      <c r="AHZ34" s="1421"/>
      <c r="AIA34" s="1421"/>
      <c r="AIB34" s="1421"/>
      <c r="AIC34" s="1421"/>
      <c r="AID34" s="1421"/>
      <c r="AIE34" s="1421"/>
      <c r="AIF34" s="1421"/>
      <c r="AIG34" s="1421"/>
      <c r="AIH34" s="1421"/>
      <c r="AII34" s="1421"/>
      <c r="AIJ34" s="1421"/>
      <c r="AIK34" s="1421"/>
      <c r="AIL34" s="1421"/>
      <c r="AIM34" s="1421"/>
      <c r="AIN34" s="1421"/>
      <c r="AIO34" s="1421"/>
      <c r="AIP34" s="1421"/>
      <c r="AIQ34" s="1421"/>
      <c r="AIR34" s="1421"/>
      <c r="AIS34" s="1421"/>
      <c r="AIT34" s="1421"/>
      <c r="AIU34" s="1421"/>
      <c r="AIV34" s="1421"/>
      <c r="AIW34" s="1421"/>
      <c r="AIX34" s="1421"/>
      <c r="AIY34" s="1421"/>
      <c r="AIZ34" s="1421"/>
      <c r="AJA34" s="1421"/>
      <c r="AJB34" s="1421"/>
      <c r="AJC34" s="1421"/>
      <c r="AJD34" s="1421"/>
      <c r="AJE34" s="1421"/>
      <c r="AJF34" s="1421"/>
      <c r="AJG34" s="1421"/>
      <c r="AJH34" s="1421"/>
      <c r="AJI34" s="1421"/>
      <c r="AJJ34" s="1421"/>
      <c r="AJK34" s="1421"/>
      <c r="AJL34" s="1421"/>
      <c r="AJM34" s="1421"/>
      <c r="AJN34" s="1421"/>
      <c r="AJO34" s="1421"/>
      <c r="AJP34" s="1421"/>
      <c r="AJQ34" s="1421"/>
      <c r="AJR34" s="1421"/>
      <c r="AJS34" s="1421"/>
      <c r="AJT34" s="1421"/>
      <c r="AJU34" s="1421"/>
      <c r="AJV34" s="1421"/>
      <c r="AJW34" s="1421"/>
      <c r="AJX34" s="1421"/>
      <c r="AJY34" s="1421"/>
      <c r="AJZ34" s="1421"/>
      <c r="AKA34" s="1421"/>
      <c r="AKB34" s="1421"/>
      <c r="AKC34" s="1421"/>
      <c r="AKD34" s="1421"/>
      <c r="AKE34" s="1421"/>
      <c r="AKF34" s="1421"/>
      <c r="AKG34" s="1421"/>
      <c r="AKH34" s="1421"/>
      <c r="AKI34" s="1421"/>
      <c r="AKJ34" s="1421"/>
      <c r="AKK34" s="1421"/>
      <c r="AKL34" s="1421"/>
      <c r="AKM34" s="1421"/>
      <c r="AKN34" s="1421"/>
      <c r="AKO34" s="1421"/>
      <c r="AKP34" s="1421"/>
      <c r="AKQ34" s="1421"/>
      <c r="AKR34" s="1421"/>
      <c r="AKS34" s="1421"/>
      <c r="AKT34" s="1421"/>
      <c r="AKU34" s="1421"/>
      <c r="AKV34" s="1421"/>
      <c r="AKW34" s="1421"/>
      <c r="AKX34" s="1421"/>
      <c r="AKY34" s="1421"/>
      <c r="AKZ34" s="1421"/>
      <c r="ALA34" s="1421"/>
      <c r="ALB34" s="1421"/>
      <c r="ALC34" s="1421"/>
      <c r="ALD34" s="1421"/>
      <c r="ALE34" s="1421"/>
      <c r="ALF34" s="1421"/>
      <c r="ALG34" s="1421"/>
      <c r="ALH34" s="1421"/>
      <c r="ALI34" s="1421"/>
      <c r="ALJ34" s="1421"/>
      <c r="ALK34" s="1421"/>
      <c r="ALL34" s="1421"/>
      <c r="ALM34" s="1421"/>
      <c r="ALN34" s="1421"/>
      <c r="ALO34" s="1421"/>
      <c r="ALP34" s="1421"/>
      <c r="ALQ34" s="1421"/>
      <c r="ALR34" s="1421"/>
      <c r="ALS34" s="1421"/>
      <c r="ALT34" s="1421"/>
      <c r="ALU34" s="1421"/>
      <c r="ALV34" s="1421"/>
      <c r="ALW34" s="1421"/>
      <c r="ALX34" s="1421"/>
      <c r="ALY34" s="1421"/>
      <c r="ALZ34" s="1421"/>
      <c r="AMA34" s="1421"/>
      <c r="AMB34" s="1421"/>
      <c r="AMC34" s="1421"/>
      <c r="AMD34" s="1421"/>
      <c r="AME34" s="1421"/>
      <c r="AMF34" s="1421"/>
      <c r="AMG34" s="1421"/>
      <c r="AMH34" s="1421"/>
      <c r="AMI34" s="1421"/>
      <c r="AMJ34" s="1421"/>
      <c r="AMK34" s="1421"/>
      <c r="AML34" s="1421"/>
      <c r="AMM34" s="1421"/>
      <c r="AMN34" s="1421"/>
      <c r="AMO34" s="1421"/>
      <c r="AMP34" s="1421"/>
      <c r="AMQ34" s="1421"/>
      <c r="AMR34" s="1421"/>
      <c r="AMS34" s="1421"/>
      <c r="AMT34" s="1421"/>
      <c r="AMU34" s="1421"/>
      <c r="AMV34" s="1421"/>
      <c r="AMW34" s="1421"/>
      <c r="AMX34" s="1421"/>
      <c r="AMY34" s="1421"/>
      <c r="AMZ34" s="1421"/>
      <c r="ANA34" s="1421"/>
      <c r="ANB34" s="1421"/>
      <c r="ANC34" s="1421"/>
      <c r="AND34" s="1421"/>
      <c r="ANE34" s="1421"/>
      <c r="ANF34" s="1421"/>
      <c r="ANG34" s="1421"/>
      <c r="ANH34" s="1421"/>
      <c r="ANI34" s="1421"/>
      <c r="ANJ34" s="1421"/>
      <c r="ANK34" s="1421"/>
      <c r="ANL34" s="1421"/>
      <c r="ANM34" s="1421"/>
      <c r="ANN34" s="1421"/>
      <c r="ANO34" s="1421"/>
      <c r="ANP34" s="1421"/>
      <c r="ANQ34" s="1421"/>
      <c r="ANR34" s="1421"/>
      <c r="ANS34" s="1421"/>
      <c r="ANT34" s="1421"/>
      <c r="ANU34" s="1421"/>
      <c r="ANV34" s="1421"/>
      <c r="ANW34" s="1421"/>
      <c r="ANX34" s="1421"/>
      <c r="ANY34" s="1421"/>
      <c r="ANZ34" s="1421"/>
      <c r="AOA34" s="1421"/>
      <c r="AOB34" s="1421"/>
      <c r="AOC34" s="1421"/>
      <c r="AOD34" s="1421"/>
      <c r="AOE34" s="1421"/>
      <c r="AOF34" s="1421"/>
      <c r="AOG34" s="1421"/>
      <c r="AOH34" s="1421"/>
      <c r="AOI34" s="1421"/>
      <c r="AOJ34" s="1421"/>
      <c r="AOK34" s="1421"/>
      <c r="AOL34" s="1421"/>
      <c r="AOM34" s="1421"/>
      <c r="AON34" s="1421"/>
      <c r="AOO34" s="1421"/>
      <c r="AOP34" s="1421"/>
      <c r="AOQ34" s="1421"/>
      <c r="AOR34" s="1421"/>
      <c r="AOS34" s="1421"/>
      <c r="AOT34" s="1421"/>
      <c r="AOU34" s="1421"/>
      <c r="AOV34" s="1421"/>
      <c r="AOW34" s="1421"/>
      <c r="AOX34" s="1421"/>
      <c r="AOY34" s="1421"/>
      <c r="AOZ34" s="1421"/>
      <c r="APA34" s="1421"/>
      <c r="APB34" s="1421"/>
      <c r="APC34" s="1421"/>
      <c r="APD34" s="1421"/>
      <c r="APE34" s="1421"/>
      <c r="APF34" s="1421"/>
      <c r="APG34" s="1421"/>
      <c r="APH34" s="1421"/>
      <c r="API34" s="1421"/>
      <c r="APJ34" s="1421"/>
      <c r="APK34" s="1421"/>
      <c r="APL34" s="1421"/>
      <c r="APM34" s="1421"/>
      <c r="APN34" s="1421"/>
      <c r="APO34" s="1421"/>
      <c r="APP34" s="1421"/>
      <c r="APQ34" s="1421"/>
      <c r="APR34" s="1421"/>
      <c r="APS34" s="1421"/>
      <c r="APT34" s="1421"/>
      <c r="APU34" s="1421"/>
      <c r="APV34" s="1421"/>
      <c r="APW34" s="1421"/>
      <c r="APX34" s="1421"/>
      <c r="APY34" s="1421"/>
      <c r="APZ34" s="1421"/>
      <c r="AQA34" s="1421"/>
      <c r="AQB34" s="1421"/>
      <c r="AQC34" s="1421"/>
      <c r="AQD34" s="1421"/>
      <c r="AQE34" s="1421"/>
      <c r="AQF34" s="1421"/>
      <c r="AQG34" s="1421"/>
      <c r="AQH34" s="1421"/>
      <c r="AQI34" s="1421"/>
      <c r="AQJ34" s="1421"/>
      <c r="AQK34" s="1421"/>
      <c r="AQL34" s="1421"/>
      <c r="AQM34" s="1421"/>
      <c r="AQN34" s="1421"/>
      <c r="AQO34" s="1421"/>
      <c r="AQP34" s="1421"/>
      <c r="AQQ34" s="1421"/>
      <c r="AQR34" s="1421"/>
      <c r="AQS34" s="1421"/>
      <c r="AQT34" s="1421"/>
      <c r="AQU34" s="1421"/>
      <c r="AQV34" s="1421"/>
      <c r="AQW34" s="1421"/>
      <c r="AQX34" s="1421"/>
      <c r="AQY34" s="1421"/>
      <c r="AQZ34" s="1421"/>
      <c r="ARA34" s="1421"/>
      <c r="ARB34" s="1421"/>
      <c r="ARC34" s="1421"/>
      <c r="ARD34" s="1421"/>
      <c r="ARE34" s="1421"/>
      <c r="ARF34" s="1421"/>
      <c r="ARG34" s="1421"/>
      <c r="ARH34" s="1421"/>
      <c r="ARI34" s="1421"/>
      <c r="ARJ34" s="1421"/>
      <c r="ARK34" s="1421"/>
      <c r="ARL34" s="1421"/>
      <c r="ARM34" s="1421"/>
      <c r="ARN34" s="1421"/>
      <c r="ARO34" s="1421"/>
      <c r="ARP34" s="1421"/>
      <c r="ARQ34" s="1421"/>
      <c r="ARR34" s="1421"/>
      <c r="ARS34" s="1421"/>
      <c r="ART34" s="1421"/>
      <c r="ARU34" s="1421"/>
      <c r="ARV34" s="1421"/>
      <c r="ARW34" s="1421"/>
      <c r="ARX34" s="1421"/>
      <c r="ARY34" s="1421"/>
      <c r="ARZ34" s="1421"/>
      <c r="ASA34" s="1421"/>
      <c r="ASB34" s="1421"/>
      <c r="ASC34" s="1421"/>
      <c r="ASD34" s="1421"/>
      <c r="ASE34" s="1421"/>
      <c r="ASF34" s="1421"/>
      <c r="ASG34" s="1421"/>
      <c r="ASH34" s="1421"/>
      <c r="ASI34" s="1421"/>
      <c r="ASJ34" s="1421"/>
      <c r="ASK34" s="1421"/>
      <c r="ASL34" s="1421"/>
      <c r="ASM34" s="1421"/>
      <c r="ASN34" s="1421"/>
      <c r="ASO34" s="1421"/>
      <c r="ASP34" s="1421"/>
      <c r="ASQ34" s="1421"/>
      <c r="ASR34" s="1421"/>
      <c r="ASS34" s="1421"/>
      <c r="AST34" s="1421"/>
      <c r="ASU34" s="1421"/>
      <c r="ASV34" s="1421"/>
      <c r="ASW34" s="1421"/>
      <c r="ASX34" s="1421"/>
      <c r="ASY34" s="1421"/>
      <c r="ASZ34" s="1421"/>
      <c r="ATA34" s="1421"/>
      <c r="ATB34" s="1421"/>
      <c r="ATC34" s="1421"/>
      <c r="ATD34" s="1421"/>
      <c r="ATE34" s="1421"/>
      <c r="ATF34" s="1421"/>
      <c r="ATG34" s="1421"/>
      <c r="ATH34" s="1421"/>
      <c r="ATI34" s="1421"/>
      <c r="ATJ34" s="1421"/>
      <c r="ATK34" s="1421"/>
      <c r="ATL34" s="1421"/>
      <c r="ATM34" s="1421"/>
      <c r="ATN34" s="1421"/>
      <c r="ATO34" s="1421"/>
      <c r="ATP34" s="1421"/>
      <c r="ATQ34" s="1421"/>
      <c r="ATR34" s="1421"/>
      <c r="ATS34" s="1421"/>
      <c r="ATT34" s="1421"/>
      <c r="ATU34" s="1421"/>
      <c r="ATV34" s="1421"/>
      <c r="ATW34" s="1421"/>
      <c r="ATX34" s="1421"/>
      <c r="ATY34" s="1421"/>
      <c r="ATZ34" s="1421"/>
      <c r="AUA34" s="1421"/>
      <c r="AUB34" s="1421"/>
      <c r="AUC34" s="1421"/>
      <c r="AUD34" s="1421"/>
      <c r="AUE34" s="1421"/>
      <c r="AUF34" s="1421"/>
      <c r="AUG34" s="1421"/>
      <c r="AUH34" s="1421"/>
      <c r="AUI34" s="1421"/>
      <c r="AUJ34" s="1421"/>
      <c r="AUK34" s="1421"/>
      <c r="AUL34" s="1421"/>
      <c r="AUM34" s="1421"/>
      <c r="AUN34" s="1421"/>
      <c r="AUO34" s="1421"/>
      <c r="AUP34" s="1421"/>
      <c r="AUQ34" s="1421"/>
      <c r="AUR34" s="1421"/>
      <c r="AUS34" s="1421"/>
      <c r="AUT34" s="1421"/>
      <c r="AUU34" s="1421"/>
      <c r="AUV34" s="1421"/>
      <c r="AUW34" s="1421"/>
      <c r="AUX34" s="1421"/>
      <c r="AUY34" s="1421"/>
      <c r="AUZ34" s="1421"/>
      <c r="AVA34" s="1421"/>
      <c r="AVB34" s="1421"/>
      <c r="AVC34" s="1421"/>
      <c r="AVD34" s="1421"/>
      <c r="AVE34" s="1421"/>
      <c r="AVF34" s="1421"/>
      <c r="AVG34" s="1421"/>
      <c r="AVH34" s="1421"/>
      <c r="AVI34" s="1421"/>
      <c r="AVJ34" s="1421"/>
      <c r="AVK34" s="1421"/>
      <c r="AVL34" s="1421"/>
      <c r="AVM34" s="1421"/>
      <c r="AVN34" s="1421"/>
      <c r="AVO34" s="1421"/>
      <c r="AVP34" s="1421"/>
      <c r="AVQ34" s="1421"/>
      <c r="AVR34" s="1421"/>
      <c r="AVS34" s="1421"/>
      <c r="AVT34" s="1421"/>
      <c r="AVU34" s="1421"/>
      <c r="AVV34" s="1421"/>
      <c r="AVW34" s="1421"/>
      <c r="AVX34" s="1421"/>
      <c r="AVY34" s="1421"/>
      <c r="AVZ34" s="1421"/>
      <c r="AWA34" s="1421"/>
      <c r="AWB34" s="1421"/>
      <c r="AWC34" s="1421"/>
      <c r="AWD34" s="1421"/>
      <c r="AWE34" s="1421"/>
      <c r="AWF34" s="1421"/>
      <c r="AWG34" s="1421"/>
      <c r="AWH34" s="1421"/>
      <c r="AWI34" s="1421"/>
      <c r="AWJ34" s="1421"/>
      <c r="AWK34" s="1421"/>
      <c r="AWL34" s="1421"/>
      <c r="AWM34" s="1421"/>
      <c r="AWN34" s="1421"/>
      <c r="AWO34" s="1421"/>
      <c r="AWP34" s="1421"/>
      <c r="AWQ34" s="1421"/>
      <c r="AWR34" s="1421"/>
      <c r="AWS34" s="1421"/>
      <c r="AWT34" s="1421"/>
      <c r="AWU34" s="1421"/>
      <c r="AWV34" s="1421"/>
      <c r="AWW34" s="1421"/>
      <c r="AWX34" s="1421"/>
      <c r="AWY34" s="1421"/>
      <c r="AWZ34" s="1421"/>
      <c r="AXA34" s="1421"/>
      <c r="AXB34" s="1421"/>
      <c r="AXC34" s="1421"/>
      <c r="AXD34" s="1421"/>
      <c r="AXE34" s="1421"/>
      <c r="AXF34" s="1421"/>
      <c r="AXG34" s="1421"/>
      <c r="AXH34" s="1421"/>
      <c r="AXI34" s="1421"/>
      <c r="AXJ34" s="1421"/>
      <c r="AXK34" s="1421"/>
      <c r="AXL34" s="1421"/>
      <c r="AXM34" s="1421"/>
      <c r="AXN34" s="1421"/>
      <c r="AXO34" s="1421"/>
      <c r="AXP34" s="1421"/>
      <c r="AXQ34" s="1421"/>
      <c r="AXR34" s="1421"/>
      <c r="AXS34" s="1421"/>
      <c r="AXT34" s="1421"/>
      <c r="AXU34" s="1421"/>
      <c r="AXV34" s="1421"/>
      <c r="AXW34" s="1421"/>
      <c r="AXX34" s="1421"/>
      <c r="AXY34" s="1421"/>
      <c r="AXZ34" s="1421"/>
      <c r="AYA34" s="1421"/>
      <c r="AYB34" s="1421"/>
      <c r="AYC34" s="1421"/>
      <c r="AYD34" s="1421"/>
      <c r="AYE34" s="1421"/>
      <c r="AYF34" s="1421"/>
      <c r="AYG34" s="1421"/>
      <c r="AYH34" s="1421"/>
      <c r="AYI34" s="1421"/>
      <c r="AYJ34" s="1421"/>
      <c r="AYK34" s="1421"/>
      <c r="AYL34" s="1421"/>
      <c r="AYM34" s="1421"/>
      <c r="AYN34" s="1421"/>
      <c r="AYO34" s="1421"/>
      <c r="AYP34" s="1421"/>
      <c r="AYQ34" s="1421"/>
      <c r="AYR34" s="1421"/>
      <c r="AYS34" s="1421"/>
      <c r="AYT34" s="1421"/>
      <c r="AYU34" s="1421"/>
      <c r="AYV34" s="1421"/>
      <c r="AYW34" s="1421"/>
      <c r="AYX34" s="1421"/>
      <c r="AYY34" s="1421"/>
      <c r="AYZ34" s="1421"/>
      <c r="AZA34" s="1421"/>
      <c r="AZB34" s="1421"/>
      <c r="AZC34" s="1421"/>
      <c r="AZD34" s="1421"/>
      <c r="AZE34" s="1421"/>
      <c r="AZF34" s="1421"/>
      <c r="AZG34" s="1421"/>
      <c r="AZH34" s="1421"/>
      <c r="AZI34" s="1421"/>
      <c r="AZJ34" s="1421"/>
      <c r="AZK34" s="1421"/>
      <c r="AZL34" s="1421"/>
      <c r="AZM34" s="1421"/>
      <c r="AZN34" s="1421"/>
      <c r="AZO34" s="1421"/>
      <c r="AZP34" s="1421"/>
      <c r="AZQ34" s="1421"/>
      <c r="AZR34" s="1421"/>
      <c r="AZS34" s="1421"/>
      <c r="AZT34" s="1421"/>
      <c r="AZU34" s="1421"/>
      <c r="AZV34" s="1421"/>
      <c r="AZW34" s="1421"/>
      <c r="AZX34" s="1421"/>
      <c r="AZY34" s="1421"/>
      <c r="AZZ34" s="1421"/>
      <c r="BAA34" s="1421"/>
      <c r="BAB34" s="1421"/>
      <c r="BAC34" s="1421"/>
      <c r="BAD34" s="1421"/>
      <c r="BAE34" s="1421"/>
      <c r="BAF34" s="1421"/>
      <c r="BAG34" s="1421"/>
      <c r="BAH34" s="1421"/>
      <c r="BAI34" s="1421"/>
      <c r="BAJ34" s="1421"/>
      <c r="BAK34" s="1421"/>
      <c r="BAL34" s="1421"/>
      <c r="BAM34" s="1421"/>
      <c r="BAN34" s="1421"/>
      <c r="BAO34" s="1421"/>
      <c r="BAP34" s="1421"/>
      <c r="BAQ34" s="1421"/>
      <c r="BAR34" s="1421"/>
      <c r="BAS34" s="1421"/>
      <c r="BAT34" s="1421"/>
      <c r="BAU34" s="1421"/>
      <c r="BAV34" s="1421"/>
      <c r="BAW34" s="1421"/>
      <c r="BAX34" s="1421"/>
      <c r="BAY34" s="1421"/>
      <c r="BAZ34" s="1421"/>
      <c r="BBA34" s="1421"/>
      <c r="BBB34" s="1421"/>
      <c r="BBC34" s="1421"/>
      <c r="BBD34" s="1421"/>
      <c r="BBE34" s="1421"/>
      <c r="BBF34" s="1421"/>
      <c r="BBG34" s="1421"/>
      <c r="BBH34" s="1421"/>
      <c r="BBI34" s="1421"/>
      <c r="BBJ34" s="1421"/>
      <c r="BBK34" s="1421"/>
      <c r="BBL34" s="1421"/>
      <c r="BBM34" s="1421"/>
      <c r="BBN34" s="1421"/>
      <c r="BBO34" s="1421"/>
      <c r="BBP34" s="1421"/>
      <c r="BBQ34" s="1421"/>
      <c r="BBR34" s="1421"/>
      <c r="BBS34" s="1421"/>
      <c r="BBT34" s="1421"/>
      <c r="BBU34" s="1421"/>
      <c r="BBV34" s="1421"/>
      <c r="BBW34" s="1421"/>
      <c r="BBX34" s="1421"/>
      <c r="BBY34" s="1421"/>
      <c r="BBZ34" s="1421"/>
      <c r="BCA34" s="1421"/>
      <c r="BCB34" s="1421"/>
      <c r="BCC34" s="1421"/>
      <c r="BCD34" s="1421"/>
      <c r="BCE34" s="1421"/>
      <c r="BCF34" s="1421"/>
      <c r="BCG34" s="1421"/>
      <c r="BCH34" s="1421"/>
      <c r="BCI34" s="1421"/>
      <c r="BCJ34" s="1421"/>
      <c r="BCK34" s="1421"/>
      <c r="BCL34" s="1421"/>
      <c r="BCM34" s="1421"/>
      <c r="BCN34" s="1421"/>
      <c r="BCO34" s="1421"/>
      <c r="BCP34" s="1421"/>
      <c r="BCQ34" s="1421"/>
      <c r="BCR34" s="1421"/>
      <c r="BCS34" s="1421"/>
      <c r="BCT34" s="1421"/>
      <c r="BCU34" s="1421"/>
      <c r="BCV34" s="1421"/>
      <c r="BCW34" s="1421"/>
      <c r="BCX34" s="1421"/>
      <c r="BCY34" s="1421"/>
      <c r="BCZ34" s="1421"/>
      <c r="BDA34" s="1421"/>
      <c r="BDB34" s="1421"/>
      <c r="BDC34" s="1421"/>
      <c r="BDD34" s="1421"/>
      <c r="BDE34" s="1421"/>
      <c r="BDF34" s="1421"/>
      <c r="BDG34" s="1421"/>
      <c r="BDH34" s="1421"/>
      <c r="BDI34" s="1421"/>
      <c r="BDJ34" s="1421"/>
      <c r="BDK34" s="1421"/>
      <c r="BDL34" s="1421"/>
      <c r="BDM34" s="1421"/>
      <c r="BDN34" s="1421"/>
      <c r="BDO34" s="1421"/>
      <c r="BDP34" s="1421"/>
      <c r="BDQ34" s="1421"/>
      <c r="BDR34" s="1421"/>
      <c r="BDS34" s="1421"/>
      <c r="BDT34" s="1421"/>
      <c r="BDU34" s="1421"/>
      <c r="BDV34" s="1421"/>
      <c r="BDW34" s="1421"/>
      <c r="BDX34" s="1421"/>
      <c r="BDY34" s="1421"/>
      <c r="BDZ34" s="1421"/>
      <c r="BEA34" s="1421"/>
      <c r="BEB34" s="1421"/>
      <c r="BEC34" s="1421"/>
      <c r="BED34" s="1421"/>
      <c r="BEE34" s="1421"/>
      <c r="BEF34" s="1421"/>
      <c r="BEG34" s="1421"/>
      <c r="BEH34" s="1421"/>
      <c r="BEI34" s="1421"/>
      <c r="BEJ34" s="1421"/>
      <c r="BEK34" s="1421"/>
      <c r="BEL34" s="1421"/>
      <c r="BEM34" s="1421"/>
      <c r="BEN34" s="1421"/>
      <c r="BEO34" s="1421"/>
      <c r="BEP34" s="1421"/>
      <c r="BEQ34" s="1421"/>
      <c r="BER34" s="1421"/>
      <c r="BES34" s="1421"/>
      <c r="BET34" s="1421"/>
      <c r="BEU34" s="1421"/>
      <c r="BEV34" s="1421"/>
      <c r="BEW34" s="1421"/>
      <c r="BEX34" s="1421"/>
      <c r="BEY34" s="1421"/>
      <c r="BEZ34" s="1421"/>
      <c r="BFA34" s="1421"/>
      <c r="BFB34" s="1421"/>
      <c r="BFC34" s="1421"/>
      <c r="BFD34" s="1421"/>
      <c r="BFE34" s="1421"/>
      <c r="BFF34" s="1421"/>
      <c r="BFG34" s="1421"/>
      <c r="BFH34" s="1421"/>
      <c r="BFI34" s="1421"/>
      <c r="BFJ34" s="1421"/>
      <c r="BFK34" s="1421"/>
      <c r="BFL34" s="1421"/>
      <c r="BFM34" s="1421"/>
      <c r="BFN34" s="1421"/>
      <c r="BFO34" s="1421"/>
      <c r="BFP34" s="1421"/>
      <c r="BFQ34" s="1421"/>
      <c r="BFR34" s="1421"/>
      <c r="BFS34" s="1421"/>
      <c r="BFT34" s="1421"/>
      <c r="BFU34" s="1421"/>
      <c r="BFV34" s="1421"/>
      <c r="BFW34" s="1421"/>
      <c r="BFX34" s="1421"/>
      <c r="BFY34" s="1421"/>
      <c r="BFZ34" s="1421"/>
      <c r="BGA34" s="1421"/>
      <c r="BGB34" s="1421"/>
      <c r="BGC34" s="1421"/>
      <c r="BGD34" s="1421"/>
      <c r="BGE34" s="1421"/>
      <c r="BGF34" s="1421"/>
      <c r="BGG34" s="1421"/>
      <c r="BGH34" s="1421"/>
      <c r="BGI34" s="1421"/>
      <c r="BGJ34" s="1421"/>
      <c r="BGK34" s="1421"/>
      <c r="BGL34" s="1421"/>
      <c r="BGM34" s="1421"/>
      <c r="BGN34" s="1421"/>
      <c r="BGO34" s="1421"/>
      <c r="BGP34" s="1421"/>
      <c r="BGQ34" s="1421"/>
      <c r="BGR34" s="1421"/>
      <c r="BGS34" s="1421"/>
      <c r="BGT34" s="1421"/>
      <c r="BGU34" s="1421"/>
      <c r="BGV34" s="1421"/>
      <c r="BGW34" s="1421"/>
      <c r="BGX34" s="1421"/>
      <c r="BGY34" s="1421"/>
      <c r="BGZ34" s="1421"/>
      <c r="BHA34" s="1421"/>
      <c r="BHB34" s="1421"/>
      <c r="BHC34" s="1421"/>
      <c r="BHD34" s="1421"/>
      <c r="BHE34" s="1421"/>
      <c r="BHF34" s="1421"/>
      <c r="BHG34" s="1421"/>
      <c r="BHH34" s="1421"/>
      <c r="BHI34" s="1421"/>
      <c r="BHJ34" s="1421"/>
      <c r="BHK34" s="1421"/>
      <c r="BHL34" s="1421"/>
      <c r="BHM34" s="1421"/>
      <c r="BHN34" s="1421"/>
      <c r="BHO34" s="1421"/>
      <c r="BHP34" s="1421"/>
      <c r="BHQ34" s="1421"/>
      <c r="BHR34" s="1421"/>
      <c r="BHS34" s="1421"/>
      <c r="BHT34" s="1421"/>
      <c r="BHU34" s="1421"/>
      <c r="BHV34" s="1421"/>
      <c r="BHW34" s="1421"/>
      <c r="BHX34" s="1421"/>
      <c r="BHY34" s="1421"/>
      <c r="BHZ34" s="1421"/>
      <c r="BIA34" s="1421"/>
      <c r="BIB34" s="1421"/>
      <c r="BIC34" s="1421"/>
      <c r="BID34" s="1421"/>
      <c r="BIE34" s="1421"/>
      <c r="BIF34" s="1421"/>
      <c r="BIG34" s="1421"/>
      <c r="BIH34" s="1421"/>
      <c r="BII34" s="1421"/>
      <c r="BIJ34" s="1421"/>
      <c r="BIK34" s="1421"/>
      <c r="BIL34" s="1421"/>
      <c r="BIM34" s="1421"/>
      <c r="BIN34" s="1421"/>
      <c r="BIO34" s="1421"/>
      <c r="BIP34" s="1421"/>
      <c r="BIQ34" s="1421"/>
      <c r="BIR34" s="1421"/>
      <c r="BIS34" s="1421"/>
      <c r="BIT34" s="1421"/>
      <c r="BIU34" s="1421"/>
      <c r="BIV34" s="1421"/>
      <c r="BIW34" s="1421"/>
      <c r="BIX34" s="1421"/>
      <c r="BIY34" s="1421"/>
      <c r="BIZ34" s="1421"/>
      <c r="BJA34" s="1421"/>
      <c r="BJB34" s="1421"/>
      <c r="BJC34" s="1421"/>
      <c r="BJD34" s="1421"/>
      <c r="BJE34" s="1421"/>
      <c r="BJF34" s="1421"/>
      <c r="BJG34" s="1421"/>
      <c r="BJH34" s="1421"/>
      <c r="BJI34" s="1421"/>
      <c r="BJJ34" s="1421"/>
      <c r="BJK34" s="1421"/>
      <c r="BJL34" s="1421"/>
      <c r="BJM34" s="1421"/>
      <c r="BJN34" s="1421"/>
      <c r="BJO34" s="1421"/>
      <c r="BJP34" s="1421"/>
      <c r="BJQ34" s="1421"/>
      <c r="BJR34" s="1421"/>
      <c r="BJS34" s="1421"/>
      <c r="BJT34" s="1421"/>
      <c r="BJU34" s="1421"/>
      <c r="BJV34" s="1421"/>
      <c r="BJW34" s="1421"/>
      <c r="BJX34" s="1421"/>
      <c r="BJY34" s="1421"/>
      <c r="BJZ34" s="1421"/>
      <c r="BKA34" s="1421"/>
      <c r="BKB34" s="1421"/>
      <c r="BKC34" s="1421"/>
      <c r="BKD34" s="1421"/>
      <c r="BKE34" s="1421"/>
      <c r="BKF34" s="1421"/>
      <c r="BKG34" s="1421"/>
      <c r="BKH34" s="1421"/>
      <c r="BKI34" s="1421"/>
      <c r="BKJ34" s="1421"/>
      <c r="BKK34" s="1421"/>
      <c r="BKL34" s="1421"/>
      <c r="BKM34" s="1421"/>
      <c r="BKN34" s="1421"/>
      <c r="BKO34" s="1421"/>
      <c r="BKP34" s="1421"/>
      <c r="BKQ34" s="1421"/>
      <c r="BKR34" s="1421"/>
      <c r="BKS34" s="1421"/>
      <c r="BKT34" s="1421"/>
      <c r="BKU34" s="1421"/>
      <c r="BKV34" s="1421"/>
      <c r="BKW34" s="1421"/>
      <c r="BKX34" s="1421"/>
      <c r="BKY34" s="1421"/>
      <c r="BKZ34" s="1421"/>
      <c r="BLA34" s="1421"/>
      <c r="BLB34" s="1421"/>
      <c r="BLC34" s="1421"/>
      <c r="BLD34" s="1421"/>
      <c r="BLE34" s="1421"/>
      <c r="BLF34" s="1421"/>
      <c r="BLG34" s="1421"/>
      <c r="BLH34" s="1421"/>
      <c r="BLI34" s="1421"/>
      <c r="BLJ34" s="1421"/>
      <c r="BLK34" s="1421"/>
      <c r="BLL34" s="1421"/>
      <c r="BLM34" s="1421"/>
      <c r="BLN34" s="1421"/>
      <c r="BLO34" s="1421"/>
      <c r="BLP34" s="1421"/>
      <c r="BLQ34" s="1421"/>
      <c r="BLR34" s="1421"/>
      <c r="BLS34" s="1421"/>
      <c r="BLT34" s="1421"/>
      <c r="BLU34" s="1421"/>
      <c r="BLV34" s="1421"/>
      <c r="BLW34" s="1421"/>
      <c r="BLX34" s="1421"/>
      <c r="BLY34" s="1421"/>
      <c r="BLZ34" s="1421"/>
      <c r="BMA34" s="1421"/>
      <c r="BMB34" s="1421"/>
      <c r="BMC34" s="1421"/>
      <c r="BMD34" s="1421"/>
      <c r="BME34" s="1421"/>
      <c r="BMF34" s="1421"/>
      <c r="BMG34" s="1421"/>
      <c r="BMH34" s="1421"/>
      <c r="BMI34" s="1421"/>
      <c r="BMJ34" s="1421"/>
      <c r="BMK34" s="1421"/>
      <c r="BML34" s="1421"/>
      <c r="BMM34" s="1421"/>
      <c r="BMN34" s="1421"/>
      <c r="BMO34" s="1421"/>
      <c r="BMP34" s="1421"/>
      <c r="BMQ34" s="1421"/>
      <c r="BMR34" s="1421"/>
      <c r="BMS34" s="1421"/>
      <c r="BMT34" s="1421"/>
      <c r="BMU34" s="1421"/>
      <c r="BMV34" s="1421"/>
      <c r="BMW34" s="1421"/>
      <c r="BMX34" s="1421"/>
      <c r="BMY34" s="1421"/>
      <c r="BMZ34" s="1421"/>
      <c r="BNA34" s="1421"/>
      <c r="BNB34" s="1421"/>
      <c r="BNC34" s="1421"/>
      <c r="BND34" s="1421"/>
      <c r="BNE34" s="1421"/>
      <c r="BNF34" s="1421"/>
      <c r="BNG34" s="1421"/>
      <c r="BNH34" s="1421"/>
      <c r="BNI34" s="1421"/>
      <c r="BNJ34" s="1421"/>
      <c r="BNK34" s="1421"/>
      <c r="BNL34" s="1421"/>
      <c r="BNM34" s="1421"/>
      <c r="BNN34" s="1421"/>
      <c r="BNO34" s="1421"/>
      <c r="BNP34" s="1421"/>
      <c r="BNQ34" s="1421"/>
      <c r="BNR34" s="1421"/>
      <c r="BNS34" s="1421"/>
      <c r="BNT34" s="1421"/>
      <c r="BNU34" s="1421"/>
      <c r="BNV34" s="1421"/>
      <c r="BNW34" s="1421"/>
      <c r="BNX34" s="1421"/>
      <c r="BNY34" s="1421"/>
      <c r="BNZ34" s="1421"/>
      <c r="BOA34" s="1421"/>
      <c r="BOB34" s="1421"/>
      <c r="BOC34" s="1421"/>
      <c r="BOD34" s="1421"/>
      <c r="BOE34" s="1421"/>
      <c r="BOF34" s="1421"/>
      <c r="BOG34" s="1421"/>
      <c r="BOH34" s="1421"/>
      <c r="BOI34" s="1421"/>
      <c r="BOJ34" s="1421"/>
      <c r="BOK34" s="1421"/>
      <c r="BOL34" s="1421"/>
      <c r="BOM34" s="1421"/>
      <c r="BON34" s="1421"/>
      <c r="BOO34" s="1421"/>
      <c r="BOP34" s="1421"/>
      <c r="BOQ34" s="1421"/>
      <c r="BOR34" s="1421"/>
      <c r="BOS34" s="1421"/>
      <c r="BOT34" s="1421"/>
      <c r="BOU34" s="1421"/>
      <c r="BOV34" s="1421"/>
      <c r="BOW34" s="1421"/>
      <c r="BOX34" s="1421"/>
      <c r="BOY34" s="1421"/>
      <c r="BOZ34" s="1421"/>
      <c r="BPA34" s="1421"/>
      <c r="BPB34" s="1421"/>
      <c r="BPC34" s="1421"/>
      <c r="BPD34" s="1421"/>
      <c r="BPE34" s="1421"/>
      <c r="BPF34" s="1421"/>
      <c r="BPG34" s="1421"/>
      <c r="BPH34" s="1421"/>
      <c r="BPI34" s="1421"/>
      <c r="BPJ34" s="1421"/>
      <c r="BPK34" s="1421"/>
      <c r="BPL34" s="1421"/>
      <c r="BPM34" s="1421"/>
      <c r="BPN34" s="1421"/>
      <c r="BPO34" s="1421"/>
      <c r="BPP34" s="1421"/>
      <c r="BPQ34" s="1421"/>
      <c r="BPR34" s="1421"/>
      <c r="BPS34" s="1421"/>
      <c r="BPT34" s="1421"/>
      <c r="BPU34" s="1421"/>
      <c r="BPV34" s="1421"/>
      <c r="BPW34" s="1421"/>
      <c r="BPX34" s="1421"/>
      <c r="BPY34" s="1421"/>
      <c r="BPZ34" s="1421"/>
      <c r="BQA34" s="1421"/>
      <c r="BQB34" s="1421"/>
      <c r="BQC34" s="1421"/>
      <c r="BQD34" s="1421"/>
      <c r="BQE34" s="1421"/>
      <c r="BQF34" s="1421"/>
      <c r="BQG34" s="1421"/>
      <c r="BQH34" s="1421"/>
      <c r="BQI34" s="1421"/>
      <c r="BQJ34" s="1421"/>
      <c r="BQK34" s="1421"/>
      <c r="BQL34" s="1421"/>
      <c r="BQM34" s="1421"/>
      <c r="BQN34" s="1421"/>
      <c r="BQO34" s="1421"/>
      <c r="BQP34" s="1421"/>
      <c r="BQQ34" s="1421"/>
      <c r="BQR34" s="1421"/>
      <c r="BQS34" s="1421"/>
      <c r="BQT34" s="1421"/>
      <c r="BQU34" s="1421"/>
      <c r="BQV34" s="1421"/>
      <c r="BQW34" s="1421"/>
      <c r="BQX34" s="1421"/>
      <c r="BQY34" s="1421"/>
      <c r="BQZ34" s="1421"/>
      <c r="BRA34" s="1421"/>
      <c r="BRB34" s="1421"/>
      <c r="BRC34" s="1421"/>
      <c r="BRD34" s="1421"/>
      <c r="BRE34" s="1421"/>
      <c r="BRF34" s="1421"/>
      <c r="BRG34" s="1421"/>
      <c r="BRH34" s="1421"/>
      <c r="BRI34" s="1421"/>
      <c r="BRJ34" s="1421"/>
      <c r="BRK34" s="1421"/>
      <c r="BRL34" s="1421"/>
      <c r="BRM34" s="1421"/>
      <c r="BRN34" s="1421"/>
      <c r="BRO34" s="1421"/>
      <c r="BRP34" s="1421"/>
      <c r="BRQ34" s="1421"/>
      <c r="BRR34" s="1421"/>
      <c r="BRS34" s="1421"/>
      <c r="BRT34" s="1421"/>
      <c r="BRU34" s="1421"/>
      <c r="BRV34" s="1421"/>
      <c r="BRW34" s="1421"/>
      <c r="BRX34" s="1421"/>
      <c r="BRY34" s="1421"/>
      <c r="BRZ34" s="1421"/>
      <c r="BSA34" s="1421"/>
      <c r="BSB34" s="1421"/>
      <c r="BSC34" s="1421"/>
      <c r="BSD34" s="1421"/>
      <c r="BSE34" s="1421"/>
      <c r="BSF34" s="1421"/>
      <c r="BSG34" s="1421"/>
      <c r="BSH34" s="1421"/>
      <c r="BSI34" s="1421"/>
      <c r="BSJ34" s="1421"/>
      <c r="BSK34" s="1421"/>
      <c r="BSL34" s="1421"/>
      <c r="BSM34" s="1421"/>
      <c r="BSN34" s="1421"/>
      <c r="BSO34" s="1421"/>
      <c r="BSP34" s="1421"/>
      <c r="BSQ34" s="1421"/>
      <c r="BSR34" s="1421"/>
      <c r="BSS34" s="1421"/>
      <c r="BST34" s="1421"/>
      <c r="BSU34" s="1421"/>
      <c r="BSV34" s="1421"/>
      <c r="BSW34" s="1421"/>
      <c r="BSX34" s="1421"/>
      <c r="BSY34" s="1421"/>
      <c r="BSZ34" s="1421"/>
      <c r="BTA34" s="1421"/>
      <c r="BTB34" s="1421"/>
      <c r="BTC34" s="1421"/>
      <c r="BTD34" s="1421"/>
      <c r="BTE34" s="1421"/>
      <c r="BTF34" s="1421"/>
      <c r="BTG34" s="1421"/>
      <c r="BTH34" s="1421"/>
      <c r="BTI34" s="1421"/>
      <c r="BTJ34" s="1421"/>
      <c r="BTK34" s="1421"/>
      <c r="BTL34" s="1421"/>
      <c r="BTM34" s="1421"/>
      <c r="BTN34" s="1421"/>
      <c r="BTO34" s="1421"/>
      <c r="BTP34" s="1421"/>
      <c r="BTQ34" s="1421"/>
      <c r="BTR34" s="1421"/>
      <c r="BTS34" s="1421"/>
      <c r="BTT34" s="1421"/>
      <c r="BTU34" s="1421"/>
      <c r="BTV34" s="1421"/>
      <c r="BTW34" s="1421"/>
      <c r="BTX34" s="1421"/>
      <c r="BTY34" s="1421"/>
      <c r="BTZ34" s="1421"/>
      <c r="BUA34" s="1421"/>
      <c r="BUB34" s="1421"/>
      <c r="BUC34" s="1421"/>
      <c r="BUD34" s="1421"/>
      <c r="BUE34" s="1421"/>
      <c r="BUF34" s="1421"/>
      <c r="BUG34" s="1421"/>
      <c r="BUH34" s="1421"/>
      <c r="BUI34" s="1421"/>
      <c r="BUJ34" s="1421"/>
      <c r="BUK34" s="1421"/>
      <c r="BUL34" s="1421"/>
      <c r="BUM34" s="1421"/>
      <c r="BUN34" s="1421"/>
      <c r="BUO34" s="1421"/>
      <c r="BUP34" s="1421"/>
      <c r="BUQ34" s="1421"/>
      <c r="BUR34" s="1421"/>
      <c r="BUS34" s="1421"/>
      <c r="BUT34" s="1421"/>
      <c r="BUU34" s="1421"/>
      <c r="BUV34" s="1421"/>
      <c r="BUW34" s="1421"/>
      <c r="BUX34" s="1421"/>
      <c r="BUY34" s="1421"/>
      <c r="BUZ34" s="1421"/>
      <c r="BVA34" s="1421"/>
      <c r="BVB34" s="1421"/>
      <c r="BVC34" s="1421"/>
      <c r="BVD34" s="1421"/>
      <c r="BVE34" s="1421"/>
      <c r="BVF34" s="1421"/>
      <c r="BVG34" s="1421"/>
      <c r="BVH34" s="1421"/>
      <c r="BVI34" s="1421"/>
      <c r="BVJ34" s="1421"/>
      <c r="BVK34" s="1421"/>
      <c r="BVL34" s="1421"/>
      <c r="BVM34" s="1421"/>
      <c r="BVN34" s="1421"/>
      <c r="BVO34" s="1421"/>
      <c r="BVP34" s="1421"/>
      <c r="BVQ34" s="1421"/>
      <c r="BVR34" s="1421"/>
      <c r="BVS34" s="1421"/>
      <c r="BVT34" s="1421"/>
      <c r="BVU34" s="1421"/>
      <c r="BVV34" s="1421"/>
      <c r="BVW34" s="1421"/>
      <c r="BVX34" s="1421"/>
      <c r="BVY34" s="1421"/>
      <c r="BVZ34" s="1421"/>
      <c r="BWA34" s="1421"/>
      <c r="BWB34" s="1421"/>
      <c r="BWC34" s="1421"/>
      <c r="BWD34" s="1421"/>
      <c r="BWE34" s="1421"/>
      <c r="BWF34" s="1421"/>
      <c r="BWG34" s="1421"/>
      <c r="BWH34" s="1421"/>
      <c r="BWI34" s="1421"/>
      <c r="BWJ34" s="1421"/>
      <c r="BWK34" s="1421"/>
      <c r="BWL34" s="1421"/>
      <c r="BWM34" s="1421"/>
      <c r="BWN34" s="1421"/>
      <c r="BWO34" s="1421"/>
      <c r="BWP34" s="1421"/>
      <c r="BWQ34" s="1421"/>
      <c r="BWR34" s="1421"/>
      <c r="BWS34" s="1421"/>
      <c r="BWT34" s="1421"/>
      <c r="BWU34" s="1421"/>
      <c r="BWV34" s="1421"/>
      <c r="BWW34" s="1421"/>
      <c r="BWX34" s="1421"/>
      <c r="BWY34" s="1421"/>
      <c r="BWZ34" s="1421"/>
      <c r="BXA34" s="1421"/>
      <c r="BXB34" s="1421"/>
      <c r="BXC34" s="1421"/>
      <c r="BXD34" s="1421"/>
      <c r="BXE34" s="1421"/>
      <c r="BXF34" s="1421"/>
      <c r="BXG34" s="1421"/>
      <c r="BXH34" s="1421"/>
      <c r="BXI34" s="1421"/>
      <c r="BXJ34" s="1421"/>
      <c r="BXK34" s="1421"/>
      <c r="BXL34" s="1421"/>
      <c r="BXM34" s="1421"/>
      <c r="BXN34" s="1421"/>
      <c r="BXO34" s="1421"/>
      <c r="BXP34" s="1421"/>
      <c r="BXQ34" s="1421"/>
      <c r="BXR34" s="1421"/>
      <c r="BXS34" s="1421"/>
      <c r="BXT34" s="1421"/>
      <c r="BXU34" s="1421"/>
      <c r="BXV34" s="1421"/>
      <c r="BXW34" s="1421"/>
      <c r="BXX34" s="1421"/>
      <c r="BXY34" s="1421"/>
      <c r="BXZ34" s="1421"/>
      <c r="BYA34" s="1421"/>
      <c r="BYB34" s="1421"/>
      <c r="BYC34" s="1421"/>
      <c r="BYD34" s="1421"/>
      <c r="BYE34" s="1421"/>
      <c r="BYF34" s="1421"/>
      <c r="BYG34" s="1421"/>
      <c r="BYH34" s="1421"/>
      <c r="BYI34" s="1421"/>
      <c r="BYJ34" s="1421"/>
      <c r="BYK34" s="1421"/>
      <c r="BYL34" s="1421"/>
      <c r="BYM34" s="1421"/>
      <c r="BYN34" s="1421"/>
      <c r="BYO34" s="1421"/>
      <c r="BYP34" s="1421"/>
      <c r="BYQ34" s="1421"/>
      <c r="BYR34" s="1421"/>
      <c r="BYS34" s="1421"/>
      <c r="BYT34" s="1421"/>
      <c r="BYU34" s="1421"/>
      <c r="BYV34" s="1421"/>
      <c r="BYW34" s="1421"/>
      <c r="BYX34" s="1421"/>
      <c r="BYY34" s="1421"/>
      <c r="BYZ34" s="1421"/>
      <c r="BZA34" s="1421"/>
      <c r="BZB34" s="1421"/>
      <c r="BZC34" s="1421"/>
      <c r="BZD34" s="1421"/>
      <c r="BZE34" s="1421"/>
      <c r="BZF34" s="1421"/>
      <c r="BZG34" s="1421"/>
      <c r="BZH34" s="1421"/>
      <c r="BZI34" s="1421"/>
      <c r="BZJ34" s="1421"/>
      <c r="BZK34" s="1421"/>
      <c r="BZL34" s="1421"/>
      <c r="BZM34" s="1421"/>
      <c r="BZN34" s="1421"/>
      <c r="BZO34" s="1421"/>
      <c r="BZP34" s="1421"/>
      <c r="BZQ34" s="1421"/>
      <c r="BZR34" s="1421"/>
      <c r="BZS34" s="1421"/>
      <c r="BZT34" s="1421"/>
      <c r="BZU34" s="1421"/>
      <c r="BZV34" s="1421"/>
      <c r="BZW34" s="1421"/>
      <c r="BZX34" s="1421"/>
      <c r="BZY34" s="1421"/>
      <c r="BZZ34" s="1421"/>
      <c r="CAA34" s="1421"/>
      <c r="CAB34" s="1421"/>
      <c r="CAC34" s="1421"/>
      <c r="CAD34" s="1421"/>
      <c r="CAE34" s="1421"/>
      <c r="CAF34" s="1421"/>
      <c r="CAG34" s="1421"/>
      <c r="CAH34" s="1421"/>
      <c r="CAI34" s="1421"/>
      <c r="CAJ34" s="1421"/>
      <c r="CAK34" s="1421"/>
      <c r="CAL34" s="1421"/>
      <c r="CAM34" s="1421"/>
      <c r="CAN34" s="1421"/>
      <c r="CAO34" s="1421"/>
      <c r="CAP34" s="1421"/>
      <c r="CAQ34" s="1421"/>
      <c r="CAR34" s="1421"/>
      <c r="CAS34" s="1421"/>
      <c r="CAT34" s="1421"/>
      <c r="CAU34" s="1421"/>
      <c r="CAV34" s="1421"/>
      <c r="CAW34" s="1421"/>
      <c r="CAX34" s="1421"/>
      <c r="CAY34" s="1421"/>
      <c r="CAZ34" s="1421"/>
      <c r="CBA34" s="1421"/>
      <c r="CBB34" s="1421"/>
      <c r="CBC34" s="1421"/>
      <c r="CBD34" s="1421"/>
      <c r="CBE34" s="1421"/>
      <c r="CBF34" s="1421"/>
      <c r="CBG34" s="1421"/>
      <c r="CBH34" s="1421"/>
      <c r="CBI34" s="1421"/>
      <c r="CBJ34" s="1421"/>
      <c r="CBK34" s="1421"/>
      <c r="CBL34" s="1421"/>
      <c r="CBM34" s="1421"/>
      <c r="CBN34" s="1421"/>
      <c r="CBO34" s="1421"/>
      <c r="CBP34" s="1421"/>
      <c r="CBQ34" s="1421"/>
      <c r="CBR34" s="1421"/>
      <c r="CBS34" s="1421"/>
      <c r="CBT34" s="1421"/>
      <c r="CBU34" s="1421"/>
      <c r="CBV34" s="1421"/>
      <c r="CBW34" s="1421"/>
      <c r="CBX34" s="1421"/>
      <c r="CBY34" s="1421"/>
      <c r="CBZ34" s="1421"/>
      <c r="CCA34" s="1421"/>
      <c r="CCB34" s="1421"/>
      <c r="CCC34" s="1421"/>
      <c r="CCD34" s="1421"/>
      <c r="CCE34" s="1421"/>
      <c r="CCF34" s="1421"/>
      <c r="CCG34" s="1421"/>
      <c r="CCH34" s="1421"/>
      <c r="CCI34" s="1421"/>
      <c r="CCJ34" s="1421"/>
      <c r="CCK34" s="1421"/>
      <c r="CCL34" s="1421"/>
      <c r="CCM34" s="1421"/>
      <c r="CCN34" s="1421"/>
      <c r="CCO34" s="1421"/>
      <c r="CCP34" s="1421"/>
      <c r="CCQ34" s="1421"/>
      <c r="CCR34" s="1421"/>
      <c r="CCS34" s="1421"/>
      <c r="CCT34" s="1421"/>
      <c r="CCU34" s="1421"/>
      <c r="CCV34" s="1421"/>
      <c r="CCW34" s="1421"/>
      <c r="CCX34" s="1421"/>
      <c r="CCY34" s="1421"/>
      <c r="CCZ34" s="1421"/>
      <c r="CDA34" s="1421"/>
      <c r="CDB34" s="1421"/>
      <c r="CDC34" s="1421"/>
      <c r="CDD34" s="1421"/>
      <c r="CDE34" s="1421"/>
      <c r="CDF34" s="1421"/>
      <c r="CDG34" s="1421"/>
      <c r="CDH34" s="1421"/>
      <c r="CDI34" s="1421"/>
      <c r="CDJ34" s="1421"/>
      <c r="CDK34" s="1421"/>
      <c r="CDL34" s="1421"/>
      <c r="CDM34" s="1421"/>
      <c r="CDN34" s="1421"/>
      <c r="CDO34" s="1421"/>
      <c r="CDP34" s="1421"/>
      <c r="CDQ34" s="1421"/>
      <c r="CDR34" s="1421"/>
      <c r="CDS34" s="1421"/>
      <c r="CDT34" s="1421"/>
      <c r="CDU34" s="1421"/>
      <c r="CDV34" s="1421"/>
      <c r="CDW34" s="1421"/>
      <c r="CDX34" s="1421"/>
      <c r="CDY34" s="1421"/>
      <c r="CDZ34" s="1421"/>
      <c r="CEA34" s="1421"/>
      <c r="CEB34" s="1421"/>
      <c r="CEC34" s="1421"/>
      <c r="CED34" s="1421"/>
      <c r="CEE34" s="1421"/>
      <c r="CEF34" s="1421"/>
      <c r="CEG34" s="1421"/>
      <c r="CEH34" s="1421"/>
      <c r="CEI34" s="1421"/>
      <c r="CEJ34" s="1421"/>
      <c r="CEK34" s="1421"/>
      <c r="CEL34" s="1421"/>
      <c r="CEM34" s="1421"/>
      <c r="CEN34" s="1421"/>
      <c r="CEO34" s="1421"/>
      <c r="CEP34" s="1421"/>
      <c r="CEQ34" s="1421"/>
      <c r="CER34" s="1421"/>
      <c r="CES34" s="1421"/>
      <c r="CET34" s="1421"/>
      <c r="CEU34" s="1421"/>
      <c r="CEV34" s="1421"/>
      <c r="CEW34" s="1421"/>
      <c r="CEX34" s="1421"/>
      <c r="CEY34" s="1421"/>
      <c r="CEZ34" s="1421"/>
      <c r="CFA34" s="1421"/>
      <c r="CFB34" s="1421"/>
      <c r="CFC34" s="1421"/>
      <c r="CFD34" s="1421"/>
      <c r="CFE34" s="1421"/>
      <c r="CFF34" s="1421"/>
      <c r="CFG34" s="1421"/>
      <c r="CFH34" s="1421"/>
      <c r="CFI34" s="1421"/>
      <c r="CFJ34" s="1421"/>
      <c r="CFK34" s="1421"/>
      <c r="CFL34" s="1421"/>
      <c r="CFM34" s="1421"/>
      <c r="CFN34" s="1421"/>
      <c r="CFO34" s="1421"/>
      <c r="CFP34" s="1421"/>
      <c r="CFQ34" s="1421"/>
      <c r="CFR34" s="1421"/>
      <c r="CFS34" s="1421"/>
      <c r="CFT34" s="1421"/>
      <c r="CFU34" s="1421"/>
      <c r="CFV34" s="1421"/>
      <c r="CFW34" s="1421"/>
      <c r="CFX34" s="1421"/>
      <c r="CFY34" s="1421"/>
      <c r="CFZ34" s="1421"/>
      <c r="CGA34" s="1421"/>
      <c r="CGB34" s="1421"/>
      <c r="CGC34" s="1421"/>
      <c r="CGD34" s="1421"/>
      <c r="CGE34" s="1421"/>
      <c r="CGF34" s="1421"/>
      <c r="CGG34" s="1421"/>
      <c r="CGH34" s="1421"/>
      <c r="CGI34" s="1421"/>
      <c r="CGJ34" s="1421"/>
      <c r="CGK34" s="1421"/>
      <c r="CGL34" s="1421"/>
      <c r="CGM34" s="1421"/>
      <c r="CGN34" s="1421"/>
      <c r="CGO34" s="1421"/>
      <c r="CGP34" s="1421"/>
      <c r="CGQ34" s="1421"/>
      <c r="CGR34" s="1421"/>
      <c r="CGS34" s="1421"/>
      <c r="CGT34" s="1421"/>
      <c r="CGU34" s="1421"/>
      <c r="CGV34" s="1421"/>
      <c r="CGW34" s="1421"/>
      <c r="CGX34" s="1421"/>
      <c r="CGY34" s="1421"/>
      <c r="CGZ34" s="1421"/>
      <c r="CHA34" s="1421"/>
      <c r="CHB34" s="1421"/>
      <c r="CHC34" s="1421"/>
      <c r="CHD34" s="1421"/>
      <c r="CHE34" s="1421"/>
      <c r="CHF34" s="1421"/>
      <c r="CHG34" s="1421"/>
      <c r="CHH34" s="1421"/>
      <c r="CHI34" s="1421"/>
      <c r="CHJ34" s="1421"/>
      <c r="CHK34" s="1421"/>
      <c r="CHL34" s="1421"/>
      <c r="CHM34" s="1421"/>
      <c r="CHN34" s="1421"/>
      <c r="CHO34" s="1421"/>
      <c r="CHP34" s="1421"/>
      <c r="CHQ34" s="1421"/>
      <c r="CHR34" s="1421"/>
      <c r="CHS34" s="1421"/>
      <c r="CHT34" s="1421"/>
      <c r="CHU34" s="1421"/>
      <c r="CHV34" s="1421"/>
      <c r="CHW34" s="1421"/>
      <c r="CHX34" s="1421"/>
      <c r="CHY34" s="1421"/>
      <c r="CHZ34" s="1421"/>
      <c r="CIA34" s="1421"/>
      <c r="CIB34" s="1421"/>
      <c r="CIC34" s="1421"/>
      <c r="CID34" s="1421"/>
      <c r="CIE34" s="1421"/>
      <c r="CIF34" s="1421"/>
      <c r="CIG34" s="1421"/>
      <c r="CIH34" s="1421"/>
      <c r="CII34" s="1421"/>
      <c r="CIJ34" s="1421"/>
      <c r="CIK34" s="1421"/>
      <c r="CIL34" s="1421"/>
      <c r="CIM34" s="1421"/>
      <c r="CIN34" s="1421"/>
      <c r="CIO34" s="1421"/>
      <c r="CIP34" s="1421"/>
      <c r="CIQ34" s="1421"/>
      <c r="CIR34" s="1421"/>
      <c r="CIS34" s="1421"/>
      <c r="CIT34" s="1421"/>
      <c r="CIU34" s="1421"/>
      <c r="CIV34" s="1421"/>
      <c r="CIW34" s="1421"/>
      <c r="CIX34" s="1421"/>
      <c r="CIY34" s="1421"/>
      <c r="CIZ34" s="1421"/>
      <c r="CJA34" s="1421"/>
      <c r="CJB34" s="1421"/>
      <c r="CJC34" s="1421"/>
      <c r="CJD34" s="1421"/>
      <c r="CJE34" s="1421"/>
      <c r="CJF34" s="1421"/>
      <c r="CJG34" s="1421"/>
      <c r="CJH34" s="1421"/>
      <c r="CJI34" s="1421"/>
      <c r="CJJ34" s="1421"/>
      <c r="CJK34" s="1421"/>
      <c r="CJL34" s="1421"/>
      <c r="CJM34" s="1421"/>
      <c r="CJN34" s="1421"/>
      <c r="CJO34" s="1421"/>
      <c r="CJP34" s="1421"/>
      <c r="CJQ34" s="1421"/>
      <c r="CJR34" s="1421"/>
      <c r="CJS34" s="1421"/>
      <c r="CJT34" s="1421"/>
      <c r="CJU34" s="1421"/>
      <c r="CJV34" s="1421"/>
      <c r="CJW34" s="1421"/>
      <c r="CJX34" s="1421"/>
      <c r="CJY34" s="1421"/>
      <c r="CJZ34" s="1421"/>
      <c r="CKA34" s="1421"/>
      <c r="CKB34" s="1421"/>
      <c r="CKC34" s="1421"/>
      <c r="CKD34" s="1421"/>
      <c r="CKE34" s="1421"/>
      <c r="CKF34" s="1421"/>
      <c r="CKG34" s="1421"/>
      <c r="CKH34" s="1421"/>
      <c r="CKI34" s="1421"/>
      <c r="CKJ34" s="1421"/>
      <c r="CKK34" s="1421"/>
      <c r="CKL34" s="1421"/>
      <c r="CKM34" s="1421"/>
      <c r="CKN34" s="1421"/>
      <c r="CKO34" s="1421"/>
      <c r="CKP34" s="1421"/>
      <c r="CKQ34" s="1421"/>
      <c r="CKR34" s="1421"/>
      <c r="CKS34" s="1421"/>
      <c r="CKT34" s="1421"/>
      <c r="CKU34" s="1421"/>
      <c r="CKV34" s="1421"/>
      <c r="CKW34" s="1421"/>
      <c r="CKX34" s="1421"/>
      <c r="CKY34" s="1421"/>
      <c r="CKZ34" s="1421"/>
      <c r="CLA34" s="1421"/>
      <c r="CLB34" s="1421"/>
      <c r="CLC34" s="1421"/>
      <c r="CLD34" s="1421"/>
      <c r="CLE34" s="1421"/>
      <c r="CLF34" s="1421"/>
      <c r="CLG34" s="1421"/>
      <c r="CLH34" s="1421"/>
      <c r="CLI34" s="1421"/>
      <c r="CLJ34" s="1421"/>
      <c r="CLK34" s="1421"/>
      <c r="CLL34" s="1421"/>
      <c r="CLM34" s="1421"/>
      <c r="CLN34" s="1421"/>
      <c r="CLO34" s="1421"/>
      <c r="CLP34" s="1421"/>
      <c r="CLQ34" s="1421"/>
      <c r="CLR34" s="1421"/>
      <c r="CLS34" s="1421"/>
      <c r="CLT34" s="1421"/>
      <c r="CLU34" s="1421"/>
      <c r="CLV34" s="1421"/>
      <c r="CLW34" s="1421"/>
      <c r="CLX34" s="1421"/>
      <c r="CLY34" s="1421"/>
      <c r="CLZ34" s="1421"/>
      <c r="CMA34" s="1421"/>
      <c r="CMB34" s="1421"/>
      <c r="CMC34" s="1421"/>
      <c r="CMD34" s="1421"/>
      <c r="CME34" s="1421"/>
      <c r="CMF34" s="1421"/>
      <c r="CMG34" s="1421"/>
      <c r="CMH34" s="1421"/>
      <c r="CMI34" s="1421"/>
      <c r="CMJ34" s="1421"/>
      <c r="CMK34" s="1421"/>
      <c r="CML34" s="1421"/>
      <c r="CMM34" s="1421"/>
      <c r="CMN34" s="1421"/>
      <c r="CMO34" s="1421"/>
      <c r="CMP34" s="1421"/>
      <c r="CMQ34" s="1421"/>
      <c r="CMR34" s="1421"/>
      <c r="CMS34" s="1421"/>
      <c r="CMT34" s="1421"/>
      <c r="CMU34" s="1421"/>
      <c r="CMV34" s="1421"/>
      <c r="CMW34" s="1421"/>
      <c r="CMX34" s="1421"/>
      <c r="CMY34" s="1421"/>
      <c r="CMZ34" s="1421"/>
      <c r="CNA34" s="1421"/>
      <c r="CNB34" s="1421"/>
      <c r="CNC34" s="1421"/>
      <c r="CND34" s="1421"/>
      <c r="CNE34" s="1421"/>
      <c r="CNF34" s="1421"/>
      <c r="CNG34" s="1421"/>
      <c r="CNH34" s="1421"/>
      <c r="CNI34" s="1421"/>
      <c r="CNJ34" s="1421"/>
      <c r="CNK34" s="1421"/>
      <c r="CNL34" s="1421"/>
      <c r="CNM34" s="1421"/>
      <c r="CNN34" s="1421"/>
      <c r="CNO34" s="1421"/>
      <c r="CNP34" s="1421"/>
      <c r="CNQ34" s="1421"/>
      <c r="CNR34" s="1421"/>
      <c r="CNS34" s="1421"/>
      <c r="CNT34" s="1421"/>
      <c r="CNU34" s="1421"/>
      <c r="CNV34" s="1421"/>
      <c r="CNW34" s="1421"/>
      <c r="CNX34" s="1421"/>
      <c r="CNY34" s="1421"/>
      <c r="CNZ34" s="1421"/>
      <c r="COA34" s="1421"/>
      <c r="COB34" s="1421"/>
      <c r="COC34" s="1421"/>
      <c r="COD34" s="1421"/>
      <c r="COE34" s="1421"/>
      <c r="COF34" s="1421"/>
      <c r="COG34" s="1421"/>
      <c r="COH34" s="1421"/>
      <c r="COI34" s="1421"/>
      <c r="COJ34" s="1421"/>
      <c r="COK34" s="1421"/>
      <c r="COL34" s="1421"/>
      <c r="COM34" s="1421"/>
      <c r="CON34" s="1421"/>
      <c r="COO34" s="1421"/>
      <c r="COP34" s="1421"/>
      <c r="COQ34" s="1421"/>
      <c r="COR34" s="1421"/>
      <c r="COS34" s="1421"/>
      <c r="COT34" s="1421"/>
      <c r="COU34" s="1421"/>
      <c r="COV34" s="1421"/>
      <c r="COW34" s="1421"/>
      <c r="COX34" s="1421"/>
      <c r="COY34" s="1421"/>
      <c r="COZ34" s="1421"/>
      <c r="CPA34" s="1421"/>
      <c r="CPB34" s="1421"/>
      <c r="CPC34" s="1421"/>
      <c r="CPD34" s="1421"/>
      <c r="CPE34" s="1421"/>
      <c r="CPF34" s="1421"/>
      <c r="CPG34" s="1421"/>
      <c r="CPH34" s="1421"/>
      <c r="CPI34" s="1421"/>
      <c r="CPJ34" s="1421"/>
      <c r="CPK34" s="1421"/>
      <c r="CPL34" s="1421"/>
      <c r="CPM34" s="1421"/>
      <c r="CPN34" s="1421"/>
      <c r="CPO34" s="1421"/>
      <c r="CPP34" s="1421"/>
      <c r="CPQ34" s="1421"/>
      <c r="CPR34" s="1421"/>
      <c r="CPS34" s="1421"/>
      <c r="CPT34" s="1421"/>
      <c r="CPU34" s="1421"/>
      <c r="CPV34" s="1421"/>
      <c r="CPW34" s="1421"/>
      <c r="CPX34" s="1421"/>
      <c r="CPY34" s="1421"/>
      <c r="CPZ34" s="1421"/>
      <c r="CQA34" s="1421"/>
      <c r="CQB34" s="1421"/>
      <c r="CQC34" s="1421"/>
      <c r="CQD34" s="1421"/>
      <c r="CQE34" s="1421"/>
      <c r="CQF34" s="1421"/>
      <c r="CQG34" s="1421"/>
      <c r="CQH34" s="1421"/>
      <c r="CQI34" s="1421"/>
      <c r="CQJ34" s="1421"/>
      <c r="CQK34" s="1421"/>
      <c r="CQL34" s="1421"/>
      <c r="CQM34" s="1421"/>
      <c r="CQN34" s="1421"/>
      <c r="CQO34" s="1421"/>
      <c r="CQP34" s="1421"/>
      <c r="CQQ34" s="1421"/>
      <c r="CQR34" s="1421"/>
      <c r="CQS34" s="1421"/>
      <c r="CQT34" s="1421"/>
      <c r="CQU34" s="1421"/>
      <c r="CQV34" s="1421"/>
      <c r="CQW34" s="1421"/>
      <c r="CQX34" s="1421"/>
      <c r="CQY34" s="1421"/>
      <c r="CQZ34" s="1421"/>
      <c r="CRA34" s="1421"/>
      <c r="CRB34" s="1421"/>
      <c r="CRC34" s="1421"/>
      <c r="CRD34" s="1421"/>
      <c r="CRE34" s="1421"/>
      <c r="CRF34" s="1421"/>
      <c r="CRG34" s="1421"/>
      <c r="CRH34" s="1421"/>
      <c r="CRI34" s="1421"/>
      <c r="CRJ34" s="1421"/>
      <c r="CRK34" s="1421"/>
      <c r="CRL34" s="1421"/>
      <c r="CRM34" s="1421"/>
      <c r="CRN34" s="1421"/>
      <c r="CRO34" s="1421"/>
      <c r="CRP34" s="1421"/>
      <c r="CRQ34" s="1421"/>
      <c r="CRR34" s="1421"/>
      <c r="CRS34" s="1421"/>
      <c r="CRT34" s="1421"/>
      <c r="CRU34" s="1421"/>
      <c r="CRV34" s="1421"/>
      <c r="CRW34" s="1421"/>
      <c r="CRX34" s="1421"/>
      <c r="CRY34" s="1421"/>
      <c r="CRZ34" s="1421"/>
      <c r="CSA34" s="1421"/>
      <c r="CSB34" s="1421"/>
      <c r="CSC34" s="1421"/>
      <c r="CSD34" s="1421"/>
      <c r="CSE34" s="1421"/>
      <c r="CSF34" s="1421"/>
      <c r="CSG34" s="1421"/>
      <c r="CSH34" s="1421"/>
      <c r="CSI34" s="1421"/>
      <c r="CSJ34" s="1421"/>
      <c r="CSK34" s="1421"/>
      <c r="CSL34" s="1421"/>
      <c r="CSM34" s="1421"/>
      <c r="CSN34" s="1421"/>
      <c r="CSO34" s="1421"/>
      <c r="CSP34" s="1421"/>
      <c r="CSQ34" s="1421"/>
      <c r="CSR34" s="1421"/>
      <c r="CSS34" s="1421"/>
      <c r="CST34" s="1421"/>
      <c r="CSU34" s="1421"/>
      <c r="CSV34" s="1421"/>
      <c r="CSW34" s="1421"/>
      <c r="CSX34" s="1421"/>
      <c r="CSY34" s="1421"/>
      <c r="CSZ34" s="1421"/>
      <c r="CTA34" s="1421"/>
      <c r="CTB34" s="1421"/>
      <c r="CTC34" s="1421"/>
      <c r="CTD34" s="1421"/>
      <c r="CTE34" s="1421"/>
      <c r="CTF34" s="1421"/>
      <c r="CTG34" s="1421"/>
      <c r="CTH34" s="1421"/>
      <c r="CTI34" s="1421"/>
      <c r="CTJ34" s="1421"/>
      <c r="CTK34" s="1421"/>
      <c r="CTL34" s="1421"/>
      <c r="CTM34" s="1421"/>
      <c r="CTN34" s="1421"/>
      <c r="CTO34" s="1421"/>
      <c r="CTP34" s="1421"/>
      <c r="CTQ34" s="1421"/>
      <c r="CTR34" s="1421"/>
      <c r="CTS34" s="1421"/>
      <c r="CTT34" s="1421"/>
      <c r="CTU34" s="1421"/>
      <c r="CTV34" s="1421"/>
      <c r="CTW34" s="1421"/>
      <c r="CTX34" s="1421"/>
      <c r="CTY34" s="1421"/>
      <c r="CTZ34" s="1421"/>
      <c r="CUA34" s="1421"/>
      <c r="CUB34" s="1421"/>
      <c r="CUC34" s="1421"/>
      <c r="CUD34" s="1421"/>
      <c r="CUE34" s="1421"/>
      <c r="CUF34" s="1421"/>
      <c r="CUG34" s="1421"/>
      <c r="CUH34" s="1421"/>
      <c r="CUI34" s="1421"/>
      <c r="CUJ34" s="1421"/>
      <c r="CUK34" s="1421"/>
      <c r="CUL34" s="1421"/>
      <c r="CUM34" s="1421"/>
      <c r="CUN34" s="1421"/>
      <c r="CUO34" s="1421"/>
      <c r="CUP34" s="1421"/>
      <c r="CUQ34" s="1421"/>
      <c r="CUR34" s="1421"/>
      <c r="CUS34" s="1421"/>
      <c r="CUT34" s="1421"/>
      <c r="CUU34" s="1421"/>
      <c r="CUV34" s="1421"/>
      <c r="CUW34" s="1421"/>
      <c r="CUX34" s="1421"/>
      <c r="CUY34" s="1421"/>
      <c r="CUZ34" s="1421"/>
      <c r="CVA34" s="1421"/>
      <c r="CVB34" s="1421"/>
      <c r="CVC34" s="1421"/>
      <c r="CVD34" s="1421"/>
      <c r="CVE34" s="1421"/>
      <c r="CVF34" s="1421"/>
      <c r="CVG34" s="1421"/>
      <c r="CVH34" s="1421"/>
      <c r="CVI34" s="1421"/>
      <c r="CVJ34" s="1421"/>
      <c r="CVK34" s="1421"/>
      <c r="CVL34" s="1421"/>
      <c r="CVM34" s="1421"/>
      <c r="CVN34" s="1421"/>
      <c r="CVO34" s="1421"/>
      <c r="CVP34" s="1421"/>
      <c r="CVQ34" s="1421"/>
      <c r="CVR34" s="1421"/>
      <c r="CVS34" s="1421"/>
      <c r="CVT34" s="1421"/>
      <c r="CVU34" s="1421"/>
      <c r="CVV34" s="1421"/>
      <c r="CVW34" s="1421"/>
      <c r="CVX34" s="1421"/>
      <c r="CVY34" s="1421"/>
      <c r="CVZ34" s="1421"/>
      <c r="CWA34" s="1421"/>
      <c r="CWB34" s="1421"/>
      <c r="CWC34" s="1421"/>
      <c r="CWD34" s="1421"/>
      <c r="CWE34" s="1421"/>
      <c r="CWF34" s="1421"/>
      <c r="CWG34" s="1421"/>
      <c r="CWH34" s="1421"/>
      <c r="CWI34" s="1421"/>
      <c r="CWJ34" s="1421"/>
      <c r="CWK34" s="1421"/>
      <c r="CWL34" s="1421"/>
      <c r="CWM34" s="1421"/>
      <c r="CWN34" s="1421"/>
      <c r="CWO34" s="1421"/>
      <c r="CWP34" s="1421"/>
      <c r="CWQ34" s="1421"/>
      <c r="CWR34" s="1421"/>
      <c r="CWS34" s="1421"/>
      <c r="CWT34" s="1421"/>
      <c r="CWU34" s="1421"/>
      <c r="CWV34" s="1421"/>
      <c r="CWW34" s="1421"/>
      <c r="CWX34" s="1421"/>
      <c r="CWY34" s="1421"/>
      <c r="CWZ34" s="1421"/>
      <c r="CXA34" s="1421"/>
      <c r="CXB34" s="1421"/>
      <c r="CXC34" s="1421"/>
      <c r="CXD34" s="1421"/>
      <c r="CXE34" s="1421"/>
      <c r="CXF34" s="1421"/>
      <c r="CXG34" s="1421"/>
      <c r="CXH34" s="1421"/>
      <c r="CXI34" s="1421"/>
      <c r="CXJ34" s="1421"/>
      <c r="CXK34" s="1421"/>
      <c r="CXL34" s="1421"/>
      <c r="CXM34" s="1421"/>
      <c r="CXN34" s="1421"/>
      <c r="CXO34" s="1421"/>
      <c r="CXP34" s="1421"/>
      <c r="CXQ34" s="1421"/>
      <c r="CXR34" s="1421"/>
      <c r="CXS34" s="1421"/>
      <c r="CXT34" s="1421"/>
      <c r="CXU34" s="1421"/>
      <c r="CXV34" s="1421"/>
      <c r="CXW34" s="1421"/>
      <c r="CXX34" s="1421"/>
      <c r="CXY34" s="1421"/>
      <c r="CXZ34" s="1421"/>
      <c r="CYA34" s="1421"/>
      <c r="CYB34" s="1421"/>
      <c r="CYC34" s="1421"/>
      <c r="CYD34" s="1421"/>
      <c r="CYE34" s="1421"/>
      <c r="CYF34" s="1421"/>
      <c r="CYG34" s="1421"/>
      <c r="CYH34" s="1421"/>
      <c r="CYI34" s="1421"/>
      <c r="CYJ34" s="1421"/>
      <c r="CYK34" s="1421"/>
      <c r="CYL34" s="1421"/>
      <c r="CYM34" s="1421"/>
      <c r="CYN34" s="1421"/>
      <c r="CYO34" s="1421"/>
      <c r="CYP34" s="1421"/>
      <c r="CYQ34" s="1421"/>
      <c r="CYR34" s="1421"/>
      <c r="CYS34" s="1421"/>
      <c r="CYT34" s="1421"/>
      <c r="CYU34" s="1421"/>
      <c r="CYV34" s="1421"/>
      <c r="CYW34" s="1421"/>
      <c r="CYX34" s="1421"/>
      <c r="CYY34" s="1421"/>
      <c r="CYZ34" s="1421"/>
      <c r="CZA34" s="1421"/>
      <c r="CZB34" s="1421"/>
      <c r="CZC34" s="1421"/>
      <c r="CZD34" s="1421"/>
      <c r="CZE34" s="1421"/>
      <c r="CZF34" s="1421"/>
      <c r="CZG34" s="1421"/>
      <c r="CZH34" s="1421"/>
      <c r="CZI34" s="1421"/>
      <c r="CZJ34" s="1421"/>
      <c r="CZK34" s="1421"/>
      <c r="CZL34" s="1421"/>
      <c r="CZM34" s="1421"/>
      <c r="CZN34" s="1421"/>
      <c r="CZO34" s="1421"/>
      <c r="CZP34" s="1421"/>
      <c r="CZQ34" s="1421"/>
      <c r="CZR34" s="1421"/>
      <c r="CZS34" s="1421"/>
      <c r="CZT34" s="1421"/>
      <c r="CZU34" s="1421"/>
      <c r="CZV34" s="1421"/>
      <c r="CZW34" s="1421"/>
      <c r="CZX34" s="1421"/>
      <c r="CZY34" s="1421"/>
      <c r="CZZ34" s="1421"/>
      <c r="DAA34" s="1421"/>
      <c r="DAB34" s="1421"/>
      <c r="DAC34" s="1421"/>
      <c r="DAD34" s="1421"/>
      <c r="DAE34" s="1421"/>
      <c r="DAF34" s="1421"/>
      <c r="DAG34" s="1421"/>
      <c r="DAH34" s="1421"/>
      <c r="DAI34" s="1421"/>
      <c r="DAJ34" s="1421"/>
      <c r="DAK34" s="1421"/>
      <c r="DAL34" s="1421"/>
      <c r="DAM34" s="1421"/>
      <c r="DAN34" s="1421"/>
      <c r="DAO34" s="1421"/>
      <c r="DAP34" s="1421"/>
      <c r="DAQ34" s="1421"/>
      <c r="DAR34" s="1421"/>
      <c r="DAS34" s="1421"/>
      <c r="DAT34" s="1421"/>
      <c r="DAU34" s="1421"/>
      <c r="DAV34" s="1421"/>
      <c r="DAW34" s="1421"/>
      <c r="DAX34" s="1421"/>
      <c r="DAY34" s="1421"/>
      <c r="DAZ34" s="1421"/>
      <c r="DBA34" s="1421"/>
      <c r="DBB34" s="1421"/>
      <c r="DBC34" s="1421"/>
      <c r="DBD34" s="1421"/>
      <c r="DBE34" s="1421"/>
      <c r="DBF34" s="1421"/>
      <c r="DBG34" s="1421"/>
      <c r="DBH34" s="1421"/>
      <c r="DBI34" s="1421"/>
      <c r="DBJ34" s="1421"/>
      <c r="DBK34" s="1421"/>
      <c r="DBL34" s="1421"/>
      <c r="DBM34" s="1421"/>
      <c r="DBN34" s="1421"/>
      <c r="DBO34" s="1421"/>
      <c r="DBP34" s="1421"/>
      <c r="DBQ34" s="1421"/>
      <c r="DBR34" s="1421"/>
      <c r="DBS34" s="1421"/>
      <c r="DBT34" s="1421"/>
      <c r="DBU34" s="1421"/>
      <c r="DBV34" s="1421"/>
      <c r="DBW34" s="1421"/>
      <c r="DBX34" s="1421"/>
      <c r="DBY34" s="1421"/>
      <c r="DBZ34" s="1421"/>
      <c r="DCA34" s="1421"/>
      <c r="DCB34" s="1421"/>
      <c r="DCC34" s="1421"/>
      <c r="DCD34" s="1421"/>
      <c r="DCE34" s="1421"/>
      <c r="DCF34" s="1421"/>
      <c r="DCG34" s="1421"/>
      <c r="DCH34" s="1421"/>
      <c r="DCI34" s="1421"/>
      <c r="DCJ34" s="1421"/>
      <c r="DCK34" s="1421"/>
      <c r="DCL34" s="1421"/>
      <c r="DCM34" s="1421"/>
      <c r="DCN34" s="1421"/>
      <c r="DCO34" s="1421"/>
      <c r="DCP34" s="1421"/>
      <c r="DCQ34" s="1421"/>
      <c r="DCR34" s="1421"/>
      <c r="DCS34" s="1421"/>
      <c r="DCT34" s="1421"/>
      <c r="DCU34" s="1421"/>
      <c r="DCV34" s="1421"/>
      <c r="DCW34" s="1421"/>
      <c r="DCX34" s="1421"/>
      <c r="DCY34" s="1421"/>
      <c r="DCZ34" s="1421"/>
      <c r="DDA34" s="1421"/>
      <c r="DDB34" s="1421"/>
      <c r="DDC34" s="1421"/>
      <c r="DDD34" s="1421"/>
      <c r="DDE34" s="1421"/>
      <c r="DDF34" s="1421"/>
      <c r="DDG34" s="1421"/>
      <c r="DDH34" s="1421"/>
      <c r="DDI34" s="1421"/>
      <c r="DDJ34" s="1421"/>
      <c r="DDK34" s="1421"/>
      <c r="DDL34" s="1421"/>
      <c r="DDM34" s="1421"/>
      <c r="DDN34" s="1421"/>
      <c r="DDO34" s="1421"/>
      <c r="DDP34" s="1421"/>
      <c r="DDQ34" s="1421"/>
      <c r="DDR34" s="1421"/>
      <c r="DDS34" s="1421"/>
      <c r="DDT34" s="1421"/>
      <c r="DDU34" s="1421"/>
      <c r="DDV34" s="1421"/>
      <c r="DDW34" s="1421"/>
      <c r="DDX34" s="1421"/>
      <c r="DDY34" s="1421"/>
      <c r="DDZ34" s="1421"/>
      <c r="DEA34" s="1421"/>
      <c r="DEB34" s="1421"/>
      <c r="DEC34" s="1421"/>
      <c r="DED34" s="1421"/>
      <c r="DEE34" s="1421"/>
      <c r="DEF34" s="1421"/>
      <c r="DEG34" s="1421"/>
      <c r="DEH34" s="1421"/>
      <c r="DEI34" s="1421"/>
      <c r="DEJ34" s="1421"/>
      <c r="DEK34" s="1421"/>
      <c r="DEL34" s="1421"/>
      <c r="DEM34" s="1421"/>
      <c r="DEN34" s="1421"/>
      <c r="DEO34" s="1421"/>
      <c r="DEP34" s="1421"/>
      <c r="DEQ34" s="1421"/>
      <c r="DER34" s="1421"/>
      <c r="DES34" s="1421"/>
      <c r="DET34" s="1421"/>
      <c r="DEU34" s="1421"/>
      <c r="DEV34" s="1421"/>
      <c r="DEW34" s="1421"/>
      <c r="DEX34" s="1421"/>
      <c r="DEY34" s="1421"/>
      <c r="DEZ34" s="1421"/>
      <c r="DFA34" s="1421"/>
      <c r="DFB34" s="1421"/>
      <c r="DFC34" s="1421"/>
      <c r="DFD34" s="1421"/>
      <c r="DFE34" s="1421"/>
      <c r="DFF34" s="1421"/>
      <c r="DFG34" s="1421"/>
      <c r="DFH34" s="1421"/>
      <c r="DFI34" s="1421"/>
      <c r="DFJ34" s="1421"/>
      <c r="DFK34" s="1421"/>
      <c r="DFL34" s="1421"/>
      <c r="DFM34" s="1421"/>
      <c r="DFN34" s="1421"/>
      <c r="DFO34" s="1421"/>
      <c r="DFP34" s="1421"/>
      <c r="DFQ34" s="1421"/>
      <c r="DFR34" s="1421"/>
      <c r="DFS34" s="1421"/>
      <c r="DFT34" s="1421"/>
      <c r="DFU34" s="1421"/>
      <c r="DFV34" s="1421"/>
      <c r="DFW34" s="1421"/>
      <c r="DFX34" s="1421"/>
      <c r="DFY34" s="1421"/>
      <c r="DFZ34" s="1421"/>
      <c r="DGA34" s="1421"/>
      <c r="DGB34" s="1421"/>
      <c r="DGC34" s="1421"/>
      <c r="DGD34" s="1421"/>
      <c r="DGE34" s="1421"/>
      <c r="DGF34" s="1421"/>
      <c r="DGG34" s="1421"/>
      <c r="DGH34" s="1421"/>
      <c r="DGI34" s="1421"/>
      <c r="DGJ34" s="1421"/>
      <c r="DGK34" s="1421"/>
      <c r="DGL34" s="1421"/>
      <c r="DGM34" s="1421"/>
      <c r="DGN34" s="1421"/>
      <c r="DGO34" s="1421"/>
      <c r="DGP34" s="1421"/>
      <c r="DGQ34" s="1421"/>
      <c r="DGR34" s="1421"/>
      <c r="DGS34" s="1421"/>
      <c r="DGT34" s="1421"/>
      <c r="DGU34" s="1421"/>
      <c r="DGV34" s="1421"/>
      <c r="DGW34" s="1421"/>
      <c r="DGX34" s="1421"/>
      <c r="DGY34" s="1421"/>
      <c r="DGZ34" s="1421"/>
      <c r="DHA34" s="1421"/>
      <c r="DHB34" s="1421"/>
      <c r="DHC34" s="1421"/>
      <c r="DHD34" s="1421"/>
      <c r="DHE34" s="1421"/>
      <c r="DHF34" s="1421"/>
      <c r="DHG34" s="1421"/>
      <c r="DHH34" s="1421"/>
      <c r="DHI34" s="1421"/>
      <c r="DHJ34" s="1421"/>
      <c r="DHK34" s="1421"/>
      <c r="DHL34" s="1421"/>
      <c r="DHM34" s="1421"/>
      <c r="DHN34" s="1421"/>
      <c r="DHO34" s="1421"/>
      <c r="DHP34" s="1421"/>
      <c r="DHQ34" s="1421"/>
      <c r="DHR34" s="1421"/>
      <c r="DHS34" s="1421"/>
      <c r="DHT34" s="1421"/>
      <c r="DHU34" s="1421"/>
      <c r="DHV34" s="1421"/>
      <c r="DHW34" s="1421"/>
      <c r="DHX34" s="1421"/>
      <c r="DHY34" s="1421"/>
      <c r="DHZ34" s="1421"/>
      <c r="DIA34" s="1421"/>
      <c r="DIB34" s="1421"/>
      <c r="DIC34" s="1421"/>
      <c r="DID34" s="1421"/>
      <c r="DIE34" s="1421"/>
      <c r="DIF34" s="1421"/>
      <c r="DIG34" s="1421"/>
      <c r="DIH34" s="1421"/>
      <c r="DII34" s="1421"/>
      <c r="DIJ34" s="1421"/>
      <c r="DIK34" s="1421"/>
      <c r="DIL34" s="1421"/>
      <c r="DIM34" s="1421"/>
      <c r="DIN34" s="1421"/>
      <c r="DIO34" s="1421"/>
      <c r="DIP34" s="1421"/>
      <c r="DIQ34" s="1421"/>
      <c r="DIR34" s="1421"/>
      <c r="DIS34" s="1421"/>
      <c r="DIT34" s="1421"/>
      <c r="DIU34" s="1421"/>
      <c r="DIV34" s="1421"/>
      <c r="DIW34" s="1421"/>
      <c r="DIX34" s="1421"/>
      <c r="DIY34" s="1421"/>
      <c r="DIZ34" s="1421"/>
      <c r="DJA34" s="1421"/>
      <c r="DJB34" s="1421"/>
      <c r="DJC34" s="1421"/>
      <c r="DJD34" s="1421"/>
      <c r="DJE34" s="1421"/>
      <c r="DJF34" s="1421"/>
      <c r="DJG34" s="1421"/>
      <c r="DJH34" s="1421"/>
      <c r="DJI34" s="1421"/>
      <c r="DJJ34" s="1421"/>
      <c r="DJK34" s="1421"/>
      <c r="DJL34" s="1421"/>
      <c r="DJM34" s="1421"/>
      <c r="DJN34" s="1421"/>
      <c r="DJO34" s="1421"/>
      <c r="DJP34" s="1421"/>
      <c r="DJQ34" s="1421"/>
      <c r="DJR34" s="1421"/>
      <c r="DJS34" s="1421"/>
      <c r="DJT34" s="1421"/>
      <c r="DJU34" s="1421"/>
      <c r="DJV34" s="1421"/>
      <c r="DJW34" s="1421"/>
      <c r="DJX34" s="1421"/>
      <c r="DJY34" s="1421"/>
      <c r="DJZ34" s="1421"/>
      <c r="DKA34" s="1421"/>
      <c r="DKB34" s="1421"/>
      <c r="DKC34" s="1421"/>
      <c r="DKD34" s="1421"/>
      <c r="DKE34" s="1421"/>
      <c r="DKF34" s="1421"/>
      <c r="DKG34" s="1421"/>
      <c r="DKH34" s="1421"/>
      <c r="DKI34" s="1421"/>
      <c r="DKJ34" s="1421"/>
      <c r="DKK34" s="1421"/>
      <c r="DKL34" s="1421"/>
      <c r="DKM34" s="1421"/>
      <c r="DKN34" s="1421"/>
      <c r="DKO34" s="1421"/>
      <c r="DKP34" s="1421"/>
      <c r="DKQ34" s="1421"/>
      <c r="DKR34" s="1421"/>
      <c r="DKS34" s="1421"/>
      <c r="DKT34" s="1421"/>
      <c r="DKU34" s="1421"/>
      <c r="DKV34" s="1421"/>
      <c r="DKW34" s="1421"/>
      <c r="DKX34" s="1421"/>
      <c r="DKY34" s="1421"/>
      <c r="DKZ34" s="1421"/>
      <c r="DLA34" s="1421"/>
      <c r="DLB34" s="1421"/>
      <c r="DLC34" s="1421"/>
      <c r="DLD34" s="1421"/>
      <c r="DLE34" s="1421"/>
      <c r="DLF34" s="1421"/>
      <c r="DLG34" s="1421"/>
      <c r="DLH34" s="1421"/>
      <c r="DLI34" s="1421"/>
      <c r="DLJ34" s="1421"/>
      <c r="DLK34" s="1421"/>
      <c r="DLL34" s="1421"/>
      <c r="DLM34" s="1421"/>
      <c r="DLN34" s="1421"/>
      <c r="DLO34" s="1421"/>
      <c r="DLP34" s="1421"/>
      <c r="DLQ34" s="1421"/>
      <c r="DLR34" s="1421"/>
      <c r="DLS34" s="1421"/>
      <c r="DLT34" s="1421"/>
      <c r="DLU34" s="1421"/>
      <c r="DLV34" s="1421"/>
      <c r="DLW34" s="1421"/>
      <c r="DLX34" s="1421"/>
      <c r="DLY34" s="1421"/>
      <c r="DLZ34" s="1421"/>
      <c r="DMA34" s="1421"/>
      <c r="DMB34" s="1421"/>
      <c r="DMC34" s="1421"/>
      <c r="DMD34" s="1421"/>
      <c r="DME34" s="1421"/>
      <c r="DMF34" s="1421"/>
      <c r="DMG34" s="1421"/>
      <c r="DMH34" s="1421"/>
      <c r="DMI34" s="1421"/>
      <c r="DMJ34" s="1421"/>
      <c r="DMK34" s="1421"/>
      <c r="DML34" s="1421"/>
      <c r="DMM34" s="1421"/>
      <c r="DMN34" s="1421"/>
      <c r="DMO34" s="1421"/>
      <c r="DMP34" s="1421"/>
      <c r="DMQ34" s="1421"/>
      <c r="DMR34" s="1421"/>
      <c r="DMS34" s="1421"/>
      <c r="DMT34" s="1421"/>
      <c r="DMU34" s="1421"/>
      <c r="DMV34" s="1421"/>
      <c r="DMW34" s="1421"/>
      <c r="DMX34" s="1421"/>
      <c r="DMY34" s="1421"/>
      <c r="DMZ34" s="1421"/>
      <c r="DNA34" s="1421"/>
      <c r="DNB34" s="1421"/>
      <c r="DNC34" s="1421"/>
      <c r="DND34" s="1421"/>
      <c r="DNE34" s="1421"/>
      <c r="DNF34" s="1421"/>
      <c r="DNG34" s="1421"/>
      <c r="DNH34" s="1421"/>
      <c r="DNI34" s="1421"/>
      <c r="DNJ34" s="1421"/>
      <c r="DNK34" s="1421"/>
      <c r="DNL34" s="1421"/>
      <c r="DNM34" s="1421"/>
      <c r="DNN34" s="1421"/>
      <c r="DNO34" s="1421"/>
      <c r="DNP34" s="1421"/>
      <c r="DNQ34" s="1421"/>
      <c r="DNR34" s="1421"/>
      <c r="DNS34" s="1421"/>
      <c r="DNT34" s="1421"/>
      <c r="DNU34" s="1421"/>
      <c r="DNV34" s="1421"/>
      <c r="DNW34" s="1421"/>
      <c r="DNX34" s="1421"/>
      <c r="DNY34" s="1421"/>
      <c r="DNZ34" s="1421"/>
      <c r="DOA34" s="1421"/>
      <c r="DOB34" s="1421"/>
      <c r="DOC34" s="1421"/>
      <c r="DOD34" s="1421"/>
      <c r="DOE34" s="1421"/>
      <c r="DOF34" s="1421"/>
      <c r="DOG34" s="1421"/>
      <c r="DOH34" s="1421"/>
      <c r="DOI34" s="1421"/>
      <c r="DOJ34" s="1421"/>
      <c r="DOK34" s="1421"/>
      <c r="DOL34" s="1421"/>
      <c r="DOM34" s="1421"/>
      <c r="DON34" s="1421"/>
      <c r="DOO34" s="1421"/>
      <c r="DOP34" s="1421"/>
      <c r="DOQ34" s="1421"/>
      <c r="DOR34" s="1421"/>
      <c r="DOS34" s="1421"/>
      <c r="DOT34" s="1421"/>
      <c r="DOU34" s="1421"/>
      <c r="DOV34" s="1421"/>
      <c r="DOW34" s="1421"/>
      <c r="DOX34" s="1421"/>
      <c r="DOY34" s="1421"/>
      <c r="DOZ34" s="1421"/>
      <c r="DPA34" s="1421"/>
      <c r="DPB34" s="1421"/>
      <c r="DPC34" s="1421"/>
      <c r="DPD34" s="1421"/>
      <c r="DPE34" s="1421"/>
      <c r="DPF34" s="1421"/>
      <c r="DPG34" s="1421"/>
      <c r="DPH34" s="1421"/>
      <c r="DPI34" s="1421"/>
      <c r="DPJ34" s="1421"/>
      <c r="DPK34" s="1421"/>
      <c r="DPL34" s="1421"/>
      <c r="DPM34" s="1421"/>
      <c r="DPN34" s="1421"/>
      <c r="DPO34" s="1421"/>
      <c r="DPP34" s="1421"/>
      <c r="DPQ34" s="1421"/>
      <c r="DPR34" s="1421"/>
      <c r="DPS34" s="1421"/>
      <c r="DPT34" s="1421"/>
      <c r="DPU34" s="1421"/>
      <c r="DPV34" s="1421"/>
      <c r="DPW34" s="1421"/>
      <c r="DPX34" s="1421"/>
      <c r="DPY34" s="1421"/>
      <c r="DPZ34" s="1421"/>
      <c r="DQA34" s="1421"/>
      <c r="DQB34" s="1421"/>
      <c r="DQC34" s="1421"/>
      <c r="DQD34" s="1421"/>
      <c r="DQE34" s="1421"/>
      <c r="DQF34" s="1421"/>
      <c r="DQG34" s="1421"/>
      <c r="DQH34" s="1421"/>
      <c r="DQI34" s="1421"/>
      <c r="DQJ34" s="1421"/>
      <c r="DQK34" s="1421"/>
      <c r="DQL34" s="1421"/>
      <c r="DQM34" s="1421"/>
      <c r="DQN34" s="1421"/>
      <c r="DQO34" s="1421"/>
      <c r="DQP34" s="1421"/>
      <c r="DQQ34" s="1421"/>
      <c r="DQR34" s="1421"/>
      <c r="DQS34" s="1421"/>
      <c r="DQT34" s="1421"/>
      <c r="DQU34" s="1421"/>
      <c r="DQV34" s="1421"/>
      <c r="DQW34" s="1421"/>
      <c r="DQX34" s="1421"/>
      <c r="DQY34" s="1421"/>
      <c r="DQZ34" s="1421"/>
      <c r="DRA34" s="1421"/>
      <c r="DRB34" s="1421"/>
      <c r="DRC34" s="1421"/>
      <c r="DRD34" s="1421"/>
      <c r="DRE34" s="1421"/>
      <c r="DRF34" s="1421"/>
      <c r="DRG34" s="1421"/>
      <c r="DRH34" s="1421"/>
      <c r="DRI34" s="1421"/>
      <c r="DRJ34" s="1421"/>
      <c r="DRK34" s="1421"/>
      <c r="DRL34" s="1421"/>
      <c r="DRM34" s="1421"/>
      <c r="DRN34" s="1421"/>
      <c r="DRO34" s="1421"/>
      <c r="DRP34" s="1421"/>
      <c r="DRQ34" s="1421"/>
      <c r="DRR34" s="1421"/>
      <c r="DRS34" s="1421"/>
      <c r="DRT34" s="1421"/>
      <c r="DRU34" s="1421"/>
      <c r="DRV34" s="1421"/>
      <c r="DRW34" s="1421"/>
      <c r="DRX34" s="1421"/>
      <c r="DRY34" s="1421"/>
      <c r="DRZ34" s="1421"/>
      <c r="DSA34" s="1421"/>
      <c r="DSB34" s="1421"/>
      <c r="DSC34" s="1421"/>
      <c r="DSD34" s="1421"/>
      <c r="DSE34" s="1421"/>
      <c r="DSF34" s="1421"/>
      <c r="DSG34" s="1421"/>
      <c r="DSH34" s="1421"/>
      <c r="DSI34" s="1421"/>
      <c r="DSJ34" s="1421"/>
      <c r="DSK34" s="1421"/>
      <c r="DSL34" s="1421"/>
      <c r="DSM34" s="1421"/>
      <c r="DSN34" s="1421"/>
      <c r="DSO34" s="1421"/>
      <c r="DSP34" s="1421"/>
      <c r="DSQ34" s="1421"/>
      <c r="DSR34" s="1421"/>
      <c r="DSS34" s="1421"/>
      <c r="DST34" s="1421"/>
      <c r="DSU34" s="1421"/>
      <c r="DSV34" s="1421"/>
      <c r="DSW34" s="1421"/>
      <c r="DSX34" s="1421"/>
      <c r="DSY34" s="1421"/>
      <c r="DSZ34" s="1421"/>
      <c r="DTA34" s="1421"/>
      <c r="DTB34" s="1421"/>
      <c r="DTC34" s="1421"/>
      <c r="DTD34" s="1421"/>
      <c r="DTE34" s="1421"/>
      <c r="DTF34" s="1421"/>
      <c r="DTG34" s="1421"/>
      <c r="DTH34" s="1421"/>
      <c r="DTI34" s="1421"/>
      <c r="DTJ34" s="1421"/>
      <c r="DTK34" s="1421"/>
      <c r="DTL34" s="1421"/>
      <c r="DTM34" s="1421"/>
      <c r="DTN34" s="1421"/>
      <c r="DTO34" s="1421"/>
      <c r="DTP34" s="1421"/>
      <c r="DTQ34" s="1421"/>
      <c r="DTR34" s="1421"/>
      <c r="DTS34" s="1421"/>
      <c r="DTT34" s="1421"/>
      <c r="DTU34" s="1421"/>
      <c r="DTV34" s="1421"/>
      <c r="DTW34" s="1421"/>
      <c r="DTX34" s="1421"/>
      <c r="DTY34" s="1421"/>
      <c r="DTZ34" s="1421"/>
      <c r="DUA34" s="1421"/>
      <c r="DUB34" s="1421"/>
      <c r="DUC34" s="1421"/>
      <c r="DUD34" s="1421"/>
      <c r="DUE34" s="1421"/>
      <c r="DUF34" s="1421"/>
      <c r="DUG34" s="1421"/>
      <c r="DUH34" s="1421"/>
      <c r="DUI34" s="1421"/>
      <c r="DUJ34" s="1421"/>
      <c r="DUK34" s="1421"/>
      <c r="DUL34" s="1421"/>
      <c r="DUM34" s="1421"/>
      <c r="DUN34" s="1421"/>
      <c r="DUO34" s="1421"/>
      <c r="DUP34" s="1421"/>
      <c r="DUQ34" s="1421"/>
      <c r="DUR34" s="1421"/>
      <c r="DUS34" s="1421"/>
      <c r="DUT34" s="1421"/>
      <c r="DUU34" s="1421"/>
      <c r="DUV34" s="1421"/>
      <c r="DUW34" s="1421"/>
      <c r="DUX34" s="1421"/>
      <c r="DUY34" s="1421"/>
      <c r="DUZ34" s="1421"/>
      <c r="DVA34" s="1421"/>
      <c r="DVB34" s="1421"/>
      <c r="DVC34" s="1421"/>
      <c r="DVD34" s="1421"/>
      <c r="DVE34" s="1421"/>
      <c r="DVF34" s="1421"/>
      <c r="DVG34" s="1421"/>
      <c r="DVH34" s="1421"/>
      <c r="DVI34" s="1421"/>
      <c r="DVJ34" s="1421"/>
      <c r="DVK34" s="1421"/>
      <c r="DVL34" s="1421"/>
      <c r="DVM34" s="1421"/>
      <c r="DVN34" s="1421"/>
      <c r="DVO34" s="1421"/>
      <c r="DVP34" s="1421"/>
      <c r="DVQ34" s="1421"/>
      <c r="DVR34" s="1421"/>
      <c r="DVS34" s="1421"/>
      <c r="DVT34" s="1421"/>
      <c r="DVU34" s="1421"/>
      <c r="DVV34" s="1421"/>
      <c r="DVW34" s="1421"/>
      <c r="DVX34" s="1421"/>
      <c r="DVY34" s="1421"/>
      <c r="DVZ34" s="1421"/>
      <c r="DWA34" s="1421"/>
      <c r="DWB34" s="1421"/>
      <c r="DWC34" s="1421"/>
      <c r="DWD34" s="1421"/>
      <c r="DWE34" s="1421"/>
      <c r="DWF34" s="1421"/>
      <c r="DWG34" s="1421"/>
      <c r="DWH34" s="1421"/>
      <c r="DWI34" s="1421"/>
      <c r="DWJ34" s="1421"/>
      <c r="DWK34" s="1421"/>
      <c r="DWL34" s="1421"/>
      <c r="DWM34" s="1421"/>
      <c r="DWN34" s="1421"/>
      <c r="DWO34" s="1421"/>
      <c r="DWP34" s="1421"/>
      <c r="DWQ34" s="1421"/>
      <c r="DWR34" s="1421"/>
      <c r="DWS34" s="1421"/>
      <c r="DWT34" s="1421"/>
      <c r="DWU34" s="1421"/>
      <c r="DWV34" s="1421"/>
      <c r="DWW34" s="1421"/>
      <c r="DWX34" s="1421"/>
      <c r="DWY34" s="1421"/>
      <c r="DWZ34" s="1421"/>
      <c r="DXA34" s="1421"/>
      <c r="DXB34" s="1421"/>
      <c r="DXC34" s="1421"/>
      <c r="DXD34" s="1421"/>
      <c r="DXE34" s="1421"/>
      <c r="DXF34" s="1421"/>
      <c r="DXG34" s="1421"/>
      <c r="DXH34" s="1421"/>
      <c r="DXI34" s="1421"/>
      <c r="DXJ34" s="1421"/>
      <c r="DXK34" s="1421"/>
      <c r="DXL34" s="1421"/>
      <c r="DXM34" s="1421"/>
      <c r="DXN34" s="1421"/>
      <c r="DXO34" s="1421"/>
      <c r="DXP34" s="1421"/>
      <c r="DXQ34" s="1421"/>
      <c r="DXR34" s="1421"/>
      <c r="DXS34" s="1421"/>
      <c r="DXT34" s="1421"/>
      <c r="DXU34" s="1421"/>
      <c r="DXV34" s="1421"/>
      <c r="DXW34" s="1421"/>
      <c r="DXX34" s="1421"/>
      <c r="DXY34" s="1421"/>
      <c r="DXZ34" s="1421"/>
      <c r="DYA34" s="1421"/>
      <c r="DYB34" s="1421"/>
      <c r="DYC34" s="1421"/>
      <c r="DYD34" s="1421"/>
      <c r="DYE34" s="1421"/>
      <c r="DYF34" s="1421"/>
      <c r="DYG34" s="1421"/>
      <c r="DYH34" s="1421"/>
      <c r="DYI34" s="1421"/>
      <c r="DYJ34" s="1421"/>
      <c r="DYK34" s="1421"/>
      <c r="DYL34" s="1421"/>
      <c r="DYM34" s="1421"/>
      <c r="DYN34" s="1421"/>
      <c r="DYO34" s="1421"/>
      <c r="DYP34" s="1421"/>
      <c r="DYQ34" s="1421"/>
      <c r="DYR34" s="1421"/>
      <c r="DYS34" s="1421"/>
      <c r="DYT34" s="1421"/>
      <c r="DYU34" s="1421"/>
      <c r="DYV34" s="1421"/>
      <c r="DYW34" s="1421"/>
      <c r="DYX34" s="1421"/>
      <c r="DYY34" s="1421"/>
      <c r="DYZ34" s="1421"/>
      <c r="DZA34" s="1421"/>
      <c r="DZB34" s="1421"/>
      <c r="DZC34" s="1421"/>
      <c r="DZD34" s="1421"/>
      <c r="DZE34" s="1421"/>
      <c r="DZF34" s="1421"/>
      <c r="DZG34" s="1421"/>
      <c r="DZH34" s="1421"/>
      <c r="DZI34" s="1421"/>
      <c r="DZJ34" s="1421"/>
      <c r="DZK34" s="1421"/>
      <c r="DZL34" s="1421"/>
      <c r="DZM34" s="1421"/>
      <c r="DZN34" s="1421"/>
      <c r="DZO34" s="1421"/>
      <c r="DZP34" s="1421"/>
      <c r="DZQ34" s="1421"/>
      <c r="DZR34" s="1421"/>
      <c r="DZS34" s="1421"/>
      <c r="DZT34" s="1421"/>
      <c r="DZU34" s="1421"/>
      <c r="DZV34" s="1421"/>
      <c r="DZW34" s="1421"/>
      <c r="DZX34" s="1421"/>
      <c r="DZY34" s="1421"/>
      <c r="DZZ34" s="1421"/>
      <c r="EAA34" s="1421"/>
      <c r="EAB34" s="1421"/>
      <c r="EAC34" s="1421"/>
      <c r="EAD34" s="1421"/>
      <c r="EAE34" s="1421"/>
      <c r="EAF34" s="1421"/>
      <c r="EAG34" s="1421"/>
      <c r="EAH34" s="1421"/>
      <c r="EAI34" s="1421"/>
      <c r="EAJ34" s="1421"/>
      <c r="EAK34" s="1421"/>
      <c r="EAL34" s="1421"/>
      <c r="EAM34" s="1421"/>
      <c r="EAN34" s="1421"/>
      <c r="EAO34" s="1421"/>
      <c r="EAP34" s="1421"/>
      <c r="EAQ34" s="1421"/>
      <c r="EAR34" s="1421"/>
      <c r="EAS34" s="1421"/>
      <c r="EAT34" s="1421"/>
      <c r="EAU34" s="1421"/>
      <c r="EAV34" s="1421"/>
      <c r="EAW34" s="1421"/>
      <c r="EAX34" s="1421"/>
      <c r="EAY34" s="1421"/>
      <c r="EAZ34" s="1421"/>
      <c r="EBA34" s="1421"/>
      <c r="EBB34" s="1421"/>
      <c r="EBC34" s="1421"/>
      <c r="EBD34" s="1421"/>
      <c r="EBE34" s="1421"/>
      <c r="EBF34" s="1421"/>
      <c r="EBG34" s="1421"/>
      <c r="EBH34" s="1421"/>
      <c r="EBI34" s="1421"/>
      <c r="EBJ34" s="1421"/>
      <c r="EBK34" s="1421"/>
      <c r="EBL34" s="1421"/>
      <c r="EBM34" s="1421"/>
      <c r="EBN34" s="1421"/>
      <c r="EBO34" s="1421"/>
      <c r="EBP34" s="1421"/>
      <c r="EBQ34" s="1421"/>
      <c r="EBR34" s="1421"/>
      <c r="EBS34" s="1421"/>
      <c r="EBT34" s="1421"/>
      <c r="EBU34" s="1421"/>
      <c r="EBV34" s="1421"/>
      <c r="EBW34" s="1421"/>
      <c r="EBX34" s="1421"/>
      <c r="EBY34" s="1421"/>
      <c r="EBZ34" s="1421"/>
      <c r="ECA34" s="1421"/>
      <c r="ECB34" s="1421"/>
      <c r="ECC34" s="1421"/>
      <c r="ECD34" s="1421"/>
      <c r="ECE34" s="1421"/>
      <c r="ECF34" s="1421"/>
      <c r="ECG34" s="1421"/>
      <c r="ECH34" s="1421"/>
      <c r="ECI34" s="1421"/>
      <c r="ECJ34" s="1421"/>
      <c r="ECK34" s="1421"/>
      <c r="ECL34" s="1421"/>
      <c r="ECM34" s="1421"/>
      <c r="ECN34" s="1421"/>
      <c r="ECO34" s="1421"/>
      <c r="ECP34" s="1421"/>
      <c r="ECQ34" s="1421"/>
      <c r="ECR34" s="1421"/>
      <c r="ECS34" s="1421"/>
      <c r="ECT34" s="1421"/>
      <c r="ECU34" s="1421"/>
      <c r="ECV34" s="1421"/>
      <c r="ECW34" s="1421"/>
      <c r="ECX34" s="1421"/>
      <c r="ECY34" s="1421"/>
      <c r="ECZ34" s="1421"/>
      <c r="EDA34" s="1421"/>
      <c r="EDB34" s="1421"/>
      <c r="EDC34" s="1421"/>
      <c r="EDD34" s="1421"/>
      <c r="EDE34" s="1421"/>
      <c r="EDF34" s="1421"/>
      <c r="EDG34" s="1421"/>
      <c r="EDH34" s="1421"/>
      <c r="EDI34" s="1421"/>
      <c r="EDJ34" s="1421"/>
      <c r="EDK34" s="1421"/>
      <c r="EDL34" s="1421"/>
      <c r="EDM34" s="1421"/>
      <c r="EDN34" s="1421"/>
      <c r="EDO34" s="1421"/>
      <c r="EDP34" s="1421"/>
      <c r="EDQ34" s="1421"/>
      <c r="EDR34" s="1421"/>
      <c r="EDS34" s="1421"/>
      <c r="EDT34" s="1421"/>
      <c r="EDU34" s="1421"/>
      <c r="EDV34" s="1421"/>
      <c r="EDW34" s="1421"/>
      <c r="EDX34" s="1421"/>
      <c r="EDY34" s="1421"/>
      <c r="EDZ34" s="1421"/>
      <c r="EEA34" s="1421"/>
      <c r="EEB34" s="1421"/>
      <c r="EEC34" s="1421"/>
      <c r="EED34" s="1421"/>
      <c r="EEE34" s="1421"/>
      <c r="EEF34" s="1421"/>
      <c r="EEG34" s="1421"/>
      <c r="EEH34" s="1421"/>
      <c r="EEI34" s="1421"/>
      <c r="EEJ34" s="1421"/>
      <c r="EEK34" s="1421"/>
      <c r="EEL34" s="1421"/>
      <c r="EEM34" s="1421"/>
      <c r="EEN34" s="1421"/>
      <c r="EEO34" s="1421"/>
      <c r="EEP34" s="1421"/>
      <c r="EEQ34" s="1421"/>
      <c r="EER34" s="1421"/>
      <c r="EES34" s="1421"/>
      <c r="EET34" s="1421"/>
      <c r="EEU34" s="1421"/>
      <c r="EEV34" s="1421"/>
      <c r="EEW34" s="1421"/>
      <c r="EEX34" s="1421"/>
      <c r="EEY34" s="1421"/>
      <c r="EEZ34" s="1421"/>
      <c r="EFA34" s="1421"/>
      <c r="EFB34" s="1421"/>
      <c r="EFC34" s="1421"/>
      <c r="EFD34" s="1421"/>
      <c r="EFE34" s="1421"/>
      <c r="EFF34" s="1421"/>
      <c r="EFG34" s="1421"/>
      <c r="EFH34" s="1421"/>
      <c r="EFI34" s="1421"/>
      <c r="EFJ34" s="1421"/>
      <c r="EFK34" s="1421"/>
      <c r="EFL34" s="1421"/>
      <c r="EFM34" s="1421"/>
      <c r="EFN34" s="1421"/>
      <c r="EFO34" s="1421"/>
      <c r="EFP34" s="1421"/>
      <c r="EFQ34" s="1421"/>
      <c r="EFR34" s="1421"/>
      <c r="EFS34" s="1421"/>
      <c r="EFT34" s="1421"/>
      <c r="EFU34" s="1421"/>
      <c r="EFV34" s="1421"/>
      <c r="EFW34" s="1421"/>
      <c r="EFX34" s="1421"/>
      <c r="EFY34" s="1421"/>
      <c r="EFZ34" s="1421"/>
      <c r="EGA34" s="1421"/>
      <c r="EGB34" s="1421"/>
      <c r="EGC34" s="1421"/>
      <c r="EGD34" s="1421"/>
      <c r="EGE34" s="1421"/>
      <c r="EGF34" s="1421"/>
      <c r="EGG34" s="1421"/>
      <c r="EGH34" s="1421"/>
      <c r="EGI34" s="1421"/>
      <c r="EGJ34" s="1421"/>
      <c r="EGK34" s="1421"/>
      <c r="EGL34" s="1421"/>
      <c r="EGM34" s="1421"/>
      <c r="EGN34" s="1421"/>
      <c r="EGO34" s="1421"/>
      <c r="EGP34" s="1421"/>
      <c r="EGQ34" s="1421"/>
      <c r="EGR34" s="1421"/>
      <c r="EGS34" s="1421"/>
      <c r="EGT34" s="1421"/>
      <c r="EGU34" s="1421"/>
      <c r="EGV34" s="1421"/>
      <c r="EGW34" s="1421"/>
      <c r="EGX34" s="1421"/>
      <c r="EGY34" s="1421"/>
      <c r="EGZ34" s="1421"/>
      <c r="EHA34" s="1421"/>
      <c r="EHB34" s="1421"/>
      <c r="EHC34" s="1421"/>
      <c r="EHD34" s="1421"/>
      <c r="EHE34" s="1421"/>
      <c r="EHF34" s="1421"/>
      <c r="EHG34" s="1421"/>
      <c r="EHH34" s="1421"/>
      <c r="EHI34" s="1421"/>
      <c r="EHJ34" s="1421"/>
      <c r="EHK34" s="1421"/>
      <c r="EHL34" s="1421"/>
      <c r="EHM34" s="1421"/>
      <c r="EHN34" s="1421"/>
      <c r="EHO34" s="1421"/>
      <c r="EHP34" s="1421"/>
      <c r="EHQ34" s="1421"/>
      <c r="EHR34" s="1421"/>
      <c r="EHS34" s="1421"/>
      <c r="EHT34" s="1421"/>
      <c r="EHU34" s="1421"/>
      <c r="EHV34" s="1421"/>
      <c r="EHW34" s="1421"/>
      <c r="EHX34" s="1421"/>
      <c r="EHY34" s="1421"/>
      <c r="EHZ34" s="1421"/>
      <c r="EIA34" s="1421"/>
      <c r="EIB34" s="1421"/>
      <c r="EIC34" s="1421"/>
      <c r="EID34" s="1421"/>
      <c r="EIE34" s="1421"/>
      <c r="EIF34" s="1421"/>
      <c r="EIG34" s="1421"/>
      <c r="EIH34" s="1421"/>
      <c r="EII34" s="1421"/>
      <c r="EIJ34" s="1421"/>
      <c r="EIK34" s="1421"/>
      <c r="EIL34" s="1421"/>
      <c r="EIM34" s="1421"/>
      <c r="EIN34" s="1421"/>
      <c r="EIO34" s="1421"/>
      <c r="EIP34" s="1421"/>
      <c r="EIQ34" s="1421"/>
      <c r="EIR34" s="1421"/>
      <c r="EIS34" s="1421"/>
      <c r="EIT34" s="1421"/>
      <c r="EIU34" s="1421"/>
      <c r="EIV34" s="1421"/>
      <c r="EIW34" s="1421"/>
      <c r="EIX34" s="1421"/>
      <c r="EIY34" s="1421"/>
      <c r="EIZ34" s="1421"/>
      <c r="EJA34" s="1421"/>
      <c r="EJB34" s="1421"/>
      <c r="EJC34" s="1421"/>
      <c r="EJD34" s="1421"/>
      <c r="EJE34" s="1421"/>
      <c r="EJF34" s="1421"/>
      <c r="EJG34" s="1421"/>
      <c r="EJH34" s="1421"/>
      <c r="EJI34" s="1421"/>
      <c r="EJJ34" s="1421"/>
      <c r="EJK34" s="1421"/>
      <c r="EJL34" s="1421"/>
      <c r="EJM34" s="1421"/>
      <c r="EJN34" s="1421"/>
      <c r="EJO34" s="1421"/>
      <c r="EJP34" s="1421"/>
      <c r="EJQ34" s="1421"/>
      <c r="EJR34" s="1421"/>
      <c r="EJS34" s="1421"/>
      <c r="EJT34" s="1421"/>
      <c r="EJU34" s="1421"/>
      <c r="EJV34" s="1421"/>
      <c r="EJW34" s="1421"/>
      <c r="EJX34" s="1421"/>
      <c r="EJY34" s="1421"/>
      <c r="EJZ34" s="1421"/>
      <c r="EKA34" s="1421"/>
      <c r="EKB34" s="1421"/>
      <c r="EKC34" s="1421"/>
      <c r="EKD34" s="1421"/>
      <c r="EKE34" s="1421"/>
      <c r="EKF34" s="1421"/>
      <c r="EKG34" s="1421"/>
      <c r="EKH34" s="1421"/>
      <c r="EKI34" s="1421"/>
      <c r="EKJ34" s="1421"/>
      <c r="EKK34" s="1421"/>
      <c r="EKL34" s="1421"/>
      <c r="EKM34" s="1421"/>
      <c r="EKN34" s="1421"/>
      <c r="EKO34" s="1421"/>
      <c r="EKP34" s="1421"/>
      <c r="EKQ34" s="1421"/>
      <c r="EKR34" s="1421"/>
      <c r="EKS34" s="1421"/>
      <c r="EKT34" s="1421"/>
      <c r="EKU34" s="1421"/>
      <c r="EKV34" s="1421"/>
      <c r="EKW34" s="1421"/>
      <c r="EKX34" s="1421"/>
      <c r="EKY34" s="1421"/>
      <c r="EKZ34" s="1421"/>
      <c r="ELA34" s="1421"/>
      <c r="ELB34" s="1421"/>
      <c r="ELC34" s="1421"/>
      <c r="ELD34" s="1421"/>
      <c r="ELE34" s="1421"/>
      <c r="ELF34" s="1421"/>
      <c r="ELG34" s="1421"/>
      <c r="ELH34" s="1421"/>
      <c r="ELI34" s="1421"/>
      <c r="ELJ34" s="1421"/>
      <c r="ELK34" s="1421"/>
      <c r="ELL34" s="1421"/>
      <c r="ELM34" s="1421"/>
      <c r="ELN34" s="1421"/>
      <c r="ELO34" s="1421"/>
      <c r="ELP34" s="1421"/>
      <c r="ELQ34" s="1421"/>
      <c r="ELR34" s="1421"/>
      <c r="ELS34" s="1421"/>
      <c r="ELT34" s="1421"/>
      <c r="ELU34" s="1421"/>
      <c r="ELV34" s="1421"/>
      <c r="ELW34" s="1421"/>
      <c r="ELX34" s="1421"/>
      <c r="ELY34" s="1421"/>
      <c r="ELZ34" s="1421"/>
      <c r="EMA34" s="1421"/>
      <c r="EMB34" s="1421"/>
      <c r="EMC34" s="1421"/>
      <c r="EMD34" s="1421"/>
      <c r="EME34" s="1421"/>
      <c r="EMF34" s="1421"/>
      <c r="EMG34" s="1421"/>
      <c r="EMH34" s="1421"/>
      <c r="EMI34" s="1421"/>
      <c r="EMJ34" s="1421"/>
      <c r="EMK34" s="1421"/>
      <c r="EML34" s="1421"/>
      <c r="EMM34" s="1421"/>
      <c r="EMN34" s="1421"/>
      <c r="EMO34" s="1421"/>
      <c r="EMP34" s="1421"/>
      <c r="EMQ34" s="1421"/>
      <c r="EMR34" s="1421"/>
      <c r="EMS34" s="1421"/>
      <c r="EMT34" s="1421"/>
      <c r="EMU34" s="1421"/>
      <c r="EMV34" s="1421"/>
      <c r="EMW34" s="1421"/>
      <c r="EMX34" s="1421"/>
      <c r="EMY34" s="1421"/>
      <c r="EMZ34" s="1421"/>
      <c r="ENA34" s="1421"/>
      <c r="ENB34" s="1421"/>
      <c r="ENC34" s="1421"/>
      <c r="END34" s="1421"/>
      <c r="ENE34" s="1421"/>
      <c r="ENF34" s="1421"/>
      <c r="ENG34" s="1421"/>
      <c r="ENH34" s="1421"/>
      <c r="ENI34" s="1421"/>
      <c r="ENJ34" s="1421"/>
      <c r="ENK34" s="1421"/>
      <c r="ENL34" s="1421"/>
      <c r="ENM34" s="1421"/>
      <c r="ENN34" s="1421"/>
      <c r="ENO34" s="1421"/>
      <c r="ENP34" s="1421"/>
      <c r="ENQ34" s="1421"/>
      <c r="ENR34" s="1421"/>
      <c r="ENS34" s="1421"/>
      <c r="ENT34" s="1421"/>
      <c r="ENU34" s="1421"/>
      <c r="ENV34" s="1421"/>
      <c r="ENW34" s="1421"/>
      <c r="ENX34" s="1421"/>
      <c r="ENY34" s="1421"/>
      <c r="ENZ34" s="1421"/>
      <c r="EOA34" s="1421"/>
      <c r="EOB34" s="1421"/>
      <c r="EOC34" s="1421"/>
      <c r="EOD34" s="1421"/>
      <c r="EOE34" s="1421"/>
      <c r="EOF34" s="1421"/>
      <c r="EOG34" s="1421"/>
      <c r="EOH34" s="1421"/>
      <c r="EOI34" s="1421"/>
      <c r="EOJ34" s="1421"/>
      <c r="EOK34" s="1421"/>
      <c r="EOL34" s="1421"/>
      <c r="EOM34" s="1421"/>
      <c r="EON34" s="1421"/>
      <c r="EOO34" s="1421"/>
      <c r="EOP34" s="1421"/>
      <c r="EOQ34" s="1421"/>
      <c r="EOR34" s="1421"/>
      <c r="EOS34" s="1421"/>
      <c r="EOT34" s="1421"/>
      <c r="EOU34" s="1421"/>
      <c r="EOV34" s="1421"/>
      <c r="EOW34" s="1421"/>
      <c r="EOX34" s="1421"/>
      <c r="EOY34" s="1421"/>
      <c r="EOZ34" s="1421"/>
      <c r="EPA34" s="1421"/>
      <c r="EPB34" s="1421"/>
      <c r="EPC34" s="1421"/>
      <c r="EPD34" s="1421"/>
      <c r="EPE34" s="1421"/>
      <c r="EPF34" s="1421"/>
      <c r="EPG34" s="1421"/>
      <c r="EPH34" s="1421"/>
      <c r="EPI34" s="1421"/>
      <c r="EPJ34" s="1421"/>
      <c r="EPK34" s="1421"/>
      <c r="EPL34" s="1421"/>
      <c r="EPM34" s="1421"/>
      <c r="EPN34" s="1421"/>
      <c r="EPO34" s="1421"/>
      <c r="EPP34" s="1421"/>
      <c r="EPQ34" s="1421"/>
      <c r="EPR34" s="1421"/>
      <c r="EPS34" s="1421"/>
      <c r="EPT34" s="1421"/>
      <c r="EPU34" s="1421"/>
      <c r="EPV34" s="1421"/>
      <c r="EPW34" s="1421"/>
      <c r="EPX34" s="1421"/>
      <c r="EPY34" s="1421"/>
      <c r="EPZ34" s="1421"/>
      <c r="EQA34" s="1421"/>
      <c r="EQB34" s="1421"/>
      <c r="EQC34" s="1421"/>
      <c r="EQD34" s="1421"/>
      <c r="EQE34" s="1421"/>
      <c r="EQF34" s="1421"/>
      <c r="EQG34" s="1421"/>
      <c r="EQH34" s="1421"/>
      <c r="EQI34" s="1421"/>
      <c r="EQJ34" s="1421"/>
      <c r="EQK34" s="1421"/>
      <c r="EQL34" s="1421"/>
      <c r="EQM34" s="1421"/>
      <c r="EQN34" s="1421"/>
      <c r="EQO34" s="1421"/>
      <c r="EQP34" s="1421"/>
      <c r="EQQ34" s="1421"/>
      <c r="EQR34" s="1421"/>
      <c r="EQS34" s="1421"/>
      <c r="EQT34" s="1421"/>
      <c r="EQU34" s="1421"/>
      <c r="EQV34" s="1421"/>
      <c r="EQW34" s="1421"/>
      <c r="EQX34" s="1421"/>
      <c r="EQY34" s="1421"/>
      <c r="EQZ34" s="1421"/>
      <c r="ERA34" s="1421"/>
      <c r="ERB34" s="1421"/>
      <c r="ERC34" s="1421"/>
      <c r="ERD34" s="1421"/>
      <c r="ERE34" s="1421"/>
      <c r="ERF34" s="1421"/>
      <c r="ERG34" s="1421"/>
      <c r="ERH34" s="1421"/>
      <c r="ERI34" s="1421"/>
      <c r="ERJ34" s="1421"/>
      <c r="ERK34" s="1421"/>
      <c r="ERL34" s="1421"/>
      <c r="ERM34" s="1421"/>
      <c r="ERN34" s="1421"/>
      <c r="ERO34" s="1421"/>
      <c r="ERP34" s="1421"/>
      <c r="ERQ34" s="1421"/>
      <c r="ERR34" s="1421"/>
      <c r="ERS34" s="1421"/>
      <c r="ERT34" s="1421"/>
      <c r="ERU34" s="1421"/>
      <c r="ERV34" s="1421"/>
      <c r="ERW34" s="1421"/>
      <c r="ERX34" s="1421"/>
      <c r="ERY34" s="1421"/>
      <c r="ERZ34" s="1421"/>
      <c r="ESA34" s="1421"/>
      <c r="ESB34" s="1421"/>
      <c r="ESC34" s="1421"/>
      <c r="ESD34" s="1421"/>
      <c r="ESE34" s="1421"/>
      <c r="ESF34" s="1421"/>
      <c r="ESG34" s="1421"/>
      <c r="ESH34" s="1421"/>
      <c r="ESI34" s="1421"/>
      <c r="ESJ34" s="1421"/>
      <c r="ESK34" s="1421"/>
      <c r="ESL34" s="1421"/>
      <c r="ESM34" s="1421"/>
      <c r="ESN34" s="1421"/>
      <c r="ESO34" s="1421"/>
      <c r="ESP34" s="1421"/>
      <c r="ESQ34" s="1421"/>
      <c r="ESR34" s="1421"/>
      <c r="ESS34" s="1421"/>
      <c r="EST34" s="1421"/>
      <c r="ESU34" s="1421"/>
      <c r="ESV34" s="1421"/>
      <c r="ESW34" s="1421"/>
      <c r="ESX34" s="1421"/>
      <c r="ESY34" s="1421"/>
      <c r="ESZ34" s="1421"/>
      <c r="ETA34" s="1421"/>
      <c r="ETB34" s="1421"/>
      <c r="ETC34" s="1421"/>
      <c r="ETD34" s="1421"/>
      <c r="ETE34" s="1421"/>
      <c r="ETF34" s="1421"/>
      <c r="ETG34" s="1421"/>
      <c r="ETH34" s="1421"/>
      <c r="ETI34" s="1421"/>
      <c r="ETJ34" s="1421"/>
      <c r="ETK34" s="1421"/>
      <c r="ETL34" s="1421"/>
      <c r="ETM34" s="1421"/>
      <c r="ETN34" s="1421"/>
      <c r="ETO34" s="1421"/>
      <c r="ETP34" s="1421"/>
      <c r="ETQ34" s="1421"/>
      <c r="ETR34" s="1421"/>
      <c r="ETS34" s="1421"/>
      <c r="ETT34" s="1421"/>
      <c r="ETU34" s="1421"/>
      <c r="ETV34" s="1421"/>
      <c r="ETW34" s="1421"/>
      <c r="ETX34" s="1421"/>
      <c r="ETY34" s="1421"/>
      <c r="ETZ34" s="1421"/>
      <c r="EUA34" s="1421"/>
      <c r="EUB34" s="1421"/>
      <c r="EUC34" s="1421"/>
      <c r="EUD34" s="1421"/>
      <c r="EUE34" s="1421"/>
      <c r="EUF34" s="1421"/>
      <c r="EUG34" s="1421"/>
      <c r="EUH34" s="1421"/>
      <c r="EUI34" s="1421"/>
      <c r="EUJ34" s="1421"/>
      <c r="EUK34" s="1421"/>
      <c r="EUL34" s="1421"/>
      <c r="EUM34" s="1421"/>
      <c r="EUN34" s="1421"/>
      <c r="EUO34" s="1421"/>
      <c r="EUP34" s="1421"/>
      <c r="EUQ34" s="1421"/>
      <c r="EUR34" s="1421"/>
      <c r="EUS34" s="1421"/>
      <c r="EUT34" s="1421"/>
      <c r="EUU34" s="1421"/>
      <c r="EUV34" s="1421"/>
      <c r="EUW34" s="1421"/>
      <c r="EUX34" s="1421"/>
      <c r="EUY34" s="1421"/>
      <c r="EUZ34" s="1421"/>
      <c r="EVA34" s="1421"/>
      <c r="EVB34" s="1421"/>
      <c r="EVC34" s="1421"/>
      <c r="EVD34" s="1421"/>
      <c r="EVE34" s="1421"/>
      <c r="EVF34" s="1421"/>
      <c r="EVG34" s="1421"/>
      <c r="EVH34" s="1421"/>
      <c r="EVI34" s="1421"/>
      <c r="EVJ34" s="1421"/>
      <c r="EVK34" s="1421"/>
      <c r="EVL34" s="1421"/>
      <c r="EVM34" s="1421"/>
      <c r="EVN34" s="1421"/>
      <c r="EVO34" s="1421"/>
      <c r="EVP34" s="1421"/>
      <c r="EVQ34" s="1421"/>
      <c r="EVR34" s="1421"/>
      <c r="EVS34" s="1421"/>
      <c r="EVT34" s="1421"/>
      <c r="EVU34" s="1421"/>
      <c r="EVV34" s="1421"/>
      <c r="EVW34" s="1421"/>
      <c r="EVX34" s="1421"/>
      <c r="EVY34" s="1421"/>
      <c r="EVZ34" s="1421"/>
      <c r="EWA34" s="1421"/>
      <c r="EWB34" s="1421"/>
      <c r="EWC34" s="1421"/>
      <c r="EWD34" s="1421"/>
      <c r="EWE34" s="1421"/>
      <c r="EWF34" s="1421"/>
      <c r="EWG34" s="1421"/>
      <c r="EWH34" s="1421"/>
      <c r="EWI34" s="1421"/>
      <c r="EWJ34" s="1421"/>
      <c r="EWK34" s="1421"/>
      <c r="EWL34" s="1421"/>
      <c r="EWM34" s="1421"/>
      <c r="EWN34" s="1421"/>
      <c r="EWO34" s="1421"/>
      <c r="EWP34" s="1421"/>
      <c r="EWQ34" s="1421"/>
      <c r="EWR34" s="1421"/>
      <c r="EWS34" s="1421"/>
      <c r="EWT34" s="1421"/>
      <c r="EWU34" s="1421"/>
      <c r="EWV34" s="1421"/>
      <c r="EWW34" s="1421"/>
      <c r="EWX34" s="1421"/>
      <c r="EWY34" s="1421"/>
      <c r="EWZ34" s="1421"/>
      <c r="EXA34" s="1421"/>
      <c r="EXB34" s="1421"/>
      <c r="EXC34" s="1421"/>
      <c r="EXD34" s="1421"/>
      <c r="EXE34" s="1421"/>
      <c r="EXF34" s="1421"/>
      <c r="EXG34" s="1421"/>
      <c r="EXH34" s="1421"/>
      <c r="EXI34" s="1421"/>
      <c r="EXJ34" s="1421"/>
      <c r="EXK34" s="1421"/>
      <c r="EXL34" s="1421"/>
      <c r="EXM34" s="1421"/>
      <c r="EXN34" s="1421"/>
      <c r="EXO34" s="1421"/>
      <c r="EXP34" s="1421"/>
      <c r="EXQ34" s="1421"/>
      <c r="EXR34" s="1421"/>
      <c r="EXS34" s="1421"/>
      <c r="EXT34" s="1421"/>
      <c r="EXU34" s="1421"/>
      <c r="EXV34" s="1421"/>
      <c r="EXW34" s="1421"/>
      <c r="EXX34" s="1421"/>
      <c r="EXY34" s="1421"/>
      <c r="EXZ34" s="1421"/>
      <c r="EYA34" s="1421"/>
      <c r="EYB34" s="1421"/>
      <c r="EYC34" s="1421"/>
      <c r="EYD34" s="1421"/>
      <c r="EYE34" s="1421"/>
      <c r="EYF34" s="1421"/>
      <c r="EYG34" s="1421"/>
      <c r="EYH34" s="1421"/>
      <c r="EYI34" s="1421"/>
      <c r="EYJ34" s="1421"/>
      <c r="EYK34" s="1421"/>
      <c r="EYL34" s="1421"/>
      <c r="EYM34" s="1421"/>
      <c r="EYN34" s="1421"/>
      <c r="EYO34" s="1421"/>
      <c r="EYP34" s="1421"/>
      <c r="EYQ34" s="1421"/>
      <c r="EYR34" s="1421"/>
      <c r="EYS34" s="1421"/>
      <c r="EYT34" s="1421"/>
      <c r="EYU34" s="1421"/>
      <c r="EYV34" s="1421"/>
      <c r="EYW34" s="1421"/>
      <c r="EYX34" s="1421"/>
      <c r="EYY34" s="1421"/>
      <c r="EYZ34" s="1421"/>
      <c r="EZA34" s="1421"/>
      <c r="EZB34" s="1421"/>
      <c r="EZC34" s="1421"/>
      <c r="EZD34" s="1421"/>
      <c r="EZE34" s="1421"/>
      <c r="EZF34" s="1421"/>
      <c r="EZG34" s="1421"/>
      <c r="EZH34" s="1421"/>
      <c r="EZI34" s="1421"/>
      <c r="EZJ34" s="1421"/>
      <c r="EZK34" s="1421"/>
      <c r="EZL34" s="1421"/>
      <c r="EZM34" s="1421"/>
      <c r="EZN34" s="1421"/>
      <c r="EZO34" s="1421"/>
      <c r="EZP34" s="1421"/>
      <c r="EZQ34" s="1421"/>
      <c r="EZR34" s="1421"/>
      <c r="EZS34" s="1421"/>
      <c r="EZT34" s="1421"/>
      <c r="EZU34" s="1421"/>
      <c r="EZV34" s="1421"/>
      <c r="EZW34" s="1421"/>
      <c r="EZX34" s="1421"/>
      <c r="EZY34" s="1421"/>
      <c r="EZZ34" s="1421"/>
      <c r="FAA34" s="1421"/>
      <c r="FAB34" s="1421"/>
      <c r="FAC34" s="1421"/>
      <c r="FAD34" s="1421"/>
      <c r="FAE34" s="1421"/>
      <c r="FAF34" s="1421"/>
      <c r="FAG34" s="1421"/>
      <c r="FAH34" s="1421"/>
      <c r="FAI34" s="1421"/>
      <c r="FAJ34" s="1421"/>
      <c r="FAK34" s="1421"/>
      <c r="FAL34" s="1421"/>
      <c r="FAM34" s="1421"/>
      <c r="FAN34" s="1421"/>
      <c r="FAO34" s="1421"/>
      <c r="FAP34" s="1421"/>
      <c r="FAQ34" s="1421"/>
      <c r="FAR34" s="1421"/>
      <c r="FAS34" s="1421"/>
      <c r="FAT34" s="1421"/>
      <c r="FAU34" s="1421"/>
      <c r="FAV34" s="1421"/>
      <c r="FAW34" s="1421"/>
      <c r="FAX34" s="1421"/>
      <c r="FAY34" s="1421"/>
      <c r="FAZ34" s="1421"/>
      <c r="FBA34" s="1421"/>
      <c r="FBB34" s="1421"/>
      <c r="FBC34" s="1421"/>
      <c r="FBD34" s="1421"/>
      <c r="FBE34" s="1421"/>
      <c r="FBF34" s="1421"/>
      <c r="FBG34" s="1421"/>
      <c r="FBH34" s="1421"/>
      <c r="FBI34" s="1421"/>
      <c r="FBJ34" s="1421"/>
      <c r="FBK34" s="1421"/>
      <c r="FBL34" s="1421"/>
      <c r="FBM34" s="1421"/>
      <c r="FBN34" s="1421"/>
      <c r="FBO34" s="1421"/>
      <c r="FBP34" s="1421"/>
      <c r="FBQ34" s="1421"/>
      <c r="FBR34" s="1421"/>
      <c r="FBS34" s="1421"/>
      <c r="FBT34" s="1421"/>
      <c r="FBU34" s="1421"/>
      <c r="FBV34" s="1421"/>
      <c r="FBW34" s="1421"/>
      <c r="FBX34" s="1421"/>
      <c r="FBY34" s="1421"/>
      <c r="FBZ34" s="1421"/>
      <c r="FCA34" s="1421"/>
      <c r="FCB34" s="1421"/>
      <c r="FCC34" s="1421"/>
      <c r="FCD34" s="1421"/>
      <c r="FCE34" s="1421"/>
      <c r="FCF34" s="1421"/>
      <c r="FCG34" s="1421"/>
      <c r="FCH34" s="1421"/>
      <c r="FCI34" s="1421"/>
      <c r="FCJ34" s="1421"/>
      <c r="FCK34" s="1421"/>
      <c r="FCL34" s="1421"/>
      <c r="FCM34" s="1421"/>
      <c r="FCN34" s="1421"/>
      <c r="FCO34" s="1421"/>
      <c r="FCP34" s="1421"/>
      <c r="FCQ34" s="1421"/>
      <c r="FCR34" s="1421"/>
      <c r="FCS34" s="1421"/>
      <c r="FCT34" s="1421"/>
      <c r="FCU34" s="1421"/>
      <c r="FCV34" s="1421"/>
      <c r="FCW34" s="1421"/>
      <c r="FCX34" s="1421"/>
      <c r="FCY34" s="1421"/>
      <c r="FCZ34" s="1421"/>
      <c r="FDA34" s="1421"/>
      <c r="FDB34" s="1421"/>
      <c r="FDC34" s="1421"/>
      <c r="FDD34" s="1421"/>
      <c r="FDE34" s="1421"/>
      <c r="FDF34" s="1421"/>
      <c r="FDG34" s="1421"/>
      <c r="FDH34" s="1421"/>
      <c r="FDI34" s="1421"/>
      <c r="FDJ34" s="1421"/>
      <c r="FDK34" s="1421"/>
      <c r="FDL34" s="1421"/>
      <c r="FDM34" s="1421"/>
      <c r="FDN34" s="1421"/>
      <c r="FDO34" s="1421"/>
      <c r="FDP34" s="1421"/>
      <c r="FDQ34" s="1421"/>
      <c r="FDR34" s="1421"/>
      <c r="FDS34" s="1421"/>
      <c r="FDT34" s="1421"/>
      <c r="FDU34" s="1421"/>
      <c r="FDV34" s="1421"/>
      <c r="FDW34" s="1421"/>
      <c r="FDX34" s="1421"/>
      <c r="FDY34" s="1421"/>
      <c r="FDZ34" s="1421"/>
      <c r="FEA34" s="1421"/>
      <c r="FEB34" s="1421"/>
      <c r="FEC34" s="1421"/>
      <c r="FED34" s="1421"/>
      <c r="FEE34" s="1421"/>
      <c r="FEF34" s="1421"/>
      <c r="FEG34" s="1421"/>
      <c r="FEH34" s="1421"/>
      <c r="FEI34" s="1421"/>
      <c r="FEJ34" s="1421"/>
      <c r="FEK34" s="1421"/>
      <c r="FEL34" s="1421"/>
      <c r="FEM34" s="1421"/>
      <c r="FEN34" s="1421"/>
      <c r="FEO34" s="1421"/>
      <c r="FEP34" s="1421"/>
      <c r="FEQ34" s="1421"/>
      <c r="FER34" s="1421"/>
      <c r="FES34" s="1421"/>
      <c r="FET34" s="1421"/>
      <c r="FEU34" s="1421"/>
      <c r="FEV34" s="1421"/>
      <c r="FEW34" s="1421"/>
      <c r="FEX34" s="1421"/>
      <c r="FEY34" s="1421"/>
      <c r="FEZ34" s="1421"/>
      <c r="FFA34" s="1421"/>
      <c r="FFB34" s="1421"/>
      <c r="FFC34" s="1421"/>
      <c r="FFD34" s="1421"/>
      <c r="FFE34" s="1421"/>
      <c r="FFF34" s="1421"/>
      <c r="FFG34" s="1421"/>
      <c r="FFH34" s="1421"/>
      <c r="FFI34" s="1421"/>
      <c r="FFJ34" s="1421"/>
      <c r="FFK34" s="1421"/>
      <c r="FFL34" s="1421"/>
      <c r="FFM34" s="1421"/>
      <c r="FFN34" s="1421"/>
      <c r="FFO34" s="1421"/>
      <c r="FFP34" s="1421"/>
      <c r="FFQ34" s="1421"/>
      <c r="FFR34" s="1421"/>
      <c r="FFS34" s="1421"/>
      <c r="FFT34" s="1421"/>
      <c r="FFU34" s="1421"/>
      <c r="FFV34" s="1421"/>
      <c r="FFW34" s="1421"/>
      <c r="FFX34" s="1421"/>
      <c r="FFY34" s="1421"/>
      <c r="FFZ34" s="1421"/>
      <c r="FGA34" s="1421"/>
      <c r="FGB34" s="1421"/>
      <c r="FGC34" s="1421"/>
      <c r="FGD34" s="1421"/>
      <c r="FGE34" s="1421"/>
      <c r="FGF34" s="1421"/>
      <c r="FGG34" s="1421"/>
      <c r="FGH34" s="1421"/>
      <c r="FGI34" s="1421"/>
      <c r="FGJ34" s="1421"/>
      <c r="FGK34" s="1421"/>
      <c r="FGL34" s="1421"/>
      <c r="FGM34" s="1421"/>
      <c r="FGN34" s="1421"/>
      <c r="FGO34" s="1421"/>
      <c r="FGP34" s="1421"/>
      <c r="FGQ34" s="1421"/>
      <c r="FGR34" s="1421"/>
      <c r="FGS34" s="1421"/>
      <c r="FGT34" s="1421"/>
      <c r="FGU34" s="1421"/>
      <c r="FGV34" s="1421"/>
      <c r="FGW34" s="1421"/>
      <c r="FGX34" s="1421"/>
      <c r="FGY34" s="1421"/>
      <c r="FGZ34" s="1421"/>
      <c r="FHA34" s="1421"/>
      <c r="FHB34" s="1421"/>
      <c r="FHC34" s="1421"/>
      <c r="FHD34" s="1421"/>
      <c r="FHE34" s="1421"/>
      <c r="FHF34" s="1421"/>
      <c r="FHG34" s="1421"/>
      <c r="FHH34" s="1421"/>
      <c r="FHI34" s="1421"/>
      <c r="FHJ34" s="1421"/>
      <c r="FHK34" s="1421"/>
      <c r="FHL34" s="1421"/>
      <c r="FHM34" s="1421"/>
      <c r="FHN34" s="1421"/>
      <c r="FHO34" s="1421"/>
      <c r="FHP34" s="1421"/>
      <c r="FHQ34" s="1421"/>
      <c r="FHR34" s="1421"/>
      <c r="FHS34" s="1421"/>
      <c r="FHT34" s="1421"/>
      <c r="FHU34" s="1421"/>
      <c r="FHV34" s="1421"/>
      <c r="FHW34" s="1421"/>
      <c r="FHX34" s="1421"/>
      <c r="FHY34" s="1421"/>
      <c r="FHZ34" s="1421"/>
      <c r="FIA34" s="1421"/>
      <c r="FIB34" s="1421"/>
      <c r="FIC34" s="1421"/>
      <c r="FID34" s="1421"/>
      <c r="FIE34" s="1421"/>
      <c r="FIF34" s="1421"/>
      <c r="FIG34" s="1421"/>
      <c r="FIH34" s="1421"/>
      <c r="FII34" s="1421"/>
      <c r="FIJ34" s="1421"/>
      <c r="FIK34" s="1421"/>
      <c r="FIL34" s="1421"/>
      <c r="FIM34" s="1421"/>
      <c r="FIN34" s="1421"/>
      <c r="FIO34" s="1421"/>
      <c r="FIP34" s="1421"/>
      <c r="FIQ34" s="1421"/>
      <c r="FIR34" s="1421"/>
      <c r="FIS34" s="1421"/>
      <c r="FIT34" s="1421"/>
      <c r="FIU34" s="1421"/>
      <c r="FIV34" s="1421"/>
      <c r="FIW34" s="1421"/>
      <c r="FIX34" s="1421"/>
      <c r="FIY34" s="1421"/>
      <c r="FIZ34" s="1421"/>
      <c r="FJA34" s="1421"/>
      <c r="FJB34" s="1421"/>
      <c r="FJC34" s="1421"/>
      <c r="FJD34" s="1421"/>
      <c r="FJE34" s="1421"/>
      <c r="FJF34" s="1421"/>
      <c r="FJG34" s="1421"/>
      <c r="FJH34" s="1421"/>
      <c r="FJI34" s="1421"/>
      <c r="FJJ34" s="1421"/>
      <c r="FJK34" s="1421"/>
      <c r="FJL34" s="1421"/>
      <c r="FJM34" s="1421"/>
      <c r="FJN34" s="1421"/>
      <c r="FJO34" s="1421"/>
      <c r="FJP34" s="1421"/>
      <c r="FJQ34" s="1421"/>
      <c r="FJR34" s="1421"/>
      <c r="FJS34" s="1421"/>
      <c r="FJT34" s="1421"/>
      <c r="FJU34" s="1421"/>
      <c r="FJV34" s="1421"/>
      <c r="FJW34" s="1421"/>
      <c r="FJX34" s="1421"/>
      <c r="FJY34" s="1421"/>
      <c r="FJZ34" s="1421"/>
      <c r="FKA34" s="1421"/>
      <c r="FKB34" s="1421"/>
      <c r="FKC34" s="1421"/>
      <c r="FKD34" s="1421"/>
      <c r="FKE34" s="1421"/>
      <c r="FKF34" s="1421"/>
      <c r="FKG34" s="1421"/>
      <c r="FKH34" s="1421"/>
      <c r="FKI34" s="1421"/>
      <c r="FKJ34" s="1421"/>
      <c r="FKK34" s="1421"/>
      <c r="FKL34" s="1421"/>
      <c r="FKM34" s="1421"/>
      <c r="FKN34" s="1421"/>
      <c r="FKO34" s="1421"/>
      <c r="FKP34" s="1421"/>
      <c r="FKQ34" s="1421"/>
      <c r="FKR34" s="1421"/>
      <c r="FKS34" s="1421"/>
      <c r="FKT34" s="1421"/>
      <c r="FKU34" s="1421"/>
      <c r="FKV34" s="1421"/>
      <c r="FKW34" s="1421"/>
      <c r="FKX34" s="1421"/>
      <c r="FKY34" s="1421"/>
      <c r="FKZ34" s="1421"/>
      <c r="FLA34" s="1421"/>
      <c r="FLB34" s="1421"/>
      <c r="FLC34" s="1421"/>
      <c r="FLD34" s="1421"/>
      <c r="FLE34" s="1421"/>
      <c r="FLF34" s="1421"/>
      <c r="FLG34" s="1421"/>
      <c r="FLH34" s="1421"/>
      <c r="FLI34" s="1421"/>
      <c r="FLJ34" s="1421"/>
      <c r="FLK34" s="1421"/>
      <c r="FLL34" s="1421"/>
      <c r="FLM34" s="1421"/>
      <c r="FLN34" s="1421"/>
      <c r="FLO34" s="1421"/>
      <c r="FLP34" s="1421"/>
      <c r="FLQ34" s="1421"/>
      <c r="FLR34" s="1421"/>
      <c r="FLS34" s="1421"/>
      <c r="FLT34" s="1421"/>
      <c r="FLU34" s="1421"/>
      <c r="FLV34" s="1421"/>
      <c r="FLW34" s="1421"/>
      <c r="FLX34" s="1421"/>
      <c r="FLY34" s="1421"/>
      <c r="FLZ34" s="1421"/>
      <c r="FMA34" s="1421"/>
      <c r="FMB34" s="1421"/>
      <c r="FMC34" s="1421"/>
      <c r="FMD34" s="1421"/>
      <c r="FME34" s="1421"/>
      <c r="FMF34" s="1421"/>
      <c r="FMG34" s="1421"/>
      <c r="FMH34" s="1421"/>
      <c r="FMI34" s="1421"/>
      <c r="FMJ34" s="1421"/>
      <c r="FMK34" s="1421"/>
      <c r="FML34" s="1421"/>
      <c r="FMM34" s="1421"/>
      <c r="FMN34" s="1421"/>
      <c r="FMO34" s="1421"/>
      <c r="FMP34" s="1421"/>
      <c r="FMQ34" s="1421"/>
      <c r="FMR34" s="1421"/>
      <c r="FMS34" s="1421"/>
      <c r="FMT34" s="1421"/>
      <c r="FMU34" s="1421"/>
      <c r="FMV34" s="1421"/>
      <c r="FMW34" s="1421"/>
      <c r="FMX34" s="1421"/>
      <c r="FMY34" s="1421"/>
      <c r="FMZ34" s="1421"/>
      <c r="FNA34" s="1421"/>
      <c r="FNB34" s="1421"/>
      <c r="FNC34" s="1421"/>
      <c r="FND34" s="1421"/>
      <c r="FNE34" s="1421"/>
      <c r="FNF34" s="1421"/>
      <c r="FNG34" s="1421"/>
      <c r="FNH34" s="1421"/>
      <c r="FNI34" s="1421"/>
      <c r="FNJ34" s="1421"/>
      <c r="FNK34" s="1421"/>
      <c r="FNL34" s="1421"/>
      <c r="FNM34" s="1421"/>
      <c r="FNN34" s="1421"/>
      <c r="FNO34" s="1421"/>
      <c r="FNP34" s="1421"/>
      <c r="FNQ34" s="1421"/>
      <c r="FNR34" s="1421"/>
      <c r="FNS34" s="1421"/>
      <c r="FNT34" s="1421"/>
      <c r="FNU34" s="1421"/>
      <c r="FNV34" s="1421"/>
      <c r="FNW34" s="1421"/>
      <c r="FNX34" s="1421"/>
      <c r="FNY34" s="1421"/>
      <c r="FNZ34" s="1421"/>
      <c r="FOA34" s="1421"/>
      <c r="FOB34" s="1421"/>
      <c r="FOC34" s="1421"/>
      <c r="FOD34" s="1421"/>
      <c r="FOE34" s="1421"/>
      <c r="FOF34" s="1421"/>
      <c r="FOG34" s="1421"/>
      <c r="FOH34" s="1421"/>
      <c r="FOI34" s="1421"/>
      <c r="FOJ34" s="1421"/>
      <c r="FOK34" s="1421"/>
      <c r="FOL34" s="1421"/>
      <c r="FOM34" s="1421"/>
      <c r="FON34" s="1421"/>
      <c r="FOO34" s="1421"/>
      <c r="FOP34" s="1421"/>
      <c r="FOQ34" s="1421"/>
      <c r="FOR34" s="1421"/>
      <c r="FOS34" s="1421"/>
      <c r="FOT34" s="1421"/>
      <c r="FOU34" s="1421"/>
      <c r="FOV34" s="1421"/>
      <c r="FOW34" s="1421"/>
      <c r="FOX34" s="1421"/>
      <c r="FOY34" s="1421"/>
      <c r="FOZ34" s="1421"/>
      <c r="FPA34" s="1421"/>
      <c r="FPB34" s="1421"/>
      <c r="FPC34" s="1421"/>
      <c r="FPD34" s="1421"/>
      <c r="FPE34" s="1421"/>
      <c r="FPF34" s="1421"/>
      <c r="FPG34" s="1421"/>
      <c r="FPH34" s="1421"/>
      <c r="FPI34" s="1421"/>
      <c r="FPJ34" s="1421"/>
      <c r="FPK34" s="1421"/>
      <c r="FPL34" s="1421"/>
      <c r="FPM34" s="1421"/>
      <c r="FPN34" s="1421"/>
      <c r="FPO34" s="1421"/>
      <c r="FPP34" s="1421"/>
      <c r="FPQ34" s="1421"/>
      <c r="FPR34" s="1421"/>
      <c r="FPS34" s="1421"/>
      <c r="FPT34" s="1421"/>
      <c r="FPU34" s="1421"/>
      <c r="FPV34" s="1421"/>
      <c r="FPW34" s="1421"/>
      <c r="FPX34" s="1421"/>
      <c r="FPY34" s="1421"/>
      <c r="FPZ34" s="1421"/>
      <c r="FQA34" s="1421"/>
      <c r="FQB34" s="1421"/>
      <c r="FQC34" s="1421"/>
      <c r="FQD34" s="1421"/>
      <c r="FQE34" s="1421"/>
      <c r="FQF34" s="1421"/>
      <c r="FQG34" s="1421"/>
      <c r="FQH34" s="1421"/>
      <c r="FQI34" s="1421"/>
      <c r="FQJ34" s="1421"/>
      <c r="FQK34" s="1421"/>
      <c r="FQL34" s="1421"/>
      <c r="FQM34" s="1421"/>
      <c r="FQN34" s="1421"/>
      <c r="FQO34" s="1421"/>
      <c r="FQP34" s="1421"/>
      <c r="FQQ34" s="1421"/>
      <c r="FQR34" s="1421"/>
      <c r="FQS34" s="1421"/>
      <c r="FQT34" s="1421"/>
      <c r="FQU34" s="1421"/>
      <c r="FQV34" s="1421"/>
      <c r="FQW34" s="1421"/>
      <c r="FQX34" s="1421"/>
      <c r="FQY34" s="1421"/>
      <c r="FQZ34" s="1421"/>
      <c r="FRA34" s="1421"/>
      <c r="FRB34" s="1421"/>
      <c r="FRC34" s="1421"/>
      <c r="FRD34" s="1421"/>
      <c r="FRE34" s="1421"/>
      <c r="FRF34" s="1421"/>
      <c r="FRG34" s="1421"/>
      <c r="FRH34" s="1421"/>
      <c r="FRI34" s="1421"/>
      <c r="FRJ34" s="1421"/>
      <c r="FRK34" s="1421"/>
      <c r="FRL34" s="1421"/>
      <c r="FRM34" s="1421"/>
      <c r="FRN34" s="1421"/>
      <c r="FRO34" s="1421"/>
      <c r="FRP34" s="1421"/>
      <c r="FRQ34" s="1421"/>
      <c r="FRR34" s="1421"/>
      <c r="FRS34" s="1421"/>
      <c r="FRT34" s="1421"/>
      <c r="FRU34" s="1421"/>
      <c r="FRV34" s="1421"/>
      <c r="FRW34" s="1421"/>
      <c r="FRX34" s="1421"/>
      <c r="FRY34" s="1421"/>
      <c r="FRZ34" s="1421"/>
      <c r="FSA34" s="1421"/>
      <c r="FSB34" s="1421"/>
      <c r="FSC34" s="1421"/>
      <c r="FSD34" s="1421"/>
      <c r="FSE34" s="1421"/>
      <c r="FSF34" s="1421"/>
      <c r="FSG34" s="1421"/>
      <c r="FSH34" s="1421"/>
      <c r="FSI34" s="1421"/>
      <c r="FSJ34" s="1421"/>
      <c r="FSK34" s="1421"/>
      <c r="FSL34" s="1421"/>
      <c r="FSM34" s="1421"/>
      <c r="FSN34" s="1421"/>
      <c r="FSO34" s="1421"/>
      <c r="FSP34" s="1421"/>
      <c r="FSQ34" s="1421"/>
      <c r="FSR34" s="1421"/>
      <c r="FSS34" s="1421"/>
      <c r="FST34" s="1421"/>
      <c r="FSU34" s="1421"/>
      <c r="FSV34" s="1421"/>
      <c r="FSW34" s="1421"/>
      <c r="FSX34" s="1421"/>
      <c r="FSY34" s="1421"/>
      <c r="FSZ34" s="1421"/>
      <c r="FTA34" s="1421"/>
      <c r="FTB34" s="1421"/>
      <c r="FTC34" s="1421"/>
      <c r="FTD34" s="1421"/>
      <c r="FTE34" s="1421"/>
      <c r="FTF34" s="1421"/>
      <c r="FTG34" s="1421"/>
      <c r="FTH34" s="1421"/>
      <c r="FTI34" s="1421"/>
      <c r="FTJ34" s="1421"/>
      <c r="FTK34" s="1421"/>
      <c r="FTL34" s="1421"/>
      <c r="FTM34" s="1421"/>
      <c r="FTN34" s="1421"/>
      <c r="FTO34" s="1421"/>
      <c r="FTP34" s="1421"/>
      <c r="FTQ34" s="1421"/>
      <c r="FTR34" s="1421"/>
      <c r="FTS34" s="1421"/>
      <c r="FTT34" s="1421"/>
      <c r="FTU34" s="1421"/>
      <c r="FTV34" s="1421"/>
      <c r="FTW34" s="1421"/>
      <c r="FTX34" s="1421"/>
      <c r="FTY34" s="1421"/>
      <c r="FTZ34" s="1421"/>
      <c r="FUA34" s="1421"/>
      <c r="FUB34" s="1421"/>
      <c r="FUC34" s="1421"/>
      <c r="FUD34" s="1421"/>
      <c r="FUE34" s="1421"/>
      <c r="FUF34" s="1421"/>
      <c r="FUG34" s="1421"/>
      <c r="FUH34" s="1421"/>
      <c r="FUI34" s="1421"/>
      <c r="FUJ34" s="1421"/>
      <c r="FUK34" s="1421"/>
      <c r="FUL34" s="1421"/>
      <c r="FUM34" s="1421"/>
      <c r="FUN34" s="1421"/>
      <c r="FUO34" s="1421"/>
      <c r="FUP34" s="1421"/>
      <c r="FUQ34" s="1421"/>
      <c r="FUR34" s="1421"/>
      <c r="FUS34" s="1421"/>
      <c r="FUT34" s="1421"/>
      <c r="FUU34" s="1421"/>
      <c r="FUV34" s="1421"/>
      <c r="FUW34" s="1421"/>
      <c r="FUX34" s="1421"/>
      <c r="FUY34" s="1421"/>
      <c r="FUZ34" s="1421"/>
      <c r="FVA34" s="1421"/>
      <c r="FVB34" s="1421"/>
      <c r="FVC34" s="1421"/>
      <c r="FVD34" s="1421"/>
      <c r="FVE34" s="1421"/>
      <c r="FVF34" s="1421"/>
      <c r="FVG34" s="1421"/>
      <c r="FVH34" s="1421"/>
      <c r="FVI34" s="1421"/>
      <c r="FVJ34" s="1421"/>
      <c r="FVK34" s="1421"/>
      <c r="FVL34" s="1421"/>
      <c r="FVM34" s="1421"/>
      <c r="FVN34" s="1421"/>
      <c r="FVO34" s="1421"/>
      <c r="FVP34" s="1421"/>
      <c r="FVQ34" s="1421"/>
      <c r="FVR34" s="1421"/>
      <c r="FVS34" s="1421"/>
      <c r="FVT34" s="1421"/>
      <c r="FVU34" s="1421"/>
      <c r="FVV34" s="1421"/>
      <c r="FVW34" s="1421"/>
      <c r="FVX34" s="1421"/>
      <c r="FVY34" s="1421"/>
      <c r="FVZ34" s="1421"/>
      <c r="FWA34" s="1421"/>
      <c r="FWB34" s="1421"/>
      <c r="FWC34" s="1421"/>
      <c r="FWD34" s="1421"/>
      <c r="FWE34" s="1421"/>
      <c r="FWF34" s="1421"/>
      <c r="FWG34" s="1421"/>
      <c r="FWH34" s="1421"/>
      <c r="FWI34" s="1421"/>
      <c r="FWJ34" s="1421"/>
      <c r="FWK34" s="1421"/>
      <c r="FWL34" s="1421"/>
      <c r="FWM34" s="1421"/>
      <c r="FWN34" s="1421"/>
      <c r="FWO34" s="1421"/>
      <c r="FWP34" s="1421"/>
      <c r="FWQ34" s="1421"/>
      <c r="FWR34" s="1421"/>
      <c r="FWS34" s="1421"/>
      <c r="FWT34" s="1421"/>
      <c r="FWU34" s="1421"/>
      <c r="FWV34" s="1421"/>
      <c r="FWW34" s="1421"/>
      <c r="FWX34" s="1421"/>
      <c r="FWY34" s="1421"/>
      <c r="FWZ34" s="1421"/>
      <c r="FXA34" s="1421"/>
      <c r="FXB34" s="1421"/>
      <c r="FXC34" s="1421"/>
      <c r="FXD34" s="1421"/>
      <c r="FXE34" s="1421"/>
      <c r="FXF34" s="1421"/>
      <c r="FXG34" s="1421"/>
      <c r="FXH34" s="1421"/>
      <c r="FXI34" s="1421"/>
      <c r="FXJ34" s="1421"/>
      <c r="FXK34" s="1421"/>
      <c r="FXL34" s="1421"/>
      <c r="FXM34" s="1421"/>
      <c r="FXN34" s="1421"/>
      <c r="FXO34" s="1421"/>
      <c r="FXP34" s="1421"/>
      <c r="FXQ34" s="1421"/>
      <c r="FXR34" s="1421"/>
      <c r="FXS34" s="1421"/>
      <c r="FXT34" s="1421"/>
      <c r="FXU34" s="1421"/>
      <c r="FXV34" s="1421"/>
      <c r="FXW34" s="1421"/>
      <c r="FXX34" s="1421"/>
      <c r="FXY34" s="1421"/>
      <c r="FXZ34" s="1421"/>
      <c r="FYA34" s="1421"/>
      <c r="FYB34" s="1421"/>
      <c r="FYC34" s="1421"/>
      <c r="FYD34" s="1421"/>
      <c r="FYE34" s="1421"/>
      <c r="FYF34" s="1421"/>
      <c r="FYG34" s="1421"/>
      <c r="FYH34" s="1421"/>
      <c r="FYI34" s="1421"/>
      <c r="FYJ34" s="1421"/>
      <c r="FYK34" s="1421"/>
      <c r="FYL34" s="1421"/>
      <c r="FYM34" s="1421"/>
      <c r="FYN34" s="1421"/>
      <c r="FYO34" s="1421"/>
      <c r="FYP34" s="1421"/>
      <c r="FYQ34" s="1421"/>
      <c r="FYR34" s="1421"/>
      <c r="FYS34" s="1421"/>
      <c r="FYT34" s="1421"/>
      <c r="FYU34" s="1421"/>
      <c r="FYV34" s="1421"/>
      <c r="FYW34" s="1421"/>
      <c r="FYX34" s="1421"/>
      <c r="FYY34" s="1421"/>
      <c r="FYZ34" s="1421"/>
      <c r="FZA34" s="1421"/>
      <c r="FZB34" s="1421"/>
      <c r="FZC34" s="1421"/>
      <c r="FZD34" s="1421"/>
      <c r="FZE34" s="1421"/>
      <c r="FZF34" s="1421"/>
      <c r="FZG34" s="1421"/>
      <c r="FZH34" s="1421"/>
      <c r="FZI34" s="1421"/>
      <c r="FZJ34" s="1421"/>
      <c r="FZK34" s="1421"/>
      <c r="FZL34" s="1421"/>
      <c r="FZM34" s="1421"/>
      <c r="FZN34" s="1421"/>
      <c r="FZO34" s="1421"/>
      <c r="FZP34" s="1421"/>
      <c r="FZQ34" s="1421"/>
      <c r="FZR34" s="1421"/>
      <c r="FZS34" s="1421"/>
      <c r="FZT34" s="1421"/>
      <c r="FZU34" s="1421"/>
      <c r="FZV34" s="1421"/>
      <c r="FZW34" s="1421"/>
      <c r="FZX34" s="1421"/>
      <c r="FZY34" s="1421"/>
      <c r="FZZ34" s="1421"/>
      <c r="GAA34" s="1421"/>
      <c r="GAB34" s="1421"/>
      <c r="GAC34" s="1421"/>
      <c r="GAD34" s="1421"/>
      <c r="GAE34" s="1421"/>
      <c r="GAF34" s="1421"/>
      <c r="GAG34" s="1421"/>
      <c r="GAH34" s="1421"/>
      <c r="GAI34" s="1421"/>
      <c r="GAJ34" s="1421"/>
      <c r="GAK34" s="1421"/>
      <c r="GAL34" s="1421"/>
      <c r="GAM34" s="1421"/>
      <c r="GAN34" s="1421"/>
      <c r="GAO34" s="1421"/>
      <c r="GAP34" s="1421"/>
      <c r="GAQ34" s="1421"/>
      <c r="GAR34" s="1421"/>
      <c r="GAS34" s="1421"/>
      <c r="GAT34" s="1421"/>
      <c r="GAU34" s="1421"/>
      <c r="GAV34" s="1421"/>
      <c r="GAW34" s="1421"/>
      <c r="GAX34" s="1421"/>
      <c r="GAY34" s="1421"/>
      <c r="GAZ34" s="1421"/>
      <c r="GBA34" s="1421"/>
      <c r="GBB34" s="1421"/>
      <c r="GBC34" s="1421"/>
      <c r="GBD34" s="1421"/>
      <c r="GBE34" s="1421"/>
      <c r="GBF34" s="1421"/>
      <c r="GBG34" s="1421"/>
      <c r="GBH34" s="1421"/>
      <c r="GBI34" s="1421"/>
      <c r="GBJ34" s="1421"/>
      <c r="GBK34" s="1421"/>
      <c r="GBL34" s="1421"/>
      <c r="GBM34" s="1421"/>
      <c r="GBN34" s="1421"/>
      <c r="GBO34" s="1421"/>
      <c r="GBP34" s="1421"/>
      <c r="GBQ34" s="1421"/>
      <c r="GBR34" s="1421"/>
      <c r="GBS34" s="1421"/>
      <c r="GBT34" s="1421"/>
      <c r="GBU34" s="1421"/>
      <c r="GBV34" s="1421"/>
      <c r="GBW34" s="1421"/>
      <c r="GBX34" s="1421"/>
      <c r="GBY34" s="1421"/>
      <c r="GBZ34" s="1421"/>
      <c r="GCA34" s="1421"/>
      <c r="GCB34" s="1421"/>
      <c r="GCC34" s="1421"/>
      <c r="GCD34" s="1421"/>
      <c r="GCE34" s="1421"/>
      <c r="GCF34" s="1421"/>
      <c r="GCG34" s="1421"/>
      <c r="GCH34" s="1421"/>
      <c r="GCI34" s="1421"/>
      <c r="GCJ34" s="1421"/>
      <c r="GCK34" s="1421"/>
      <c r="GCL34" s="1421"/>
      <c r="GCM34" s="1421"/>
      <c r="GCN34" s="1421"/>
      <c r="GCO34" s="1421"/>
      <c r="GCP34" s="1421"/>
      <c r="GCQ34" s="1421"/>
      <c r="GCR34" s="1421"/>
      <c r="GCS34" s="1421"/>
      <c r="GCT34" s="1421"/>
      <c r="GCU34" s="1421"/>
      <c r="GCV34" s="1421"/>
      <c r="GCW34" s="1421"/>
      <c r="GCX34" s="1421"/>
      <c r="GCY34" s="1421"/>
      <c r="GCZ34" s="1421"/>
      <c r="GDA34" s="1421"/>
      <c r="GDB34" s="1421"/>
      <c r="GDC34" s="1421"/>
      <c r="GDD34" s="1421"/>
      <c r="GDE34" s="1421"/>
      <c r="GDF34" s="1421"/>
      <c r="GDG34" s="1421"/>
      <c r="GDH34" s="1421"/>
      <c r="GDI34" s="1421"/>
      <c r="GDJ34" s="1421"/>
      <c r="GDK34" s="1421"/>
      <c r="GDL34" s="1421"/>
      <c r="GDM34" s="1421"/>
      <c r="GDN34" s="1421"/>
      <c r="GDO34" s="1421"/>
      <c r="GDP34" s="1421"/>
      <c r="GDQ34" s="1421"/>
      <c r="GDR34" s="1421"/>
      <c r="GDS34" s="1421"/>
      <c r="GDT34" s="1421"/>
      <c r="GDU34" s="1421"/>
      <c r="GDV34" s="1421"/>
      <c r="GDW34" s="1421"/>
      <c r="GDX34" s="1421"/>
      <c r="GDY34" s="1421"/>
      <c r="GDZ34" s="1421"/>
      <c r="GEA34" s="1421"/>
      <c r="GEB34" s="1421"/>
      <c r="GEC34" s="1421"/>
      <c r="GED34" s="1421"/>
      <c r="GEE34" s="1421"/>
      <c r="GEF34" s="1421"/>
      <c r="GEG34" s="1421"/>
      <c r="GEH34" s="1421"/>
      <c r="GEI34" s="1421"/>
      <c r="GEJ34" s="1421"/>
      <c r="GEK34" s="1421"/>
      <c r="GEL34" s="1421"/>
      <c r="GEM34" s="1421"/>
      <c r="GEN34" s="1421"/>
      <c r="GEO34" s="1421"/>
      <c r="GEP34" s="1421"/>
      <c r="GEQ34" s="1421"/>
      <c r="GER34" s="1421"/>
      <c r="GES34" s="1421"/>
      <c r="GET34" s="1421"/>
      <c r="GEU34" s="1421"/>
      <c r="GEV34" s="1421"/>
      <c r="GEW34" s="1421"/>
      <c r="GEX34" s="1421"/>
      <c r="GEY34" s="1421"/>
      <c r="GEZ34" s="1421"/>
      <c r="GFA34" s="1421"/>
      <c r="GFB34" s="1421"/>
      <c r="GFC34" s="1421"/>
      <c r="GFD34" s="1421"/>
      <c r="GFE34" s="1421"/>
      <c r="GFF34" s="1421"/>
      <c r="GFG34" s="1421"/>
      <c r="GFH34" s="1421"/>
      <c r="GFI34" s="1421"/>
      <c r="GFJ34" s="1421"/>
      <c r="GFK34" s="1421"/>
      <c r="GFL34" s="1421"/>
      <c r="GFM34" s="1421"/>
      <c r="GFN34" s="1421"/>
      <c r="GFO34" s="1421"/>
      <c r="GFP34" s="1421"/>
      <c r="GFQ34" s="1421"/>
      <c r="GFR34" s="1421"/>
      <c r="GFS34" s="1421"/>
      <c r="GFT34" s="1421"/>
      <c r="GFU34" s="1421"/>
      <c r="GFV34" s="1421"/>
      <c r="GFW34" s="1421"/>
      <c r="GFX34" s="1421"/>
      <c r="GFY34" s="1421"/>
      <c r="GFZ34" s="1421"/>
      <c r="GGA34" s="1421"/>
      <c r="GGB34" s="1421"/>
      <c r="GGC34" s="1421"/>
      <c r="GGD34" s="1421"/>
      <c r="GGE34" s="1421"/>
      <c r="GGF34" s="1421"/>
      <c r="GGG34" s="1421"/>
      <c r="GGH34" s="1421"/>
      <c r="GGI34" s="1421"/>
      <c r="GGJ34" s="1421"/>
      <c r="GGK34" s="1421"/>
      <c r="GGL34" s="1421"/>
      <c r="GGM34" s="1421"/>
      <c r="GGN34" s="1421"/>
      <c r="GGO34" s="1421"/>
      <c r="GGP34" s="1421"/>
      <c r="GGQ34" s="1421"/>
      <c r="GGR34" s="1421"/>
      <c r="GGS34" s="1421"/>
      <c r="GGT34" s="1421"/>
      <c r="GGU34" s="1421"/>
      <c r="GGV34" s="1421"/>
      <c r="GGW34" s="1421"/>
      <c r="GGX34" s="1421"/>
      <c r="GGY34" s="1421"/>
      <c r="GGZ34" s="1421"/>
      <c r="GHA34" s="1421"/>
      <c r="GHB34" s="1421"/>
      <c r="GHC34" s="1421"/>
      <c r="GHD34" s="1421"/>
      <c r="GHE34" s="1421"/>
      <c r="GHF34" s="1421"/>
      <c r="GHG34" s="1421"/>
      <c r="GHH34" s="1421"/>
      <c r="GHI34" s="1421"/>
      <c r="GHJ34" s="1421"/>
      <c r="GHK34" s="1421"/>
      <c r="GHL34" s="1421"/>
      <c r="GHM34" s="1421"/>
      <c r="GHN34" s="1421"/>
      <c r="GHO34" s="1421"/>
      <c r="GHP34" s="1421"/>
      <c r="GHQ34" s="1421"/>
      <c r="GHR34" s="1421"/>
      <c r="GHS34" s="1421"/>
      <c r="GHT34" s="1421"/>
      <c r="GHU34" s="1421"/>
      <c r="GHV34" s="1421"/>
      <c r="GHW34" s="1421"/>
      <c r="GHX34" s="1421"/>
      <c r="GHY34" s="1421"/>
      <c r="GHZ34" s="1421"/>
      <c r="GIA34" s="1421"/>
      <c r="GIB34" s="1421"/>
      <c r="GIC34" s="1421"/>
      <c r="GID34" s="1421"/>
      <c r="GIE34" s="1421"/>
      <c r="GIF34" s="1421"/>
      <c r="GIG34" s="1421"/>
      <c r="GIH34" s="1421"/>
      <c r="GII34" s="1421"/>
      <c r="GIJ34" s="1421"/>
      <c r="GIK34" s="1421"/>
      <c r="GIL34" s="1421"/>
      <c r="GIM34" s="1421"/>
      <c r="GIN34" s="1421"/>
      <c r="GIO34" s="1421"/>
      <c r="GIP34" s="1421"/>
      <c r="GIQ34" s="1421"/>
      <c r="GIR34" s="1421"/>
      <c r="GIS34" s="1421"/>
      <c r="GIT34" s="1421"/>
      <c r="GIU34" s="1421"/>
      <c r="GIV34" s="1421"/>
      <c r="GIW34" s="1421"/>
      <c r="GIX34" s="1421"/>
      <c r="GIY34" s="1421"/>
      <c r="GIZ34" s="1421"/>
      <c r="GJA34" s="1421"/>
      <c r="GJB34" s="1421"/>
      <c r="GJC34" s="1421"/>
      <c r="GJD34" s="1421"/>
      <c r="GJE34" s="1421"/>
      <c r="GJF34" s="1421"/>
      <c r="GJG34" s="1421"/>
      <c r="GJH34" s="1421"/>
      <c r="GJI34" s="1421"/>
      <c r="GJJ34" s="1421"/>
      <c r="GJK34" s="1421"/>
      <c r="GJL34" s="1421"/>
      <c r="GJM34" s="1421"/>
      <c r="GJN34" s="1421"/>
      <c r="GJO34" s="1421"/>
      <c r="GJP34" s="1421"/>
      <c r="GJQ34" s="1421"/>
      <c r="GJR34" s="1421"/>
      <c r="GJS34" s="1421"/>
      <c r="GJT34" s="1421"/>
      <c r="GJU34" s="1421"/>
      <c r="GJV34" s="1421"/>
      <c r="GJW34" s="1421"/>
      <c r="GJX34" s="1421"/>
      <c r="GJY34" s="1421"/>
      <c r="GJZ34" s="1421"/>
      <c r="GKA34" s="1421"/>
      <c r="GKB34" s="1421"/>
      <c r="GKC34" s="1421"/>
      <c r="GKD34" s="1421"/>
      <c r="GKE34" s="1421"/>
      <c r="GKF34" s="1421"/>
      <c r="GKG34" s="1421"/>
      <c r="GKH34" s="1421"/>
      <c r="GKI34" s="1421"/>
      <c r="GKJ34" s="1421"/>
      <c r="GKK34" s="1421"/>
      <c r="GKL34" s="1421"/>
      <c r="GKM34" s="1421"/>
      <c r="GKN34" s="1421"/>
      <c r="GKO34" s="1421"/>
      <c r="GKP34" s="1421"/>
      <c r="GKQ34" s="1421"/>
      <c r="GKR34" s="1421"/>
      <c r="GKS34" s="1421"/>
      <c r="GKT34" s="1421"/>
      <c r="GKU34" s="1421"/>
      <c r="GKV34" s="1421"/>
      <c r="GKW34" s="1421"/>
      <c r="GKX34" s="1421"/>
      <c r="GKY34" s="1421"/>
      <c r="GKZ34" s="1421"/>
      <c r="GLA34" s="1421"/>
      <c r="GLB34" s="1421"/>
      <c r="GLC34" s="1421"/>
      <c r="GLD34" s="1421"/>
      <c r="GLE34" s="1421"/>
      <c r="GLF34" s="1421"/>
      <c r="GLG34" s="1421"/>
      <c r="GLH34" s="1421"/>
      <c r="GLI34" s="1421"/>
      <c r="GLJ34" s="1421"/>
      <c r="GLK34" s="1421"/>
      <c r="GLL34" s="1421"/>
      <c r="GLM34" s="1421"/>
      <c r="GLN34" s="1421"/>
      <c r="GLO34" s="1421"/>
      <c r="GLP34" s="1421"/>
      <c r="GLQ34" s="1421"/>
      <c r="GLR34" s="1421"/>
      <c r="GLS34" s="1421"/>
      <c r="GLT34" s="1421"/>
      <c r="GLU34" s="1421"/>
      <c r="GLV34" s="1421"/>
      <c r="GLW34" s="1421"/>
      <c r="GLX34" s="1421"/>
      <c r="GLY34" s="1421"/>
      <c r="GLZ34" s="1421"/>
      <c r="GMA34" s="1421"/>
      <c r="GMB34" s="1421"/>
      <c r="GMC34" s="1421"/>
      <c r="GMD34" s="1421"/>
      <c r="GME34" s="1421"/>
      <c r="GMF34" s="1421"/>
      <c r="GMG34" s="1421"/>
      <c r="GMH34" s="1421"/>
      <c r="GMI34" s="1421"/>
      <c r="GMJ34" s="1421"/>
      <c r="GMK34" s="1421"/>
      <c r="GML34" s="1421"/>
      <c r="GMM34" s="1421"/>
      <c r="GMN34" s="1421"/>
      <c r="GMO34" s="1421"/>
      <c r="GMP34" s="1421"/>
      <c r="GMQ34" s="1421"/>
      <c r="GMR34" s="1421"/>
      <c r="GMS34" s="1421"/>
      <c r="GMT34" s="1421"/>
      <c r="GMU34" s="1421"/>
      <c r="GMV34" s="1421"/>
      <c r="GMW34" s="1421"/>
      <c r="GMX34" s="1421"/>
      <c r="GMY34" s="1421"/>
      <c r="GMZ34" s="1421"/>
      <c r="GNA34" s="1421"/>
      <c r="GNB34" s="1421"/>
      <c r="GNC34" s="1421"/>
      <c r="GND34" s="1421"/>
      <c r="GNE34" s="1421"/>
      <c r="GNF34" s="1421"/>
      <c r="GNG34" s="1421"/>
      <c r="GNH34" s="1421"/>
      <c r="GNI34" s="1421"/>
      <c r="GNJ34" s="1421"/>
      <c r="GNK34" s="1421"/>
      <c r="GNL34" s="1421"/>
      <c r="GNM34" s="1421"/>
      <c r="GNN34" s="1421"/>
      <c r="GNO34" s="1421"/>
      <c r="GNP34" s="1421"/>
      <c r="GNQ34" s="1421"/>
      <c r="GNR34" s="1421"/>
      <c r="GNS34" s="1421"/>
      <c r="GNT34" s="1421"/>
      <c r="GNU34" s="1421"/>
      <c r="GNV34" s="1421"/>
      <c r="GNW34" s="1421"/>
      <c r="GNX34" s="1421"/>
      <c r="GNY34" s="1421"/>
      <c r="GNZ34" s="1421"/>
      <c r="GOA34" s="1421"/>
      <c r="GOB34" s="1421"/>
      <c r="GOC34" s="1421"/>
      <c r="GOD34" s="1421"/>
      <c r="GOE34" s="1421"/>
      <c r="GOF34" s="1421"/>
      <c r="GOG34" s="1421"/>
      <c r="GOH34" s="1421"/>
      <c r="GOI34" s="1421"/>
      <c r="GOJ34" s="1421"/>
      <c r="GOK34" s="1421"/>
      <c r="GOL34" s="1421"/>
      <c r="GOM34" s="1421"/>
      <c r="GON34" s="1421"/>
      <c r="GOO34" s="1421"/>
      <c r="GOP34" s="1421"/>
      <c r="GOQ34" s="1421"/>
      <c r="GOR34" s="1421"/>
      <c r="GOS34" s="1421"/>
      <c r="GOT34" s="1421"/>
      <c r="GOU34" s="1421"/>
      <c r="GOV34" s="1421"/>
      <c r="GOW34" s="1421"/>
      <c r="GOX34" s="1421"/>
      <c r="GOY34" s="1421"/>
      <c r="GOZ34" s="1421"/>
      <c r="GPA34" s="1421"/>
      <c r="GPB34" s="1421"/>
      <c r="GPC34" s="1421"/>
      <c r="GPD34" s="1421"/>
      <c r="GPE34" s="1421"/>
      <c r="GPF34" s="1421"/>
      <c r="GPG34" s="1421"/>
      <c r="GPH34" s="1421"/>
      <c r="GPI34" s="1421"/>
      <c r="GPJ34" s="1421"/>
      <c r="GPK34" s="1421"/>
      <c r="GPL34" s="1421"/>
      <c r="GPM34" s="1421"/>
      <c r="GPN34" s="1421"/>
      <c r="GPO34" s="1421"/>
      <c r="GPP34" s="1421"/>
      <c r="GPQ34" s="1421"/>
      <c r="GPR34" s="1421"/>
      <c r="GPS34" s="1421"/>
      <c r="GPT34" s="1421"/>
      <c r="GPU34" s="1421"/>
      <c r="GPV34" s="1421"/>
      <c r="GPW34" s="1421"/>
      <c r="GPX34" s="1421"/>
      <c r="GPY34" s="1421"/>
      <c r="GPZ34" s="1421"/>
      <c r="GQA34" s="1421"/>
      <c r="GQB34" s="1421"/>
      <c r="GQC34" s="1421"/>
      <c r="GQD34" s="1421"/>
      <c r="GQE34" s="1421"/>
      <c r="GQF34" s="1421"/>
      <c r="GQG34" s="1421"/>
      <c r="GQH34" s="1421"/>
      <c r="GQI34" s="1421"/>
      <c r="GQJ34" s="1421"/>
      <c r="GQK34" s="1421"/>
      <c r="GQL34" s="1421"/>
      <c r="GQM34" s="1421"/>
      <c r="GQN34" s="1421"/>
      <c r="GQO34" s="1421"/>
      <c r="GQP34" s="1421"/>
      <c r="GQQ34" s="1421"/>
      <c r="GQR34" s="1421"/>
      <c r="GQS34" s="1421"/>
      <c r="GQT34" s="1421"/>
      <c r="GQU34" s="1421"/>
      <c r="GQV34" s="1421"/>
      <c r="GQW34" s="1421"/>
      <c r="GQX34" s="1421"/>
      <c r="GQY34" s="1421"/>
      <c r="GQZ34" s="1421"/>
      <c r="GRA34" s="1421"/>
      <c r="GRB34" s="1421"/>
      <c r="GRC34" s="1421"/>
      <c r="GRD34" s="1421"/>
      <c r="GRE34" s="1421"/>
      <c r="GRF34" s="1421"/>
      <c r="GRG34" s="1421"/>
      <c r="GRH34" s="1421"/>
      <c r="GRI34" s="1421"/>
      <c r="GRJ34" s="1421"/>
      <c r="GRK34" s="1421"/>
      <c r="GRL34" s="1421"/>
      <c r="GRM34" s="1421"/>
      <c r="GRN34" s="1421"/>
      <c r="GRO34" s="1421"/>
      <c r="GRP34" s="1421"/>
      <c r="GRQ34" s="1421"/>
      <c r="GRR34" s="1421"/>
      <c r="GRS34" s="1421"/>
      <c r="GRT34" s="1421"/>
      <c r="GRU34" s="1421"/>
      <c r="GRV34" s="1421"/>
      <c r="GRW34" s="1421"/>
      <c r="GRX34" s="1421"/>
      <c r="GRY34" s="1421"/>
      <c r="GRZ34" s="1421"/>
      <c r="GSA34" s="1421"/>
      <c r="GSB34" s="1421"/>
      <c r="GSC34" s="1421"/>
      <c r="GSD34" s="1421"/>
      <c r="GSE34" s="1421"/>
      <c r="GSF34" s="1421"/>
      <c r="GSG34" s="1421"/>
      <c r="GSH34" s="1421"/>
      <c r="GSI34" s="1421"/>
      <c r="GSJ34" s="1421"/>
      <c r="GSK34" s="1421"/>
      <c r="GSL34" s="1421"/>
      <c r="GSM34" s="1421"/>
      <c r="GSN34" s="1421"/>
      <c r="GSO34" s="1421"/>
      <c r="GSP34" s="1421"/>
      <c r="GSQ34" s="1421"/>
      <c r="GSR34" s="1421"/>
      <c r="GSS34" s="1421"/>
      <c r="GST34" s="1421"/>
      <c r="GSU34" s="1421"/>
      <c r="GSV34" s="1421"/>
      <c r="GSW34" s="1421"/>
      <c r="GSX34" s="1421"/>
      <c r="GSY34" s="1421"/>
      <c r="GSZ34" s="1421"/>
      <c r="GTA34" s="1421"/>
      <c r="GTB34" s="1421"/>
      <c r="GTC34" s="1421"/>
      <c r="GTD34" s="1421"/>
      <c r="GTE34" s="1421"/>
      <c r="GTF34" s="1421"/>
      <c r="GTG34" s="1421"/>
      <c r="GTH34" s="1421"/>
      <c r="GTI34" s="1421"/>
      <c r="GTJ34" s="1421"/>
      <c r="GTK34" s="1421"/>
      <c r="GTL34" s="1421"/>
      <c r="GTM34" s="1421"/>
      <c r="GTN34" s="1421"/>
      <c r="GTO34" s="1421"/>
      <c r="GTP34" s="1421"/>
      <c r="GTQ34" s="1421"/>
      <c r="GTR34" s="1421"/>
      <c r="GTS34" s="1421"/>
      <c r="GTT34" s="1421"/>
      <c r="GTU34" s="1421"/>
      <c r="GTV34" s="1421"/>
      <c r="GTW34" s="1421"/>
      <c r="GTX34" s="1421"/>
      <c r="GTY34" s="1421"/>
      <c r="GTZ34" s="1421"/>
      <c r="GUA34" s="1421"/>
      <c r="GUB34" s="1421"/>
      <c r="GUC34" s="1421"/>
      <c r="GUD34" s="1421"/>
      <c r="GUE34" s="1421"/>
      <c r="GUF34" s="1421"/>
      <c r="GUG34" s="1421"/>
      <c r="GUH34" s="1421"/>
      <c r="GUI34" s="1421"/>
      <c r="GUJ34" s="1421"/>
      <c r="GUK34" s="1421"/>
      <c r="GUL34" s="1421"/>
      <c r="GUM34" s="1421"/>
      <c r="GUN34" s="1421"/>
      <c r="GUO34" s="1421"/>
      <c r="GUP34" s="1421"/>
      <c r="GUQ34" s="1421"/>
      <c r="GUR34" s="1421"/>
      <c r="GUS34" s="1421"/>
      <c r="GUT34" s="1421"/>
      <c r="GUU34" s="1421"/>
      <c r="GUV34" s="1421"/>
      <c r="GUW34" s="1421"/>
      <c r="GUX34" s="1421"/>
      <c r="GUY34" s="1421"/>
      <c r="GUZ34" s="1421"/>
      <c r="GVA34" s="1421"/>
      <c r="GVB34" s="1421"/>
      <c r="GVC34" s="1421"/>
      <c r="GVD34" s="1421"/>
      <c r="GVE34" s="1421"/>
      <c r="GVF34" s="1421"/>
      <c r="GVG34" s="1421"/>
      <c r="GVH34" s="1421"/>
      <c r="GVI34" s="1421"/>
      <c r="GVJ34" s="1421"/>
      <c r="GVK34" s="1421"/>
      <c r="GVL34" s="1421"/>
      <c r="GVM34" s="1421"/>
      <c r="GVN34" s="1421"/>
      <c r="GVO34" s="1421"/>
      <c r="GVP34" s="1421"/>
      <c r="GVQ34" s="1421"/>
      <c r="GVR34" s="1421"/>
      <c r="GVS34" s="1421"/>
      <c r="GVT34" s="1421"/>
      <c r="GVU34" s="1421"/>
      <c r="GVV34" s="1421"/>
      <c r="GVW34" s="1421"/>
      <c r="GVX34" s="1421"/>
      <c r="GVY34" s="1421"/>
      <c r="GVZ34" s="1421"/>
      <c r="GWA34" s="1421"/>
      <c r="GWB34" s="1421"/>
      <c r="GWC34" s="1421"/>
      <c r="GWD34" s="1421"/>
      <c r="GWE34" s="1421"/>
      <c r="GWF34" s="1421"/>
      <c r="GWG34" s="1421"/>
      <c r="GWH34" s="1421"/>
      <c r="GWI34" s="1421"/>
      <c r="GWJ34" s="1421"/>
      <c r="GWK34" s="1421"/>
      <c r="GWL34" s="1421"/>
      <c r="GWM34" s="1421"/>
      <c r="GWN34" s="1421"/>
      <c r="GWO34" s="1421"/>
      <c r="GWP34" s="1421"/>
      <c r="GWQ34" s="1421"/>
      <c r="GWR34" s="1421"/>
      <c r="GWS34" s="1421"/>
      <c r="GWT34" s="1421"/>
      <c r="GWU34" s="1421"/>
      <c r="GWV34" s="1421"/>
      <c r="GWW34" s="1421"/>
      <c r="GWX34" s="1421"/>
      <c r="GWY34" s="1421"/>
      <c r="GWZ34" s="1421"/>
      <c r="GXA34" s="1421"/>
      <c r="GXB34" s="1421"/>
      <c r="GXC34" s="1421"/>
      <c r="GXD34" s="1421"/>
      <c r="GXE34" s="1421"/>
      <c r="GXF34" s="1421"/>
      <c r="GXG34" s="1421"/>
      <c r="GXH34" s="1421"/>
      <c r="GXI34" s="1421"/>
      <c r="GXJ34" s="1421"/>
      <c r="GXK34" s="1421"/>
      <c r="GXL34" s="1421"/>
      <c r="GXM34" s="1421"/>
      <c r="GXN34" s="1421"/>
      <c r="GXO34" s="1421"/>
      <c r="GXP34" s="1421"/>
      <c r="GXQ34" s="1421"/>
      <c r="GXR34" s="1421"/>
      <c r="GXS34" s="1421"/>
      <c r="GXT34" s="1421"/>
      <c r="GXU34" s="1421"/>
      <c r="GXV34" s="1421"/>
      <c r="GXW34" s="1421"/>
      <c r="GXX34" s="1421"/>
      <c r="GXY34" s="1421"/>
      <c r="GXZ34" s="1421"/>
      <c r="GYA34" s="1421"/>
      <c r="GYB34" s="1421"/>
      <c r="GYC34" s="1421"/>
      <c r="GYD34" s="1421"/>
      <c r="GYE34" s="1421"/>
      <c r="GYF34" s="1421"/>
      <c r="GYG34" s="1421"/>
      <c r="GYH34" s="1421"/>
      <c r="GYI34" s="1421"/>
      <c r="GYJ34" s="1421"/>
      <c r="GYK34" s="1421"/>
      <c r="GYL34" s="1421"/>
      <c r="GYM34" s="1421"/>
      <c r="GYN34" s="1421"/>
      <c r="GYO34" s="1421"/>
      <c r="GYP34" s="1421"/>
      <c r="GYQ34" s="1421"/>
      <c r="GYR34" s="1421"/>
      <c r="GYS34" s="1421"/>
      <c r="GYT34" s="1421"/>
      <c r="GYU34" s="1421"/>
      <c r="GYV34" s="1421"/>
      <c r="GYW34" s="1421"/>
      <c r="GYX34" s="1421"/>
      <c r="GYY34" s="1421"/>
      <c r="GYZ34" s="1421"/>
      <c r="GZA34" s="1421"/>
      <c r="GZB34" s="1421"/>
      <c r="GZC34" s="1421"/>
      <c r="GZD34" s="1421"/>
      <c r="GZE34" s="1421"/>
      <c r="GZF34" s="1421"/>
      <c r="GZG34" s="1421"/>
      <c r="GZH34" s="1421"/>
      <c r="GZI34" s="1421"/>
      <c r="GZJ34" s="1421"/>
      <c r="GZK34" s="1421"/>
      <c r="GZL34" s="1421"/>
      <c r="GZM34" s="1421"/>
      <c r="GZN34" s="1421"/>
      <c r="GZO34" s="1421"/>
      <c r="GZP34" s="1421"/>
      <c r="GZQ34" s="1421"/>
      <c r="GZR34" s="1421"/>
      <c r="GZS34" s="1421"/>
      <c r="GZT34" s="1421"/>
      <c r="GZU34" s="1421"/>
      <c r="GZV34" s="1421"/>
      <c r="GZW34" s="1421"/>
      <c r="GZX34" s="1421"/>
      <c r="GZY34" s="1421"/>
      <c r="GZZ34" s="1421"/>
      <c r="HAA34" s="1421"/>
      <c r="HAB34" s="1421"/>
      <c r="HAC34" s="1421"/>
      <c r="HAD34" s="1421"/>
      <c r="HAE34" s="1421"/>
      <c r="HAF34" s="1421"/>
      <c r="HAG34" s="1421"/>
      <c r="HAH34" s="1421"/>
      <c r="HAI34" s="1421"/>
      <c r="HAJ34" s="1421"/>
      <c r="HAK34" s="1421"/>
      <c r="HAL34" s="1421"/>
      <c r="HAM34" s="1421"/>
      <c r="HAN34" s="1421"/>
      <c r="HAO34" s="1421"/>
      <c r="HAP34" s="1421"/>
      <c r="HAQ34" s="1421"/>
      <c r="HAR34" s="1421"/>
      <c r="HAS34" s="1421"/>
      <c r="HAT34" s="1421"/>
      <c r="HAU34" s="1421"/>
      <c r="HAV34" s="1421"/>
      <c r="HAW34" s="1421"/>
      <c r="HAX34" s="1421"/>
      <c r="HAY34" s="1421"/>
      <c r="HAZ34" s="1421"/>
      <c r="HBA34" s="1421"/>
      <c r="HBB34" s="1421"/>
      <c r="HBC34" s="1421"/>
      <c r="HBD34" s="1421"/>
      <c r="HBE34" s="1421"/>
      <c r="HBF34" s="1421"/>
      <c r="HBG34" s="1421"/>
      <c r="HBH34" s="1421"/>
      <c r="HBI34" s="1421"/>
      <c r="HBJ34" s="1421"/>
      <c r="HBK34" s="1421"/>
      <c r="HBL34" s="1421"/>
      <c r="HBM34" s="1421"/>
      <c r="HBN34" s="1421"/>
      <c r="HBO34" s="1421"/>
      <c r="HBP34" s="1421"/>
      <c r="HBQ34" s="1421"/>
      <c r="HBR34" s="1421"/>
      <c r="HBS34" s="1421"/>
      <c r="HBT34" s="1421"/>
      <c r="HBU34" s="1421"/>
      <c r="HBV34" s="1421"/>
      <c r="HBW34" s="1421"/>
      <c r="HBX34" s="1421"/>
      <c r="HBY34" s="1421"/>
      <c r="HBZ34" s="1421"/>
      <c r="HCA34" s="1421"/>
      <c r="HCB34" s="1421"/>
      <c r="HCC34" s="1421"/>
      <c r="HCD34" s="1421"/>
      <c r="HCE34" s="1421"/>
      <c r="HCF34" s="1421"/>
      <c r="HCG34" s="1421"/>
      <c r="HCH34" s="1421"/>
      <c r="HCI34" s="1421"/>
      <c r="HCJ34" s="1421"/>
      <c r="HCK34" s="1421"/>
      <c r="HCL34" s="1421"/>
      <c r="HCM34" s="1421"/>
      <c r="HCN34" s="1421"/>
      <c r="HCO34" s="1421"/>
      <c r="HCP34" s="1421"/>
      <c r="HCQ34" s="1421"/>
      <c r="HCR34" s="1421"/>
      <c r="HCS34" s="1421"/>
      <c r="HCT34" s="1421"/>
      <c r="HCU34" s="1421"/>
      <c r="HCV34" s="1421"/>
      <c r="HCW34" s="1421"/>
      <c r="HCX34" s="1421"/>
      <c r="HCY34" s="1421"/>
      <c r="HCZ34" s="1421"/>
      <c r="HDA34" s="1421"/>
      <c r="HDB34" s="1421"/>
      <c r="HDC34" s="1421"/>
      <c r="HDD34" s="1421"/>
      <c r="HDE34" s="1421"/>
      <c r="HDF34" s="1421"/>
      <c r="HDG34" s="1421"/>
      <c r="HDH34" s="1421"/>
      <c r="HDI34" s="1421"/>
      <c r="HDJ34" s="1421"/>
      <c r="HDK34" s="1421"/>
      <c r="HDL34" s="1421"/>
      <c r="HDM34" s="1421"/>
      <c r="HDN34" s="1421"/>
      <c r="HDO34" s="1421"/>
      <c r="HDP34" s="1421"/>
      <c r="HDQ34" s="1421"/>
      <c r="HDR34" s="1421"/>
      <c r="HDS34" s="1421"/>
      <c r="HDT34" s="1421"/>
      <c r="HDU34" s="1421"/>
      <c r="HDV34" s="1421"/>
      <c r="HDW34" s="1421"/>
      <c r="HDX34" s="1421"/>
      <c r="HDY34" s="1421"/>
      <c r="HDZ34" s="1421"/>
      <c r="HEA34" s="1421"/>
      <c r="HEB34" s="1421"/>
      <c r="HEC34" s="1421"/>
      <c r="HED34" s="1421"/>
      <c r="HEE34" s="1421"/>
      <c r="HEF34" s="1421"/>
      <c r="HEG34" s="1421"/>
      <c r="HEH34" s="1421"/>
      <c r="HEI34" s="1421"/>
      <c r="HEJ34" s="1421"/>
      <c r="HEK34" s="1421"/>
      <c r="HEL34" s="1421"/>
      <c r="HEM34" s="1421"/>
      <c r="HEN34" s="1421"/>
      <c r="HEO34" s="1421"/>
      <c r="HEP34" s="1421"/>
      <c r="HEQ34" s="1421"/>
      <c r="HER34" s="1421"/>
      <c r="HES34" s="1421"/>
      <c r="HET34" s="1421"/>
      <c r="HEU34" s="1421"/>
      <c r="HEV34" s="1421"/>
      <c r="HEW34" s="1421"/>
      <c r="HEX34" s="1421"/>
      <c r="HEY34" s="1421"/>
      <c r="HEZ34" s="1421"/>
      <c r="HFA34" s="1421"/>
      <c r="HFB34" s="1421"/>
      <c r="HFC34" s="1421"/>
      <c r="HFD34" s="1421"/>
      <c r="HFE34" s="1421"/>
      <c r="HFF34" s="1421"/>
      <c r="HFG34" s="1421"/>
      <c r="HFH34" s="1421"/>
      <c r="HFI34" s="1421"/>
      <c r="HFJ34" s="1421"/>
      <c r="HFK34" s="1421"/>
      <c r="HFL34" s="1421"/>
      <c r="HFM34" s="1421"/>
      <c r="HFN34" s="1421"/>
      <c r="HFO34" s="1421"/>
      <c r="HFP34" s="1421"/>
      <c r="HFQ34" s="1421"/>
      <c r="HFR34" s="1421"/>
      <c r="HFS34" s="1421"/>
      <c r="HFT34" s="1421"/>
      <c r="HFU34" s="1421"/>
      <c r="HFV34" s="1421"/>
      <c r="HFW34" s="1421"/>
      <c r="HFX34" s="1421"/>
      <c r="HFY34" s="1421"/>
      <c r="HFZ34" s="1421"/>
      <c r="HGA34" s="1421"/>
      <c r="HGB34" s="1421"/>
      <c r="HGC34" s="1421"/>
      <c r="HGD34" s="1421"/>
      <c r="HGE34" s="1421"/>
      <c r="HGF34" s="1421"/>
      <c r="HGG34" s="1421"/>
      <c r="HGH34" s="1421"/>
      <c r="HGI34" s="1421"/>
      <c r="HGJ34" s="1421"/>
      <c r="HGK34" s="1421"/>
      <c r="HGL34" s="1421"/>
      <c r="HGM34" s="1421"/>
      <c r="HGN34" s="1421"/>
      <c r="HGO34" s="1421"/>
      <c r="HGP34" s="1421"/>
      <c r="HGQ34" s="1421"/>
      <c r="HGR34" s="1421"/>
      <c r="HGS34" s="1421"/>
      <c r="HGT34" s="1421"/>
      <c r="HGU34" s="1421"/>
      <c r="HGV34" s="1421"/>
      <c r="HGW34" s="1421"/>
      <c r="HGX34" s="1421"/>
      <c r="HGY34" s="1421"/>
      <c r="HGZ34" s="1421"/>
      <c r="HHA34" s="1421"/>
      <c r="HHB34" s="1421"/>
      <c r="HHC34" s="1421"/>
      <c r="HHD34" s="1421"/>
      <c r="HHE34" s="1421"/>
      <c r="HHF34" s="1421"/>
      <c r="HHG34" s="1421"/>
      <c r="HHH34" s="1421"/>
      <c r="HHI34" s="1421"/>
      <c r="HHJ34" s="1421"/>
      <c r="HHK34" s="1421"/>
      <c r="HHL34" s="1421"/>
      <c r="HHM34" s="1421"/>
      <c r="HHN34" s="1421"/>
      <c r="HHO34" s="1421"/>
      <c r="HHP34" s="1421"/>
      <c r="HHQ34" s="1421"/>
      <c r="HHR34" s="1421"/>
      <c r="HHS34" s="1421"/>
      <c r="HHT34" s="1421"/>
      <c r="HHU34" s="1421"/>
      <c r="HHV34" s="1421"/>
      <c r="HHW34" s="1421"/>
      <c r="HHX34" s="1421"/>
      <c r="HHY34" s="1421"/>
      <c r="HHZ34" s="1421"/>
      <c r="HIA34" s="1421"/>
      <c r="HIB34" s="1421"/>
      <c r="HIC34" s="1421"/>
      <c r="HID34" s="1421"/>
      <c r="HIE34" s="1421"/>
      <c r="HIF34" s="1421"/>
      <c r="HIG34" s="1421"/>
      <c r="HIH34" s="1421"/>
      <c r="HII34" s="1421"/>
      <c r="HIJ34" s="1421"/>
      <c r="HIK34" s="1421"/>
      <c r="HIL34" s="1421"/>
      <c r="HIM34" s="1421"/>
      <c r="HIN34" s="1421"/>
      <c r="HIO34" s="1421"/>
      <c r="HIP34" s="1421"/>
      <c r="HIQ34" s="1421"/>
      <c r="HIR34" s="1421"/>
      <c r="HIS34" s="1421"/>
      <c r="HIT34" s="1421"/>
      <c r="HIU34" s="1421"/>
      <c r="HIV34" s="1421"/>
      <c r="HIW34" s="1421"/>
      <c r="HIX34" s="1421"/>
      <c r="HIY34" s="1421"/>
      <c r="HIZ34" s="1421"/>
      <c r="HJA34" s="1421"/>
      <c r="HJB34" s="1421"/>
      <c r="HJC34" s="1421"/>
      <c r="HJD34" s="1421"/>
      <c r="HJE34" s="1421"/>
      <c r="HJF34" s="1421"/>
      <c r="HJG34" s="1421"/>
      <c r="HJH34" s="1421"/>
      <c r="HJI34" s="1421"/>
      <c r="HJJ34" s="1421"/>
      <c r="HJK34" s="1421"/>
      <c r="HJL34" s="1421"/>
      <c r="HJM34" s="1421"/>
      <c r="HJN34" s="1421"/>
      <c r="HJO34" s="1421"/>
      <c r="HJP34" s="1421"/>
      <c r="HJQ34" s="1421"/>
      <c r="HJR34" s="1421"/>
      <c r="HJS34" s="1421"/>
      <c r="HJT34" s="1421"/>
      <c r="HJU34" s="1421"/>
      <c r="HJV34" s="1421"/>
      <c r="HJW34" s="1421"/>
      <c r="HJX34" s="1421"/>
      <c r="HJY34" s="1421"/>
      <c r="HJZ34" s="1421"/>
      <c r="HKA34" s="1421"/>
      <c r="HKB34" s="1421"/>
      <c r="HKC34" s="1421"/>
      <c r="HKD34" s="1421"/>
      <c r="HKE34" s="1421"/>
      <c r="HKF34" s="1421"/>
      <c r="HKG34" s="1421"/>
      <c r="HKH34" s="1421"/>
      <c r="HKI34" s="1421"/>
      <c r="HKJ34" s="1421"/>
      <c r="HKK34" s="1421"/>
      <c r="HKL34" s="1421"/>
      <c r="HKM34" s="1421"/>
      <c r="HKN34" s="1421"/>
      <c r="HKO34" s="1421"/>
      <c r="HKP34" s="1421"/>
      <c r="HKQ34" s="1421"/>
      <c r="HKR34" s="1421"/>
      <c r="HKS34" s="1421"/>
      <c r="HKT34" s="1421"/>
      <c r="HKU34" s="1421"/>
      <c r="HKV34" s="1421"/>
      <c r="HKW34" s="1421"/>
      <c r="HKX34" s="1421"/>
      <c r="HKY34" s="1421"/>
      <c r="HKZ34" s="1421"/>
      <c r="HLA34" s="1421"/>
      <c r="HLB34" s="1421"/>
      <c r="HLC34" s="1421"/>
      <c r="HLD34" s="1421"/>
      <c r="HLE34" s="1421"/>
      <c r="HLF34" s="1421"/>
      <c r="HLG34" s="1421"/>
      <c r="HLH34" s="1421"/>
      <c r="HLI34" s="1421"/>
      <c r="HLJ34" s="1421"/>
      <c r="HLK34" s="1421"/>
      <c r="HLL34" s="1421"/>
      <c r="HLM34" s="1421"/>
      <c r="HLN34" s="1421"/>
      <c r="HLO34" s="1421"/>
      <c r="HLP34" s="1421"/>
      <c r="HLQ34" s="1421"/>
      <c r="HLR34" s="1421"/>
      <c r="HLS34" s="1421"/>
      <c r="HLT34" s="1421"/>
      <c r="HLU34" s="1421"/>
      <c r="HLV34" s="1421"/>
      <c r="HLW34" s="1421"/>
      <c r="HLX34" s="1421"/>
      <c r="HLY34" s="1421"/>
      <c r="HLZ34" s="1421"/>
      <c r="HMA34" s="1421"/>
      <c r="HMB34" s="1421"/>
      <c r="HMC34" s="1421"/>
      <c r="HMD34" s="1421"/>
      <c r="HME34" s="1421"/>
      <c r="HMF34" s="1421"/>
      <c r="HMG34" s="1421"/>
      <c r="HMH34" s="1421"/>
      <c r="HMI34" s="1421"/>
      <c r="HMJ34" s="1421"/>
      <c r="HMK34" s="1421"/>
      <c r="HML34" s="1421"/>
      <c r="HMM34" s="1421"/>
      <c r="HMN34" s="1421"/>
      <c r="HMO34" s="1421"/>
      <c r="HMP34" s="1421"/>
      <c r="HMQ34" s="1421"/>
      <c r="HMR34" s="1421"/>
      <c r="HMS34" s="1421"/>
      <c r="HMT34" s="1421"/>
      <c r="HMU34" s="1421"/>
      <c r="HMV34" s="1421"/>
      <c r="HMW34" s="1421"/>
      <c r="HMX34" s="1421"/>
      <c r="HMY34" s="1421"/>
      <c r="HMZ34" s="1421"/>
      <c r="HNA34" s="1421"/>
      <c r="HNB34" s="1421"/>
      <c r="HNC34" s="1421"/>
      <c r="HND34" s="1421"/>
      <c r="HNE34" s="1421"/>
      <c r="HNF34" s="1421"/>
      <c r="HNG34" s="1421"/>
      <c r="HNH34" s="1421"/>
      <c r="HNI34" s="1421"/>
      <c r="HNJ34" s="1421"/>
      <c r="HNK34" s="1421"/>
      <c r="HNL34" s="1421"/>
      <c r="HNM34" s="1421"/>
      <c r="HNN34" s="1421"/>
      <c r="HNO34" s="1421"/>
      <c r="HNP34" s="1421"/>
      <c r="HNQ34" s="1421"/>
      <c r="HNR34" s="1421"/>
      <c r="HNS34" s="1421"/>
      <c r="HNT34" s="1421"/>
      <c r="HNU34" s="1421"/>
      <c r="HNV34" s="1421"/>
      <c r="HNW34" s="1421"/>
      <c r="HNX34" s="1421"/>
      <c r="HNY34" s="1421"/>
      <c r="HNZ34" s="1421"/>
      <c r="HOA34" s="1421"/>
      <c r="HOB34" s="1421"/>
      <c r="HOC34" s="1421"/>
      <c r="HOD34" s="1421"/>
      <c r="HOE34" s="1421"/>
      <c r="HOF34" s="1421"/>
      <c r="HOG34" s="1421"/>
      <c r="HOH34" s="1421"/>
      <c r="HOI34" s="1421"/>
      <c r="HOJ34" s="1421"/>
      <c r="HOK34" s="1421"/>
      <c r="HOL34" s="1421"/>
      <c r="HOM34" s="1421"/>
      <c r="HON34" s="1421"/>
      <c r="HOO34" s="1421"/>
      <c r="HOP34" s="1421"/>
      <c r="HOQ34" s="1421"/>
      <c r="HOR34" s="1421"/>
      <c r="HOS34" s="1421"/>
      <c r="HOT34" s="1421"/>
      <c r="HOU34" s="1421"/>
      <c r="HOV34" s="1421"/>
      <c r="HOW34" s="1421"/>
      <c r="HOX34" s="1421"/>
      <c r="HOY34" s="1421"/>
      <c r="HOZ34" s="1421"/>
      <c r="HPA34" s="1421"/>
      <c r="HPB34" s="1421"/>
      <c r="HPC34" s="1421"/>
      <c r="HPD34" s="1421"/>
      <c r="HPE34" s="1421"/>
      <c r="HPF34" s="1421"/>
      <c r="HPG34" s="1421"/>
      <c r="HPH34" s="1421"/>
      <c r="HPI34" s="1421"/>
      <c r="HPJ34" s="1421"/>
      <c r="HPK34" s="1421"/>
      <c r="HPL34" s="1421"/>
      <c r="HPM34" s="1421"/>
      <c r="HPN34" s="1421"/>
      <c r="HPO34" s="1421"/>
      <c r="HPP34" s="1421"/>
      <c r="HPQ34" s="1421"/>
      <c r="HPR34" s="1421"/>
      <c r="HPS34" s="1421"/>
      <c r="HPT34" s="1421"/>
      <c r="HPU34" s="1421"/>
      <c r="HPV34" s="1421"/>
      <c r="HPW34" s="1421"/>
      <c r="HPX34" s="1421"/>
      <c r="HPY34" s="1421"/>
      <c r="HPZ34" s="1421"/>
      <c r="HQA34" s="1421"/>
      <c r="HQB34" s="1421"/>
      <c r="HQC34" s="1421"/>
      <c r="HQD34" s="1421"/>
      <c r="HQE34" s="1421"/>
      <c r="HQF34" s="1421"/>
      <c r="HQG34" s="1421"/>
      <c r="HQH34" s="1421"/>
      <c r="HQI34" s="1421"/>
      <c r="HQJ34" s="1421"/>
      <c r="HQK34" s="1421"/>
      <c r="HQL34" s="1421"/>
      <c r="HQM34" s="1421"/>
      <c r="HQN34" s="1421"/>
      <c r="HQO34" s="1421"/>
      <c r="HQP34" s="1421"/>
      <c r="HQQ34" s="1421"/>
      <c r="HQR34" s="1421"/>
      <c r="HQS34" s="1421"/>
      <c r="HQT34" s="1421"/>
      <c r="HQU34" s="1421"/>
      <c r="HQV34" s="1421"/>
      <c r="HQW34" s="1421"/>
      <c r="HQX34" s="1421"/>
      <c r="HQY34" s="1421"/>
      <c r="HQZ34" s="1421"/>
      <c r="HRA34" s="1421"/>
      <c r="HRB34" s="1421"/>
      <c r="HRC34" s="1421"/>
      <c r="HRD34" s="1421"/>
      <c r="HRE34" s="1421"/>
      <c r="HRF34" s="1421"/>
      <c r="HRG34" s="1421"/>
      <c r="HRH34" s="1421"/>
      <c r="HRI34" s="1421"/>
      <c r="HRJ34" s="1421"/>
      <c r="HRK34" s="1421"/>
      <c r="HRL34" s="1421"/>
      <c r="HRM34" s="1421"/>
      <c r="HRN34" s="1421"/>
      <c r="HRO34" s="1421"/>
      <c r="HRP34" s="1421"/>
      <c r="HRQ34" s="1421"/>
      <c r="HRR34" s="1421"/>
      <c r="HRS34" s="1421"/>
      <c r="HRT34" s="1421"/>
      <c r="HRU34" s="1421"/>
      <c r="HRV34" s="1421"/>
      <c r="HRW34" s="1421"/>
      <c r="HRX34" s="1421"/>
      <c r="HRY34" s="1421"/>
      <c r="HRZ34" s="1421"/>
      <c r="HSA34" s="1421"/>
      <c r="HSB34" s="1421"/>
      <c r="HSC34" s="1421"/>
      <c r="HSD34" s="1421"/>
      <c r="HSE34" s="1421"/>
      <c r="HSF34" s="1421"/>
      <c r="HSG34" s="1421"/>
      <c r="HSH34" s="1421"/>
      <c r="HSI34" s="1421"/>
      <c r="HSJ34" s="1421"/>
      <c r="HSK34" s="1421"/>
      <c r="HSL34" s="1421"/>
      <c r="HSM34" s="1421"/>
      <c r="HSN34" s="1421"/>
      <c r="HSO34" s="1421"/>
      <c r="HSP34" s="1421"/>
      <c r="HSQ34" s="1421"/>
      <c r="HSR34" s="1421"/>
      <c r="HSS34" s="1421"/>
      <c r="HST34" s="1421"/>
      <c r="HSU34" s="1421"/>
      <c r="HSV34" s="1421"/>
      <c r="HSW34" s="1421"/>
      <c r="HSX34" s="1421"/>
      <c r="HSY34" s="1421"/>
      <c r="HSZ34" s="1421"/>
      <c r="HTA34" s="1421"/>
      <c r="HTB34" s="1421"/>
      <c r="HTC34" s="1421"/>
      <c r="HTD34" s="1421"/>
      <c r="HTE34" s="1421"/>
      <c r="HTF34" s="1421"/>
      <c r="HTG34" s="1421"/>
      <c r="HTH34" s="1421"/>
      <c r="HTI34" s="1421"/>
      <c r="HTJ34" s="1421"/>
      <c r="HTK34" s="1421"/>
      <c r="HTL34" s="1421"/>
      <c r="HTM34" s="1421"/>
      <c r="HTN34" s="1421"/>
      <c r="HTO34" s="1421"/>
      <c r="HTP34" s="1421"/>
      <c r="HTQ34" s="1421"/>
      <c r="HTR34" s="1421"/>
      <c r="HTS34" s="1421"/>
      <c r="HTT34" s="1421"/>
      <c r="HTU34" s="1421"/>
      <c r="HTV34" s="1421"/>
      <c r="HTW34" s="1421"/>
      <c r="HTX34" s="1421"/>
      <c r="HTY34" s="1421"/>
      <c r="HTZ34" s="1421"/>
      <c r="HUA34" s="1421"/>
      <c r="HUB34" s="1421"/>
      <c r="HUC34" s="1421"/>
      <c r="HUD34" s="1421"/>
      <c r="HUE34" s="1421"/>
      <c r="HUF34" s="1421"/>
      <c r="HUG34" s="1421"/>
      <c r="HUH34" s="1421"/>
      <c r="HUI34" s="1421"/>
      <c r="HUJ34" s="1421"/>
      <c r="HUK34" s="1421"/>
      <c r="HUL34" s="1421"/>
      <c r="HUM34" s="1421"/>
      <c r="HUN34" s="1421"/>
      <c r="HUO34" s="1421"/>
      <c r="HUP34" s="1421"/>
      <c r="HUQ34" s="1421"/>
      <c r="HUR34" s="1421"/>
      <c r="HUS34" s="1421"/>
      <c r="HUT34" s="1421"/>
      <c r="HUU34" s="1421"/>
      <c r="HUV34" s="1421"/>
      <c r="HUW34" s="1421"/>
      <c r="HUX34" s="1421"/>
      <c r="HUY34" s="1421"/>
      <c r="HUZ34" s="1421"/>
      <c r="HVA34" s="1421"/>
      <c r="HVB34" s="1421"/>
      <c r="HVC34" s="1421"/>
      <c r="HVD34" s="1421"/>
      <c r="HVE34" s="1421"/>
      <c r="HVF34" s="1421"/>
      <c r="HVG34" s="1421"/>
      <c r="HVH34" s="1421"/>
      <c r="HVI34" s="1421"/>
      <c r="HVJ34" s="1421"/>
      <c r="HVK34" s="1421"/>
      <c r="HVL34" s="1421"/>
      <c r="HVM34" s="1421"/>
      <c r="HVN34" s="1421"/>
      <c r="HVO34" s="1421"/>
      <c r="HVP34" s="1421"/>
      <c r="HVQ34" s="1421"/>
      <c r="HVR34" s="1421"/>
      <c r="HVS34" s="1421"/>
      <c r="HVT34" s="1421"/>
      <c r="HVU34" s="1421"/>
      <c r="HVV34" s="1421"/>
      <c r="HVW34" s="1421"/>
      <c r="HVX34" s="1421"/>
      <c r="HVY34" s="1421"/>
      <c r="HVZ34" s="1421"/>
      <c r="HWA34" s="1421"/>
      <c r="HWB34" s="1421"/>
      <c r="HWC34" s="1421"/>
      <c r="HWD34" s="1421"/>
      <c r="HWE34" s="1421"/>
      <c r="HWF34" s="1421"/>
      <c r="HWG34" s="1421"/>
      <c r="HWH34" s="1421"/>
      <c r="HWI34" s="1421"/>
      <c r="HWJ34" s="1421"/>
      <c r="HWK34" s="1421"/>
      <c r="HWL34" s="1421"/>
      <c r="HWM34" s="1421"/>
      <c r="HWN34" s="1421"/>
      <c r="HWO34" s="1421"/>
      <c r="HWP34" s="1421"/>
      <c r="HWQ34" s="1421"/>
      <c r="HWR34" s="1421"/>
      <c r="HWS34" s="1421"/>
      <c r="HWT34" s="1421"/>
      <c r="HWU34" s="1421"/>
      <c r="HWV34" s="1421"/>
      <c r="HWW34" s="1421"/>
      <c r="HWX34" s="1421"/>
      <c r="HWY34" s="1421"/>
      <c r="HWZ34" s="1421"/>
      <c r="HXA34" s="1421"/>
      <c r="HXB34" s="1421"/>
      <c r="HXC34" s="1421"/>
      <c r="HXD34" s="1421"/>
      <c r="HXE34" s="1421"/>
      <c r="HXF34" s="1421"/>
      <c r="HXG34" s="1421"/>
      <c r="HXH34" s="1421"/>
      <c r="HXI34" s="1421"/>
      <c r="HXJ34" s="1421"/>
      <c r="HXK34" s="1421"/>
      <c r="HXL34" s="1421"/>
      <c r="HXM34" s="1421"/>
      <c r="HXN34" s="1421"/>
      <c r="HXO34" s="1421"/>
      <c r="HXP34" s="1421"/>
      <c r="HXQ34" s="1421"/>
      <c r="HXR34" s="1421"/>
      <c r="HXS34" s="1421"/>
      <c r="HXT34" s="1421"/>
      <c r="HXU34" s="1421"/>
      <c r="HXV34" s="1421"/>
      <c r="HXW34" s="1421"/>
      <c r="HXX34" s="1421"/>
      <c r="HXY34" s="1421"/>
      <c r="HXZ34" s="1421"/>
      <c r="HYA34" s="1421"/>
      <c r="HYB34" s="1421"/>
      <c r="HYC34" s="1421"/>
      <c r="HYD34" s="1421"/>
      <c r="HYE34" s="1421"/>
      <c r="HYF34" s="1421"/>
      <c r="HYG34" s="1421"/>
      <c r="HYH34" s="1421"/>
      <c r="HYI34" s="1421"/>
      <c r="HYJ34" s="1421"/>
      <c r="HYK34" s="1421"/>
      <c r="HYL34" s="1421"/>
      <c r="HYM34" s="1421"/>
      <c r="HYN34" s="1421"/>
      <c r="HYO34" s="1421"/>
      <c r="HYP34" s="1421"/>
      <c r="HYQ34" s="1421"/>
      <c r="HYR34" s="1421"/>
      <c r="HYS34" s="1421"/>
      <c r="HYT34" s="1421"/>
      <c r="HYU34" s="1421"/>
      <c r="HYV34" s="1421"/>
      <c r="HYW34" s="1421"/>
      <c r="HYX34" s="1421"/>
      <c r="HYY34" s="1421"/>
      <c r="HYZ34" s="1421"/>
      <c r="HZA34" s="1421"/>
      <c r="HZB34" s="1421"/>
      <c r="HZC34" s="1421"/>
      <c r="HZD34" s="1421"/>
      <c r="HZE34" s="1421"/>
      <c r="HZF34" s="1421"/>
      <c r="HZG34" s="1421"/>
      <c r="HZH34" s="1421"/>
      <c r="HZI34" s="1421"/>
      <c r="HZJ34" s="1421"/>
      <c r="HZK34" s="1421"/>
      <c r="HZL34" s="1421"/>
      <c r="HZM34" s="1421"/>
      <c r="HZN34" s="1421"/>
      <c r="HZO34" s="1421"/>
      <c r="HZP34" s="1421"/>
      <c r="HZQ34" s="1421"/>
      <c r="HZR34" s="1421"/>
      <c r="HZS34" s="1421"/>
      <c r="HZT34" s="1421"/>
      <c r="HZU34" s="1421"/>
      <c r="HZV34" s="1421"/>
      <c r="HZW34" s="1421"/>
      <c r="HZX34" s="1421"/>
      <c r="HZY34" s="1421"/>
      <c r="HZZ34" s="1421"/>
      <c r="IAA34" s="1421"/>
      <c r="IAB34" s="1421"/>
      <c r="IAC34" s="1421"/>
      <c r="IAD34" s="1421"/>
      <c r="IAE34" s="1421"/>
      <c r="IAF34" s="1421"/>
      <c r="IAG34" s="1421"/>
      <c r="IAH34" s="1421"/>
      <c r="IAI34" s="1421"/>
      <c r="IAJ34" s="1421"/>
      <c r="IAK34" s="1421"/>
      <c r="IAL34" s="1421"/>
      <c r="IAM34" s="1421"/>
      <c r="IAN34" s="1421"/>
      <c r="IAO34" s="1421"/>
      <c r="IAP34" s="1421"/>
      <c r="IAQ34" s="1421"/>
      <c r="IAR34" s="1421"/>
      <c r="IAS34" s="1421"/>
      <c r="IAT34" s="1421"/>
      <c r="IAU34" s="1421"/>
      <c r="IAV34" s="1421"/>
      <c r="IAW34" s="1421"/>
      <c r="IAX34" s="1421"/>
      <c r="IAY34" s="1421"/>
      <c r="IAZ34" s="1421"/>
      <c r="IBA34" s="1421"/>
      <c r="IBB34" s="1421"/>
      <c r="IBC34" s="1421"/>
      <c r="IBD34" s="1421"/>
      <c r="IBE34" s="1421"/>
      <c r="IBF34" s="1421"/>
      <c r="IBG34" s="1421"/>
      <c r="IBH34" s="1421"/>
      <c r="IBI34" s="1421"/>
      <c r="IBJ34" s="1421"/>
      <c r="IBK34" s="1421"/>
      <c r="IBL34" s="1421"/>
      <c r="IBM34" s="1421"/>
      <c r="IBN34" s="1421"/>
      <c r="IBO34" s="1421"/>
      <c r="IBP34" s="1421"/>
      <c r="IBQ34" s="1421"/>
      <c r="IBR34" s="1421"/>
      <c r="IBS34" s="1421"/>
      <c r="IBT34" s="1421"/>
      <c r="IBU34" s="1421"/>
      <c r="IBV34" s="1421"/>
      <c r="IBW34" s="1421"/>
      <c r="IBX34" s="1421"/>
      <c r="IBY34" s="1421"/>
      <c r="IBZ34" s="1421"/>
      <c r="ICA34" s="1421"/>
      <c r="ICB34" s="1421"/>
      <c r="ICC34" s="1421"/>
      <c r="ICD34" s="1421"/>
      <c r="ICE34" s="1421"/>
      <c r="ICF34" s="1421"/>
      <c r="ICG34" s="1421"/>
      <c r="ICH34" s="1421"/>
      <c r="ICI34" s="1421"/>
      <c r="ICJ34" s="1421"/>
      <c r="ICK34" s="1421"/>
      <c r="ICL34" s="1421"/>
      <c r="ICM34" s="1421"/>
      <c r="ICN34" s="1421"/>
      <c r="ICO34" s="1421"/>
      <c r="ICP34" s="1421"/>
      <c r="ICQ34" s="1421"/>
      <c r="ICR34" s="1421"/>
      <c r="ICS34" s="1421"/>
      <c r="ICT34" s="1421"/>
      <c r="ICU34" s="1421"/>
      <c r="ICV34" s="1421"/>
      <c r="ICW34" s="1421"/>
      <c r="ICX34" s="1421"/>
      <c r="ICY34" s="1421"/>
      <c r="ICZ34" s="1421"/>
      <c r="IDA34" s="1421"/>
      <c r="IDB34" s="1421"/>
      <c r="IDC34" s="1421"/>
      <c r="IDD34" s="1421"/>
      <c r="IDE34" s="1421"/>
      <c r="IDF34" s="1421"/>
      <c r="IDG34" s="1421"/>
      <c r="IDH34" s="1421"/>
      <c r="IDI34" s="1421"/>
      <c r="IDJ34" s="1421"/>
      <c r="IDK34" s="1421"/>
      <c r="IDL34" s="1421"/>
      <c r="IDM34" s="1421"/>
      <c r="IDN34" s="1421"/>
      <c r="IDO34" s="1421"/>
      <c r="IDP34" s="1421"/>
      <c r="IDQ34" s="1421"/>
      <c r="IDR34" s="1421"/>
      <c r="IDS34" s="1421"/>
      <c r="IDT34" s="1421"/>
      <c r="IDU34" s="1421"/>
      <c r="IDV34" s="1421"/>
      <c r="IDW34" s="1421"/>
      <c r="IDX34" s="1421"/>
      <c r="IDY34" s="1421"/>
      <c r="IDZ34" s="1421"/>
      <c r="IEA34" s="1421"/>
      <c r="IEB34" s="1421"/>
      <c r="IEC34" s="1421"/>
      <c r="IED34" s="1421"/>
      <c r="IEE34" s="1421"/>
      <c r="IEF34" s="1421"/>
      <c r="IEG34" s="1421"/>
      <c r="IEH34" s="1421"/>
      <c r="IEI34" s="1421"/>
      <c r="IEJ34" s="1421"/>
      <c r="IEK34" s="1421"/>
      <c r="IEL34" s="1421"/>
      <c r="IEM34" s="1421"/>
      <c r="IEN34" s="1421"/>
      <c r="IEO34" s="1421"/>
      <c r="IEP34" s="1421"/>
      <c r="IEQ34" s="1421"/>
      <c r="IER34" s="1421"/>
      <c r="IES34" s="1421"/>
      <c r="IET34" s="1421"/>
      <c r="IEU34" s="1421"/>
      <c r="IEV34" s="1421"/>
      <c r="IEW34" s="1421"/>
      <c r="IEX34" s="1421"/>
      <c r="IEY34" s="1421"/>
      <c r="IEZ34" s="1421"/>
      <c r="IFA34" s="1421"/>
      <c r="IFB34" s="1421"/>
      <c r="IFC34" s="1421"/>
      <c r="IFD34" s="1421"/>
      <c r="IFE34" s="1421"/>
      <c r="IFF34" s="1421"/>
      <c r="IFG34" s="1421"/>
      <c r="IFH34" s="1421"/>
      <c r="IFI34" s="1421"/>
      <c r="IFJ34" s="1421"/>
      <c r="IFK34" s="1421"/>
      <c r="IFL34" s="1421"/>
      <c r="IFM34" s="1421"/>
      <c r="IFN34" s="1421"/>
      <c r="IFO34" s="1421"/>
      <c r="IFP34" s="1421"/>
      <c r="IFQ34" s="1421"/>
      <c r="IFR34" s="1421"/>
      <c r="IFS34" s="1421"/>
      <c r="IFT34" s="1421"/>
      <c r="IFU34" s="1421"/>
      <c r="IFV34" s="1421"/>
      <c r="IFW34" s="1421"/>
      <c r="IFX34" s="1421"/>
      <c r="IFY34" s="1421"/>
      <c r="IFZ34" s="1421"/>
      <c r="IGA34" s="1421"/>
      <c r="IGB34" s="1421"/>
      <c r="IGC34" s="1421"/>
      <c r="IGD34" s="1421"/>
      <c r="IGE34" s="1421"/>
      <c r="IGF34" s="1421"/>
      <c r="IGG34" s="1421"/>
      <c r="IGH34" s="1421"/>
      <c r="IGI34" s="1421"/>
      <c r="IGJ34" s="1421"/>
      <c r="IGK34" s="1421"/>
      <c r="IGL34" s="1421"/>
      <c r="IGM34" s="1421"/>
      <c r="IGN34" s="1421"/>
      <c r="IGO34" s="1421"/>
      <c r="IGP34" s="1421"/>
      <c r="IGQ34" s="1421"/>
      <c r="IGR34" s="1421"/>
      <c r="IGS34" s="1421"/>
      <c r="IGT34" s="1421"/>
      <c r="IGU34" s="1421"/>
      <c r="IGV34" s="1421"/>
      <c r="IGW34" s="1421"/>
      <c r="IGX34" s="1421"/>
      <c r="IGY34" s="1421"/>
      <c r="IGZ34" s="1421"/>
      <c r="IHA34" s="1421"/>
      <c r="IHB34" s="1421"/>
      <c r="IHC34" s="1421"/>
      <c r="IHD34" s="1421"/>
      <c r="IHE34" s="1421"/>
      <c r="IHF34" s="1421"/>
      <c r="IHG34" s="1421"/>
      <c r="IHH34" s="1421"/>
      <c r="IHI34" s="1421"/>
      <c r="IHJ34" s="1421"/>
      <c r="IHK34" s="1421"/>
      <c r="IHL34" s="1421"/>
      <c r="IHM34" s="1421"/>
      <c r="IHN34" s="1421"/>
      <c r="IHO34" s="1421"/>
      <c r="IHP34" s="1421"/>
      <c r="IHQ34" s="1421"/>
      <c r="IHR34" s="1421"/>
      <c r="IHS34" s="1421"/>
      <c r="IHT34" s="1421"/>
      <c r="IHU34" s="1421"/>
      <c r="IHV34" s="1421"/>
      <c r="IHW34" s="1421"/>
      <c r="IHX34" s="1421"/>
      <c r="IHY34" s="1421"/>
      <c r="IHZ34" s="1421"/>
      <c r="IIA34" s="1421"/>
      <c r="IIB34" s="1421"/>
      <c r="IIC34" s="1421"/>
      <c r="IID34" s="1421"/>
      <c r="IIE34" s="1421"/>
      <c r="IIF34" s="1421"/>
      <c r="IIG34" s="1421"/>
      <c r="IIH34" s="1421"/>
      <c r="III34" s="1421"/>
      <c r="IIJ34" s="1421"/>
      <c r="IIK34" s="1421"/>
      <c r="IIL34" s="1421"/>
      <c r="IIM34" s="1421"/>
      <c r="IIN34" s="1421"/>
      <c r="IIO34" s="1421"/>
      <c r="IIP34" s="1421"/>
      <c r="IIQ34" s="1421"/>
      <c r="IIR34" s="1421"/>
      <c r="IIS34" s="1421"/>
      <c r="IIT34" s="1421"/>
      <c r="IIU34" s="1421"/>
      <c r="IIV34" s="1421"/>
      <c r="IIW34" s="1421"/>
      <c r="IIX34" s="1421"/>
      <c r="IIY34" s="1421"/>
      <c r="IIZ34" s="1421"/>
      <c r="IJA34" s="1421"/>
      <c r="IJB34" s="1421"/>
      <c r="IJC34" s="1421"/>
      <c r="IJD34" s="1421"/>
      <c r="IJE34" s="1421"/>
      <c r="IJF34" s="1421"/>
      <c r="IJG34" s="1421"/>
      <c r="IJH34" s="1421"/>
      <c r="IJI34" s="1421"/>
      <c r="IJJ34" s="1421"/>
      <c r="IJK34" s="1421"/>
      <c r="IJL34" s="1421"/>
      <c r="IJM34" s="1421"/>
      <c r="IJN34" s="1421"/>
      <c r="IJO34" s="1421"/>
      <c r="IJP34" s="1421"/>
      <c r="IJQ34" s="1421"/>
      <c r="IJR34" s="1421"/>
      <c r="IJS34" s="1421"/>
      <c r="IJT34" s="1421"/>
      <c r="IJU34" s="1421"/>
      <c r="IJV34" s="1421"/>
      <c r="IJW34" s="1421"/>
      <c r="IJX34" s="1421"/>
      <c r="IJY34" s="1421"/>
      <c r="IJZ34" s="1421"/>
      <c r="IKA34" s="1421"/>
      <c r="IKB34" s="1421"/>
      <c r="IKC34" s="1421"/>
      <c r="IKD34" s="1421"/>
      <c r="IKE34" s="1421"/>
      <c r="IKF34" s="1421"/>
      <c r="IKG34" s="1421"/>
      <c r="IKH34" s="1421"/>
      <c r="IKI34" s="1421"/>
      <c r="IKJ34" s="1421"/>
      <c r="IKK34" s="1421"/>
      <c r="IKL34" s="1421"/>
      <c r="IKM34" s="1421"/>
      <c r="IKN34" s="1421"/>
      <c r="IKO34" s="1421"/>
      <c r="IKP34" s="1421"/>
      <c r="IKQ34" s="1421"/>
      <c r="IKR34" s="1421"/>
      <c r="IKS34" s="1421"/>
      <c r="IKT34" s="1421"/>
      <c r="IKU34" s="1421"/>
      <c r="IKV34" s="1421"/>
      <c r="IKW34" s="1421"/>
      <c r="IKX34" s="1421"/>
      <c r="IKY34" s="1421"/>
      <c r="IKZ34" s="1421"/>
      <c r="ILA34" s="1421"/>
      <c r="ILB34" s="1421"/>
      <c r="ILC34" s="1421"/>
      <c r="ILD34" s="1421"/>
      <c r="ILE34" s="1421"/>
      <c r="ILF34" s="1421"/>
      <c r="ILG34" s="1421"/>
      <c r="ILH34" s="1421"/>
      <c r="ILI34" s="1421"/>
      <c r="ILJ34" s="1421"/>
      <c r="ILK34" s="1421"/>
      <c r="ILL34" s="1421"/>
      <c r="ILM34" s="1421"/>
      <c r="ILN34" s="1421"/>
      <c r="ILO34" s="1421"/>
      <c r="ILP34" s="1421"/>
      <c r="ILQ34" s="1421"/>
      <c r="ILR34" s="1421"/>
      <c r="ILS34" s="1421"/>
      <c r="ILT34" s="1421"/>
      <c r="ILU34" s="1421"/>
      <c r="ILV34" s="1421"/>
      <c r="ILW34" s="1421"/>
      <c r="ILX34" s="1421"/>
      <c r="ILY34" s="1421"/>
      <c r="ILZ34" s="1421"/>
      <c r="IMA34" s="1421"/>
      <c r="IMB34" s="1421"/>
      <c r="IMC34" s="1421"/>
      <c r="IMD34" s="1421"/>
      <c r="IME34" s="1421"/>
      <c r="IMF34" s="1421"/>
      <c r="IMG34" s="1421"/>
      <c r="IMH34" s="1421"/>
      <c r="IMI34" s="1421"/>
      <c r="IMJ34" s="1421"/>
      <c r="IMK34" s="1421"/>
      <c r="IML34" s="1421"/>
      <c r="IMM34" s="1421"/>
      <c r="IMN34" s="1421"/>
      <c r="IMO34" s="1421"/>
      <c r="IMP34" s="1421"/>
      <c r="IMQ34" s="1421"/>
      <c r="IMR34" s="1421"/>
      <c r="IMS34" s="1421"/>
      <c r="IMT34" s="1421"/>
      <c r="IMU34" s="1421"/>
      <c r="IMV34" s="1421"/>
      <c r="IMW34" s="1421"/>
      <c r="IMX34" s="1421"/>
      <c r="IMY34" s="1421"/>
      <c r="IMZ34" s="1421"/>
      <c r="INA34" s="1421"/>
      <c r="INB34" s="1421"/>
      <c r="INC34" s="1421"/>
      <c r="IND34" s="1421"/>
      <c r="INE34" s="1421"/>
      <c r="INF34" s="1421"/>
      <c r="ING34" s="1421"/>
      <c r="INH34" s="1421"/>
      <c r="INI34" s="1421"/>
      <c r="INJ34" s="1421"/>
      <c r="INK34" s="1421"/>
      <c r="INL34" s="1421"/>
      <c r="INM34" s="1421"/>
      <c r="INN34" s="1421"/>
      <c r="INO34" s="1421"/>
      <c r="INP34" s="1421"/>
      <c r="INQ34" s="1421"/>
      <c r="INR34" s="1421"/>
      <c r="INS34" s="1421"/>
      <c r="INT34" s="1421"/>
      <c r="INU34" s="1421"/>
      <c r="INV34" s="1421"/>
      <c r="INW34" s="1421"/>
      <c r="INX34" s="1421"/>
      <c r="INY34" s="1421"/>
      <c r="INZ34" s="1421"/>
      <c r="IOA34" s="1421"/>
      <c r="IOB34" s="1421"/>
      <c r="IOC34" s="1421"/>
      <c r="IOD34" s="1421"/>
      <c r="IOE34" s="1421"/>
      <c r="IOF34" s="1421"/>
      <c r="IOG34" s="1421"/>
      <c r="IOH34" s="1421"/>
      <c r="IOI34" s="1421"/>
      <c r="IOJ34" s="1421"/>
      <c r="IOK34" s="1421"/>
      <c r="IOL34" s="1421"/>
      <c r="IOM34" s="1421"/>
      <c r="ION34" s="1421"/>
      <c r="IOO34" s="1421"/>
      <c r="IOP34" s="1421"/>
      <c r="IOQ34" s="1421"/>
      <c r="IOR34" s="1421"/>
      <c r="IOS34" s="1421"/>
      <c r="IOT34" s="1421"/>
      <c r="IOU34" s="1421"/>
      <c r="IOV34" s="1421"/>
      <c r="IOW34" s="1421"/>
      <c r="IOX34" s="1421"/>
      <c r="IOY34" s="1421"/>
      <c r="IOZ34" s="1421"/>
      <c r="IPA34" s="1421"/>
      <c r="IPB34" s="1421"/>
      <c r="IPC34" s="1421"/>
      <c r="IPD34" s="1421"/>
      <c r="IPE34" s="1421"/>
      <c r="IPF34" s="1421"/>
      <c r="IPG34" s="1421"/>
      <c r="IPH34" s="1421"/>
      <c r="IPI34" s="1421"/>
      <c r="IPJ34" s="1421"/>
      <c r="IPK34" s="1421"/>
      <c r="IPL34" s="1421"/>
      <c r="IPM34" s="1421"/>
      <c r="IPN34" s="1421"/>
      <c r="IPO34" s="1421"/>
      <c r="IPP34" s="1421"/>
      <c r="IPQ34" s="1421"/>
      <c r="IPR34" s="1421"/>
      <c r="IPS34" s="1421"/>
      <c r="IPT34" s="1421"/>
      <c r="IPU34" s="1421"/>
      <c r="IPV34" s="1421"/>
      <c r="IPW34" s="1421"/>
      <c r="IPX34" s="1421"/>
      <c r="IPY34" s="1421"/>
      <c r="IPZ34" s="1421"/>
      <c r="IQA34" s="1421"/>
      <c r="IQB34" s="1421"/>
      <c r="IQC34" s="1421"/>
      <c r="IQD34" s="1421"/>
      <c r="IQE34" s="1421"/>
      <c r="IQF34" s="1421"/>
      <c r="IQG34" s="1421"/>
      <c r="IQH34" s="1421"/>
      <c r="IQI34" s="1421"/>
      <c r="IQJ34" s="1421"/>
      <c r="IQK34" s="1421"/>
      <c r="IQL34" s="1421"/>
      <c r="IQM34" s="1421"/>
      <c r="IQN34" s="1421"/>
      <c r="IQO34" s="1421"/>
      <c r="IQP34" s="1421"/>
      <c r="IQQ34" s="1421"/>
      <c r="IQR34" s="1421"/>
      <c r="IQS34" s="1421"/>
      <c r="IQT34" s="1421"/>
      <c r="IQU34" s="1421"/>
      <c r="IQV34" s="1421"/>
      <c r="IQW34" s="1421"/>
      <c r="IQX34" s="1421"/>
      <c r="IQY34" s="1421"/>
      <c r="IQZ34" s="1421"/>
      <c r="IRA34" s="1421"/>
      <c r="IRB34" s="1421"/>
      <c r="IRC34" s="1421"/>
      <c r="IRD34" s="1421"/>
      <c r="IRE34" s="1421"/>
      <c r="IRF34" s="1421"/>
      <c r="IRG34" s="1421"/>
      <c r="IRH34" s="1421"/>
      <c r="IRI34" s="1421"/>
      <c r="IRJ34" s="1421"/>
      <c r="IRK34" s="1421"/>
      <c r="IRL34" s="1421"/>
      <c r="IRM34" s="1421"/>
      <c r="IRN34" s="1421"/>
      <c r="IRO34" s="1421"/>
      <c r="IRP34" s="1421"/>
      <c r="IRQ34" s="1421"/>
      <c r="IRR34" s="1421"/>
      <c r="IRS34" s="1421"/>
      <c r="IRT34" s="1421"/>
      <c r="IRU34" s="1421"/>
      <c r="IRV34" s="1421"/>
      <c r="IRW34" s="1421"/>
      <c r="IRX34" s="1421"/>
      <c r="IRY34" s="1421"/>
      <c r="IRZ34" s="1421"/>
      <c r="ISA34" s="1421"/>
      <c r="ISB34" s="1421"/>
      <c r="ISC34" s="1421"/>
      <c r="ISD34" s="1421"/>
      <c r="ISE34" s="1421"/>
      <c r="ISF34" s="1421"/>
      <c r="ISG34" s="1421"/>
      <c r="ISH34" s="1421"/>
      <c r="ISI34" s="1421"/>
      <c r="ISJ34" s="1421"/>
      <c r="ISK34" s="1421"/>
      <c r="ISL34" s="1421"/>
      <c r="ISM34" s="1421"/>
      <c r="ISN34" s="1421"/>
      <c r="ISO34" s="1421"/>
      <c r="ISP34" s="1421"/>
      <c r="ISQ34" s="1421"/>
      <c r="ISR34" s="1421"/>
      <c r="ISS34" s="1421"/>
      <c r="IST34" s="1421"/>
      <c r="ISU34" s="1421"/>
      <c r="ISV34" s="1421"/>
      <c r="ISW34" s="1421"/>
      <c r="ISX34" s="1421"/>
      <c r="ISY34" s="1421"/>
      <c r="ISZ34" s="1421"/>
      <c r="ITA34" s="1421"/>
      <c r="ITB34" s="1421"/>
      <c r="ITC34" s="1421"/>
      <c r="ITD34" s="1421"/>
      <c r="ITE34" s="1421"/>
      <c r="ITF34" s="1421"/>
      <c r="ITG34" s="1421"/>
      <c r="ITH34" s="1421"/>
      <c r="ITI34" s="1421"/>
      <c r="ITJ34" s="1421"/>
      <c r="ITK34" s="1421"/>
      <c r="ITL34" s="1421"/>
      <c r="ITM34" s="1421"/>
      <c r="ITN34" s="1421"/>
      <c r="ITO34" s="1421"/>
      <c r="ITP34" s="1421"/>
      <c r="ITQ34" s="1421"/>
      <c r="ITR34" s="1421"/>
      <c r="ITS34" s="1421"/>
      <c r="ITT34" s="1421"/>
      <c r="ITU34" s="1421"/>
      <c r="ITV34" s="1421"/>
      <c r="ITW34" s="1421"/>
      <c r="ITX34" s="1421"/>
      <c r="ITY34" s="1421"/>
      <c r="ITZ34" s="1421"/>
      <c r="IUA34" s="1421"/>
      <c r="IUB34" s="1421"/>
      <c r="IUC34" s="1421"/>
      <c r="IUD34" s="1421"/>
      <c r="IUE34" s="1421"/>
      <c r="IUF34" s="1421"/>
      <c r="IUG34" s="1421"/>
      <c r="IUH34" s="1421"/>
      <c r="IUI34" s="1421"/>
      <c r="IUJ34" s="1421"/>
      <c r="IUK34" s="1421"/>
      <c r="IUL34" s="1421"/>
      <c r="IUM34" s="1421"/>
      <c r="IUN34" s="1421"/>
      <c r="IUO34" s="1421"/>
      <c r="IUP34" s="1421"/>
      <c r="IUQ34" s="1421"/>
      <c r="IUR34" s="1421"/>
      <c r="IUS34" s="1421"/>
      <c r="IUT34" s="1421"/>
      <c r="IUU34" s="1421"/>
      <c r="IUV34" s="1421"/>
      <c r="IUW34" s="1421"/>
      <c r="IUX34" s="1421"/>
      <c r="IUY34" s="1421"/>
      <c r="IUZ34" s="1421"/>
      <c r="IVA34" s="1421"/>
      <c r="IVB34" s="1421"/>
      <c r="IVC34" s="1421"/>
      <c r="IVD34" s="1421"/>
      <c r="IVE34" s="1421"/>
      <c r="IVF34" s="1421"/>
      <c r="IVG34" s="1421"/>
      <c r="IVH34" s="1421"/>
      <c r="IVI34" s="1421"/>
      <c r="IVJ34" s="1421"/>
      <c r="IVK34" s="1421"/>
      <c r="IVL34" s="1421"/>
      <c r="IVM34" s="1421"/>
      <c r="IVN34" s="1421"/>
      <c r="IVO34" s="1421"/>
      <c r="IVP34" s="1421"/>
      <c r="IVQ34" s="1421"/>
      <c r="IVR34" s="1421"/>
      <c r="IVS34" s="1421"/>
      <c r="IVT34" s="1421"/>
      <c r="IVU34" s="1421"/>
      <c r="IVV34" s="1421"/>
      <c r="IVW34" s="1421"/>
      <c r="IVX34" s="1421"/>
      <c r="IVY34" s="1421"/>
      <c r="IVZ34" s="1421"/>
      <c r="IWA34" s="1421"/>
      <c r="IWB34" s="1421"/>
      <c r="IWC34" s="1421"/>
      <c r="IWD34" s="1421"/>
      <c r="IWE34" s="1421"/>
      <c r="IWF34" s="1421"/>
      <c r="IWG34" s="1421"/>
      <c r="IWH34" s="1421"/>
      <c r="IWI34" s="1421"/>
      <c r="IWJ34" s="1421"/>
      <c r="IWK34" s="1421"/>
      <c r="IWL34" s="1421"/>
      <c r="IWM34" s="1421"/>
      <c r="IWN34" s="1421"/>
      <c r="IWO34" s="1421"/>
      <c r="IWP34" s="1421"/>
      <c r="IWQ34" s="1421"/>
      <c r="IWR34" s="1421"/>
      <c r="IWS34" s="1421"/>
      <c r="IWT34" s="1421"/>
      <c r="IWU34" s="1421"/>
      <c r="IWV34" s="1421"/>
      <c r="IWW34" s="1421"/>
      <c r="IWX34" s="1421"/>
      <c r="IWY34" s="1421"/>
      <c r="IWZ34" s="1421"/>
      <c r="IXA34" s="1421"/>
      <c r="IXB34" s="1421"/>
      <c r="IXC34" s="1421"/>
      <c r="IXD34" s="1421"/>
      <c r="IXE34" s="1421"/>
      <c r="IXF34" s="1421"/>
      <c r="IXG34" s="1421"/>
      <c r="IXH34" s="1421"/>
      <c r="IXI34" s="1421"/>
      <c r="IXJ34" s="1421"/>
      <c r="IXK34" s="1421"/>
      <c r="IXL34" s="1421"/>
      <c r="IXM34" s="1421"/>
      <c r="IXN34" s="1421"/>
      <c r="IXO34" s="1421"/>
      <c r="IXP34" s="1421"/>
      <c r="IXQ34" s="1421"/>
      <c r="IXR34" s="1421"/>
      <c r="IXS34" s="1421"/>
      <c r="IXT34" s="1421"/>
      <c r="IXU34" s="1421"/>
      <c r="IXV34" s="1421"/>
      <c r="IXW34" s="1421"/>
      <c r="IXX34" s="1421"/>
      <c r="IXY34" s="1421"/>
      <c r="IXZ34" s="1421"/>
      <c r="IYA34" s="1421"/>
      <c r="IYB34" s="1421"/>
      <c r="IYC34" s="1421"/>
      <c r="IYD34" s="1421"/>
      <c r="IYE34" s="1421"/>
      <c r="IYF34" s="1421"/>
      <c r="IYG34" s="1421"/>
      <c r="IYH34" s="1421"/>
      <c r="IYI34" s="1421"/>
      <c r="IYJ34" s="1421"/>
      <c r="IYK34" s="1421"/>
      <c r="IYL34" s="1421"/>
      <c r="IYM34" s="1421"/>
      <c r="IYN34" s="1421"/>
      <c r="IYO34" s="1421"/>
      <c r="IYP34" s="1421"/>
      <c r="IYQ34" s="1421"/>
      <c r="IYR34" s="1421"/>
      <c r="IYS34" s="1421"/>
      <c r="IYT34" s="1421"/>
      <c r="IYU34" s="1421"/>
      <c r="IYV34" s="1421"/>
      <c r="IYW34" s="1421"/>
      <c r="IYX34" s="1421"/>
      <c r="IYY34" s="1421"/>
      <c r="IYZ34" s="1421"/>
      <c r="IZA34" s="1421"/>
      <c r="IZB34" s="1421"/>
      <c r="IZC34" s="1421"/>
      <c r="IZD34" s="1421"/>
      <c r="IZE34" s="1421"/>
      <c r="IZF34" s="1421"/>
      <c r="IZG34" s="1421"/>
      <c r="IZH34" s="1421"/>
      <c r="IZI34" s="1421"/>
      <c r="IZJ34" s="1421"/>
      <c r="IZK34" s="1421"/>
      <c r="IZL34" s="1421"/>
      <c r="IZM34" s="1421"/>
      <c r="IZN34" s="1421"/>
      <c r="IZO34" s="1421"/>
      <c r="IZP34" s="1421"/>
      <c r="IZQ34" s="1421"/>
      <c r="IZR34" s="1421"/>
      <c r="IZS34" s="1421"/>
      <c r="IZT34" s="1421"/>
      <c r="IZU34" s="1421"/>
      <c r="IZV34" s="1421"/>
      <c r="IZW34" s="1421"/>
      <c r="IZX34" s="1421"/>
      <c r="IZY34" s="1421"/>
      <c r="IZZ34" s="1421"/>
      <c r="JAA34" s="1421"/>
      <c r="JAB34" s="1421"/>
      <c r="JAC34" s="1421"/>
      <c r="JAD34" s="1421"/>
      <c r="JAE34" s="1421"/>
      <c r="JAF34" s="1421"/>
      <c r="JAG34" s="1421"/>
      <c r="JAH34" s="1421"/>
      <c r="JAI34" s="1421"/>
      <c r="JAJ34" s="1421"/>
      <c r="JAK34" s="1421"/>
      <c r="JAL34" s="1421"/>
      <c r="JAM34" s="1421"/>
      <c r="JAN34" s="1421"/>
      <c r="JAO34" s="1421"/>
      <c r="JAP34" s="1421"/>
      <c r="JAQ34" s="1421"/>
      <c r="JAR34" s="1421"/>
      <c r="JAS34" s="1421"/>
      <c r="JAT34" s="1421"/>
      <c r="JAU34" s="1421"/>
      <c r="JAV34" s="1421"/>
      <c r="JAW34" s="1421"/>
      <c r="JAX34" s="1421"/>
      <c r="JAY34" s="1421"/>
      <c r="JAZ34" s="1421"/>
      <c r="JBA34" s="1421"/>
      <c r="JBB34" s="1421"/>
      <c r="JBC34" s="1421"/>
      <c r="JBD34" s="1421"/>
      <c r="JBE34" s="1421"/>
      <c r="JBF34" s="1421"/>
      <c r="JBG34" s="1421"/>
      <c r="JBH34" s="1421"/>
      <c r="JBI34" s="1421"/>
      <c r="JBJ34" s="1421"/>
      <c r="JBK34" s="1421"/>
      <c r="JBL34" s="1421"/>
      <c r="JBM34" s="1421"/>
      <c r="JBN34" s="1421"/>
      <c r="JBO34" s="1421"/>
      <c r="JBP34" s="1421"/>
      <c r="JBQ34" s="1421"/>
      <c r="JBR34" s="1421"/>
      <c r="JBS34" s="1421"/>
      <c r="JBT34" s="1421"/>
      <c r="JBU34" s="1421"/>
      <c r="JBV34" s="1421"/>
      <c r="JBW34" s="1421"/>
      <c r="JBX34" s="1421"/>
      <c r="JBY34" s="1421"/>
      <c r="JBZ34" s="1421"/>
      <c r="JCA34" s="1421"/>
      <c r="JCB34" s="1421"/>
      <c r="JCC34" s="1421"/>
      <c r="JCD34" s="1421"/>
      <c r="JCE34" s="1421"/>
      <c r="JCF34" s="1421"/>
      <c r="JCG34" s="1421"/>
      <c r="JCH34" s="1421"/>
      <c r="JCI34" s="1421"/>
      <c r="JCJ34" s="1421"/>
      <c r="JCK34" s="1421"/>
      <c r="JCL34" s="1421"/>
      <c r="JCM34" s="1421"/>
      <c r="JCN34" s="1421"/>
      <c r="JCO34" s="1421"/>
      <c r="JCP34" s="1421"/>
      <c r="JCQ34" s="1421"/>
      <c r="JCR34" s="1421"/>
      <c r="JCS34" s="1421"/>
      <c r="JCT34" s="1421"/>
      <c r="JCU34" s="1421"/>
      <c r="JCV34" s="1421"/>
      <c r="JCW34" s="1421"/>
      <c r="JCX34" s="1421"/>
      <c r="JCY34" s="1421"/>
      <c r="JCZ34" s="1421"/>
      <c r="JDA34" s="1421"/>
      <c r="JDB34" s="1421"/>
      <c r="JDC34" s="1421"/>
      <c r="JDD34" s="1421"/>
      <c r="JDE34" s="1421"/>
      <c r="JDF34" s="1421"/>
      <c r="JDG34" s="1421"/>
      <c r="JDH34" s="1421"/>
      <c r="JDI34" s="1421"/>
      <c r="JDJ34" s="1421"/>
      <c r="JDK34" s="1421"/>
      <c r="JDL34" s="1421"/>
      <c r="JDM34" s="1421"/>
      <c r="JDN34" s="1421"/>
      <c r="JDO34" s="1421"/>
      <c r="JDP34" s="1421"/>
      <c r="JDQ34" s="1421"/>
      <c r="JDR34" s="1421"/>
      <c r="JDS34" s="1421"/>
      <c r="JDT34" s="1421"/>
      <c r="JDU34" s="1421"/>
      <c r="JDV34" s="1421"/>
      <c r="JDW34" s="1421"/>
      <c r="JDX34" s="1421"/>
      <c r="JDY34" s="1421"/>
      <c r="JDZ34" s="1421"/>
      <c r="JEA34" s="1421"/>
      <c r="JEB34" s="1421"/>
      <c r="JEC34" s="1421"/>
      <c r="JED34" s="1421"/>
      <c r="JEE34" s="1421"/>
      <c r="JEF34" s="1421"/>
      <c r="JEG34" s="1421"/>
      <c r="JEH34" s="1421"/>
      <c r="JEI34" s="1421"/>
      <c r="JEJ34" s="1421"/>
      <c r="JEK34" s="1421"/>
      <c r="JEL34" s="1421"/>
      <c r="JEM34" s="1421"/>
      <c r="JEN34" s="1421"/>
      <c r="JEO34" s="1421"/>
      <c r="JEP34" s="1421"/>
      <c r="JEQ34" s="1421"/>
      <c r="JER34" s="1421"/>
      <c r="JES34" s="1421"/>
      <c r="JET34" s="1421"/>
      <c r="JEU34" s="1421"/>
      <c r="JEV34" s="1421"/>
      <c r="JEW34" s="1421"/>
      <c r="JEX34" s="1421"/>
      <c r="JEY34" s="1421"/>
      <c r="JEZ34" s="1421"/>
      <c r="JFA34" s="1421"/>
      <c r="JFB34" s="1421"/>
      <c r="JFC34" s="1421"/>
      <c r="JFD34" s="1421"/>
      <c r="JFE34" s="1421"/>
      <c r="JFF34" s="1421"/>
      <c r="JFG34" s="1421"/>
      <c r="JFH34" s="1421"/>
      <c r="JFI34" s="1421"/>
      <c r="JFJ34" s="1421"/>
      <c r="JFK34" s="1421"/>
      <c r="JFL34" s="1421"/>
      <c r="JFM34" s="1421"/>
      <c r="JFN34" s="1421"/>
      <c r="JFO34" s="1421"/>
      <c r="JFP34" s="1421"/>
      <c r="JFQ34" s="1421"/>
      <c r="JFR34" s="1421"/>
      <c r="JFS34" s="1421"/>
      <c r="JFT34" s="1421"/>
      <c r="JFU34" s="1421"/>
      <c r="JFV34" s="1421"/>
      <c r="JFW34" s="1421"/>
      <c r="JFX34" s="1421"/>
      <c r="JFY34" s="1421"/>
      <c r="JFZ34" s="1421"/>
      <c r="JGA34" s="1421"/>
      <c r="JGB34" s="1421"/>
      <c r="JGC34" s="1421"/>
      <c r="JGD34" s="1421"/>
      <c r="JGE34" s="1421"/>
      <c r="JGF34" s="1421"/>
      <c r="JGG34" s="1421"/>
      <c r="JGH34" s="1421"/>
      <c r="JGI34" s="1421"/>
      <c r="JGJ34" s="1421"/>
      <c r="JGK34" s="1421"/>
      <c r="JGL34" s="1421"/>
      <c r="JGM34" s="1421"/>
      <c r="JGN34" s="1421"/>
      <c r="JGO34" s="1421"/>
      <c r="JGP34" s="1421"/>
      <c r="JGQ34" s="1421"/>
      <c r="JGR34" s="1421"/>
      <c r="JGS34" s="1421"/>
      <c r="JGT34" s="1421"/>
      <c r="JGU34" s="1421"/>
      <c r="JGV34" s="1421"/>
      <c r="JGW34" s="1421"/>
      <c r="JGX34" s="1421"/>
      <c r="JGY34" s="1421"/>
      <c r="JGZ34" s="1421"/>
      <c r="JHA34" s="1421"/>
      <c r="JHB34" s="1421"/>
      <c r="JHC34" s="1421"/>
      <c r="JHD34" s="1421"/>
      <c r="JHE34" s="1421"/>
      <c r="JHF34" s="1421"/>
      <c r="JHG34" s="1421"/>
      <c r="JHH34" s="1421"/>
      <c r="JHI34" s="1421"/>
      <c r="JHJ34" s="1421"/>
      <c r="JHK34" s="1421"/>
      <c r="JHL34" s="1421"/>
      <c r="JHM34" s="1421"/>
      <c r="JHN34" s="1421"/>
      <c r="JHO34" s="1421"/>
      <c r="JHP34" s="1421"/>
      <c r="JHQ34" s="1421"/>
      <c r="JHR34" s="1421"/>
      <c r="JHS34" s="1421"/>
      <c r="JHT34" s="1421"/>
      <c r="JHU34" s="1421"/>
      <c r="JHV34" s="1421"/>
      <c r="JHW34" s="1421"/>
      <c r="JHX34" s="1421"/>
      <c r="JHY34" s="1421"/>
      <c r="JHZ34" s="1421"/>
      <c r="JIA34" s="1421"/>
      <c r="JIB34" s="1421"/>
      <c r="JIC34" s="1421"/>
      <c r="JID34" s="1421"/>
      <c r="JIE34" s="1421"/>
      <c r="JIF34" s="1421"/>
      <c r="JIG34" s="1421"/>
      <c r="JIH34" s="1421"/>
      <c r="JII34" s="1421"/>
      <c r="JIJ34" s="1421"/>
      <c r="JIK34" s="1421"/>
      <c r="JIL34" s="1421"/>
      <c r="JIM34" s="1421"/>
      <c r="JIN34" s="1421"/>
      <c r="JIO34" s="1421"/>
      <c r="JIP34" s="1421"/>
      <c r="JIQ34" s="1421"/>
      <c r="JIR34" s="1421"/>
      <c r="JIS34" s="1421"/>
      <c r="JIT34" s="1421"/>
      <c r="JIU34" s="1421"/>
      <c r="JIV34" s="1421"/>
      <c r="JIW34" s="1421"/>
      <c r="JIX34" s="1421"/>
      <c r="JIY34" s="1421"/>
      <c r="JIZ34" s="1421"/>
      <c r="JJA34" s="1421"/>
      <c r="JJB34" s="1421"/>
      <c r="JJC34" s="1421"/>
      <c r="JJD34" s="1421"/>
      <c r="JJE34" s="1421"/>
      <c r="JJF34" s="1421"/>
      <c r="JJG34" s="1421"/>
      <c r="JJH34" s="1421"/>
      <c r="JJI34" s="1421"/>
      <c r="JJJ34" s="1421"/>
      <c r="JJK34" s="1421"/>
      <c r="JJL34" s="1421"/>
      <c r="JJM34" s="1421"/>
      <c r="JJN34" s="1421"/>
      <c r="JJO34" s="1421"/>
      <c r="JJP34" s="1421"/>
      <c r="JJQ34" s="1421"/>
      <c r="JJR34" s="1421"/>
      <c r="JJS34" s="1421"/>
      <c r="JJT34" s="1421"/>
      <c r="JJU34" s="1421"/>
      <c r="JJV34" s="1421"/>
      <c r="JJW34" s="1421"/>
      <c r="JJX34" s="1421"/>
      <c r="JJY34" s="1421"/>
      <c r="JJZ34" s="1421"/>
      <c r="JKA34" s="1421"/>
      <c r="JKB34" s="1421"/>
      <c r="JKC34" s="1421"/>
      <c r="JKD34" s="1421"/>
      <c r="JKE34" s="1421"/>
      <c r="JKF34" s="1421"/>
      <c r="JKG34" s="1421"/>
      <c r="JKH34" s="1421"/>
      <c r="JKI34" s="1421"/>
      <c r="JKJ34" s="1421"/>
      <c r="JKK34" s="1421"/>
      <c r="JKL34" s="1421"/>
      <c r="JKM34" s="1421"/>
      <c r="JKN34" s="1421"/>
      <c r="JKO34" s="1421"/>
      <c r="JKP34" s="1421"/>
      <c r="JKQ34" s="1421"/>
      <c r="JKR34" s="1421"/>
      <c r="JKS34" s="1421"/>
      <c r="JKT34" s="1421"/>
      <c r="JKU34" s="1421"/>
      <c r="JKV34" s="1421"/>
      <c r="JKW34" s="1421"/>
      <c r="JKX34" s="1421"/>
      <c r="JKY34" s="1421"/>
      <c r="JKZ34" s="1421"/>
      <c r="JLA34" s="1421"/>
      <c r="JLB34" s="1421"/>
      <c r="JLC34" s="1421"/>
      <c r="JLD34" s="1421"/>
      <c r="JLE34" s="1421"/>
      <c r="JLF34" s="1421"/>
      <c r="JLG34" s="1421"/>
      <c r="JLH34" s="1421"/>
      <c r="JLI34" s="1421"/>
      <c r="JLJ34" s="1421"/>
      <c r="JLK34" s="1421"/>
      <c r="JLL34" s="1421"/>
      <c r="JLM34" s="1421"/>
      <c r="JLN34" s="1421"/>
      <c r="JLO34" s="1421"/>
      <c r="JLP34" s="1421"/>
      <c r="JLQ34" s="1421"/>
      <c r="JLR34" s="1421"/>
      <c r="JLS34" s="1421"/>
      <c r="JLT34" s="1421"/>
      <c r="JLU34" s="1421"/>
      <c r="JLV34" s="1421"/>
      <c r="JLW34" s="1421"/>
      <c r="JLX34" s="1421"/>
      <c r="JLY34" s="1421"/>
      <c r="JLZ34" s="1421"/>
      <c r="JMA34" s="1421"/>
      <c r="JMB34" s="1421"/>
      <c r="JMC34" s="1421"/>
      <c r="JMD34" s="1421"/>
      <c r="JME34" s="1421"/>
      <c r="JMF34" s="1421"/>
      <c r="JMG34" s="1421"/>
      <c r="JMH34" s="1421"/>
      <c r="JMI34" s="1421"/>
      <c r="JMJ34" s="1421"/>
      <c r="JMK34" s="1421"/>
      <c r="JML34" s="1421"/>
      <c r="JMM34" s="1421"/>
      <c r="JMN34" s="1421"/>
      <c r="JMO34" s="1421"/>
      <c r="JMP34" s="1421"/>
      <c r="JMQ34" s="1421"/>
      <c r="JMR34" s="1421"/>
      <c r="JMS34" s="1421"/>
      <c r="JMT34" s="1421"/>
      <c r="JMU34" s="1421"/>
      <c r="JMV34" s="1421"/>
      <c r="JMW34" s="1421"/>
      <c r="JMX34" s="1421"/>
      <c r="JMY34" s="1421"/>
      <c r="JMZ34" s="1421"/>
      <c r="JNA34" s="1421"/>
      <c r="JNB34" s="1421"/>
      <c r="JNC34" s="1421"/>
      <c r="JND34" s="1421"/>
      <c r="JNE34" s="1421"/>
      <c r="JNF34" s="1421"/>
      <c r="JNG34" s="1421"/>
      <c r="JNH34" s="1421"/>
      <c r="JNI34" s="1421"/>
      <c r="JNJ34" s="1421"/>
      <c r="JNK34" s="1421"/>
      <c r="JNL34" s="1421"/>
      <c r="JNM34" s="1421"/>
      <c r="JNN34" s="1421"/>
      <c r="JNO34" s="1421"/>
      <c r="JNP34" s="1421"/>
      <c r="JNQ34" s="1421"/>
      <c r="JNR34" s="1421"/>
      <c r="JNS34" s="1421"/>
      <c r="JNT34" s="1421"/>
      <c r="JNU34" s="1421"/>
      <c r="JNV34" s="1421"/>
      <c r="JNW34" s="1421"/>
      <c r="JNX34" s="1421"/>
      <c r="JNY34" s="1421"/>
      <c r="JNZ34" s="1421"/>
      <c r="JOA34" s="1421"/>
      <c r="JOB34" s="1421"/>
      <c r="JOC34" s="1421"/>
      <c r="JOD34" s="1421"/>
      <c r="JOE34" s="1421"/>
      <c r="JOF34" s="1421"/>
      <c r="JOG34" s="1421"/>
      <c r="JOH34" s="1421"/>
      <c r="JOI34" s="1421"/>
      <c r="JOJ34" s="1421"/>
      <c r="JOK34" s="1421"/>
      <c r="JOL34" s="1421"/>
      <c r="JOM34" s="1421"/>
      <c r="JON34" s="1421"/>
      <c r="JOO34" s="1421"/>
      <c r="JOP34" s="1421"/>
      <c r="JOQ34" s="1421"/>
      <c r="JOR34" s="1421"/>
      <c r="JOS34" s="1421"/>
      <c r="JOT34" s="1421"/>
      <c r="JOU34" s="1421"/>
      <c r="JOV34" s="1421"/>
      <c r="JOW34" s="1421"/>
      <c r="JOX34" s="1421"/>
      <c r="JOY34" s="1421"/>
      <c r="JOZ34" s="1421"/>
      <c r="JPA34" s="1421"/>
      <c r="JPB34" s="1421"/>
      <c r="JPC34" s="1421"/>
      <c r="JPD34" s="1421"/>
      <c r="JPE34" s="1421"/>
      <c r="JPF34" s="1421"/>
      <c r="JPG34" s="1421"/>
      <c r="JPH34" s="1421"/>
      <c r="JPI34" s="1421"/>
      <c r="JPJ34" s="1421"/>
      <c r="JPK34" s="1421"/>
      <c r="JPL34" s="1421"/>
      <c r="JPM34" s="1421"/>
      <c r="JPN34" s="1421"/>
      <c r="JPO34" s="1421"/>
      <c r="JPP34" s="1421"/>
      <c r="JPQ34" s="1421"/>
      <c r="JPR34" s="1421"/>
      <c r="JPS34" s="1421"/>
      <c r="JPT34" s="1421"/>
      <c r="JPU34" s="1421"/>
      <c r="JPV34" s="1421"/>
      <c r="JPW34" s="1421"/>
      <c r="JPX34" s="1421"/>
      <c r="JPY34" s="1421"/>
      <c r="JPZ34" s="1421"/>
      <c r="JQA34" s="1421"/>
      <c r="JQB34" s="1421"/>
      <c r="JQC34" s="1421"/>
      <c r="JQD34" s="1421"/>
      <c r="JQE34" s="1421"/>
      <c r="JQF34" s="1421"/>
      <c r="JQG34" s="1421"/>
      <c r="JQH34" s="1421"/>
      <c r="JQI34" s="1421"/>
      <c r="JQJ34" s="1421"/>
      <c r="JQK34" s="1421"/>
      <c r="JQL34" s="1421"/>
      <c r="JQM34" s="1421"/>
      <c r="JQN34" s="1421"/>
      <c r="JQO34" s="1421"/>
      <c r="JQP34" s="1421"/>
      <c r="JQQ34" s="1421"/>
      <c r="JQR34" s="1421"/>
      <c r="JQS34" s="1421"/>
      <c r="JQT34" s="1421"/>
      <c r="JQU34" s="1421"/>
      <c r="JQV34" s="1421"/>
      <c r="JQW34" s="1421"/>
      <c r="JQX34" s="1421"/>
      <c r="JQY34" s="1421"/>
      <c r="JQZ34" s="1421"/>
      <c r="JRA34" s="1421"/>
      <c r="JRB34" s="1421"/>
      <c r="JRC34" s="1421"/>
      <c r="JRD34" s="1421"/>
      <c r="JRE34" s="1421"/>
      <c r="JRF34" s="1421"/>
      <c r="JRG34" s="1421"/>
      <c r="JRH34" s="1421"/>
      <c r="JRI34" s="1421"/>
      <c r="JRJ34" s="1421"/>
      <c r="JRK34" s="1421"/>
      <c r="JRL34" s="1421"/>
      <c r="JRM34" s="1421"/>
      <c r="JRN34" s="1421"/>
      <c r="JRO34" s="1421"/>
      <c r="JRP34" s="1421"/>
      <c r="JRQ34" s="1421"/>
      <c r="JRR34" s="1421"/>
      <c r="JRS34" s="1421"/>
      <c r="JRT34" s="1421"/>
      <c r="JRU34" s="1421"/>
      <c r="JRV34" s="1421"/>
      <c r="JRW34" s="1421"/>
      <c r="JRX34" s="1421"/>
      <c r="JRY34" s="1421"/>
      <c r="JRZ34" s="1421"/>
      <c r="JSA34" s="1421"/>
      <c r="JSB34" s="1421"/>
      <c r="JSC34" s="1421"/>
      <c r="JSD34" s="1421"/>
      <c r="JSE34" s="1421"/>
      <c r="JSF34" s="1421"/>
      <c r="JSG34" s="1421"/>
      <c r="JSH34" s="1421"/>
      <c r="JSI34" s="1421"/>
      <c r="JSJ34" s="1421"/>
      <c r="JSK34" s="1421"/>
      <c r="JSL34" s="1421"/>
      <c r="JSM34" s="1421"/>
      <c r="JSN34" s="1421"/>
      <c r="JSO34" s="1421"/>
      <c r="JSP34" s="1421"/>
      <c r="JSQ34" s="1421"/>
      <c r="JSR34" s="1421"/>
      <c r="JSS34" s="1421"/>
      <c r="JST34" s="1421"/>
      <c r="JSU34" s="1421"/>
      <c r="JSV34" s="1421"/>
      <c r="JSW34" s="1421"/>
      <c r="JSX34" s="1421"/>
      <c r="JSY34" s="1421"/>
      <c r="JSZ34" s="1421"/>
      <c r="JTA34" s="1421"/>
      <c r="JTB34" s="1421"/>
      <c r="JTC34" s="1421"/>
      <c r="JTD34" s="1421"/>
      <c r="JTE34" s="1421"/>
      <c r="JTF34" s="1421"/>
      <c r="JTG34" s="1421"/>
      <c r="JTH34" s="1421"/>
      <c r="JTI34" s="1421"/>
      <c r="JTJ34" s="1421"/>
      <c r="JTK34" s="1421"/>
      <c r="JTL34" s="1421"/>
      <c r="JTM34" s="1421"/>
      <c r="JTN34" s="1421"/>
      <c r="JTO34" s="1421"/>
      <c r="JTP34" s="1421"/>
      <c r="JTQ34" s="1421"/>
      <c r="JTR34" s="1421"/>
      <c r="JTS34" s="1421"/>
      <c r="JTT34" s="1421"/>
      <c r="JTU34" s="1421"/>
      <c r="JTV34" s="1421"/>
      <c r="JTW34" s="1421"/>
      <c r="JTX34" s="1421"/>
      <c r="JTY34" s="1421"/>
      <c r="JTZ34" s="1421"/>
      <c r="JUA34" s="1421"/>
      <c r="JUB34" s="1421"/>
      <c r="JUC34" s="1421"/>
      <c r="JUD34" s="1421"/>
      <c r="JUE34" s="1421"/>
      <c r="JUF34" s="1421"/>
      <c r="JUG34" s="1421"/>
      <c r="JUH34" s="1421"/>
      <c r="JUI34" s="1421"/>
      <c r="JUJ34" s="1421"/>
      <c r="JUK34" s="1421"/>
      <c r="JUL34" s="1421"/>
      <c r="JUM34" s="1421"/>
      <c r="JUN34" s="1421"/>
      <c r="JUO34" s="1421"/>
      <c r="JUP34" s="1421"/>
      <c r="JUQ34" s="1421"/>
      <c r="JUR34" s="1421"/>
      <c r="JUS34" s="1421"/>
      <c r="JUT34" s="1421"/>
      <c r="JUU34" s="1421"/>
      <c r="JUV34" s="1421"/>
      <c r="JUW34" s="1421"/>
      <c r="JUX34" s="1421"/>
      <c r="JUY34" s="1421"/>
      <c r="JUZ34" s="1421"/>
      <c r="JVA34" s="1421"/>
      <c r="JVB34" s="1421"/>
      <c r="JVC34" s="1421"/>
      <c r="JVD34" s="1421"/>
      <c r="JVE34" s="1421"/>
      <c r="JVF34" s="1421"/>
      <c r="JVG34" s="1421"/>
      <c r="JVH34" s="1421"/>
      <c r="JVI34" s="1421"/>
      <c r="JVJ34" s="1421"/>
      <c r="JVK34" s="1421"/>
      <c r="JVL34" s="1421"/>
      <c r="JVM34" s="1421"/>
      <c r="JVN34" s="1421"/>
      <c r="JVO34" s="1421"/>
      <c r="JVP34" s="1421"/>
      <c r="JVQ34" s="1421"/>
      <c r="JVR34" s="1421"/>
      <c r="JVS34" s="1421"/>
      <c r="JVT34" s="1421"/>
      <c r="JVU34" s="1421"/>
      <c r="JVV34" s="1421"/>
      <c r="JVW34" s="1421"/>
      <c r="JVX34" s="1421"/>
      <c r="JVY34" s="1421"/>
      <c r="JVZ34" s="1421"/>
      <c r="JWA34" s="1421"/>
      <c r="JWB34" s="1421"/>
      <c r="JWC34" s="1421"/>
      <c r="JWD34" s="1421"/>
      <c r="JWE34" s="1421"/>
      <c r="JWF34" s="1421"/>
      <c r="JWG34" s="1421"/>
      <c r="JWH34" s="1421"/>
      <c r="JWI34" s="1421"/>
      <c r="JWJ34" s="1421"/>
      <c r="JWK34" s="1421"/>
      <c r="JWL34" s="1421"/>
      <c r="JWM34" s="1421"/>
      <c r="JWN34" s="1421"/>
      <c r="JWO34" s="1421"/>
      <c r="JWP34" s="1421"/>
      <c r="JWQ34" s="1421"/>
      <c r="JWR34" s="1421"/>
      <c r="JWS34" s="1421"/>
      <c r="JWT34" s="1421"/>
      <c r="JWU34" s="1421"/>
      <c r="JWV34" s="1421"/>
      <c r="JWW34" s="1421"/>
      <c r="JWX34" s="1421"/>
      <c r="JWY34" s="1421"/>
      <c r="JWZ34" s="1421"/>
      <c r="JXA34" s="1421"/>
      <c r="JXB34" s="1421"/>
      <c r="JXC34" s="1421"/>
      <c r="JXD34" s="1421"/>
      <c r="JXE34" s="1421"/>
      <c r="JXF34" s="1421"/>
      <c r="JXG34" s="1421"/>
      <c r="JXH34" s="1421"/>
      <c r="JXI34" s="1421"/>
      <c r="JXJ34" s="1421"/>
      <c r="JXK34" s="1421"/>
      <c r="JXL34" s="1421"/>
      <c r="JXM34" s="1421"/>
      <c r="JXN34" s="1421"/>
      <c r="JXO34" s="1421"/>
      <c r="JXP34" s="1421"/>
      <c r="JXQ34" s="1421"/>
      <c r="JXR34" s="1421"/>
      <c r="JXS34" s="1421"/>
      <c r="JXT34" s="1421"/>
      <c r="JXU34" s="1421"/>
      <c r="JXV34" s="1421"/>
      <c r="JXW34" s="1421"/>
      <c r="JXX34" s="1421"/>
      <c r="JXY34" s="1421"/>
      <c r="JXZ34" s="1421"/>
      <c r="JYA34" s="1421"/>
      <c r="JYB34" s="1421"/>
      <c r="JYC34" s="1421"/>
      <c r="JYD34" s="1421"/>
      <c r="JYE34" s="1421"/>
      <c r="JYF34" s="1421"/>
      <c r="JYG34" s="1421"/>
      <c r="JYH34" s="1421"/>
      <c r="JYI34" s="1421"/>
      <c r="JYJ34" s="1421"/>
      <c r="JYK34" s="1421"/>
      <c r="JYL34" s="1421"/>
      <c r="JYM34" s="1421"/>
      <c r="JYN34" s="1421"/>
      <c r="JYO34" s="1421"/>
      <c r="JYP34" s="1421"/>
      <c r="JYQ34" s="1421"/>
      <c r="JYR34" s="1421"/>
      <c r="JYS34" s="1421"/>
      <c r="JYT34" s="1421"/>
      <c r="JYU34" s="1421"/>
      <c r="JYV34" s="1421"/>
      <c r="JYW34" s="1421"/>
      <c r="JYX34" s="1421"/>
      <c r="JYY34" s="1421"/>
      <c r="JYZ34" s="1421"/>
      <c r="JZA34" s="1421"/>
      <c r="JZB34" s="1421"/>
      <c r="JZC34" s="1421"/>
      <c r="JZD34" s="1421"/>
      <c r="JZE34" s="1421"/>
      <c r="JZF34" s="1421"/>
      <c r="JZG34" s="1421"/>
      <c r="JZH34" s="1421"/>
      <c r="JZI34" s="1421"/>
      <c r="JZJ34" s="1421"/>
      <c r="JZK34" s="1421"/>
      <c r="JZL34" s="1421"/>
      <c r="JZM34" s="1421"/>
      <c r="JZN34" s="1421"/>
      <c r="JZO34" s="1421"/>
      <c r="JZP34" s="1421"/>
      <c r="JZQ34" s="1421"/>
      <c r="JZR34" s="1421"/>
      <c r="JZS34" s="1421"/>
      <c r="JZT34" s="1421"/>
      <c r="JZU34" s="1421"/>
      <c r="JZV34" s="1421"/>
      <c r="JZW34" s="1421"/>
      <c r="JZX34" s="1421"/>
      <c r="JZY34" s="1421"/>
      <c r="JZZ34" s="1421"/>
      <c r="KAA34" s="1421"/>
      <c r="KAB34" s="1421"/>
      <c r="KAC34" s="1421"/>
      <c r="KAD34" s="1421"/>
      <c r="KAE34" s="1421"/>
      <c r="KAF34" s="1421"/>
      <c r="KAG34" s="1421"/>
      <c r="KAH34" s="1421"/>
      <c r="KAI34" s="1421"/>
      <c r="KAJ34" s="1421"/>
      <c r="KAK34" s="1421"/>
      <c r="KAL34" s="1421"/>
      <c r="KAM34" s="1421"/>
      <c r="KAN34" s="1421"/>
      <c r="KAO34" s="1421"/>
      <c r="KAP34" s="1421"/>
      <c r="KAQ34" s="1421"/>
      <c r="KAR34" s="1421"/>
      <c r="KAS34" s="1421"/>
      <c r="KAT34" s="1421"/>
      <c r="KAU34" s="1421"/>
      <c r="KAV34" s="1421"/>
      <c r="KAW34" s="1421"/>
      <c r="KAX34" s="1421"/>
      <c r="KAY34" s="1421"/>
      <c r="KAZ34" s="1421"/>
      <c r="KBA34" s="1421"/>
      <c r="KBB34" s="1421"/>
      <c r="KBC34" s="1421"/>
      <c r="KBD34" s="1421"/>
      <c r="KBE34" s="1421"/>
      <c r="KBF34" s="1421"/>
      <c r="KBG34" s="1421"/>
      <c r="KBH34" s="1421"/>
      <c r="KBI34" s="1421"/>
      <c r="KBJ34" s="1421"/>
      <c r="KBK34" s="1421"/>
      <c r="KBL34" s="1421"/>
      <c r="KBM34" s="1421"/>
      <c r="KBN34" s="1421"/>
      <c r="KBO34" s="1421"/>
      <c r="KBP34" s="1421"/>
      <c r="KBQ34" s="1421"/>
      <c r="KBR34" s="1421"/>
      <c r="KBS34" s="1421"/>
      <c r="KBT34" s="1421"/>
      <c r="KBU34" s="1421"/>
      <c r="KBV34" s="1421"/>
      <c r="KBW34" s="1421"/>
      <c r="KBX34" s="1421"/>
      <c r="KBY34" s="1421"/>
      <c r="KBZ34" s="1421"/>
      <c r="KCA34" s="1421"/>
      <c r="KCB34" s="1421"/>
      <c r="KCC34" s="1421"/>
      <c r="KCD34" s="1421"/>
      <c r="KCE34" s="1421"/>
      <c r="KCF34" s="1421"/>
      <c r="KCG34" s="1421"/>
      <c r="KCH34" s="1421"/>
      <c r="KCI34" s="1421"/>
      <c r="KCJ34" s="1421"/>
      <c r="KCK34" s="1421"/>
      <c r="KCL34" s="1421"/>
      <c r="KCM34" s="1421"/>
      <c r="KCN34" s="1421"/>
      <c r="KCO34" s="1421"/>
      <c r="KCP34" s="1421"/>
      <c r="KCQ34" s="1421"/>
      <c r="KCR34" s="1421"/>
      <c r="KCS34" s="1421"/>
      <c r="KCT34" s="1421"/>
      <c r="KCU34" s="1421"/>
      <c r="KCV34" s="1421"/>
      <c r="KCW34" s="1421"/>
      <c r="KCX34" s="1421"/>
      <c r="KCY34" s="1421"/>
      <c r="KCZ34" s="1421"/>
      <c r="KDA34" s="1421"/>
      <c r="KDB34" s="1421"/>
      <c r="KDC34" s="1421"/>
      <c r="KDD34" s="1421"/>
      <c r="KDE34" s="1421"/>
      <c r="KDF34" s="1421"/>
      <c r="KDG34" s="1421"/>
      <c r="KDH34" s="1421"/>
      <c r="KDI34" s="1421"/>
      <c r="KDJ34" s="1421"/>
      <c r="KDK34" s="1421"/>
      <c r="KDL34" s="1421"/>
      <c r="KDM34" s="1421"/>
      <c r="KDN34" s="1421"/>
      <c r="KDO34" s="1421"/>
      <c r="KDP34" s="1421"/>
      <c r="KDQ34" s="1421"/>
      <c r="KDR34" s="1421"/>
      <c r="KDS34" s="1421"/>
      <c r="KDT34" s="1421"/>
      <c r="KDU34" s="1421"/>
      <c r="KDV34" s="1421"/>
      <c r="KDW34" s="1421"/>
      <c r="KDX34" s="1421"/>
      <c r="KDY34" s="1421"/>
      <c r="KDZ34" s="1421"/>
      <c r="KEA34" s="1421"/>
      <c r="KEB34" s="1421"/>
      <c r="KEC34" s="1421"/>
      <c r="KED34" s="1421"/>
      <c r="KEE34" s="1421"/>
      <c r="KEF34" s="1421"/>
      <c r="KEG34" s="1421"/>
      <c r="KEH34" s="1421"/>
      <c r="KEI34" s="1421"/>
      <c r="KEJ34" s="1421"/>
      <c r="KEK34" s="1421"/>
      <c r="KEL34" s="1421"/>
      <c r="KEM34" s="1421"/>
      <c r="KEN34" s="1421"/>
      <c r="KEO34" s="1421"/>
      <c r="KEP34" s="1421"/>
      <c r="KEQ34" s="1421"/>
      <c r="KER34" s="1421"/>
      <c r="KES34" s="1421"/>
      <c r="KET34" s="1421"/>
      <c r="KEU34" s="1421"/>
      <c r="KEV34" s="1421"/>
      <c r="KEW34" s="1421"/>
      <c r="KEX34" s="1421"/>
      <c r="KEY34" s="1421"/>
      <c r="KEZ34" s="1421"/>
      <c r="KFA34" s="1421"/>
      <c r="KFB34" s="1421"/>
      <c r="KFC34" s="1421"/>
      <c r="KFD34" s="1421"/>
      <c r="KFE34" s="1421"/>
      <c r="KFF34" s="1421"/>
      <c r="KFG34" s="1421"/>
      <c r="KFH34" s="1421"/>
      <c r="KFI34" s="1421"/>
      <c r="KFJ34" s="1421"/>
      <c r="KFK34" s="1421"/>
      <c r="KFL34" s="1421"/>
      <c r="KFM34" s="1421"/>
      <c r="KFN34" s="1421"/>
      <c r="KFO34" s="1421"/>
      <c r="KFP34" s="1421"/>
      <c r="KFQ34" s="1421"/>
      <c r="KFR34" s="1421"/>
      <c r="KFS34" s="1421"/>
      <c r="KFT34" s="1421"/>
      <c r="KFU34" s="1421"/>
      <c r="KFV34" s="1421"/>
      <c r="KFW34" s="1421"/>
      <c r="KFX34" s="1421"/>
      <c r="KFY34" s="1421"/>
      <c r="KFZ34" s="1421"/>
      <c r="KGA34" s="1421"/>
      <c r="KGB34" s="1421"/>
      <c r="KGC34" s="1421"/>
      <c r="KGD34" s="1421"/>
      <c r="KGE34" s="1421"/>
      <c r="KGF34" s="1421"/>
      <c r="KGG34" s="1421"/>
      <c r="KGH34" s="1421"/>
      <c r="KGI34" s="1421"/>
      <c r="KGJ34" s="1421"/>
      <c r="KGK34" s="1421"/>
      <c r="KGL34" s="1421"/>
      <c r="KGM34" s="1421"/>
      <c r="KGN34" s="1421"/>
      <c r="KGO34" s="1421"/>
      <c r="KGP34" s="1421"/>
      <c r="KGQ34" s="1421"/>
      <c r="KGR34" s="1421"/>
      <c r="KGS34" s="1421"/>
      <c r="KGT34" s="1421"/>
      <c r="KGU34" s="1421"/>
      <c r="KGV34" s="1421"/>
      <c r="KGW34" s="1421"/>
      <c r="KGX34" s="1421"/>
      <c r="KGY34" s="1421"/>
      <c r="KGZ34" s="1421"/>
      <c r="KHA34" s="1421"/>
      <c r="KHB34" s="1421"/>
      <c r="KHC34" s="1421"/>
      <c r="KHD34" s="1421"/>
      <c r="KHE34" s="1421"/>
      <c r="KHF34" s="1421"/>
      <c r="KHG34" s="1421"/>
      <c r="KHH34" s="1421"/>
      <c r="KHI34" s="1421"/>
      <c r="KHJ34" s="1421"/>
      <c r="KHK34" s="1421"/>
      <c r="KHL34" s="1421"/>
      <c r="KHM34" s="1421"/>
      <c r="KHN34" s="1421"/>
      <c r="KHO34" s="1421"/>
      <c r="KHP34" s="1421"/>
      <c r="KHQ34" s="1421"/>
      <c r="KHR34" s="1421"/>
      <c r="KHS34" s="1421"/>
      <c r="KHT34" s="1421"/>
      <c r="KHU34" s="1421"/>
      <c r="KHV34" s="1421"/>
      <c r="KHW34" s="1421"/>
      <c r="KHX34" s="1421"/>
      <c r="KHY34" s="1421"/>
      <c r="KHZ34" s="1421"/>
      <c r="KIA34" s="1421"/>
      <c r="KIB34" s="1421"/>
      <c r="KIC34" s="1421"/>
      <c r="KID34" s="1421"/>
      <c r="KIE34" s="1421"/>
      <c r="KIF34" s="1421"/>
      <c r="KIG34" s="1421"/>
      <c r="KIH34" s="1421"/>
      <c r="KII34" s="1421"/>
      <c r="KIJ34" s="1421"/>
      <c r="KIK34" s="1421"/>
      <c r="KIL34" s="1421"/>
      <c r="KIM34" s="1421"/>
      <c r="KIN34" s="1421"/>
      <c r="KIO34" s="1421"/>
      <c r="KIP34" s="1421"/>
      <c r="KIQ34" s="1421"/>
      <c r="KIR34" s="1421"/>
      <c r="KIS34" s="1421"/>
      <c r="KIT34" s="1421"/>
      <c r="KIU34" s="1421"/>
      <c r="KIV34" s="1421"/>
      <c r="KIW34" s="1421"/>
      <c r="KIX34" s="1421"/>
      <c r="KIY34" s="1421"/>
      <c r="KIZ34" s="1421"/>
      <c r="KJA34" s="1421"/>
      <c r="KJB34" s="1421"/>
      <c r="KJC34" s="1421"/>
      <c r="KJD34" s="1421"/>
      <c r="KJE34" s="1421"/>
      <c r="KJF34" s="1421"/>
      <c r="KJG34" s="1421"/>
      <c r="KJH34" s="1421"/>
      <c r="KJI34" s="1421"/>
      <c r="KJJ34" s="1421"/>
      <c r="KJK34" s="1421"/>
      <c r="KJL34" s="1421"/>
      <c r="KJM34" s="1421"/>
      <c r="KJN34" s="1421"/>
      <c r="KJO34" s="1421"/>
      <c r="KJP34" s="1421"/>
      <c r="KJQ34" s="1421"/>
      <c r="KJR34" s="1421"/>
      <c r="KJS34" s="1421"/>
      <c r="KJT34" s="1421"/>
      <c r="KJU34" s="1421"/>
      <c r="KJV34" s="1421"/>
      <c r="KJW34" s="1421"/>
      <c r="KJX34" s="1421"/>
      <c r="KJY34" s="1421"/>
      <c r="KJZ34" s="1421"/>
      <c r="KKA34" s="1421"/>
      <c r="KKB34" s="1421"/>
      <c r="KKC34" s="1421"/>
      <c r="KKD34" s="1421"/>
      <c r="KKE34" s="1421"/>
      <c r="KKF34" s="1421"/>
      <c r="KKG34" s="1421"/>
      <c r="KKH34" s="1421"/>
      <c r="KKI34" s="1421"/>
      <c r="KKJ34" s="1421"/>
      <c r="KKK34" s="1421"/>
      <c r="KKL34" s="1421"/>
      <c r="KKM34" s="1421"/>
      <c r="KKN34" s="1421"/>
      <c r="KKO34" s="1421"/>
      <c r="KKP34" s="1421"/>
      <c r="KKQ34" s="1421"/>
      <c r="KKR34" s="1421"/>
      <c r="KKS34" s="1421"/>
      <c r="KKT34" s="1421"/>
      <c r="KKU34" s="1421"/>
      <c r="KKV34" s="1421"/>
      <c r="KKW34" s="1421"/>
      <c r="KKX34" s="1421"/>
      <c r="KKY34" s="1421"/>
      <c r="KKZ34" s="1421"/>
      <c r="KLA34" s="1421"/>
      <c r="KLB34" s="1421"/>
      <c r="KLC34" s="1421"/>
      <c r="KLD34" s="1421"/>
      <c r="KLE34" s="1421"/>
      <c r="KLF34" s="1421"/>
      <c r="KLG34" s="1421"/>
      <c r="KLH34" s="1421"/>
      <c r="KLI34" s="1421"/>
      <c r="KLJ34" s="1421"/>
      <c r="KLK34" s="1421"/>
      <c r="KLL34" s="1421"/>
      <c r="KLM34" s="1421"/>
      <c r="KLN34" s="1421"/>
      <c r="KLO34" s="1421"/>
      <c r="KLP34" s="1421"/>
      <c r="KLQ34" s="1421"/>
      <c r="KLR34" s="1421"/>
      <c r="KLS34" s="1421"/>
      <c r="KLT34" s="1421"/>
      <c r="KLU34" s="1421"/>
      <c r="KLV34" s="1421"/>
      <c r="KLW34" s="1421"/>
      <c r="KLX34" s="1421"/>
      <c r="KLY34" s="1421"/>
      <c r="KLZ34" s="1421"/>
      <c r="KMA34" s="1421"/>
      <c r="KMB34" s="1421"/>
      <c r="KMC34" s="1421"/>
      <c r="KMD34" s="1421"/>
      <c r="KME34" s="1421"/>
      <c r="KMF34" s="1421"/>
      <c r="KMG34" s="1421"/>
      <c r="KMH34" s="1421"/>
      <c r="KMI34" s="1421"/>
      <c r="KMJ34" s="1421"/>
      <c r="KMK34" s="1421"/>
      <c r="KML34" s="1421"/>
      <c r="KMM34" s="1421"/>
      <c r="KMN34" s="1421"/>
      <c r="KMO34" s="1421"/>
      <c r="KMP34" s="1421"/>
      <c r="KMQ34" s="1421"/>
      <c r="KMR34" s="1421"/>
      <c r="KMS34" s="1421"/>
      <c r="KMT34" s="1421"/>
      <c r="KMU34" s="1421"/>
      <c r="KMV34" s="1421"/>
      <c r="KMW34" s="1421"/>
      <c r="KMX34" s="1421"/>
      <c r="KMY34" s="1421"/>
      <c r="KMZ34" s="1421"/>
      <c r="KNA34" s="1421"/>
      <c r="KNB34" s="1421"/>
      <c r="KNC34" s="1421"/>
      <c r="KND34" s="1421"/>
      <c r="KNE34" s="1421"/>
      <c r="KNF34" s="1421"/>
      <c r="KNG34" s="1421"/>
      <c r="KNH34" s="1421"/>
      <c r="KNI34" s="1421"/>
      <c r="KNJ34" s="1421"/>
      <c r="KNK34" s="1421"/>
      <c r="KNL34" s="1421"/>
      <c r="KNM34" s="1421"/>
      <c r="KNN34" s="1421"/>
      <c r="KNO34" s="1421"/>
      <c r="KNP34" s="1421"/>
      <c r="KNQ34" s="1421"/>
      <c r="KNR34" s="1421"/>
      <c r="KNS34" s="1421"/>
      <c r="KNT34" s="1421"/>
      <c r="KNU34" s="1421"/>
      <c r="KNV34" s="1421"/>
      <c r="KNW34" s="1421"/>
      <c r="KNX34" s="1421"/>
      <c r="KNY34" s="1421"/>
      <c r="KNZ34" s="1421"/>
      <c r="KOA34" s="1421"/>
      <c r="KOB34" s="1421"/>
      <c r="KOC34" s="1421"/>
      <c r="KOD34" s="1421"/>
      <c r="KOE34" s="1421"/>
      <c r="KOF34" s="1421"/>
      <c r="KOG34" s="1421"/>
      <c r="KOH34" s="1421"/>
      <c r="KOI34" s="1421"/>
      <c r="KOJ34" s="1421"/>
      <c r="KOK34" s="1421"/>
      <c r="KOL34" s="1421"/>
      <c r="KOM34" s="1421"/>
      <c r="KON34" s="1421"/>
      <c r="KOO34" s="1421"/>
      <c r="KOP34" s="1421"/>
      <c r="KOQ34" s="1421"/>
      <c r="KOR34" s="1421"/>
      <c r="KOS34" s="1421"/>
      <c r="KOT34" s="1421"/>
      <c r="KOU34" s="1421"/>
      <c r="KOV34" s="1421"/>
      <c r="KOW34" s="1421"/>
      <c r="KOX34" s="1421"/>
      <c r="KOY34" s="1421"/>
      <c r="KOZ34" s="1421"/>
      <c r="KPA34" s="1421"/>
      <c r="KPB34" s="1421"/>
      <c r="KPC34" s="1421"/>
      <c r="KPD34" s="1421"/>
      <c r="KPE34" s="1421"/>
      <c r="KPF34" s="1421"/>
      <c r="KPG34" s="1421"/>
      <c r="KPH34" s="1421"/>
      <c r="KPI34" s="1421"/>
      <c r="KPJ34" s="1421"/>
      <c r="KPK34" s="1421"/>
      <c r="KPL34" s="1421"/>
      <c r="KPM34" s="1421"/>
      <c r="KPN34" s="1421"/>
      <c r="KPO34" s="1421"/>
      <c r="KPP34" s="1421"/>
      <c r="KPQ34" s="1421"/>
      <c r="KPR34" s="1421"/>
      <c r="KPS34" s="1421"/>
      <c r="KPT34" s="1421"/>
      <c r="KPU34" s="1421"/>
      <c r="KPV34" s="1421"/>
      <c r="KPW34" s="1421"/>
      <c r="KPX34" s="1421"/>
      <c r="KPY34" s="1421"/>
      <c r="KPZ34" s="1421"/>
      <c r="KQA34" s="1421"/>
      <c r="KQB34" s="1421"/>
      <c r="KQC34" s="1421"/>
      <c r="KQD34" s="1421"/>
      <c r="KQE34" s="1421"/>
      <c r="KQF34" s="1421"/>
      <c r="KQG34" s="1421"/>
      <c r="KQH34" s="1421"/>
      <c r="KQI34" s="1421"/>
      <c r="KQJ34" s="1421"/>
      <c r="KQK34" s="1421"/>
      <c r="KQL34" s="1421"/>
      <c r="KQM34" s="1421"/>
      <c r="KQN34" s="1421"/>
      <c r="KQO34" s="1421"/>
      <c r="KQP34" s="1421"/>
      <c r="KQQ34" s="1421"/>
      <c r="KQR34" s="1421"/>
      <c r="KQS34" s="1421"/>
      <c r="KQT34" s="1421"/>
      <c r="KQU34" s="1421"/>
      <c r="KQV34" s="1421"/>
      <c r="KQW34" s="1421"/>
      <c r="KQX34" s="1421"/>
      <c r="KQY34" s="1421"/>
      <c r="KQZ34" s="1421"/>
      <c r="KRA34" s="1421"/>
      <c r="KRB34" s="1421"/>
      <c r="KRC34" s="1421"/>
      <c r="KRD34" s="1421"/>
      <c r="KRE34" s="1421"/>
      <c r="KRF34" s="1421"/>
      <c r="KRG34" s="1421"/>
      <c r="KRH34" s="1421"/>
      <c r="KRI34" s="1421"/>
      <c r="KRJ34" s="1421"/>
      <c r="KRK34" s="1421"/>
      <c r="KRL34" s="1421"/>
      <c r="KRM34" s="1421"/>
      <c r="KRN34" s="1421"/>
      <c r="KRO34" s="1421"/>
      <c r="KRP34" s="1421"/>
      <c r="KRQ34" s="1421"/>
      <c r="KRR34" s="1421"/>
      <c r="KRS34" s="1421"/>
      <c r="KRT34" s="1421"/>
      <c r="KRU34" s="1421"/>
      <c r="KRV34" s="1421"/>
      <c r="KRW34" s="1421"/>
      <c r="KRX34" s="1421"/>
      <c r="KRY34" s="1421"/>
      <c r="KRZ34" s="1421"/>
      <c r="KSA34" s="1421"/>
      <c r="KSB34" s="1421"/>
      <c r="KSC34" s="1421"/>
      <c r="KSD34" s="1421"/>
      <c r="KSE34" s="1421"/>
      <c r="KSF34" s="1421"/>
      <c r="KSG34" s="1421"/>
      <c r="KSH34" s="1421"/>
      <c r="KSI34" s="1421"/>
      <c r="KSJ34" s="1421"/>
      <c r="KSK34" s="1421"/>
      <c r="KSL34" s="1421"/>
      <c r="KSM34" s="1421"/>
      <c r="KSN34" s="1421"/>
      <c r="KSO34" s="1421"/>
      <c r="KSP34" s="1421"/>
      <c r="KSQ34" s="1421"/>
      <c r="KSR34" s="1421"/>
      <c r="KSS34" s="1421"/>
      <c r="KST34" s="1421"/>
      <c r="KSU34" s="1421"/>
      <c r="KSV34" s="1421"/>
      <c r="KSW34" s="1421"/>
      <c r="KSX34" s="1421"/>
      <c r="KSY34" s="1421"/>
      <c r="KSZ34" s="1421"/>
      <c r="KTA34" s="1421"/>
      <c r="KTB34" s="1421"/>
      <c r="KTC34" s="1421"/>
      <c r="KTD34" s="1421"/>
      <c r="KTE34" s="1421"/>
      <c r="KTF34" s="1421"/>
      <c r="KTG34" s="1421"/>
      <c r="KTH34" s="1421"/>
      <c r="KTI34" s="1421"/>
      <c r="KTJ34" s="1421"/>
      <c r="KTK34" s="1421"/>
      <c r="KTL34" s="1421"/>
      <c r="KTM34" s="1421"/>
      <c r="KTN34" s="1421"/>
      <c r="KTO34" s="1421"/>
      <c r="KTP34" s="1421"/>
      <c r="KTQ34" s="1421"/>
      <c r="KTR34" s="1421"/>
      <c r="KTS34" s="1421"/>
      <c r="KTT34" s="1421"/>
      <c r="KTU34" s="1421"/>
      <c r="KTV34" s="1421"/>
      <c r="KTW34" s="1421"/>
      <c r="KTX34" s="1421"/>
      <c r="KTY34" s="1421"/>
      <c r="KTZ34" s="1421"/>
      <c r="KUA34" s="1421"/>
      <c r="KUB34" s="1421"/>
      <c r="KUC34" s="1421"/>
      <c r="KUD34" s="1421"/>
      <c r="KUE34" s="1421"/>
      <c r="KUF34" s="1421"/>
      <c r="KUG34" s="1421"/>
      <c r="KUH34" s="1421"/>
      <c r="KUI34" s="1421"/>
      <c r="KUJ34" s="1421"/>
      <c r="KUK34" s="1421"/>
      <c r="KUL34" s="1421"/>
      <c r="KUM34" s="1421"/>
      <c r="KUN34" s="1421"/>
      <c r="KUO34" s="1421"/>
      <c r="KUP34" s="1421"/>
      <c r="KUQ34" s="1421"/>
      <c r="KUR34" s="1421"/>
      <c r="KUS34" s="1421"/>
      <c r="KUT34" s="1421"/>
      <c r="KUU34" s="1421"/>
      <c r="KUV34" s="1421"/>
      <c r="KUW34" s="1421"/>
      <c r="KUX34" s="1421"/>
      <c r="KUY34" s="1421"/>
      <c r="KUZ34" s="1421"/>
      <c r="KVA34" s="1421"/>
      <c r="KVB34" s="1421"/>
      <c r="KVC34" s="1421"/>
      <c r="KVD34" s="1421"/>
      <c r="KVE34" s="1421"/>
      <c r="KVF34" s="1421"/>
      <c r="KVG34" s="1421"/>
      <c r="KVH34" s="1421"/>
      <c r="KVI34" s="1421"/>
      <c r="KVJ34" s="1421"/>
      <c r="KVK34" s="1421"/>
      <c r="KVL34" s="1421"/>
      <c r="KVM34" s="1421"/>
      <c r="KVN34" s="1421"/>
      <c r="KVO34" s="1421"/>
      <c r="KVP34" s="1421"/>
      <c r="KVQ34" s="1421"/>
      <c r="KVR34" s="1421"/>
      <c r="KVS34" s="1421"/>
      <c r="KVT34" s="1421"/>
      <c r="KVU34" s="1421"/>
      <c r="KVV34" s="1421"/>
      <c r="KVW34" s="1421"/>
      <c r="KVX34" s="1421"/>
      <c r="KVY34" s="1421"/>
      <c r="KVZ34" s="1421"/>
      <c r="KWA34" s="1421"/>
      <c r="KWB34" s="1421"/>
      <c r="KWC34" s="1421"/>
      <c r="KWD34" s="1421"/>
      <c r="KWE34" s="1421"/>
      <c r="KWF34" s="1421"/>
      <c r="KWG34" s="1421"/>
      <c r="KWH34" s="1421"/>
      <c r="KWI34" s="1421"/>
      <c r="KWJ34" s="1421"/>
      <c r="KWK34" s="1421"/>
      <c r="KWL34" s="1421"/>
      <c r="KWM34" s="1421"/>
      <c r="KWN34" s="1421"/>
      <c r="KWO34" s="1421"/>
      <c r="KWP34" s="1421"/>
      <c r="KWQ34" s="1421"/>
      <c r="KWR34" s="1421"/>
      <c r="KWS34" s="1421"/>
      <c r="KWT34" s="1421"/>
      <c r="KWU34" s="1421"/>
      <c r="KWV34" s="1421"/>
      <c r="KWW34" s="1421"/>
      <c r="KWX34" s="1421"/>
      <c r="KWY34" s="1421"/>
      <c r="KWZ34" s="1421"/>
      <c r="KXA34" s="1421"/>
      <c r="KXB34" s="1421"/>
      <c r="KXC34" s="1421"/>
      <c r="KXD34" s="1421"/>
      <c r="KXE34" s="1421"/>
      <c r="KXF34" s="1421"/>
      <c r="KXG34" s="1421"/>
      <c r="KXH34" s="1421"/>
      <c r="KXI34" s="1421"/>
      <c r="KXJ34" s="1421"/>
      <c r="KXK34" s="1421"/>
      <c r="KXL34" s="1421"/>
      <c r="KXM34" s="1421"/>
      <c r="KXN34" s="1421"/>
      <c r="KXO34" s="1421"/>
      <c r="KXP34" s="1421"/>
      <c r="KXQ34" s="1421"/>
      <c r="KXR34" s="1421"/>
      <c r="KXS34" s="1421"/>
      <c r="KXT34" s="1421"/>
      <c r="KXU34" s="1421"/>
      <c r="KXV34" s="1421"/>
      <c r="KXW34" s="1421"/>
      <c r="KXX34" s="1421"/>
      <c r="KXY34" s="1421"/>
      <c r="KXZ34" s="1421"/>
      <c r="KYA34" s="1421"/>
      <c r="KYB34" s="1421"/>
      <c r="KYC34" s="1421"/>
      <c r="KYD34" s="1421"/>
      <c r="KYE34" s="1421"/>
      <c r="KYF34" s="1421"/>
      <c r="KYG34" s="1421"/>
      <c r="KYH34" s="1421"/>
      <c r="KYI34" s="1421"/>
      <c r="KYJ34" s="1421"/>
      <c r="KYK34" s="1421"/>
      <c r="KYL34" s="1421"/>
      <c r="KYM34" s="1421"/>
      <c r="KYN34" s="1421"/>
      <c r="KYO34" s="1421"/>
      <c r="KYP34" s="1421"/>
      <c r="KYQ34" s="1421"/>
      <c r="KYR34" s="1421"/>
      <c r="KYS34" s="1421"/>
      <c r="KYT34" s="1421"/>
      <c r="KYU34" s="1421"/>
      <c r="KYV34" s="1421"/>
      <c r="KYW34" s="1421"/>
      <c r="KYX34" s="1421"/>
      <c r="KYY34" s="1421"/>
      <c r="KYZ34" s="1421"/>
      <c r="KZA34" s="1421"/>
      <c r="KZB34" s="1421"/>
      <c r="KZC34" s="1421"/>
      <c r="KZD34" s="1421"/>
      <c r="KZE34" s="1421"/>
      <c r="KZF34" s="1421"/>
      <c r="KZG34" s="1421"/>
      <c r="KZH34" s="1421"/>
      <c r="KZI34" s="1421"/>
      <c r="KZJ34" s="1421"/>
      <c r="KZK34" s="1421"/>
      <c r="KZL34" s="1421"/>
      <c r="KZM34" s="1421"/>
      <c r="KZN34" s="1421"/>
      <c r="KZO34" s="1421"/>
      <c r="KZP34" s="1421"/>
      <c r="KZQ34" s="1421"/>
      <c r="KZR34" s="1421"/>
      <c r="KZS34" s="1421"/>
      <c r="KZT34" s="1421"/>
      <c r="KZU34" s="1421"/>
      <c r="KZV34" s="1421"/>
      <c r="KZW34" s="1421"/>
      <c r="KZX34" s="1421"/>
      <c r="KZY34" s="1421"/>
      <c r="KZZ34" s="1421"/>
      <c r="LAA34" s="1421"/>
      <c r="LAB34" s="1421"/>
      <c r="LAC34" s="1421"/>
      <c r="LAD34" s="1421"/>
      <c r="LAE34" s="1421"/>
      <c r="LAF34" s="1421"/>
      <c r="LAG34" s="1421"/>
      <c r="LAH34" s="1421"/>
      <c r="LAI34" s="1421"/>
      <c r="LAJ34" s="1421"/>
      <c r="LAK34" s="1421"/>
      <c r="LAL34" s="1421"/>
      <c r="LAM34" s="1421"/>
      <c r="LAN34" s="1421"/>
      <c r="LAO34" s="1421"/>
      <c r="LAP34" s="1421"/>
      <c r="LAQ34" s="1421"/>
      <c r="LAR34" s="1421"/>
      <c r="LAS34" s="1421"/>
      <c r="LAT34" s="1421"/>
      <c r="LAU34" s="1421"/>
      <c r="LAV34" s="1421"/>
      <c r="LAW34" s="1421"/>
      <c r="LAX34" s="1421"/>
      <c r="LAY34" s="1421"/>
      <c r="LAZ34" s="1421"/>
      <c r="LBA34" s="1421"/>
      <c r="LBB34" s="1421"/>
      <c r="LBC34" s="1421"/>
      <c r="LBD34" s="1421"/>
      <c r="LBE34" s="1421"/>
      <c r="LBF34" s="1421"/>
      <c r="LBG34" s="1421"/>
      <c r="LBH34" s="1421"/>
      <c r="LBI34" s="1421"/>
      <c r="LBJ34" s="1421"/>
      <c r="LBK34" s="1421"/>
      <c r="LBL34" s="1421"/>
      <c r="LBM34" s="1421"/>
      <c r="LBN34" s="1421"/>
      <c r="LBO34" s="1421"/>
      <c r="LBP34" s="1421"/>
      <c r="LBQ34" s="1421"/>
      <c r="LBR34" s="1421"/>
      <c r="LBS34" s="1421"/>
      <c r="LBT34" s="1421"/>
      <c r="LBU34" s="1421"/>
      <c r="LBV34" s="1421"/>
      <c r="LBW34" s="1421"/>
      <c r="LBX34" s="1421"/>
      <c r="LBY34" s="1421"/>
      <c r="LBZ34" s="1421"/>
      <c r="LCA34" s="1421"/>
      <c r="LCB34" s="1421"/>
      <c r="LCC34" s="1421"/>
      <c r="LCD34" s="1421"/>
      <c r="LCE34" s="1421"/>
      <c r="LCF34" s="1421"/>
      <c r="LCG34" s="1421"/>
      <c r="LCH34" s="1421"/>
      <c r="LCI34" s="1421"/>
      <c r="LCJ34" s="1421"/>
      <c r="LCK34" s="1421"/>
      <c r="LCL34" s="1421"/>
      <c r="LCM34" s="1421"/>
      <c r="LCN34" s="1421"/>
      <c r="LCO34" s="1421"/>
      <c r="LCP34" s="1421"/>
      <c r="LCQ34" s="1421"/>
      <c r="LCR34" s="1421"/>
      <c r="LCS34" s="1421"/>
      <c r="LCT34" s="1421"/>
      <c r="LCU34" s="1421"/>
      <c r="LCV34" s="1421"/>
      <c r="LCW34" s="1421"/>
      <c r="LCX34" s="1421"/>
      <c r="LCY34" s="1421"/>
      <c r="LCZ34" s="1421"/>
      <c r="LDA34" s="1421"/>
      <c r="LDB34" s="1421"/>
      <c r="LDC34" s="1421"/>
      <c r="LDD34" s="1421"/>
      <c r="LDE34" s="1421"/>
      <c r="LDF34" s="1421"/>
      <c r="LDG34" s="1421"/>
      <c r="LDH34" s="1421"/>
      <c r="LDI34" s="1421"/>
      <c r="LDJ34" s="1421"/>
      <c r="LDK34" s="1421"/>
      <c r="LDL34" s="1421"/>
      <c r="LDM34" s="1421"/>
      <c r="LDN34" s="1421"/>
      <c r="LDO34" s="1421"/>
      <c r="LDP34" s="1421"/>
      <c r="LDQ34" s="1421"/>
      <c r="LDR34" s="1421"/>
      <c r="LDS34" s="1421"/>
      <c r="LDT34" s="1421"/>
      <c r="LDU34" s="1421"/>
      <c r="LDV34" s="1421"/>
      <c r="LDW34" s="1421"/>
      <c r="LDX34" s="1421"/>
      <c r="LDY34" s="1421"/>
      <c r="LDZ34" s="1421"/>
      <c r="LEA34" s="1421"/>
      <c r="LEB34" s="1421"/>
      <c r="LEC34" s="1421"/>
      <c r="LED34" s="1421"/>
      <c r="LEE34" s="1421"/>
      <c r="LEF34" s="1421"/>
      <c r="LEG34" s="1421"/>
      <c r="LEH34" s="1421"/>
      <c r="LEI34" s="1421"/>
      <c r="LEJ34" s="1421"/>
      <c r="LEK34" s="1421"/>
      <c r="LEL34" s="1421"/>
      <c r="LEM34" s="1421"/>
      <c r="LEN34" s="1421"/>
      <c r="LEO34" s="1421"/>
      <c r="LEP34" s="1421"/>
      <c r="LEQ34" s="1421"/>
      <c r="LER34" s="1421"/>
      <c r="LES34" s="1421"/>
      <c r="LET34" s="1421"/>
      <c r="LEU34" s="1421"/>
      <c r="LEV34" s="1421"/>
      <c r="LEW34" s="1421"/>
      <c r="LEX34" s="1421"/>
      <c r="LEY34" s="1421"/>
      <c r="LEZ34" s="1421"/>
      <c r="LFA34" s="1421"/>
      <c r="LFB34" s="1421"/>
      <c r="LFC34" s="1421"/>
      <c r="LFD34" s="1421"/>
      <c r="LFE34" s="1421"/>
      <c r="LFF34" s="1421"/>
      <c r="LFG34" s="1421"/>
      <c r="LFH34" s="1421"/>
      <c r="LFI34" s="1421"/>
      <c r="LFJ34" s="1421"/>
      <c r="LFK34" s="1421"/>
      <c r="LFL34" s="1421"/>
      <c r="LFM34" s="1421"/>
      <c r="LFN34" s="1421"/>
      <c r="LFO34" s="1421"/>
      <c r="LFP34" s="1421"/>
      <c r="LFQ34" s="1421"/>
      <c r="LFR34" s="1421"/>
      <c r="LFS34" s="1421"/>
      <c r="LFT34" s="1421"/>
      <c r="LFU34" s="1421"/>
      <c r="LFV34" s="1421"/>
      <c r="LFW34" s="1421"/>
      <c r="LFX34" s="1421"/>
      <c r="LFY34" s="1421"/>
      <c r="LFZ34" s="1421"/>
      <c r="LGA34" s="1421"/>
      <c r="LGB34" s="1421"/>
      <c r="LGC34" s="1421"/>
      <c r="LGD34" s="1421"/>
      <c r="LGE34" s="1421"/>
      <c r="LGF34" s="1421"/>
      <c r="LGG34" s="1421"/>
      <c r="LGH34" s="1421"/>
      <c r="LGI34" s="1421"/>
      <c r="LGJ34" s="1421"/>
      <c r="LGK34" s="1421"/>
      <c r="LGL34" s="1421"/>
      <c r="LGM34" s="1421"/>
      <c r="LGN34" s="1421"/>
      <c r="LGO34" s="1421"/>
      <c r="LGP34" s="1421"/>
      <c r="LGQ34" s="1421"/>
      <c r="LGR34" s="1421"/>
      <c r="LGS34" s="1421"/>
      <c r="LGT34" s="1421"/>
      <c r="LGU34" s="1421"/>
      <c r="LGV34" s="1421"/>
      <c r="LGW34" s="1421"/>
      <c r="LGX34" s="1421"/>
      <c r="LGY34" s="1421"/>
      <c r="LGZ34" s="1421"/>
      <c r="LHA34" s="1421"/>
      <c r="LHB34" s="1421"/>
      <c r="LHC34" s="1421"/>
      <c r="LHD34" s="1421"/>
      <c r="LHE34" s="1421"/>
      <c r="LHF34" s="1421"/>
      <c r="LHG34" s="1421"/>
      <c r="LHH34" s="1421"/>
      <c r="LHI34" s="1421"/>
      <c r="LHJ34" s="1421"/>
      <c r="LHK34" s="1421"/>
      <c r="LHL34" s="1421"/>
      <c r="LHM34" s="1421"/>
      <c r="LHN34" s="1421"/>
      <c r="LHO34" s="1421"/>
      <c r="LHP34" s="1421"/>
      <c r="LHQ34" s="1421"/>
      <c r="LHR34" s="1421"/>
      <c r="LHS34" s="1421"/>
      <c r="LHT34" s="1421"/>
      <c r="LHU34" s="1421"/>
      <c r="LHV34" s="1421"/>
      <c r="LHW34" s="1421"/>
      <c r="LHX34" s="1421"/>
      <c r="LHY34" s="1421"/>
      <c r="LHZ34" s="1421"/>
      <c r="LIA34" s="1421"/>
      <c r="LIB34" s="1421"/>
      <c r="LIC34" s="1421"/>
      <c r="LID34" s="1421"/>
      <c r="LIE34" s="1421"/>
      <c r="LIF34" s="1421"/>
      <c r="LIG34" s="1421"/>
      <c r="LIH34" s="1421"/>
      <c r="LII34" s="1421"/>
      <c r="LIJ34" s="1421"/>
      <c r="LIK34" s="1421"/>
      <c r="LIL34" s="1421"/>
      <c r="LIM34" s="1421"/>
      <c r="LIN34" s="1421"/>
      <c r="LIO34" s="1421"/>
      <c r="LIP34" s="1421"/>
      <c r="LIQ34" s="1421"/>
      <c r="LIR34" s="1421"/>
      <c r="LIS34" s="1421"/>
      <c r="LIT34" s="1421"/>
      <c r="LIU34" s="1421"/>
      <c r="LIV34" s="1421"/>
      <c r="LIW34" s="1421"/>
      <c r="LIX34" s="1421"/>
      <c r="LIY34" s="1421"/>
      <c r="LIZ34" s="1421"/>
      <c r="LJA34" s="1421"/>
      <c r="LJB34" s="1421"/>
      <c r="LJC34" s="1421"/>
      <c r="LJD34" s="1421"/>
      <c r="LJE34" s="1421"/>
      <c r="LJF34" s="1421"/>
      <c r="LJG34" s="1421"/>
      <c r="LJH34" s="1421"/>
      <c r="LJI34" s="1421"/>
      <c r="LJJ34" s="1421"/>
      <c r="LJK34" s="1421"/>
      <c r="LJL34" s="1421"/>
      <c r="LJM34" s="1421"/>
      <c r="LJN34" s="1421"/>
      <c r="LJO34" s="1421"/>
      <c r="LJP34" s="1421"/>
      <c r="LJQ34" s="1421"/>
      <c r="LJR34" s="1421"/>
      <c r="LJS34" s="1421"/>
      <c r="LJT34" s="1421"/>
      <c r="LJU34" s="1421"/>
      <c r="LJV34" s="1421"/>
      <c r="LJW34" s="1421"/>
      <c r="LJX34" s="1421"/>
      <c r="LJY34" s="1421"/>
      <c r="LJZ34" s="1421"/>
      <c r="LKA34" s="1421"/>
      <c r="LKB34" s="1421"/>
      <c r="LKC34" s="1421"/>
      <c r="LKD34" s="1421"/>
      <c r="LKE34" s="1421"/>
      <c r="LKF34" s="1421"/>
      <c r="LKG34" s="1421"/>
      <c r="LKH34" s="1421"/>
      <c r="LKI34" s="1421"/>
      <c r="LKJ34" s="1421"/>
      <c r="LKK34" s="1421"/>
      <c r="LKL34" s="1421"/>
      <c r="LKM34" s="1421"/>
      <c r="LKN34" s="1421"/>
      <c r="LKO34" s="1421"/>
      <c r="LKP34" s="1421"/>
      <c r="LKQ34" s="1421"/>
      <c r="LKR34" s="1421"/>
      <c r="LKS34" s="1421"/>
      <c r="LKT34" s="1421"/>
      <c r="LKU34" s="1421"/>
      <c r="LKV34" s="1421"/>
      <c r="LKW34" s="1421"/>
      <c r="LKX34" s="1421"/>
      <c r="LKY34" s="1421"/>
      <c r="LKZ34" s="1421"/>
      <c r="LLA34" s="1421"/>
      <c r="LLB34" s="1421"/>
      <c r="LLC34" s="1421"/>
      <c r="LLD34" s="1421"/>
      <c r="LLE34" s="1421"/>
      <c r="LLF34" s="1421"/>
      <c r="LLG34" s="1421"/>
      <c r="LLH34" s="1421"/>
      <c r="LLI34" s="1421"/>
      <c r="LLJ34" s="1421"/>
      <c r="LLK34" s="1421"/>
      <c r="LLL34" s="1421"/>
      <c r="LLM34" s="1421"/>
      <c r="LLN34" s="1421"/>
      <c r="LLO34" s="1421"/>
      <c r="LLP34" s="1421"/>
      <c r="LLQ34" s="1421"/>
      <c r="LLR34" s="1421"/>
      <c r="LLS34" s="1421"/>
      <c r="LLT34" s="1421"/>
      <c r="LLU34" s="1421"/>
      <c r="LLV34" s="1421"/>
      <c r="LLW34" s="1421"/>
      <c r="LLX34" s="1421"/>
      <c r="LLY34" s="1421"/>
      <c r="LLZ34" s="1421"/>
      <c r="LMA34" s="1421"/>
      <c r="LMB34" s="1421"/>
      <c r="LMC34" s="1421"/>
      <c r="LMD34" s="1421"/>
      <c r="LME34" s="1421"/>
      <c r="LMF34" s="1421"/>
      <c r="LMG34" s="1421"/>
      <c r="LMH34" s="1421"/>
      <c r="LMI34" s="1421"/>
      <c r="LMJ34" s="1421"/>
      <c r="LMK34" s="1421"/>
      <c r="LML34" s="1421"/>
      <c r="LMM34" s="1421"/>
      <c r="LMN34" s="1421"/>
      <c r="LMO34" s="1421"/>
      <c r="LMP34" s="1421"/>
      <c r="LMQ34" s="1421"/>
      <c r="LMR34" s="1421"/>
      <c r="LMS34" s="1421"/>
      <c r="LMT34" s="1421"/>
      <c r="LMU34" s="1421"/>
      <c r="LMV34" s="1421"/>
      <c r="LMW34" s="1421"/>
      <c r="LMX34" s="1421"/>
      <c r="LMY34" s="1421"/>
      <c r="LMZ34" s="1421"/>
      <c r="LNA34" s="1421"/>
      <c r="LNB34" s="1421"/>
      <c r="LNC34" s="1421"/>
      <c r="LND34" s="1421"/>
      <c r="LNE34" s="1421"/>
      <c r="LNF34" s="1421"/>
      <c r="LNG34" s="1421"/>
      <c r="LNH34" s="1421"/>
      <c r="LNI34" s="1421"/>
      <c r="LNJ34" s="1421"/>
      <c r="LNK34" s="1421"/>
      <c r="LNL34" s="1421"/>
      <c r="LNM34" s="1421"/>
      <c r="LNN34" s="1421"/>
      <c r="LNO34" s="1421"/>
      <c r="LNP34" s="1421"/>
      <c r="LNQ34" s="1421"/>
      <c r="LNR34" s="1421"/>
      <c r="LNS34" s="1421"/>
      <c r="LNT34" s="1421"/>
      <c r="LNU34" s="1421"/>
      <c r="LNV34" s="1421"/>
      <c r="LNW34" s="1421"/>
      <c r="LNX34" s="1421"/>
      <c r="LNY34" s="1421"/>
      <c r="LNZ34" s="1421"/>
      <c r="LOA34" s="1421"/>
      <c r="LOB34" s="1421"/>
      <c r="LOC34" s="1421"/>
      <c r="LOD34" s="1421"/>
      <c r="LOE34" s="1421"/>
      <c r="LOF34" s="1421"/>
      <c r="LOG34" s="1421"/>
      <c r="LOH34" s="1421"/>
      <c r="LOI34" s="1421"/>
      <c r="LOJ34" s="1421"/>
      <c r="LOK34" s="1421"/>
      <c r="LOL34" s="1421"/>
      <c r="LOM34" s="1421"/>
      <c r="LON34" s="1421"/>
      <c r="LOO34" s="1421"/>
      <c r="LOP34" s="1421"/>
      <c r="LOQ34" s="1421"/>
      <c r="LOR34" s="1421"/>
      <c r="LOS34" s="1421"/>
      <c r="LOT34" s="1421"/>
      <c r="LOU34" s="1421"/>
      <c r="LOV34" s="1421"/>
      <c r="LOW34" s="1421"/>
      <c r="LOX34" s="1421"/>
      <c r="LOY34" s="1421"/>
      <c r="LOZ34" s="1421"/>
      <c r="LPA34" s="1421"/>
      <c r="LPB34" s="1421"/>
      <c r="LPC34" s="1421"/>
      <c r="LPD34" s="1421"/>
      <c r="LPE34" s="1421"/>
      <c r="LPF34" s="1421"/>
      <c r="LPG34" s="1421"/>
      <c r="LPH34" s="1421"/>
      <c r="LPI34" s="1421"/>
      <c r="LPJ34" s="1421"/>
      <c r="LPK34" s="1421"/>
      <c r="LPL34" s="1421"/>
      <c r="LPM34" s="1421"/>
      <c r="LPN34" s="1421"/>
      <c r="LPO34" s="1421"/>
      <c r="LPP34" s="1421"/>
      <c r="LPQ34" s="1421"/>
      <c r="LPR34" s="1421"/>
      <c r="LPS34" s="1421"/>
      <c r="LPT34" s="1421"/>
      <c r="LPU34" s="1421"/>
      <c r="LPV34" s="1421"/>
      <c r="LPW34" s="1421"/>
      <c r="LPX34" s="1421"/>
      <c r="LPY34" s="1421"/>
      <c r="LPZ34" s="1421"/>
      <c r="LQA34" s="1421"/>
      <c r="LQB34" s="1421"/>
      <c r="LQC34" s="1421"/>
      <c r="LQD34" s="1421"/>
      <c r="LQE34" s="1421"/>
      <c r="LQF34" s="1421"/>
      <c r="LQG34" s="1421"/>
      <c r="LQH34" s="1421"/>
      <c r="LQI34" s="1421"/>
      <c r="LQJ34" s="1421"/>
      <c r="LQK34" s="1421"/>
      <c r="LQL34" s="1421"/>
      <c r="LQM34" s="1421"/>
      <c r="LQN34" s="1421"/>
      <c r="LQO34" s="1421"/>
      <c r="LQP34" s="1421"/>
      <c r="LQQ34" s="1421"/>
      <c r="LQR34" s="1421"/>
      <c r="LQS34" s="1421"/>
      <c r="LQT34" s="1421"/>
      <c r="LQU34" s="1421"/>
      <c r="LQV34" s="1421"/>
      <c r="LQW34" s="1421"/>
      <c r="LQX34" s="1421"/>
      <c r="LQY34" s="1421"/>
      <c r="LQZ34" s="1421"/>
      <c r="LRA34" s="1421"/>
      <c r="LRB34" s="1421"/>
      <c r="LRC34" s="1421"/>
      <c r="LRD34" s="1421"/>
      <c r="LRE34" s="1421"/>
      <c r="LRF34" s="1421"/>
      <c r="LRG34" s="1421"/>
      <c r="LRH34" s="1421"/>
      <c r="LRI34" s="1421"/>
      <c r="LRJ34" s="1421"/>
      <c r="LRK34" s="1421"/>
      <c r="LRL34" s="1421"/>
      <c r="LRM34" s="1421"/>
      <c r="LRN34" s="1421"/>
      <c r="LRO34" s="1421"/>
      <c r="LRP34" s="1421"/>
      <c r="LRQ34" s="1421"/>
      <c r="LRR34" s="1421"/>
      <c r="LRS34" s="1421"/>
      <c r="LRT34" s="1421"/>
      <c r="LRU34" s="1421"/>
      <c r="LRV34" s="1421"/>
      <c r="LRW34" s="1421"/>
      <c r="LRX34" s="1421"/>
      <c r="LRY34" s="1421"/>
      <c r="LRZ34" s="1421"/>
      <c r="LSA34" s="1421"/>
      <c r="LSB34" s="1421"/>
      <c r="LSC34" s="1421"/>
      <c r="LSD34" s="1421"/>
      <c r="LSE34" s="1421"/>
      <c r="LSF34" s="1421"/>
      <c r="LSG34" s="1421"/>
      <c r="LSH34" s="1421"/>
      <c r="LSI34" s="1421"/>
      <c r="LSJ34" s="1421"/>
      <c r="LSK34" s="1421"/>
      <c r="LSL34" s="1421"/>
      <c r="LSM34" s="1421"/>
      <c r="LSN34" s="1421"/>
      <c r="LSO34" s="1421"/>
      <c r="LSP34" s="1421"/>
      <c r="LSQ34" s="1421"/>
      <c r="LSR34" s="1421"/>
      <c r="LSS34" s="1421"/>
      <c r="LST34" s="1421"/>
      <c r="LSU34" s="1421"/>
      <c r="LSV34" s="1421"/>
      <c r="LSW34" s="1421"/>
      <c r="LSX34" s="1421"/>
      <c r="LSY34" s="1421"/>
      <c r="LSZ34" s="1421"/>
      <c r="LTA34" s="1421"/>
      <c r="LTB34" s="1421"/>
      <c r="LTC34" s="1421"/>
      <c r="LTD34" s="1421"/>
      <c r="LTE34" s="1421"/>
      <c r="LTF34" s="1421"/>
      <c r="LTG34" s="1421"/>
      <c r="LTH34" s="1421"/>
      <c r="LTI34" s="1421"/>
      <c r="LTJ34" s="1421"/>
      <c r="LTK34" s="1421"/>
      <c r="LTL34" s="1421"/>
      <c r="LTM34" s="1421"/>
      <c r="LTN34" s="1421"/>
      <c r="LTO34" s="1421"/>
      <c r="LTP34" s="1421"/>
      <c r="LTQ34" s="1421"/>
      <c r="LTR34" s="1421"/>
      <c r="LTS34" s="1421"/>
      <c r="LTT34" s="1421"/>
      <c r="LTU34" s="1421"/>
      <c r="LTV34" s="1421"/>
      <c r="LTW34" s="1421"/>
      <c r="LTX34" s="1421"/>
      <c r="LTY34" s="1421"/>
      <c r="LTZ34" s="1421"/>
      <c r="LUA34" s="1421"/>
      <c r="LUB34" s="1421"/>
      <c r="LUC34" s="1421"/>
      <c r="LUD34" s="1421"/>
      <c r="LUE34" s="1421"/>
      <c r="LUF34" s="1421"/>
      <c r="LUG34" s="1421"/>
      <c r="LUH34" s="1421"/>
      <c r="LUI34" s="1421"/>
      <c r="LUJ34" s="1421"/>
      <c r="LUK34" s="1421"/>
      <c r="LUL34" s="1421"/>
      <c r="LUM34" s="1421"/>
      <c r="LUN34" s="1421"/>
      <c r="LUO34" s="1421"/>
      <c r="LUP34" s="1421"/>
      <c r="LUQ34" s="1421"/>
      <c r="LUR34" s="1421"/>
      <c r="LUS34" s="1421"/>
      <c r="LUT34" s="1421"/>
      <c r="LUU34" s="1421"/>
      <c r="LUV34" s="1421"/>
      <c r="LUW34" s="1421"/>
      <c r="LUX34" s="1421"/>
      <c r="LUY34" s="1421"/>
      <c r="LUZ34" s="1421"/>
      <c r="LVA34" s="1421"/>
      <c r="LVB34" s="1421"/>
      <c r="LVC34" s="1421"/>
      <c r="LVD34" s="1421"/>
      <c r="LVE34" s="1421"/>
      <c r="LVF34" s="1421"/>
      <c r="LVG34" s="1421"/>
      <c r="LVH34" s="1421"/>
      <c r="LVI34" s="1421"/>
      <c r="LVJ34" s="1421"/>
      <c r="LVK34" s="1421"/>
      <c r="LVL34" s="1421"/>
      <c r="LVM34" s="1421"/>
      <c r="LVN34" s="1421"/>
      <c r="LVO34" s="1421"/>
      <c r="LVP34" s="1421"/>
      <c r="LVQ34" s="1421"/>
      <c r="LVR34" s="1421"/>
      <c r="LVS34" s="1421"/>
      <c r="LVT34" s="1421"/>
      <c r="LVU34" s="1421"/>
      <c r="LVV34" s="1421"/>
      <c r="LVW34" s="1421"/>
      <c r="LVX34" s="1421"/>
      <c r="LVY34" s="1421"/>
      <c r="LVZ34" s="1421"/>
      <c r="LWA34" s="1421"/>
      <c r="LWB34" s="1421"/>
      <c r="LWC34" s="1421"/>
      <c r="LWD34" s="1421"/>
      <c r="LWE34" s="1421"/>
      <c r="LWF34" s="1421"/>
      <c r="LWG34" s="1421"/>
      <c r="LWH34" s="1421"/>
      <c r="LWI34" s="1421"/>
      <c r="LWJ34" s="1421"/>
      <c r="LWK34" s="1421"/>
      <c r="LWL34" s="1421"/>
      <c r="LWM34" s="1421"/>
      <c r="LWN34" s="1421"/>
      <c r="LWO34" s="1421"/>
      <c r="LWP34" s="1421"/>
      <c r="LWQ34" s="1421"/>
      <c r="LWR34" s="1421"/>
      <c r="LWS34" s="1421"/>
      <c r="LWT34" s="1421"/>
      <c r="LWU34" s="1421"/>
      <c r="LWV34" s="1421"/>
      <c r="LWW34" s="1421"/>
      <c r="LWX34" s="1421"/>
      <c r="LWY34" s="1421"/>
      <c r="LWZ34" s="1421"/>
      <c r="LXA34" s="1421"/>
      <c r="LXB34" s="1421"/>
      <c r="LXC34" s="1421"/>
      <c r="LXD34" s="1421"/>
      <c r="LXE34" s="1421"/>
      <c r="LXF34" s="1421"/>
      <c r="LXG34" s="1421"/>
      <c r="LXH34" s="1421"/>
      <c r="LXI34" s="1421"/>
      <c r="LXJ34" s="1421"/>
      <c r="LXK34" s="1421"/>
      <c r="LXL34" s="1421"/>
      <c r="LXM34" s="1421"/>
      <c r="LXN34" s="1421"/>
      <c r="LXO34" s="1421"/>
      <c r="LXP34" s="1421"/>
      <c r="LXQ34" s="1421"/>
      <c r="LXR34" s="1421"/>
      <c r="LXS34" s="1421"/>
      <c r="LXT34" s="1421"/>
      <c r="LXU34" s="1421"/>
      <c r="LXV34" s="1421"/>
      <c r="LXW34" s="1421"/>
      <c r="LXX34" s="1421"/>
      <c r="LXY34" s="1421"/>
      <c r="LXZ34" s="1421"/>
      <c r="LYA34" s="1421"/>
      <c r="LYB34" s="1421"/>
      <c r="LYC34" s="1421"/>
      <c r="LYD34" s="1421"/>
      <c r="LYE34" s="1421"/>
      <c r="LYF34" s="1421"/>
      <c r="LYG34" s="1421"/>
      <c r="LYH34" s="1421"/>
      <c r="LYI34" s="1421"/>
      <c r="LYJ34" s="1421"/>
      <c r="LYK34" s="1421"/>
      <c r="LYL34" s="1421"/>
      <c r="LYM34" s="1421"/>
      <c r="LYN34" s="1421"/>
      <c r="LYO34" s="1421"/>
      <c r="LYP34" s="1421"/>
      <c r="LYQ34" s="1421"/>
      <c r="LYR34" s="1421"/>
      <c r="LYS34" s="1421"/>
      <c r="LYT34" s="1421"/>
      <c r="LYU34" s="1421"/>
      <c r="LYV34" s="1421"/>
      <c r="LYW34" s="1421"/>
      <c r="LYX34" s="1421"/>
      <c r="LYY34" s="1421"/>
      <c r="LYZ34" s="1421"/>
      <c r="LZA34" s="1421"/>
      <c r="LZB34" s="1421"/>
      <c r="LZC34" s="1421"/>
      <c r="LZD34" s="1421"/>
      <c r="LZE34" s="1421"/>
      <c r="LZF34" s="1421"/>
      <c r="LZG34" s="1421"/>
      <c r="LZH34" s="1421"/>
      <c r="LZI34" s="1421"/>
      <c r="LZJ34" s="1421"/>
      <c r="LZK34" s="1421"/>
      <c r="LZL34" s="1421"/>
      <c r="LZM34" s="1421"/>
      <c r="LZN34" s="1421"/>
      <c r="LZO34" s="1421"/>
      <c r="LZP34" s="1421"/>
      <c r="LZQ34" s="1421"/>
      <c r="LZR34" s="1421"/>
      <c r="LZS34" s="1421"/>
      <c r="LZT34" s="1421"/>
      <c r="LZU34" s="1421"/>
      <c r="LZV34" s="1421"/>
      <c r="LZW34" s="1421"/>
      <c r="LZX34" s="1421"/>
      <c r="LZY34" s="1421"/>
      <c r="LZZ34" s="1421"/>
      <c r="MAA34" s="1421"/>
      <c r="MAB34" s="1421"/>
      <c r="MAC34" s="1421"/>
      <c r="MAD34" s="1421"/>
      <c r="MAE34" s="1421"/>
      <c r="MAF34" s="1421"/>
      <c r="MAG34" s="1421"/>
      <c r="MAH34" s="1421"/>
      <c r="MAI34" s="1421"/>
      <c r="MAJ34" s="1421"/>
      <c r="MAK34" s="1421"/>
      <c r="MAL34" s="1421"/>
      <c r="MAM34" s="1421"/>
      <c r="MAN34" s="1421"/>
      <c r="MAO34" s="1421"/>
      <c r="MAP34" s="1421"/>
      <c r="MAQ34" s="1421"/>
      <c r="MAR34" s="1421"/>
      <c r="MAS34" s="1421"/>
      <c r="MAT34" s="1421"/>
      <c r="MAU34" s="1421"/>
      <c r="MAV34" s="1421"/>
      <c r="MAW34" s="1421"/>
      <c r="MAX34" s="1421"/>
      <c r="MAY34" s="1421"/>
      <c r="MAZ34" s="1421"/>
      <c r="MBA34" s="1421"/>
      <c r="MBB34" s="1421"/>
      <c r="MBC34" s="1421"/>
      <c r="MBD34" s="1421"/>
      <c r="MBE34" s="1421"/>
      <c r="MBF34" s="1421"/>
      <c r="MBG34" s="1421"/>
      <c r="MBH34" s="1421"/>
      <c r="MBI34" s="1421"/>
      <c r="MBJ34" s="1421"/>
      <c r="MBK34" s="1421"/>
      <c r="MBL34" s="1421"/>
      <c r="MBM34" s="1421"/>
      <c r="MBN34" s="1421"/>
      <c r="MBO34" s="1421"/>
      <c r="MBP34" s="1421"/>
      <c r="MBQ34" s="1421"/>
      <c r="MBR34" s="1421"/>
      <c r="MBS34" s="1421"/>
      <c r="MBT34" s="1421"/>
      <c r="MBU34" s="1421"/>
      <c r="MBV34" s="1421"/>
      <c r="MBW34" s="1421"/>
      <c r="MBX34" s="1421"/>
      <c r="MBY34" s="1421"/>
      <c r="MBZ34" s="1421"/>
      <c r="MCA34" s="1421"/>
      <c r="MCB34" s="1421"/>
      <c r="MCC34" s="1421"/>
      <c r="MCD34" s="1421"/>
      <c r="MCE34" s="1421"/>
      <c r="MCF34" s="1421"/>
      <c r="MCG34" s="1421"/>
      <c r="MCH34" s="1421"/>
      <c r="MCI34" s="1421"/>
      <c r="MCJ34" s="1421"/>
      <c r="MCK34" s="1421"/>
      <c r="MCL34" s="1421"/>
      <c r="MCM34" s="1421"/>
      <c r="MCN34" s="1421"/>
      <c r="MCO34" s="1421"/>
      <c r="MCP34" s="1421"/>
      <c r="MCQ34" s="1421"/>
      <c r="MCR34" s="1421"/>
      <c r="MCS34" s="1421"/>
      <c r="MCT34" s="1421"/>
      <c r="MCU34" s="1421"/>
      <c r="MCV34" s="1421"/>
      <c r="MCW34" s="1421"/>
      <c r="MCX34" s="1421"/>
      <c r="MCY34" s="1421"/>
      <c r="MCZ34" s="1421"/>
      <c r="MDA34" s="1421"/>
      <c r="MDB34" s="1421"/>
      <c r="MDC34" s="1421"/>
      <c r="MDD34" s="1421"/>
      <c r="MDE34" s="1421"/>
      <c r="MDF34" s="1421"/>
      <c r="MDG34" s="1421"/>
      <c r="MDH34" s="1421"/>
      <c r="MDI34" s="1421"/>
      <c r="MDJ34" s="1421"/>
      <c r="MDK34" s="1421"/>
      <c r="MDL34" s="1421"/>
      <c r="MDM34" s="1421"/>
      <c r="MDN34" s="1421"/>
      <c r="MDO34" s="1421"/>
      <c r="MDP34" s="1421"/>
      <c r="MDQ34" s="1421"/>
      <c r="MDR34" s="1421"/>
      <c r="MDS34" s="1421"/>
      <c r="MDT34" s="1421"/>
      <c r="MDU34" s="1421"/>
      <c r="MDV34" s="1421"/>
      <c r="MDW34" s="1421"/>
      <c r="MDX34" s="1421"/>
      <c r="MDY34" s="1421"/>
      <c r="MDZ34" s="1421"/>
      <c r="MEA34" s="1421"/>
      <c r="MEB34" s="1421"/>
      <c r="MEC34" s="1421"/>
      <c r="MED34" s="1421"/>
      <c r="MEE34" s="1421"/>
      <c r="MEF34" s="1421"/>
      <c r="MEG34" s="1421"/>
      <c r="MEH34" s="1421"/>
      <c r="MEI34" s="1421"/>
      <c r="MEJ34" s="1421"/>
      <c r="MEK34" s="1421"/>
      <c r="MEL34" s="1421"/>
      <c r="MEM34" s="1421"/>
      <c r="MEN34" s="1421"/>
      <c r="MEO34" s="1421"/>
      <c r="MEP34" s="1421"/>
      <c r="MEQ34" s="1421"/>
      <c r="MER34" s="1421"/>
      <c r="MES34" s="1421"/>
      <c r="MET34" s="1421"/>
      <c r="MEU34" s="1421"/>
      <c r="MEV34" s="1421"/>
      <c r="MEW34" s="1421"/>
      <c r="MEX34" s="1421"/>
      <c r="MEY34" s="1421"/>
      <c r="MEZ34" s="1421"/>
      <c r="MFA34" s="1421"/>
      <c r="MFB34" s="1421"/>
      <c r="MFC34" s="1421"/>
      <c r="MFD34" s="1421"/>
      <c r="MFE34" s="1421"/>
      <c r="MFF34" s="1421"/>
      <c r="MFG34" s="1421"/>
      <c r="MFH34" s="1421"/>
      <c r="MFI34" s="1421"/>
      <c r="MFJ34" s="1421"/>
      <c r="MFK34" s="1421"/>
      <c r="MFL34" s="1421"/>
      <c r="MFM34" s="1421"/>
      <c r="MFN34" s="1421"/>
      <c r="MFO34" s="1421"/>
      <c r="MFP34" s="1421"/>
      <c r="MFQ34" s="1421"/>
      <c r="MFR34" s="1421"/>
      <c r="MFS34" s="1421"/>
      <c r="MFT34" s="1421"/>
      <c r="MFU34" s="1421"/>
      <c r="MFV34" s="1421"/>
      <c r="MFW34" s="1421"/>
      <c r="MFX34" s="1421"/>
      <c r="MFY34" s="1421"/>
      <c r="MFZ34" s="1421"/>
      <c r="MGA34" s="1421"/>
      <c r="MGB34" s="1421"/>
      <c r="MGC34" s="1421"/>
      <c r="MGD34" s="1421"/>
      <c r="MGE34" s="1421"/>
      <c r="MGF34" s="1421"/>
      <c r="MGG34" s="1421"/>
      <c r="MGH34" s="1421"/>
      <c r="MGI34" s="1421"/>
      <c r="MGJ34" s="1421"/>
      <c r="MGK34" s="1421"/>
      <c r="MGL34" s="1421"/>
      <c r="MGM34" s="1421"/>
      <c r="MGN34" s="1421"/>
      <c r="MGO34" s="1421"/>
      <c r="MGP34" s="1421"/>
      <c r="MGQ34" s="1421"/>
      <c r="MGR34" s="1421"/>
      <c r="MGS34" s="1421"/>
      <c r="MGT34" s="1421"/>
      <c r="MGU34" s="1421"/>
      <c r="MGV34" s="1421"/>
      <c r="MGW34" s="1421"/>
      <c r="MGX34" s="1421"/>
      <c r="MGY34" s="1421"/>
      <c r="MGZ34" s="1421"/>
      <c r="MHA34" s="1421"/>
      <c r="MHB34" s="1421"/>
      <c r="MHC34" s="1421"/>
      <c r="MHD34" s="1421"/>
      <c r="MHE34" s="1421"/>
      <c r="MHF34" s="1421"/>
      <c r="MHG34" s="1421"/>
      <c r="MHH34" s="1421"/>
      <c r="MHI34" s="1421"/>
      <c r="MHJ34" s="1421"/>
      <c r="MHK34" s="1421"/>
      <c r="MHL34" s="1421"/>
      <c r="MHM34" s="1421"/>
      <c r="MHN34" s="1421"/>
      <c r="MHO34" s="1421"/>
      <c r="MHP34" s="1421"/>
      <c r="MHQ34" s="1421"/>
      <c r="MHR34" s="1421"/>
      <c r="MHS34" s="1421"/>
      <c r="MHT34" s="1421"/>
      <c r="MHU34" s="1421"/>
      <c r="MHV34" s="1421"/>
      <c r="MHW34" s="1421"/>
      <c r="MHX34" s="1421"/>
      <c r="MHY34" s="1421"/>
      <c r="MHZ34" s="1421"/>
      <c r="MIA34" s="1421"/>
      <c r="MIB34" s="1421"/>
      <c r="MIC34" s="1421"/>
      <c r="MID34" s="1421"/>
      <c r="MIE34" s="1421"/>
      <c r="MIF34" s="1421"/>
      <c r="MIG34" s="1421"/>
      <c r="MIH34" s="1421"/>
      <c r="MII34" s="1421"/>
      <c r="MIJ34" s="1421"/>
      <c r="MIK34" s="1421"/>
      <c r="MIL34" s="1421"/>
      <c r="MIM34" s="1421"/>
      <c r="MIN34" s="1421"/>
      <c r="MIO34" s="1421"/>
      <c r="MIP34" s="1421"/>
      <c r="MIQ34" s="1421"/>
      <c r="MIR34" s="1421"/>
      <c r="MIS34" s="1421"/>
      <c r="MIT34" s="1421"/>
      <c r="MIU34" s="1421"/>
      <c r="MIV34" s="1421"/>
      <c r="MIW34" s="1421"/>
      <c r="MIX34" s="1421"/>
      <c r="MIY34" s="1421"/>
      <c r="MIZ34" s="1421"/>
      <c r="MJA34" s="1421"/>
      <c r="MJB34" s="1421"/>
      <c r="MJC34" s="1421"/>
      <c r="MJD34" s="1421"/>
      <c r="MJE34" s="1421"/>
      <c r="MJF34" s="1421"/>
      <c r="MJG34" s="1421"/>
      <c r="MJH34" s="1421"/>
      <c r="MJI34" s="1421"/>
      <c r="MJJ34" s="1421"/>
      <c r="MJK34" s="1421"/>
      <c r="MJL34" s="1421"/>
      <c r="MJM34" s="1421"/>
      <c r="MJN34" s="1421"/>
      <c r="MJO34" s="1421"/>
      <c r="MJP34" s="1421"/>
      <c r="MJQ34" s="1421"/>
      <c r="MJR34" s="1421"/>
      <c r="MJS34" s="1421"/>
      <c r="MJT34" s="1421"/>
      <c r="MJU34" s="1421"/>
      <c r="MJV34" s="1421"/>
      <c r="MJW34" s="1421"/>
      <c r="MJX34" s="1421"/>
      <c r="MJY34" s="1421"/>
      <c r="MJZ34" s="1421"/>
      <c r="MKA34" s="1421"/>
      <c r="MKB34" s="1421"/>
      <c r="MKC34" s="1421"/>
      <c r="MKD34" s="1421"/>
      <c r="MKE34" s="1421"/>
      <c r="MKF34" s="1421"/>
      <c r="MKG34" s="1421"/>
      <c r="MKH34" s="1421"/>
      <c r="MKI34" s="1421"/>
      <c r="MKJ34" s="1421"/>
      <c r="MKK34" s="1421"/>
      <c r="MKL34" s="1421"/>
      <c r="MKM34" s="1421"/>
      <c r="MKN34" s="1421"/>
      <c r="MKO34" s="1421"/>
      <c r="MKP34" s="1421"/>
      <c r="MKQ34" s="1421"/>
      <c r="MKR34" s="1421"/>
      <c r="MKS34" s="1421"/>
      <c r="MKT34" s="1421"/>
      <c r="MKU34" s="1421"/>
      <c r="MKV34" s="1421"/>
      <c r="MKW34" s="1421"/>
      <c r="MKX34" s="1421"/>
      <c r="MKY34" s="1421"/>
      <c r="MKZ34" s="1421"/>
      <c r="MLA34" s="1421"/>
      <c r="MLB34" s="1421"/>
      <c r="MLC34" s="1421"/>
      <c r="MLD34" s="1421"/>
      <c r="MLE34" s="1421"/>
      <c r="MLF34" s="1421"/>
      <c r="MLG34" s="1421"/>
      <c r="MLH34" s="1421"/>
      <c r="MLI34" s="1421"/>
      <c r="MLJ34" s="1421"/>
      <c r="MLK34" s="1421"/>
      <c r="MLL34" s="1421"/>
      <c r="MLM34" s="1421"/>
      <c r="MLN34" s="1421"/>
      <c r="MLO34" s="1421"/>
      <c r="MLP34" s="1421"/>
      <c r="MLQ34" s="1421"/>
      <c r="MLR34" s="1421"/>
      <c r="MLS34" s="1421"/>
      <c r="MLT34" s="1421"/>
      <c r="MLU34" s="1421"/>
      <c r="MLV34" s="1421"/>
      <c r="MLW34" s="1421"/>
      <c r="MLX34" s="1421"/>
      <c r="MLY34" s="1421"/>
      <c r="MLZ34" s="1421"/>
      <c r="MMA34" s="1421"/>
      <c r="MMB34" s="1421"/>
      <c r="MMC34" s="1421"/>
      <c r="MMD34" s="1421"/>
      <c r="MME34" s="1421"/>
      <c r="MMF34" s="1421"/>
      <c r="MMG34" s="1421"/>
      <c r="MMH34" s="1421"/>
      <c r="MMI34" s="1421"/>
      <c r="MMJ34" s="1421"/>
      <c r="MMK34" s="1421"/>
      <c r="MML34" s="1421"/>
      <c r="MMM34" s="1421"/>
      <c r="MMN34" s="1421"/>
      <c r="MMO34" s="1421"/>
      <c r="MMP34" s="1421"/>
      <c r="MMQ34" s="1421"/>
      <c r="MMR34" s="1421"/>
      <c r="MMS34" s="1421"/>
      <c r="MMT34" s="1421"/>
      <c r="MMU34" s="1421"/>
      <c r="MMV34" s="1421"/>
      <c r="MMW34" s="1421"/>
      <c r="MMX34" s="1421"/>
      <c r="MMY34" s="1421"/>
      <c r="MMZ34" s="1421"/>
      <c r="MNA34" s="1421"/>
      <c r="MNB34" s="1421"/>
      <c r="MNC34" s="1421"/>
      <c r="MND34" s="1421"/>
      <c r="MNE34" s="1421"/>
      <c r="MNF34" s="1421"/>
      <c r="MNG34" s="1421"/>
      <c r="MNH34" s="1421"/>
      <c r="MNI34" s="1421"/>
      <c r="MNJ34" s="1421"/>
      <c r="MNK34" s="1421"/>
      <c r="MNL34" s="1421"/>
      <c r="MNM34" s="1421"/>
      <c r="MNN34" s="1421"/>
      <c r="MNO34" s="1421"/>
      <c r="MNP34" s="1421"/>
      <c r="MNQ34" s="1421"/>
      <c r="MNR34" s="1421"/>
      <c r="MNS34" s="1421"/>
      <c r="MNT34" s="1421"/>
      <c r="MNU34" s="1421"/>
      <c r="MNV34" s="1421"/>
      <c r="MNW34" s="1421"/>
      <c r="MNX34" s="1421"/>
      <c r="MNY34" s="1421"/>
      <c r="MNZ34" s="1421"/>
      <c r="MOA34" s="1421"/>
      <c r="MOB34" s="1421"/>
      <c r="MOC34" s="1421"/>
      <c r="MOD34" s="1421"/>
      <c r="MOE34" s="1421"/>
      <c r="MOF34" s="1421"/>
      <c r="MOG34" s="1421"/>
      <c r="MOH34" s="1421"/>
      <c r="MOI34" s="1421"/>
      <c r="MOJ34" s="1421"/>
      <c r="MOK34" s="1421"/>
      <c r="MOL34" s="1421"/>
      <c r="MOM34" s="1421"/>
      <c r="MON34" s="1421"/>
      <c r="MOO34" s="1421"/>
      <c r="MOP34" s="1421"/>
      <c r="MOQ34" s="1421"/>
      <c r="MOR34" s="1421"/>
      <c r="MOS34" s="1421"/>
      <c r="MOT34" s="1421"/>
      <c r="MOU34" s="1421"/>
      <c r="MOV34" s="1421"/>
      <c r="MOW34" s="1421"/>
      <c r="MOX34" s="1421"/>
      <c r="MOY34" s="1421"/>
      <c r="MOZ34" s="1421"/>
      <c r="MPA34" s="1421"/>
      <c r="MPB34" s="1421"/>
      <c r="MPC34" s="1421"/>
      <c r="MPD34" s="1421"/>
      <c r="MPE34" s="1421"/>
      <c r="MPF34" s="1421"/>
      <c r="MPG34" s="1421"/>
      <c r="MPH34" s="1421"/>
      <c r="MPI34" s="1421"/>
      <c r="MPJ34" s="1421"/>
      <c r="MPK34" s="1421"/>
      <c r="MPL34" s="1421"/>
      <c r="MPM34" s="1421"/>
      <c r="MPN34" s="1421"/>
      <c r="MPO34" s="1421"/>
      <c r="MPP34" s="1421"/>
      <c r="MPQ34" s="1421"/>
      <c r="MPR34" s="1421"/>
      <c r="MPS34" s="1421"/>
      <c r="MPT34" s="1421"/>
      <c r="MPU34" s="1421"/>
      <c r="MPV34" s="1421"/>
      <c r="MPW34" s="1421"/>
      <c r="MPX34" s="1421"/>
      <c r="MPY34" s="1421"/>
      <c r="MPZ34" s="1421"/>
      <c r="MQA34" s="1421"/>
      <c r="MQB34" s="1421"/>
      <c r="MQC34" s="1421"/>
      <c r="MQD34" s="1421"/>
      <c r="MQE34" s="1421"/>
      <c r="MQF34" s="1421"/>
      <c r="MQG34" s="1421"/>
      <c r="MQH34" s="1421"/>
      <c r="MQI34" s="1421"/>
      <c r="MQJ34" s="1421"/>
      <c r="MQK34" s="1421"/>
      <c r="MQL34" s="1421"/>
      <c r="MQM34" s="1421"/>
      <c r="MQN34" s="1421"/>
      <c r="MQO34" s="1421"/>
      <c r="MQP34" s="1421"/>
      <c r="MQQ34" s="1421"/>
      <c r="MQR34" s="1421"/>
      <c r="MQS34" s="1421"/>
      <c r="MQT34" s="1421"/>
      <c r="MQU34" s="1421"/>
      <c r="MQV34" s="1421"/>
      <c r="MQW34" s="1421"/>
      <c r="MQX34" s="1421"/>
      <c r="MQY34" s="1421"/>
      <c r="MQZ34" s="1421"/>
      <c r="MRA34" s="1421"/>
      <c r="MRB34" s="1421"/>
      <c r="MRC34" s="1421"/>
      <c r="MRD34" s="1421"/>
      <c r="MRE34" s="1421"/>
      <c r="MRF34" s="1421"/>
      <c r="MRG34" s="1421"/>
      <c r="MRH34" s="1421"/>
      <c r="MRI34" s="1421"/>
      <c r="MRJ34" s="1421"/>
      <c r="MRK34" s="1421"/>
      <c r="MRL34" s="1421"/>
      <c r="MRM34" s="1421"/>
      <c r="MRN34" s="1421"/>
      <c r="MRO34" s="1421"/>
      <c r="MRP34" s="1421"/>
      <c r="MRQ34" s="1421"/>
      <c r="MRR34" s="1421"/>
      <c r="MRS34" s="1421"/>
      <c r="MRT34" s="1421"/>
      <c r="MRU34" s="1421"/>
      <c r="MRV34" s="1421"/>
      <c r="MRW34" s="1421"/>
      <c r="MRX34" s="1421"/>
      <c r="MRY34" s="1421"/>
      <c r="MRZ34" s="1421"/>
      <c r="MSA34" s="1421"/>
      <c r="MSB34" s="1421"/>
      <c r="MSC34" s="1421"/>
      <c r="MSD34" s="1421"/>
      <c r="MSE34" s="1421"/>
      <c r="MSF34" s="1421"/>
      <c r="MSG34" s="1421"/>
      <c r="MSH34" s="1421"/>
      <c r="MSI34" s="1421"/>
      <c r="MSJ34" s="1421"/>
      <c r="MSK34" s="1421"/>
      <c r="MSL34" s="1421"/>
      <c r="MSM34" s="1421"/>
      <c r="MSN34" s="1421"/>
      <c r="MSO34" s="1421"/>
      <c r="MSP34" s="1421"/>
      <c r="MSQ34" s="1421"/>
      <c r="MSR34" s="1421"/>
      <c r="MSS34" s="1421"/>
      <c r="MST34" s="1421"/>
      <c r="MSU34" s="1421"/>
      <c r="MSV34" s="1421"/>
      <c r="MSW34" s="1421"/>
      <c r="MSX34" s="1421"/>
      <c r="MSY34" s="1421"/>
      <c r="MSZ34" s="1421"/>
      <c r="MTA34" s="1421"/>
      <c r="MTB34" s="1421"/>
      <c r="MTC34" s="1421"/>
      <c r="MTD34" s="1421"/>
      <c r="MTE34" s="1421"/>
      <c r="MTF34" s="1421"/>
      <c r="MTG34" s="1421"/>
      <c r="MTH34" s="1421"/>
      <c r="MTI34" s="1421"/>
      <c r="MTJ34" s="1421"/>
      <c r="MTK34" s="1421"/>
      <c r="MTL34" s="1421"/>
      <c r="MTM34" s="1421"/>
      <c r="MTN34" s="1421"/>
      <c r="MTO34" s="1421"/>
      <c r="MTP34" s="1421"/>
      <c r="MTQ34" s="1421"/>
      <c r="MTR34" s="1421"/>
      <c r="MTS34" s="1421"/>
      <c r="MTT34" s="1421"/>
      <c r="MTU34" s="1421"/>
      <c r="MTV34" s="1421"/>
      <c r="MTW34" s="1421"/>
      <c r="MTX34" s="1421"/>
      <c r="MTY34" s="1421"/>
      <c r="MTZ34" s="1421"/>
      <c r="MUA34" s="1421"/>
      <c r="MUB34" s="1421"/>
      <c r="MUC34" s="1421"/>
      <c r="MUD34" s="1421"/>
      <c r="MUE34" s="1421"/>
      <c r="MUF34" s="1421"/>
      <c r="MUG34" s="1421"/>
      <c r="MUH34" s="1421"/>
      <c r="MUI34" s="1421"/>
      <c r="MUJ34" s="1421"/>
      <c r="MUK34" s="1421"/>
      <c r="MUL34" s="1421"/>
      <c r="MUM34" s="1421"/>
      <c r="MUN34" s="1421"/>
      <c r="MUO34" s="1421"/>
      <c r="MUP34" s="1421"/>
      <c r="MUQ34" s="1421"/>
      <c r="MUR34" s="1421"/>
      <c r="MUS34" s="1421"/>
      <c r="MUT34" s="1421"/>
      <c r="MUU34" s="1421"/>
      <c r="MUV34" s="1421"/>
      <c r="MUW34" s="1421"/>
      <c r="MUX34" s="1421"/>
      <c r="MUY34" s="1421"/>
      <c r="MUZ34" s="1421"/>
      <c r="MVA34" s="1421"/>
      <c r="MVB34" s="1421"/>
      <c r="MVC34" s="1421"/>
      <c r="MVD34" s="1421"/>
      <c r="MVE34" s="1421"/>
      <c r="MVF34" s="1421"/>
      <c r="MVG34" s="1421"/>
      <c r="MVH34" s="1421"/>
      <c r="MVI34" s="1421"/>
      <c r="MVJ34" s="1421"/>
      <c r="MVK34" s="1421"/>
      <c r="MVL34" s="1421"/>
      <c r="MVM34" s="1421"/>
      <c r="MVN34" s="1421"/>
      <c r="MVO34" s="1421"/>
      <c r="MVP34" s="1421"/>
      <c r="MVQ34" s="1421"/>
      <c r="MVR34" s="1421"/>
      <c r="MVS34" s="1421"/>
      <c r="MVT34" s="1421"/>
      <c r="MVU34" s="1421"/>
      <c r="MVV34" s="1421"/>
      <c r="MVW34" s="1421"/>
      <c r="MVX34" s="1421"/>
      <c r="MVY34" s="1421"/>
      <c r="MVZ34" s="1421"/>
      <c r="MWA34" s="1421"/>
      <c r="MWB34" s="1421"/>
      <c r="MWC34" s="1421"/>
      <c r="MWD34" s="1421"/>
      <c r="MWE34" s="1421"/>
      <c r="MWF34" s="1421"/>
      <c r="MWG34" s="1421"/>
      <c r="MWH34" s="1421"/>
      <c r="MWI34" s="1421"/>
      <c r="MWJ34" s="1421"/>
      <c r="MWK34" s="1421"/>
      <c r="MWL34" s="1421"/>
      <c r="MWM34" s="1421"/>
      <c r="MWN34" s="1421"/>
      <c r="MWO34" s="1421"/>
      <c r="MWP34" s="1421"/>
      <c r="MWQ34" s="1421"/>
      <c r="MWR34" s="1421"/>
      <c r="MWS34" s="1421"/>
      <c r="MWT34" s="1421"/>
      <c r="MWU34" s="1421"/>
      <c r="MWV34" s="1421"/>
      <c r="MWW34" s="1421"/>
      <c r="MWX34" s="1421"/>
      <c r="MWY34" s="1421"/>
      <c r="MWZ34" s="1421"/>
      <c r="MXA34" s="1421"/>
      <c r="MXB34" s="1421"/>
      <c r="MXC34" s="1421"/>
      <c r="MXD34" s="1421"/>
      <c r="MXE34" s="1421"/>
      <c r="MXF34" s="1421"/>
      <c r="MXG34" s="1421"/>
      <c r="MXH34" s="1421"/>
      <c r="MXI34" s="1421"/>
      <c r="MXJ34" s="1421"/>
      <c r="MXK34" s="1421"/>
      <c r="MXL34" s="1421"/>
      <c r="MXM34" s="1421"/>
      <c r="MXN34" s="1421"/>
      <c r="MXO34" s="1421"/>
      <c r="MXP34" s="1421"/>
      <c r="MXQ34" s="1421"/>
      <c r="MXR34" s="1421"/>
      <c r="MXS34" s="1421"/>
      <c r="MXT34" s="1421"/>
      <c r="MXU34" s="1421"/>
      <c r="MXV34" s="1421"/>
      <c r="MXW34" s="1421"/>
      <c r="MXX34" s="1421"/>
      <c r="MXY34" s="1421"/>
      <c r="MXZ34" s="1421"/>
      <c r="MYA34" s="1421"/>
      <c r="MYB34" s="1421"/>
      <c r="MYC34" s="1421"/>
      <c r="MYD34" s="1421"/>
      <c r="MYE34" s="1421"/>
      <c r="MYF34" s="1421"/>
      <c r="MYG34" s="1421"/>
      <c r="MYH34" s="1421"/>
      <c r="MYI34" s="1421"/>
      <c r="MYJ34" s="1421"/>
      <c r="MYK34" s="1421"/>
      <c r="MYL34" s="1421"/>
      <c r="MYM34" s="1421"/>
      <c r="MYN34" s="1421"/>
      <c r="MYO34" s="1421"/>
      <c r="MYP34" s="1421"/>
      <c r="MYQ34" s="1421"/>
      <c r="MYR34" s="1421"/>
      <c r="MYS34" s="1421"/>
      <c r="MYT34" s="1421"/>
      <c r="MYU34" s="1421"/>
      <c r="MYV34" s="1421"/>
      <c r="MYW34" s="1421"/>
      <c r="MYX34" s="1421"/>
      <c r="MYY34" s="1421"/>
      <c r="MYZ34" s="1421"/>
      <c r="MZA34" s="1421"/>
      <c r="MZB34" s="1421"/>
      <c r="MZC34" s="1421"/>
      <c r="MZD34" s="1421"/>
      <c r="MZE34" s="1421"/>
      <c r="MZF34" s="1421"/>
      <c r="MZG34" s="1421"/>
      <c r="MZH34" s="1421"/>
      <c r="MZI34" s="1421"/>
      <c r="MZJ34" s="1421"/>
      <c r="MZK34" s="1421"/>
      <c r="MZL34" s="1421"/>
      <c r="MZM34" s="1421"/>
      <c r="MZN34" s="1421"/>
      <c r="MZO34" s="1421"/>
      <c r="MZP34" s="1421"/>
      <c r="MZQ34" s="1421"/>
      <c r="MZR34" s="1421"/>
      <c r="MZS34" s="1421"/>
      <c r="MZT34" s="1421"/>
      <c r="MZU34" s="1421"/>
      <c r="MZV34" s="1421"/>
      <c r="MZW34" s="1421"/>
      <c r="MZX34" s="1421"/>
      <c r="MZY34" s="1421"/>
      <c r="MZZ34" s="1421"/>
      <c r="NAA34" s="1421"/>
      <c r="NAB34" s="1421"/>
      <c r="NAC34" s="1421"/>
      <c r="NAD34" s="1421"/>
      <c r="NAE34" s="1421"/>
      <c r="NAF34" s="1421"/>
      <c r="NAG34" s="1421"/>
      <c r="NAH34" s="1421"/>
      <c r="NAI34" s="1421"/>
      <c r="NAJ34" s="1421"/>
      <c r="NAK34" s="1421"/>
      <c r="NAL34" s="1421"/>
      <c r="NAM34" s="1421"/>
      <c r="NAN34" s="1421"/>
      <c r="NAO34" s="1421"/>
      <c r="NAP34" s="1421"/>
      <c r="NAQ34" s="1421"/>
      <c r="NAR34" s="1421"/>
      <c r="NAS34" s="1421"/>
      <c r="NAT34" s="1421"/>
      <c r="NAU34" s="1421"/>
      <c r="NAV34" s="1421"/>
      <c r="NAW34" s="1421"/>
      <c r="NAX34" s="1421"/>
      <c r="NAY34" s="1421"/>
      <c r="NAZ34" s="1421"/>
      <c r="NBA34" s="1421"/>
      <c r="NBB34" s="1421"/>
      <c r="NBC34" s="1421"/>
      <c r="NBD34" s="1421"/>
      <c r="NBE34" s="1421"/>
      <c r="NBF34" s="1421"/>
      <c r="NBG34" s="1421"/>
      <c r="NBH34" s="1421"/>
      <c r="NBI34" s="1421"/>
      <c r="NBJ34" s="1421"/>
      <c r="NBK34" s="1421"/>
      <c r="NBL34" s="1421"/>
      <c r="NBM34" s="1421"/>
      <c r="NBN34" s="1421"/>
      <c r="NBO34" s="1421"/>
      <c r="NBP34" s="1421"/>
      <c r="NBQ34" s="1421"/>
      <c r="NBR34" s="1421"/>
      <c r="NBS34" s="1421"/>
      <c r="NBT34" s="1421"/>
      <c r="NBU34" s="1421"/>
      <c r="NBV34" s="1421"/>
      <c r="NBW34" s="1421"/>
      <c r="NBX34" s="1421"/>
      <c r="NBY34" s="1421"/>
      <c r="NBZ34" s="1421"/>
      <c r="NCA34" s="1421"/>
      <c r="NCB34" s="1421"/>
      <c r="NCC34" s="1421"/>
      <c r="NCD34" s="1421"/>
      <c r="NCE34" s="1421"/>
      <c r="NCF34" s="1421"/>
      <c r="NCG34" s="1421"/>
      <c r="NCH34" s="1421"/>
      <c r="NCI34" s="1421"/>
      <c r="NCJ34" s="1421"/>
      <c r="NCK34" s="1421"/>
      <c r="NCL34" s="1421"/>
      <c r="NCM34" s="1421"/>
      <c r="NCN34" s="1421"/>
      <c r="NCO34" s="1421"/>
      <c r="NCP34" s="1421"/>
      <c r="NCQ34" s="1421"/>
      <c r="NCR34" s="1421"/>
      <c r="NCS34" s="1421"/>
      <c r="NCT34" s="1421"/>
      <c r="NCU34" s="1421"/>
      <c r="NCV34" s="1421"/>
      <c r="NCW34" s="1421"/>
      <c r="NCX34" s="1421"/>
      <c r="NCY34" s="1421"/>
      <c r="NCZ34" s="1421"/>
      <c r="NDA34" s="1421"/>
      <c r="NDB34" s="1421"/>
      <c r="NDC34" s="1421"/>
      <c r="NDD34" s="1421"/>
      <c r="NDE34" s="1421"/>
      <c r="NDF34" s="1421"/>
      <c r="NDG34" s="1421"/>
      <c r="NDH34" s="1421"/>
      <c r="NDI34" s="1421"/>
      <c r="NDJ34" s="1421"/>
      <c r="NDK34" s="1421"/>
      <c r="NDL34" s="1421"/>
      <c r="NDM34" s="1421"/>
      <c r="NDN34" s="1421"/>
      <c r="NDO34" s="1421"/>
      <c r="NDP34" s="1421"/>
      <c r="NDQ34" s="1421"/>
      <c r="NDR34" s="1421"/>
      <c r="NDS34" s="1421"/>
      <c r="NDT34" s="1421"/>
      <c r="NDU34" s="1421"/>
      <c r="NDV34" s="1421"/>
      <c r="NDW34" s="1421"/>
      <c r="NDX34" s="1421"/>
      <c r="NDY34" s="1421"/>
      <c r="NDZ34" s="1421"/>
      <c r="NEA34" s="1421"/>
      <c r="NEB34" s="1421"/>
      <c r="NEC34" s="1421"/>
      <c r="NED34" s="1421"/>
      <c r="NEE34" s="1421"/>
      <c r="NEF34" s="1421"/>
      <c r="NEG34" s="1421"/>
      <c r="NEH34" s="1421"/>
      <c r="NEI34" s="1421"/>
      <c r="NEJ34" s="1421"/>
      <c r="NEK34" s="1421"/>
      <c r="NEL34" s="1421"/>
      <c r="NEM34" s="1421"/>
      <c r="NEN34" s="1421"/>
      <c r="NEO34" s="1421"/>
      <c r="NEP34" s="1421"/>
      <c r="NEQ34" s="1421"/>
      <c r="NER34" s="1421"/>
      <c r="NES34" s="1421"/>
      <c r="NET34" s="1421"/>
      <c r="NEU34" s="1421"/>
      <c r="NEV34" s="1421"/>
      <c r="NEW34" s="1421"/>
      <c r="NEX34" s="1421"/>
      <c r="NEY34" s="1421"/>
      <c r="NEZ34" s="1421"/>
      <c r="NFA34" s="1421"/>
      <c r="NFB34" s="1421"/>
      <c r="NFC34" s="1421"/>
      <c r="NFD34" s="1421"/>
      <c r="NFE34" s="1421"/>
      <c r="NFF34" s="1421"/>
      <c r="NFG34" s="1421"/>
      <c r="NFH34" s="1421"/>
      <c r="NFI34" s="1421"/>
      <c r="NFJ34" s="1421"/>
      <c r="NFK34" s="1421"/>
      <c r="NFL34" s="1421"/>
      <c r="NFM34" s="1421"/>
      <c r="NFN34" s="1421"/>
      <c r="NFO34" s="1421"/>
      <c r="NFP34" s="1421"/>
      <c r="NFQ34" s="1421"/>
      <c r="NFR34" s="1421"/>
      <c r="NFS34" s="1421"/>
      <c r="NFT34" s="1421"/>
      <c r="NFU34" s="1421"/>
      <c r="NFV34" s="1421"/>
      <c r="NFW34" s="1421"/>
      <c r="NFX34" s="1421"/>
      <c r="NFY34" s="1421"/>
      <c r="NFZ34" s="1421"/>
      <c r="NGA34" s="1421"/>
      <c r="NGB34" s="1421"/>
      <c r="NGC34" s="1421"/>
      <c r="NGD34" s="1421"/>
      <c r="NGE34" s="1421"/>
      <c r="NGF34" s="1421"/>
      <c r="NGG34" s="1421"/>
      <c r="NGH34" s="1421"/>
      <c r="NGI34" s="1421"/>
      <c r="NGJ34" s="1421"/>
      <c r="NGK34" s="1421"/>
      <c r="NGL34" s="1421"/>
      <c r="NGM34" s="1421"/>
      <c r="NGN34" s="1421"/>
      <c r="NGO34" s="1421"/>
      <c r="NGP34" s="1421"/>
      <c r="NGQ34" s="1421"/>
      <c r="NGR34" s="1421"/>
      <c r="NGS34" s="1421"/>
      <c r="NGT34" s="1421"/>
      <c r="NGU34" s="1421"/>
      <c r="NGV34" s="1421"/>
      <c r="NGW34" s="1421"/>
      <c r="NGX34" s="1421"/>
      <c r="NGY34" s="1421"/>
      <c r="NGZ34" s="1421"/>
      <c r="NHA34" s="1421"/>
      <c r="NHB34" s="1421"/>
      <c r="NHC34" s="1421"/>
      <c r="NHD34" s="1421"/>
      <c r="NHE34" s="1421"/>
      <c r="NHF34" s="1421"/>
      <c r="NHG34" s="1421"/>
      <c r="NHH34" s="1421"/>
      <c r="NHI34" s="1421"/>
      <c r="NHJ34" s="1421"/>
      <c r="NHK34" s="1421"/>
      <c r="NHL34" s="1421"/>
      <c r="NHM34" s="1421"/>
      <c r="NHN34" s="1421"/>
      <c r="NHO34" s="1421"/>
      <c r="NHP34" s="1421"/>
      <c r="NHQ34" s="1421"/>
      <c r="NHR34" s="1421"/>
      <c r="NHS34" s="1421"/>
      <c r="NHT34" s="1421"/>
      <c r="NHU34" s="1421"/>
      <c r="NHV34" s="1421"/>
      <c r="NHW34" s="1421"/>
      <c r="NHX34" s="1421"/>
      <c r="NHY34" s="1421"/>
      <c r="NHZ34" s="1421"/>
      <c r="NIA34" s="1421"/>
      <c r="NIB34" s="1421"/>
      <c r="NIC34" s="1421"/>
      <c r="NID34" s="1421"/>
      <c r="NIE34" s="1421"/>
      <c r="NIF34" s="1421"/>
      <c r="NIG34" s="1421"/>
      <c r="NIH34" s="1421"/>
      <c r="NII34" s="1421"/>
      <c r="NIJ34" s="1421"/>
      <c r="NIK34" s="1421"/>
      <c r="NIL34" s="1421"/>
      <c r="NIM34" s="1421"/>
      <c r="NIN34" s="1421"/>
      <c r="NIO34" s="1421"/>
      <c r="NIP34" s="1421"/>
      <c r="NIQ34" s="1421"/>
      <c r="NIR34" s="1421"/>
      <c r="NIS34" s="1421"/>
      <c r="NIT34" s="1421"/>
      <c r="NIU34" s="1421"/>
      <c r="NIV34" s="1421"/>
      <c r="NIW34" s="1421"/>
      <c r="NIX34" s="1421"/>
      <c r="NIY34" s="1421"/>
      <c r="NIZ34" s="1421"/>
      <c r="NJA34" s="1421"/>
      <c r="NJB34" s="1421"/>
      <c r="NJC34" s="1421"/>
      <c r="NJD34" s="1421"/>
      <c r="NJE34" s="1421"/>
      <c r="NJF34" s="1421"/>
      <c r="NJG34" s="1421"/>
      <c r="NJH34" s="1421"/>
      <c r="NJI34" s="1421"/>
      <c r="NJJ34" s="1421"/>
      <c r="NJK34" s="1421"/>
      <c r="NJL34" s="1421"/>
      <c r="NJM34" s="1421"/>
      <c r="NJN34" s="1421"/>
      <c r="NJO34" s="1421"/>
      <c r="NJP34" s="1421"/>
      <c r="NJQ34" s="1421"/>
      <c r="NJR34" s="1421"/>
      <c r="NJS34" s="1421"/>
      <c r="NJT34" s="1421"/>
      <c r="NJU34" s="1421"/>
      <c r="NJV34" s="1421"/>
      <c r="NJW34" s="1421"/>
      <c r="NJX34" s="1421"/>
      <c r="NJY34" s="1421"/>
      <c r="NJZ34" s="1421"/>
      <c r="NKA34" s="1421"/>
      <c r="NKB34" s="1421"/>
      <c r="NKC34" s="1421"/>
      <c r="NKD34" s="1421"/>
      <c r="NKE34" s="1421"/>
      <c r="NKF34" s="1421"/>
      <c r="NKG34" s="1421"/>
      <c r="NKH34" s="1421"/>
      <c r="NKI34" s="1421"/>
      <c r="NKJ34" s="1421"/>
      <c r="NKK34" s="1421"/>
      <c r="NKL34" s="1421"/>
      <c r="NKM34" s="1421"/>
      <c r="NKN34" s="1421"/>
      <c r="NKO34" s="1421"/>
      <c r="NKP34" s="1421"/>
      <c r="NKQ34" s="1421"/>
      <c r="NKR34" s="1421"/>
      <c r="NKS34" s="1421"/>
      <c r="NKT34" s="1421"/>
      <c r="NKU34" s="1421"/>
      <c r="NKV34" s="1421"/>
      <c r="NKW34" s="1421"/>
      <c r="NKX34" s="1421"/>
      <c r="NKY34" s="1421"/>
      <c r="NKZ34" s="1421"/>
      <c r="NLA34" s="1421"/>
      <c r="NLB34" s="1421"/>
      <c r="NLC34" s="1421"/>
      <c r="NLD34" s="1421"/>
      <c r="NLE34" s="1421"/>
      <c r="NLF34" s="1421"/>
      <c r="NLG34" s="1421"/>
      <c r="NLH34" s="1421"/>
      <c r="NLI34" s="1421"/>
      <c r="NLJ34" s="1421"/>
      <c r="NLK34" s="1421"/>
      <c r="NLL34" s="1421"/>
      <c r="NLM34" s="1421"/>
      <c r="NLN34" s="1421"/>
      <c r="NLO34" s="1421"/>
      <c r="NLP34" s="1421"/>
      <c r="NLQ34" s="1421"/>
      <c r="NLR34" s="1421"/>
      <c r="NLS34" s="1421"/>
      <c r="NLT34" s="1421"/>
      <c r="NLU34" s="1421"/>
      <c r="NLV34" s="1421"/>
      <c r="NLW34" s="1421"/>
      <c r="NLX34" s="1421"/>
      <c r="NLY34" s="1421"/>
      <c r="NLZ34" s="1421"/>
      <c r="NMA34" s="1421"/>
      <c r="NMB34" s="1421"/>
      <c r="NMC34" s="1421"/>
      <c r="NMD34" s="1421"/>
      <c r="NME34" s="1421"/>
      <c r="NMF34" s="1421"/>
      <c r="NMG34" s="1421"/>
      <c r="NMH34" s="1421"/>
      <c r="NMI34" s="1421"/>
      <c r="NMJ34" s="1421"/>
      <c r="NMK34" s="1421"/>
      <c r="NML34" s="1421"/>
      <c r="NMM34" s="1421"/>
      <c r="NMN34" s="1421"/>
      <c r="NMO34" s="1421"/>
      <c r="NMP34" s="1421"/>
      <c r="NMQ34" s="1421"/>
      <c r="NMR34" s="1421"/>
      <c r="NMS34" s="1421"/>
      <c r="NMT34" s="1421"/>
      <c r="NMU34" s="1421"/>
      <c r="NMV34" s="1421"/>
      <c r="NMW34" s="1421"/>
      <c r="NMX34" s="1421"/>
      <c r="NMY34" s="1421"/>
      <c r="NMZ34" s="1421"/>
      <c r="NNA34" s="1421"/>
      <c r="NNB34" s="1421"/>
      <c r="NNC34" s="1421"/>
      <c r="NND34" s="1421"/>
      <c r="NNE34" s="1421"/>
      <c r="NNF34" s="1421"/>
      <c r="NNG34" s="1421"/>
      <c r="NNH34" s="1421"/>
      <c r="NNI34" s="1421"/>
      <c r="NNJ34" s="1421"/>
      <c r="NNK34" s="1421"/>
      <c r="NNL34" s="1421"/>
      <c r="NNM34" s="1421"/>
      <c r="NNN34" s="1421"/>
      <c r="NNO34" s="1421"/>
      <c r="NNP34" s="1421"/>
      <c r="NNQ34" s="1421"/>
      <c r="NNR34" s="1421"/>
      <c r="NNS34" s="1421"/>
      <c r="NNT34" s="1421"/>
      <c r="NNU34" s="1421"/>
      <c r="NNV34" s="1421"/>
      <c r="NNW34" s="1421"/>
      <c r="NNX34" s="1421"/>
      <c r="NNY34" s="1421"/>
      <c r="NNZ34" s="1421"/>
      <c r="NOA34" s="1421"/>
      <c r="NOB34" s="1421"/>
      <c r="NOC34" s="1421"/>
      <c r="NOD34" s="1421"/>
      <c r="NOE34" s="1421"/>
      <c r="NOF34" s="1421"/>
      <c r="NOG34" s="1421"/>
      <c r="NOH34" s="1421"/>
      <c r="NOI34" s="1421"/>
      <c r="NOJ34" s="1421"/>
      <c r="NOK34" s="1421"/>
      <c r="NOL34" s="1421"/>
      <c r="NOM34" s="1421"/>
      <c r="NON34" s="1421"/>
      <c r="NOO34" s="1421"/>
      <c r="NOP34" s="1421"/>
      <c r="NOQ34" s="1421"/>
      <c r="NOR34" s="1421"/>
      <c r="NOS34" s="1421"/>
      <c r="NOT34" s="1421"/>
      <c r="NOU34" s="1421"/>
      <c r="NOV34" s="1421"/>
      <c r="NOW34" s="1421"/>
      <c r="NOX34" s="1421"/>
      <c r="NOY34" s="1421"/>
      <c r="NOZ34" s="1421"/>
      <c r="NPA34" s="1421"/>
      <c r="NPB34" s="1421"/>
      <c r="NPC34" s="1421"/>
      <c r="NPD34" s="1421"/>
      <c r="NPE34" s="1421"/>
      <c r="NPF34" s="1421"/>
      <c r="NPG34" s="1421"/>
      <c r="NPH34" s="1421"/>
      <c r="NPI34" s="1421"/>
      <c r="NPJ34" s="1421"/>
      <c r="NPK34" s="1421"/>
      <c r="NPL34" s="1421"/>
      <c r="NPM34" s="1421"/>
      <c r="NPN34" s="1421"/>
      <c r="NPO34" s="1421"/>
      <c r="NPP34" s="1421"/>
      <c r="NPQ34" s="1421"/>
      <c r="NPR34" s="1421"/>
      <c r="NPS34" s="1421"/>
      <c r="NPT34" s="1421"/>
      <c r="NPU34" s="1421"/>
      <c r="NPV34" s="1421"/>
      <c r="NPW34" s="1421"/>
      <c r="NPX34" s="1421"/>
      <c r="NPY34" s="1421"/>
      <c r="NPZ34" s="1421"/>
      <c r="NQA34" s="1421"/>
      <c r="NQB34" s="1421"/>
      <c r="NQC34" s="1421"/>
      <c r="NQD34" s="1421"/>
      <c r="NQE34" s="1421"/>
      <c r="NQF34" s="1421"/>
      <c r="NQG34" s="1421"/>
      <c r="NQH34" s="1421"/>
      <c r="NQI34" s="1421"/>
      <c r="NQJ34" s="1421"/>
      <c r="NQK34" s="1421"/>
      <c r="NQL34" s="1421"/>
      <c r="NQM34" s="1421"/>
      <c r="NQN34" s="1421"/>
      <c r="NQO34" s="1421"/>
      <c r="NQP34" s="1421"/>
      <c r="NQQ34" s="1421"/>
      <c r="NQR34" s="1421"/>
      <c r="NQS34" s="1421"/>
      <c r="NQT34" s="1421"/>
      <c r="NQU34" s="1421"/>
      <c r="NQV34" s="1421"/>
      <c r="NQW34" s="1421"/>
      <c r="NQX34" s="1421"/>
      <c r="NQY34" s="1421"/>
      <c r="NQZ34" s="1421"/>
      <c r="NRA34" s="1421"/>
      <c r="NRB34" s="1421"/>
      <c r="NRC34" s="1421"/>
      <c r="NRD34" s="1421"/>
      <c r="NRE34" s="1421"/>
      <c r="NRF34" s="1421"/>
      <c r="NRG34" s="1421"/>
      <c r="NRH34" s="1421"/>
      <c r="NRI34" s="1421"/>
      <c r="NRJ34" s="1421"/>
      <c r="NRK34" s="1421"/>
      <c r="NRL34" s="1421"/>
      <c r="NRM34" s="1421"/>
      <c r="NRN34" s="1421"/>
      <c r="NRO34" s="1421"/>
      <c r="NRP34" s="1421"/>
      <c r="NRQ34" s="1421"/>
      <c r="NRR34" s="1421"/>
      <c r="NRS34" s="1421"/>
      <c r="NRT34" s="1421"/>
      <c r="NRU34" s="1421"/>
      <c r="NRV34" s="1421"/>
      <c r="NRW34" s="1421"/>
      <c r="NRX34" s="1421"/>
      <c r="NRY34" s="1421"/>
      <c r="NRZ34" s="1421"/>
      <c r="NSA34" s="1421"/>
      <c r="NSB34" s="1421"/>
      <c r="NSC34" s="1421"/>
      <c r="NSD34" s="1421"/>
      <c r="NSE34" s="1421"/>
      <c r="NSF34" s="1421"/>
      <c r="NSG34" s="1421"/>
      <c r="NSH34" s="1421"/>
      <c r="NSI34" s="1421"/>
      <c r="NSJ34" s="1421"/>
      <c r="NSK34" s="1421"/>
      <c r="NSL34" s="1421"/>
      <c r="NSM34" s="1421"/>
      <c r="NSN34" s="1421"/>
      <c r="NSO34" s="1421"/>
      <c r="NSP34" s="1421"/>
      <c r="NSQ34" s="1421"/>
      <c r="NSR34" s="1421"/>
      <c r="NSS34" s="1421"/>
      <c r="NST34" s="1421"/>
      <c r="NSU34" s="1421"/>
      <c r="NSV34" s="1421"/>
      <c r="NSW34" s="1421"/>
      <c r="NSX34" s="1421"/>
      <c r="NSY34" s="1421"/>
      <c r="NSZ34" s="1421"/>
      <c r="NTA34" s="1421"/>
      <c r="NTB34" s="1421"/>
      <c r="NTC34" s="1421"/>
      <c r="NTD34" s="1421"/>
      <c r="NTE34" s="1421"/>
      <c r="NTF34" s="1421"/>
      <c r="NTG34" s="1421"/>
      <c r="NTH34" s="1421"/>
      <c r="NTI34" s="1421"/>
      <c r="NTJ34" s="1421"/>
      <c r="NTK34" s="1421"/>
      <c r="NTL34" s="1421"/>
      <c r="NTM34" s="1421"/>
      <c r="NTN34" s="1421"/>
      <c r="NTO34" s="1421"/>
      <c r="NTP34" s="1421"/>
      <c r="NTQ34" s="1421"/>
      <c r="NTR34" s="1421"/>
      <c r="NTS34" s="1421"/>
      <c r="NTT34" s="1421"/>
      <c r="NTU34" s="1421"/>
      <c r="NTV34" s="1421"/>
      <c r="NTW34" s="1421"/>
      <c r="NTX34" s="1421"/>
      <c r="NTY34" s="1421"/>
      <c r="NTZ34" s="1421"/>
      <c r="NUA34" s="1421"/>
      <c r="NUB34" s="1421"/>
      <c r="NUC34" s="1421"/>
      <c r="NUD34" s="1421"/>
      <c r="NUE34" s="1421"/>
      <c r="NUF34" s="1421"/>
      <c r="NUG34" s="1421"/>
      <c r="NUH34" s="1421"/>
      <c r="NUI34" s="1421"/>
      <c r="NUJ34" s="1421"/>
      <c r="NUK34" s="1421"/>
      <c r="NUL34" s="1421"/>
      <c r="NUM34" s="1421"/>
      <c r="NUN34" s="1421"/>
      <c r="NUO34" s="1421"/>
      <c r="NUP34" s="1421"/>
      <c r="NUQ34" s="1421"/>
      <c r="NUR34" s="1421"/>
      <c r="NUS34" s="1421"/>
      <c r="NUT34" s="1421"/>
      <c r="NUU34" s="1421"/>
      <c r="NUV34" s="1421"/>
      <c r="NUW34" s="1421"/>
      <c r="NUX34" s="1421"/>
      <c r="NUY34" s="1421"/>
      <c r="NUZ34" s="1421"/>
      <c r="NVA34" s="1421"/>
      <c r="NVB34" s="1421"/>
      <c r="NVC34" s="1421"/>
      <c r="NVD34" s="1421"/>
      <c r="NVE34" s="1421"/>
      <c r="NVF34" s="1421"/>
      <c r="NVG34" s="1421"/>
      <c r="NVH34" s="1421"/>
      <c r="NVI34" s="1421"/>
      <c r="NVJ34" s="1421"/>
      <c r="NVK34" s="1421"/>
      <c r="NVL34" s="1421"/>
      <c r="NVM34" s="1421"/>
      <c r="NVN34" s="1421"/>
      <c r="NVO34" s="1421"/>
      <c r="NVP34" s="1421"/>
      <c r="NVQ34" s="1421"/>
      <c r="NVR34" s="1421"/>
      <c r="NVS34" s="1421"/>
      <c r="NVT34" s="1421"/>
      <c r="NVU34" s="1421"/>
      <c r="NVV34" s="1421"/>
      <c r="NVW34" s="1421"/>
      <c r="NVX34" s="1421"/>
      <c r="NVY34" s="1421"/>
      <c r="NVZ34" s="1421"/>
      <c r="NWA34" s="1421"/>
      <c r="NWB34" s="1421"/>
      <c r="NWC34" s="1421"/>
      <c r="NWD34" s="1421"/>
      <c r="NWE34" s="1421"/>
      <c r="NWF34" s="1421"/>
      <c r="NWG34" s="1421"/>
      <c r="NWH34" s="1421"/>
      <c r="NWI34" s="1421"/>
      <c r="NWJ34" s="1421"/>
      <c r="NWK34" s="1421"/>
      <c r="NWL34" s="1421"/>
      <c r="NWM34" s="1421"/>
      <c r="NWN34" s="1421"/>
      <c r="NWO34" s="1421"/>
      <c r="NWP34" s="1421"/>
      <c r="NWQ34" s="1421"/>
      <c r="NWR34" s="1421"/>
      <c r="NWS34" s="1421"/>
      <c r="NWT34" s="1421"/>
      <c r="NWU34" s="1421"/>
      <c r="NWV34" s="1421"/>
      <c r="NWW34" s="1421"/>
      <c r="NWX34" s="1421"/>
      <c r="NWY34" s="1421"/>
      <c r="NWZ34" s="1421"/>
      <c r="NXA34" s="1421"/>
      <c r="NXB34" s="1421"/>
      <c r="NXC34" s="1421"/>
      <c r="NXD34" s="1421"/>
      <c r="NXE34" s="1421"/>
      <c r="NXF34" s="1421"/>
      <c r="NXG34" s="1421"/>
      <c r="NXH34" s="1421"/>
      <c r="NXI34" s="1421"/>
      <c r="NXJ34" s="1421"/>
      <c r="NXK34" s="1421"/>
      <c r="NXL34" s="1421"/>
      <c r="NXM34" s="1421"/>
      <c r="NXN34" s="1421"/>
      <c r="NXO34" s="1421"/>
      <c r="NXP34" s="1421"/>
      <c r="NXQ34" s="1421"/>
      <c r="NXR34" s="1421"/>
      <c r="NXS34" s="1421"/>
      <c r="NXT34" s="1421"/>
      <c r="NXU34" s="1421"/>
      <c r="NXV34" s="1421"/>
      <c r="NXW34" s="1421"/>
      <c r="NXX34" s="1421"/>
      <c r="NXY34" s="1421"/>
      <c r="NXZ34" s="1421"/>
      <c r="NYA34" s="1421"/>
      <c r="NYB34" s="1421"/>
      <c r="NYC34" s="1421"/>
      <c r="NYD34" s="1421"/>
      <c r="NYE34" s="1421"/>
      <c r="NYF34" s="1421"/>
      <c r="NYG34" s="1421"/>
      <c r="NYH34" s="1421"/>
      <c r="NYI34" s="1421"/>
      <c r="NYJ34" s="1421"/>
      <c r="NYK34" s="1421"/>
      <c r="NYL34" s="1421"/>
      <c r="NYM34" s="1421"/>
      <c r="NYN34" s="1421"/>
      <c r="NYO34" s="1421"/>
      <c r="NYP34" s="1421"/>
      <c r="NYQ34" s="1421"/>
      <c r="NYR34" s="1421"/>
      <c r="NYS34" s="1421"/>
      <c r="NYT34" s="1421"/>
      <c r="NYU34" s="1421"/>
      <c r="NYV34" s="1421"/>
      <c r="NYW34" s="1421"/>
      <c r="NYX34" s="1421"/>
      <c r="NYY34" s="1421"/>
      <c r="NYZ34" s="1421"/>
      <c r="NZA34" s="1421"/>
      <c r="NZB34" s="1421"/>
      <c r="NZC34" s="1421"/>
      <c r="NZD34" s="1421"/>
      <c r="NZE34" s="1421"/>
      <c r="NZF34" s="1421"/>
      <c r="NZG34" s="1421"/>
      <c r="NZH34" s="1421"/>
      <c r="NZI34" s="1421"/>
      <c r="NZJ34" s="1421"/>
      <c r="NZK34" s="1421"/>
      <c r="NZL34" s="1421"/>
      <c r="NZM34" s="1421"/>
      <c r="NZN34" s="1421"/>
      <c r="NZO34" s="1421"/>
      <c r="NZP34" s="1421"/>
      <c r="NZQ34" s="1421"/>
      <c r="NZR34" s="1421"/>
      <c r="NZS34" s="1421"/>
      <c r="NZT34" s="1421"/>
      <c r="NZU34" s="1421"/>
      <c r="NZV34" s="1421"/>
      <c r="NZW34" s="1421"/>
      <c r="NZX34" s="1421"/>
      <c r="NZY34" s="1421"/>
      <c r="NZZ34" s="1421"/>
      <c r="OAA34" s="1421"/>
      <c r="OAB34" s="1421"/>
      <c r="OAC34" s="1421"/>
      <c r="OAD34" s="1421"/>
      <c r="OAE34" s="1421"/>
      <c r="OAF34" s="1421"/>
      <c r="OAG34" s="1421"/>
      <c r="OAH34" s="1421"/>
      <c r="OAI34" s="1421"/>
      <c r="OAJ34" s="1421"/>
      <c r="OAK34" s="1421"/>
      <c r="OAL34" s="1421"/>
      <c r="OAM34" s="1421"/>
      <c r="OAN34" s="1421"/>
      <c r="OAO34" s="1421"/>
      <c r="OAP34" s="1421"/>
      <c r="OAQ34" s="1421"/>
      <c r="OAR34" s="1421"/>
      <c r="OAS34" s="1421"/>
      <c r="OAT34" s="1421"/>
      <c r="OAU34" s="1421"/>
      <c r="OAV34" s="1421"/>
      <c r="OAW34" s="1421"/>
      <c r="OAX34" s="1421"/>
      <c r="OAY34" s="1421"/>
      <c r="OAZ34" s="1421"/>
      <c r="OBA34" s="1421"/>
      <c r="OBB34" s="1421"/>
      <c r="OBC34" s="1421"/>
      <c r="OBD34" s="1421"/>
      <c r="OBE34" s="1421"/>
      <c r="OBF34" s="1421"/>
      <c r="OBG34" s="1421"/>
      <c r="OBH34" s="1421"/>
      <c r="OBI34" s="1421"/>
      <c r="OBJ34" s="1421"/>
      <c r="OBK34" s="1421"/>
      <c r="OBL34" s="1421"/>
      <c r="OBM34" s="1421"/>
      <c r="OBN34" s="1421"/>
      <c r="OBO34" s="1421"/>
      <c r="OBP34" s="1421"/>
      <c r="OBQ34" s="1421"/>
      <c r="OBR34" s="1421"/>
      <c r="OBS34" s="1421"/>
      <c r="OBT34" s="1421"/>
      <c r="OBU34" s="1421"/>
      <c r="OBV34" s="1421"/>
      <c r="OBW34" s="1421"/>
      <c r="OBX34" s="1421"/>
      <c r="OBY34" s="1421"/>
      <c r="OBZ34" s="1421"/>
      <c r="OCA34" s="1421"/>
      <c r="OCB34" s="1421"/>
      <c r="OCC34" s="1421"/>
      <c r="OCD34" s="1421"/>
      <c r="OCE34" s="1421"/>
      <c r="OCF34" s="1421"/>
      <c r="OCG34" s="1421"/>
      <c r="OCH34" s="1421"/>
      <c r="OCI34" s="1421"/>
      <c r="OCJ34" s="1421"/>
      <c r="OCK34" s="1421"/>
      <c r="OCL34" s="1421"/>
      <c r="OCM34" s="1421"/>
      <c r="OCN34" s="1421"/>
      <c r="OCO34" s="1421"/>
      <c r="OCP34" s="1421"/>
      <c r="OCQ34" s="1421"/>
      <c r="OCR34" s="1421"/>
      <c r="OCS34" s="1421"/>
      <c r="OCT34" s="1421"/>
      <c r="OCU34" s="1421"/>
      <c r="OCV34" s="1421"/>
      <c r="OCW34" s="1421"/>
      <c r="OCX34" s="1421"/>
      <c r="OCY34" s="1421"/>
      <c r="OCZ34" s="1421"/>
      <c r="ODA34" s="1421"/>
      <c r="ODB34" s="1421"/>
      <c r="ODC34" s="1421"/>
      <c r="ODD34" s="1421"/>
      <c r="ODE34" s="1421"/>
      <c r="ODF34" s="1421"/>
      <c r="ODG34" s="1421"/>
      <c r="ODH34" s="1421"/>
      <c r="ODI34" s="1421"/>
      <c r="ODJ34" s="1421"/>
      <c r="ODK34" s="1421"/>
      <c r="ODL34" s="1421"/>
      <c r="ODM34" s="1421"/>
      <c r="ODN34" s="1421"/>
      <c r="ODO34" s="1421"/>
      <c r="ODP34" s="1421"/>
      <c r="ODQ34" s="1421"/>
      <c r="ODR34" s="1421"/>
      <c r="ODS34" s="1421"/>
      <c r="ODT34" s="1421"/>
      <c r="ODU34" s="1421"/>
      <c r="ODV34" s="1421"/>
      <c r="ODW34" s="1421"/>
      <c r="ODX34" s="1421"/>
      <c r="ODY34" s="1421"/>
      <c r="ODZ34" s="1421"/>
      <c r="OEA34" s="1421"/>
      <c r="OEB34" s="1421"/>
      <c r="OEC34" s="1421"/>
      <c r="OED34" s="1421"/>
      <c r="OEE34" s="1421"/>
      <c r="OEF34" s="1421"/>
      <c r="OEG34" s="1421"/>
      <c r="OEH34" s="1421"/>
      <c r="OEI34" s="1421"/>
      <c r="OEJ34" s="1421"/>
      <c r="OEK34" s="1421"/>
      <c r="OEL34" s="1421"/>
      <c r="OEM34" s="1421"/>
      <c r="OEN34" s="1421"/>
      <c r="OEO34" s="1421"/>
      <c r="OEP34" s="1421"/>
      <c r="OEQ34" s="1421"/>
      <c r="OER34" s="1421"/>
      <c r="OES34" s="1421"/>
      <c r="OET34" s="1421"/>
      <c r="OEU34" s="1421"/>
      <c r="OEV34" s="1421"/>
      <c r="OEW34" s="1421"/>
      <c r="OEX34" s="1421"/>
      <c r="OEY34" s="1421"/>
      <c r="OEZ34" s="1421"/>
      <c r="OFA34" s="1421"/>
      <c r="OFB34" s="1421"/>
      <c r="OFC34" s="1421"/>
      <c r="OFD34" s="1421"/>
      <c r="OFE34" s="1421"/>
      <c r="OFF34" s="1421"/>
      <c r="OFG34" s="1421"/>
      <c r="OFH34" s="1421"/>
      <c r="OFI34" s="1421"/>
      <c r="OFJ34" s="1421"/>
      <c r="OFK34" s="1421"/>
      <c r="OFL34" s="1421"/>
      <c r="OFM34" s="1421"/>
      <c r="OFN34" s="1421"/>
      <c r="OFO34" s="1421"/>
      <c r="OFP34" s="1421"/>
      <c r="OFQ34" s="1421"/>
      <c r="OFR34" s="1421"/>
      <c r="OFS34" s="1421"/>
      <c r="OFT34" s="1421"/>
      <c r="OFU34" s="1421"/>
      <c r="OFV34" s="1421"/>
      <c r="OFW34" s="1421"/>
      <c r="OFX34" s="1421"/>
      <c r="OFY34" s="1421"/>
      <c r="OFZ34" s="1421"/>
      <c r="OGA34" s="1421"/>
      <c r="OGB34" s="1421"/>
      <c r="OGC34" s="1421"/>
      <c r="OGD34" s="1421"/>
      <c r="OGE34" s="1421"/>
      <c r="OGF34" s="1421"/>
      <c r="OGG34" s="1421"/>
      <c r="OGH34" s="1421"/>
      <c r="OGI34" s="1421"/>
      <c r="OGJ34" s="1421"/>
      <c r="OGK34" s="1421"/>
      <c r="OGL34" s="1421"/>
      <c r="OGM34" s="1421"/>
      <c r="OGN34" s="1421"/>
      <c r="OGO34" s="1421"/>
      <c r="OGP34" s="1421"/>
      <c r="OGQ34" s="1421"/>
      <c r="OGR34" s="1421"/>
      <c r="OGS34" s="1421"/>
      <c r="OGT34" s="1421"/>
      <c r="OGU34" s="1421"/>
      <c r="OGV34" s="1421"/>
      <c r="OGW34" s="1421"/>
      <c r="OGX34" s="1421"/>
      <c r="OGY34" s="1421"/>
      <c r="OGZ34" s="1421"/>
      <c r="OHA34" s="1421"/>
      <c r="OHB34" s="1421"/>
      <c r="OHC34" s="1421"/>
      <c r="OHD34" s="1421"/>
      <c r="OHE34" s="1421"/>
      <c r="OHF34" s="1421"/>
      <c r="OHG34" s="1421"/>
      <c r="OHH34" s="1421"/>
      <c r="OHI34" s="1421"/>
      <c r="OHJ34" s="1421"/>
      <c r="OHK34" s="1421"/>
      <c r="OHL34" s="1421"/>
      <c r="OHM34" s="1421"/>
      <c r="OHN34" s="1421"/>
      <c r="OHO34" s="1421"/>
      <c r="OHP34" s="1421"/>
      <c r="OHQ34" s="1421"/>
      <c r="OHR34" s="1421"/>
      <c r="OHS34" s="1421"/>
      <c r="OHT34" s="1421"/>
      <c r="OHU34" s="1421"/>
      <c r="OHV34" s="1421"/>
      <c r="OHW34" s="1421"/>
      <c r="OHX34" s="1421"/>
      <c r="OHY34" s="1421"/>
      <c r="OHZ34" s="1421"/>
      <c r="OIA34" s="1421"/>
      <c r="OIB34" s="1421"/>
      <c r="OIC34" s="1421"/>
      <c r="OID34" s="1421"/>
      <c r="OIE34" s="1421"/>
      <c r="OIF34" s="1421"/>
      <c r="OIG34" s="1421"/>
      <c r="OIH34" s="1421"/>
      <c r="OII34" s="1421"/>
      <c r="OIJ34" s="1421"/>
      <c r="OIK34" s="1421"/>
      <c r="OIL34" s="1421"/>
      <c r="OIM34" s="1421"/>
      <c r="OIN34" s="1421"/>
      <c r="OIO34" s="1421"/>
      <c r="OIP34" s="1421"/>
      <c r="OIQ34" s="1421"/>
      <c r="OIR34" s="1421"/>
      <c r="OIS34" s="1421"/>
      <c r="OIT34" s="1421"/>
      <c r="OIU34" s="1421"/>
      <c r="OIV34" s="1421"/>
      <c r="OIW34" s="1421"/>
      <c r="OIX34" s="1421"/>
      <c r="OIY34" s="1421"/>
      <c r="OIZ34" s="1421"/>
      <c r="OJA34" s="1421"/>
      <c r="OJB34" s="1421"/>
      <c r="OJC34" s="1421"/>
      <c r="OJD34" s="1421"/>
      <c r="OJE34" s="1421"/>
      <c r="OJF34" s="1421"/>
      <c r="OJG34" s="1421"/>
      <c r="OJH34" s="1421"/>
      <c r="OJI34" s="1421"/>
      <c r="OJJ34" s="1421"/>
      <c r="OJK34" s="1421"/>
      <c r="OJL34" s="1421"/>
      <c r="OJM34" s="1421"/>
      <c r="OJN34" s="1421"/>
      <c r="OJO34" s="1421"/>
      <c r="OJP34" s="1421"/>
      <c r="OJQ34" s="1421"/>
      <c r="OJR34" s="1421"/>
      <c r="OJS34" s="1421"/>
      <c r="OJT34" s="1421"/>
      <c r="OJU34" s="1421"/>
      <c r="OJV34" s="1421"/>
      <c r="OJW34" s="1421"/>
      <c r="OJX34" s="1421"/>
      <c r="OJY34" s="1421"/>
      <c r="OJZ34" s="1421"/>
      <c r="OKA34" s="1421"/>
      <c r="OKB34" s="1421"/>
      <c r="OKC34" s="1421"/>
      <c r="OKD34" s="1421"/>
      <c r="OKE34" s="1421"/>
      <c r="OKF34" s="1421"/>
      <c r="OKG34" s="1421"/>
      <c r="OKH34" s="1421"/>
      <c r="OKI34" s="1421"/>
      <c r="OKJ34" s="1421"/>
      <c r="OKK34" s="1421"/>
      <c r="OKL34" s="1421"/>
      <c r="OKM34" s="1421"/>
      <c r="OKN34" s="1421"/>
      <c r="OKO34" s="1421"/>
      <c r="OKP34" s="1421"/>
      <c r="OKQ34" s="1421"/>
      <c r="OKR34" s="1421"/>
      <c r="OKS34" s="1421"/>
      <c r="OKT34" s="1421"/>
      <c r="OKU34" s="1421"/>
      <c r="OKV34" s="1421"/>
      <c r="OKW34" s="1421"/>
      <c r="OKX34" s="1421"/>
      <c r="OKY34" s="1421"/>
      <c r="OKZ34" s="1421"/>
      <c r="OLA34" s="1421"/>
      <c r="OLB34" s="1421"/>
      <c r="OLC34" s="1421"/>
      <c r="OLD34" s="1421"/>
      <c r="OLE34" s="1421"/>
      <c r="OLF34" s="1421"/>
      <c r="OLG34" s="1421"/>
      <c r="OLH34" s="1421"/>
      <c r="OLI34" s="1421"/>
      <c r="OLJ34" s="1421"/>
      <c r="OLK34" s="1421"/>
      <c r="OLL34" s="1421"/>
      <c r="OLM34" s="1421"/>
      <c r="OLN34" s="1421"/>
      <c r="OLO34" s="1421"/>
      <c r="OLP34" s="1421"/>
      <c r="OLQ34" s="1421"/>
      <c r="OLR34" s="1421"/>
      <c r="OLS34" s="1421"/>
      <c r="OLT34" s="1421"/>
      <c r="OLU34" s="1421"/>
      <c r="OLV34" s="1421"/>
      <c r="OLW34" s="1421"/>
      <c r="OLX34" s="1421"/>
      <c r="OLY34" s="1421"/>
      <c r="OLZ34" s="1421"/>
      <c r="OMA34" s="1421"/>
      <c r="OMB34" s="1421"/>
      <c r="OMC34" s="1421"/>
      <c r="OMD34" s="1421"/>
      <c r="OME34" s="1421"/>
      <c r="OMF34" s="1421"/>
      <c r="OMG34" s="1421"/>
      <c r="OMH34" s="1421"/>
      <c r="OMI34" s="1421"/>
      <c r="OMJ34" s="1421"/>
      <c r="OMK34" s="1421"/>
      <c r="OML34" s="1421"/>
      <c r="OMM34" s="1421"/>
      <c r="OMN34" s="1421"/>
      <c r="OMO34" s="1421"/>
      <c r="OMP34" s="1421"/>
      <c r="OMQ34" s="1421"/>
      <c r="OMR34" s="1421"/>
      <c r="OMS34" s="1421"/>
      <c r="OMT34" s="1421"/>
      <c r="OMU34" s="1421"/>
      <c r="OMV34" s="1421"/>
      <c r="OMW34" s="1421"/>
      <c r="OMX34" s="1421"/>
      <c r="OMY34" s="1421"/>
      <c r="OMZ34" s="1421"/>
      <c r="ONA34" s="1421"/>
      <c r="ONB34" s="1421"/>
      <c r="ONC34" s="1421"/>
      <c r="OND34" s="1421"/>
      <c r="ONE34" s="1421"/>
      <c r="ONF34" s="1421"/>
      <c r="ONG34" s="1421"/>
      <c r="ONH34" s="1421"/>
      <c r="ONI34" s="1421"/>
      <c r="ONJ34" s="1421"/>
      <c r="ONK34" s="1421"/>
      <c r="ONL34" s="1421"/>
      <c r="ONM34" s="1421"/>
      <c r="ONN34" s="1421"/>
      <c r="ONO34" s="1421"/>
      <c r="ONP34" s="1421"/>
      <c r="ONQ34" s="1421"/>
      <c r="ONR34" s="1421"/>
      <c r="ONS34" s="1421"/>
      <c r="ONT34" s="1421"/>
      <c r="ONU34" s="1421"/>
      <c r="ONV34" s="1421"/>
      <c r="ONW34" s="1421"/>
      <c r="ONX34" s="1421"/>
      <c r="ONY34" s="1421"/>
      <c r="ONZ34" s="1421"/>
      <c r="OOA34" s="1421"/>
      <c r="OOB34" s="1421"/>
      <c r="OOC34" s="1421"/>
      <c r="OOD34" s="1421"/>
      <c r="OOE34" s="1421"/>
      <c r="OOF34" s="1421"/>
      <c r="OOG34" s="1421"/>
      <c r="OOH34" s="1421"/>
      <c r="OOI34" s="1421"/>
      <c r="OOJ34" s="1421"/>
      <c r="OOK34" s="1421"/>
      <c r="OOL34" s="1421"/>
      <c r="OOM34" s="1421"/>
      <c r="OON34" s="1421"/>
      <c r="OOO34" s="1421"/>
      <c r="OOP34" s="1421"/>
      <c r="OOQ34" s="1421"/>
      <c r="OOR34" s="1421"/>
      <c r="OOS34" s="1421"/>
      <c r="OOT34" s="1421"/>
      <c r="OOU34" s="1421"/>
      <c r="OOV34" s="1421"/>
      <c r="OOW34" s="1421"/>
      <c r="OOX34" s="1421"/>
      <c r="OOY34" s="1421"/>
      <c r="OOZ34" s="1421"/>
      <c r="OPA34" s="1421"/>
      <c r="OPB34" s="1421"/>
      <c r="OPC34" s="1421"/>
      <c r="OPD34" s="1421"/>
      <c r="OPE34" s="1421"/>
      <c r="OPF34" s="1421"/>
      <c r="OPG34" s="1421"/>
      <c r="OPH34" s="1421"/>
      <c r="OPI34" s="1421"/>
      <c r="OPJ34" s="1421"/>
      <c r="OPK34" s="1421"/>
      <c r="OPL34" s="1421"/>
      <c r="OPM34" s="1421"/>
      <c r="OPN34" s="1421"/>
      <c r="OPO34" s="1421"/>
      <c r="OPP34" s="1421"/>
      <c r="OPQ34" s="1421"/>
      <c r="OPR34" s="1421"/>
      <c r="OPS34" s="1421"/>
      <c r="OPT34" s="1421"/>
      <c r="OPU34" s="1421"/>
      <c r="OPV34" s="1421"/>
      <c r="OPW34" s="1421"/>
      <c r="OPX34" s="1421"/>
      <c r="OPY34" s="1421"/>
      <c r="OPZ34" s="1421"/>
      <c r="OQA34" s="1421"/>
      <c r="OQB34" s="1421"/>
      <c r="OQC34" s="1421"/>
      <c r="OQD34" s="1421"/>
      <c r="OQE34" s="1421"/>
      <c r="OQF34" s="1421"/>
      <c r="OQG34" s="1421"/>
      <c r="OQH34" s="1421"/>
      <c r="OQI34" s="1421"/>
      <c r="OQJ34" s="1421"/>
      <c r="OQK34" s="1421"/>
      <c r="OQL34" s="1421"/>
      <c r="OQM34" s="1421"/>
      <c r="OQN34" s="1421"/>
      <c r="OQO34" s="1421"/>
      <c r="OQP34" s="1421"/>
      <c r="OQQ34" s="1421"/>
      <c r="OQR34" s="1421"/>
      <c r="OQS34" s="1421"/>
      <c r="OQT34" s="1421"/>
      <c r="OQU34" s="1421"/>
      <c r="OQV34" s="1421"/>
      <c r="OQW34" s="1421"/>
      <c r="OQX34" s="1421"/>
      <c r="OQY34" s="1421"/>
      <c r="OQZ34" s="1421"/>
      <c r="ORA34" s="1421"/>
      <c r="ORB34" s="1421"/>
      <c r="ORC34" s="1421"/>
      <c r="ORD34" s="1421"/>
      <c r="ORE34" s="1421"/>
      <c r="ORF34" s="1421"/>
      <c r="ORG34" s="1421"/>
      <c r="ORH34" s="1421"/>
      <c r="ORI34" s="1421"/>
      <c r="ORJ34" s="1421"/>
      <c r="ORK34" s="1421"/>
      <c r="ORL34" s="1421"/>
      <c r="ORM34" s="1421"/>
      <c r="ORN34" s="1421"/>
      <c r="ORO34" s="1421"/>
      <c r="ORP34" s="1421"/>
      <c r="ORQ34" s="1421"/>
      <c r="ORR34" s="1421"/>
      <c r="ORS34" s="1421"/>
      <c r="ORT34" s="1421"/>
      <c r="ORU34" s="1421"/>
      <c r="ORV34" s="1421"/>
      <c r="ORW34" s="1421"/>
      <c r="ORX34" s="1421"/>
      <c r="ORY34" s="1421"/>
      <c r="ORZ34" s="1421"/>
      <c r="OSA34" s="1421"/>
      <c r="OSB34" s="1421"/>
      <c r="OSC34" s="1421"/>
      <c r="OSD34" s="1421"/>
      <c r="OSE34" s="1421"/>
      <c r="OSF34" s="1421"/>
      <c r="OSG34" s="1421"/>
      <c r="OSH34" s="1421"/>
      <c r="OSI34" s="1421"/>
      <c r="OSJ34" s="1421"/>
      <c r="OSK34" s="1421"/>
      <c r="OSL34" s="1421"/>
      <c r="OSM34" s="1421"/>
      <c r="OSN34" s="1421"/>
      <c r="OSO34" s="1421"/>
      <c r="OSP34" s="1421"/>
      <c r="OSQ34" s="1421"/>
      <c r="OSR34" s="1421"/>
      <c r="OSS34" s="1421"/>
      <c r="OST34" s="1421"/>
      <c r="OSU34" s="1421"/>
      <c r="OSV34" s="1421"/>
      <c r="OSW34" s="1421"/>
      <c r="OSX34" s="1421"/>
      <c r="OSY34" s="1421"/>
      <c r="OSZ34" s="1421"/>
      <c r="OTA34" s="1421"/>
      <c r="OTB34" s="1421"/>
      <c r="OTC34" s="1421"/>
      <c r="OTD34" s="1421"/>
      <c r="OTE34" s="1421"/>
      <c r="OTF34" s="1421"/>
      <c r="OTG34" s="1421"/>
      <c r="OTH34" s="1421"/>
      <c r="OTI34" s="1421"/>
      <c r="OTJ34" s="1421"/>
      <c r="OTK34" s="1421"/>
      <c r="OTL34" s="1421"/>
      <c r="OTM34" s="1421"/>
      <c r="OTN34" s="1421"/>
      <c r="OTO34" s="1421"/>
      <c r="OTP34" s="1421"/>
      <c r="OTQ34" s="1421"/>
      <c r="OTR34" s="1421"/>
      <c r="OTS34" s="1421"/>
      <c r="OTT34" s="1421"/>
      <c r="OTU34" s="1421"/>
      <c r="OTV34" s="1421"/>
      <c r="OTW34" s="1421"/>
      <c r="OTX34" s="1421"/>
      <c r="OTY34" s="1421"/>
      <c r="OTZ34" s="1421"/>
      <c r="OUA34" s="1421"/>
      <c r="OUB34" s="1421"/>
      <c r="OUC34" s="1421"/>
      <c r="OUD34" s="1421"/>
      <c r="OUE34" s="1421"/>
      <c r="OUF34" s="1421"/>
      <c r="OUG34" s="1421"/>
      <c r="OUH34" s="1421"/>
      <c r="OUI34" s="1421"/>
      <c r="OUJ34" s="1421"/>
      <c r="OUK34" s="1421"/>
      <c r="OUL34" s="1421"/>
      <c r="OUM34" s="1421"/>
      <c r="OUN34" s="1421"/>
      <c r="OUO34" s="1421"/>
      <c r="OUP34" s="1421"/>
      <c r="OUQ34" s="1421"/>
      <c r="OUR34" s="1421"/>
      <c r="OUS34" s="1421"/>
      <c r="OUT34" s="1421"/>
      <c r="OUU34" s="1421"/>
      <c r="OUV34" s="1421"/>
      <c r="OUW34" s="1421"/>
      <c r="OUX34" s="1421"/>
      <c r="OUY34" s="1421"/>
      <c r="OUZ34" s="1421"/>
      <c r="OVA34" s="1421"/>
      <c r="OVB34" s="1421"/>
      <c r="OVC34" s="1421"/>
      <c r="OVD34" s="1421"/>
      <c r="OVE34" s="1421"/>
      <c r="OVF34" s="1421"/>
      <c r="OVG34" s="1421"/>
      <c r="OVH34" s="1421"/>
      <c r="OVI34" s="1421"/>
      <c r="OVJ34" s="1421"/>
      <c r="OVK34" s="1421"/>
      <c r="OVL34" s="1421"/>
      <c r="OVM34" s="1421"/>
      <c r="OVN34" s="1421"/>
      <c r="OVO34" s="1421"/>
      <c r="OVP34" s="1421"/>
      <c r="OVQ34" s="1421"/>
      <c r="OVR34" s="1421"/>
      <c r="OVS34" s="1421"/>
      <c r="OVT34" s="1421"/>
      <c r="OVU34" s="1421"/>
      <c r="OVV34" s="1421"/>
      <c r="OVW34" s="1421"/>
      <c r="OVX34" s="1421"/>
      <c r="OVY34" s="1421"/>
      <c r="OVZ34" s="1421"/>
      <c r="OWA34" s="1421"/>
      <c r="OWB34" s="1421"/>
      <c r="OWC34" s="1421"/>
      <c r="OWD34" s="1421"/>
      <c r="OWE34" s="1421"/>
      <c r="OWF34" s="1421"/>
      <c r="OWG34" s="1421"/>
      <c r="OWH34" s="1421"/>
      <c r="OWI34" s="1421"/>
      <c r="OWJ34" s="1421"/>
      <c r="OWK34" s="1421"/>
      <c r="OWL34" s="1421"/>
      <c r="OWM34" s="1421"/>
      <c r="OWN34" s="1421"/>
      <c r="OWO34" s="1421"/>
      <c r="OWP34" s="1421"/>
      <c r="OWQ34" s="1421"/>
      <c r="OWR34" s="1421"/>
      <c r="OWS34" s="1421"/>
      <c r="OWT34" s="1421"/>
      <c r="OWU34" s="1421"/>
      <c r="OWV34" s="1421"/>
      <c r="OWW34" s="1421"/>
      <c r="OWX34" s="1421"/>
      <c r="OWY34" s="1421"/>
      <c r="OWZ34" s="1421"/>
      <c r="OXA34" s="1421"/>
      <c r="OXB34" s="1421"/>
      <c r="OXC34" s="1421"/>
      <c r="OXD34" s="1421"/>
      <c r="OXE34" s="1421"/>
      <c r="OXF34" s="1421"/>
      <c r="OXG34" s="1421"/>
      <c r="OXH34" s="1421"/>
      <c r="OXI34" s="1421"/>
      <c r="OXJ34" s="1421"/>
      <c r="OXK34" s="1421"/>
      <c r="OXL34" s="1421"/>
      <c r="OXM34" s="1421"/>
      <c r="OXN34" s="1421"/>
      <c r="OXO34" s="1421"/>
      <c r="OXP34" s="1421"/>
      <c r="OXQ34" s="1421"/>
      <c r="OXR34" s="1421"/>
      <c r="OXS34" s="1421"/>
      <c r="OXT34" s="1421"/>
      <c r="OXU34" s="1421"/>
      <c r="OXV34" s="1421"/>
      <c r="OXW34" s="1421"/>
      <c r="OXX34" s="1421"/>
      <c r="OXY34" s="1421"/>
      <c r="OXZ34" s="1421"/>
      <c r="OYA34" s="1421"/>
      <c r="OYB34" s="1421"/>
      <c r="OYC34" s="1421"/>
      <c r="OYD34" s="1421"/>
      <c r="OYE34" s="1421"/>
      <c r="OYF34" s="1421"/>
      <c r="OYG34" s="1421"/>
      <c r="OYH34" s="1421"/>
      <c r="OYI34" s="1421"/>
      <c r="OYJ34" s="1421"/>
      <c r="OYK34" s="1421"/>
      <c r="OYL34" s="1421"/>
      <c r="OYM34" s="1421"/>
      <c r="OYN34" s="1421"/>
      <c r="OYO34" s="1421"/>
      <c r="OYP34" s="1421"/>
      <c r="OYQ34" s="1421"/>
      <c r="OYR34" s="1421"/>
      <c r="OYS34" s="1421"/>
      <c r="OYT34" s="1421"/>
      <c r="OYU34" s="1421"/>
      <c r="OYV34" s="1421"/>
      <c r="OYW34" s="1421"/>
      <c r="OYX34" s="1421"/>
      <c r="OYY34" s="1421"/>
      <c r="OYZ34" s="1421"/>
      <c r="OZA34" s="1421"/>
      <c r="OZB34" s="1421"/>
      <c r="OZC34" s="1421"/>
      <c r="OZD34" s="1421"/>
      <c r="OZE34" s="1421"/>
      <c r="OZF34" s="1421"/>
      <c r="OZG34" s="1421"/>
      <c r="OZH34" s="1421"/>
      <c r="OZI34" s="1421"/>
      <c r="OZJ34" s="1421"/>
      <c r="OZK34" s="1421"/>
      <c r="OZL34" s="1421"/>
      <c r="OZM34" s="1421"/>
      <c r="OZN34" s="1421"/>
      <c r="OZO34" s="1421"/>
      <c r="OZP34" s="1421"/>
      <c r="OZQ34" s="1421"/>
      <c r="OZR34" s="1421"/>
      <c r="OZS34" s="1421"/>
      <c r="OZT34" s="1421"/>
      <c r="OZU34" s="1421"/>
      <c r="OZV34" s="1421"/>
      <c r="OZW34" s="1421"/>
      <c r="OZX34" s="1421"/>
      <c r="OZY34" s="1421"/>
      <c r="OZZ34" s="1421"/>
      <c r="PAA34" s="1421"/>
      <c r="PAB34" s="1421"/>
      <c r="PAC34" s="1421"/>
      <c r="PAD34" s="1421"/>
      <c r="PAE34" s="1421"/>
      <c r="PAF34" s="1421"/>
      <c r="PAG34" s="1421"/>
      <c r="PAH34" s="1421"/>
      <c r="PAI34" s="1421"/>
      <c r="PAJ34" s="1421"/>
      <c r="PAK34" s="1421"/>
      <c r="PAL34" s="1421"/>
      <c r="PAM34" s="1421"/>
      <c r="PAN34" s="1421"/>
      <c r="PAO34" s="1421"/>
      <c r="PAP34" s="1421"/>
      <c r="PAQ34" s="1421"/>
      <c r="PAR34" s="1421"/>
      <c r="PAS34" s="1421"/>
      <c r="PAT34" s="1421"/>
      <c r="PAU34" s="1421"/>
      <c r="PAV34" s="1421"/>
      <c r="PAW34" s="1421"/>
      <c r="PAX34" s="1421"/>
      <c r="PAY34" s="1421"/>
      <c r="PAZ34" s="1421"/>
      <c r="PBA34" s="1421"/>
      <c r="PBB34" s="1421"/>
      <c r="PBC34" s="1421"/>
      <c r="PBD34" s="1421"/>
      <c r="PBE34" s="1421"/>
      <c r="PBF34" s="1421"/>
      <c r="PBG34" s="1421"/>
      <c r="PBH34" s="1421"/>
      <c r="PBI34" s="1421"/>
      <c r="PBJ34" s="1421"/>
      <c r="PBK34" s="1421"/>
      <c r="PBL34" s="1421"/>
      <c r="PBM34" s="1421"/>
      <c r="PBN34" s="1421"/>
      <c r="PBO34" s="1421"/>
      <c r="PBP34" s="1421"/>
      <c r="PBQ34" s="1421"/>
      <c r="PBR34" s="1421"/>
      <c r="PBS34" s="1421"/>
      <c r="PBT34" s="1421"/>
      <c r="PBU34" s="1421"/>
      <c r="PBV34" s="1421"/>
      <c r="PBW34" s="1421"/>
      <c r="PBX34" s="1421"/>
      <c r="PBY34" s="1421"/>
      <c r="PBZ34" s="1421"/>
      <c r="PCA34" s="1421"/>
      <c r="PCB34" s="1421"/>
      <c r="PCC34" s="1421"/>
      <c r="PCD34" s="1421"/>
      <c r="PCE34" s="1421"/>
      <c r="PCF34" s="1421"/>
      <c r="PCG34" s="1421"/>
      <c r="PCH34" s="1421"/>
      <c r="PCI34" s="1421"/>
      <c r="PCJ34" s="1421"/>
      <c r="PCK34" s="1421"/>
      <c r="PCL34" s="1421"/>
      <c r="PCM34" s="1421"/>
      <c r="PCN34" s="1421"/>
      <c r="PCO34" s="1421"/>
      <c r="PCP34" s="1421"/>
      <c r="PCQ34" s="1421"/>
      <c r="PCR34" s="1421"/>
      <c r="PCS34" s="1421"/>
      <c r="PCT34" s="1421"/>
      <c r="PCU34" s="1421"/>
      <c r="PCV34" s="1421"/>
      <c r="PCW34" s="1421"/>
      <c r="PCX34" s="1421"/>
      <c r="PCY34" s="1421"/>
      <c r="PCZ34" s="1421"/>
      <c r="PDA34" s="1421"/>
      <c r="PDB34" s="1421"/>
      <c r="PDC34" s="1421"/>
      <c r="PDD34" s="1421"/>
      <c r="PDE34" s="1421"/>
      <c r="PDF34" s="1421"/>
      <c r="PDG34" s="1421"/>
      <c r="PDH34" s="1421"/>
      <c r="PDI34" s="1421"/>
      <c r="PDJ34" s="1421"/>
      <c r="PDK34" s="1421"/>
      <c r="PDL34" s="1421"/>
      <c r="PDM34" s="1421"/>
      <c r="PDN34" s="1421"/>
      <c r="PDO34" s="1421"/>
      <c r="PDP34" s="1421"/>
      <c r="PDQ34" s="1421"/>
      <c r="PDR34" s="1421"/>
      <c r="PDS34" s="1421"/>
      <c r="PDT34" s="1421"/>
      <c r="PDU34" s="1421"/>
      <c r="PDV34" s="1421"/>
      <c r="PDW34" s="1421"/>
      <c r="PDX34" s="1421"/>
      <c r="PDY34" s="1421"/>
      <c r="PDZ34" s="1421"/>
      <c r="PEA34" s="1421"/>
      <c r="PEB34" s="1421"/>
      <c r="PEC34" s="1421"/>
      <c r="PED34" s="1421"/>
      <c r="PEE34" s="1421"/>
      <c r="PEF34" s="1421"/>
      <c r="PEG34" s="1421"/>
      <c r="PEH34" s="1421"/>
      <c r="PEI34" s="1421"/>
      <c r="PEJ34" s="1421"/>
      <c r="PEK34" s="1421"/>
      <c r="PEL34" s="1421"/>
      <c r="PEM34" s="1421"/>
      <c r="PEN34" s="1421"/>
      <c r="PEO34" s="1421"/>
      <c r="PEP34" s="1421"/>
      <c r="PEQ34" s="1421"/>
      <c r="PER34" s="1421"/>
      <c r="PES34" s="1421"/>
      <c r="PET34" s="1421"/>
      <c r="PEU34" s="1421"/>
      <c r="PEV34" s="1421"/>
      <c r="PEW34" s="1421"/>
      <c r="PEX34" s="1421"/>
      <c r="PEY34" s="1421"/>
      <c r="PEZ34" s="1421"/>
      <c r="PFA34" s="1421"/>
      <c r="PFB34" s="1421"/>
      <c r="PFC34" s="1421"/>
      <c r="PFD34" s="1421"/>
      <c r="PFE34" s="1421"/>
      <c r="PFF34" s="1421"/>
      <c r="PFG34" s="1421"/>
      <c r="PFH34" s="1421"/>
      <c r="PFI34" s="1421"/>
      <c r="PFJ34" s="1421"/>
      <c r="PFK34" s="1421"/>
      <c r="PFL34" s="1421"/>
      <c r="PFM34" s="1421"/>
      <c r="PFN34" s="1421"/>
      <c r="PFO34" s="1421"/>
      <c r="PFP34" s="1421"/>
      <c r="PFQ34" s="1421"/>
      <c r="PFR34" s="1421"/>
      <c r="PFS34" s="1421"/>
      <c r="PFT34" s="1421"/>
      <c r="PFU34" s="1421"/>
      <c r="PFV34" s="1421"/>
      <c r="PFW34" s="1421"/>
      <c r="PFX34" s="1421"/>
      <c r="PFY34" s="1421"/>
      <c r="PFZ34" s="1421"/>
      <c r="PGA34" s="1421"/>
      <c r="PGB34" s="1421"/>
      <c r="PGC34" s="1421"/>
      <c r="PGD34" s="1421"/>
      <c r="PGE34" s="1421"/>
      <c r="PGF34" s="1421"/>
      <c r="PGG34" s="1421"/>
      <c r="PGH34" s="1421"/>
      <c r="PGI34" s="1421"/>
      <c r="PGJ34" s="1421"/>
      <c r="PGK34" s="1421"/>
      <c r="PGL34" s="1421"/>
      <c r="PGM34" s="1421"/>
      <c r="PGN34" s="1421"/>
      <c r="PGO34" s="1421"/>
      <c r="PGP34" s="1421"/>
      <c r="PGQ34" s="1421"/>
      <c r="PGR34" s="1421"/>
      <c r="PGS34" s="1421"/>
      <c r="PGT34" s="1421"/>
      <c r="PGU34" s="1421"/>
      <c r="PGV34" s="1421"/>
      <c r="PGW34" s="1421"/>
      <c r="PGX34" s="1421"/>
      <c r="PGY34" s="1421"/>
      <c r="PGZ34" s="1421"/>
      <c r="PHA34" s="1421"/>
      <c r="PHB34" s="1421"/>
      <c r="PHC34" s="1421"/>
      <c r="PHD34" s="1421"/>
      <c r="PHE34" s="1421"/>
      <c r="PHF34" s="1421"/>
      <c r="PHG34" s="1421"/>
      <c r="PHH34" s="1421"/>
      <c r="PHI34" s="1421"/>
      <c r="PHJ34" s="1421"/>
      <c r="PHK34" s="1421"/>
      <c r="PHL34" s="1421"/>
      <c r="PHM34" s="1421"/>
      <c r="PHN34" s="1421"/>
      <c r="PHO34" s="1421"/>
      <c r="PHP34" s="1421"/>
      <c r="PHQ34" s="1421"/>
      <c r="PHR34" s="1421"/>
      <c r="PHS34" s="1421"/>
      <c r="PHT34" s="1421"/>
      <c r="PHU34" s="1421"/>
      <c r="PHV34" s="1421"/>
      <c r="PHW34" s="1421"/>
      <c r="PHX34" s="1421"/>
      <c r="PHY34" s="1421"/>
      <c r="PHZ34" s="1421"/>
      <c r="PIA34" s="1421"/>
      <c r="PIB34" s="1421"/>
      <c r="PIC34" s="1421"/>
      <c r="PID34" s="1421"/>
      <c r="PIE34" s="1421"/>
      <c r="PIF34" s="1421"/>
      <c r="PIG34" s="1421"/>
      <c r="PIH34" s="1421"/>
      <c r="PII34" s="1421"/>
      <c r="PIJ34" s="1421"/>
      <c r="PIK34" s="1421"/>
      <c r="PIL34" s="1421"/>
      <c r="PIM34" s="1421"/>
      <c r="PIN34" s="1421"/>
      <c r="PIO34" s="1421"/>
      <c r="PIP34" s="1421"/>
      <c r="PIQ34" s="1421"/>
      <c r="PIR34" s="1421"/>
      <c r="PIS34" s="1421"/>
      <c r="PIT34" s="1421"/>
      <c r="PIU34" s="1421"/>
      <c r="PIV34" s="1421"/>
      <c r="PIW34" s="1421"/>
      <c r="PIX34" s="1421"/>
      <c r="PIY34" s="1421"/>
      <c r="PIZ34" s="1421"/>
      <c r="PJA34" s="1421"/>
      <c r="PJB34" s="1421"/>
      <c r="PJC34" s="1421"/>
      <c r="PJD34" s="1421"/>
      <c r="PJE34" s="1421"/>
      <c r="PJF34" s="1421"/>
      <c r="PJG34" s="1421"/>
      <c r="PJH34" s="1421"/>
      <c r="PJI34" s="1421"/>
      <c r="PJJ34" s="1421"/>
      <c r="PJK34" s="1421"/>
      <c r="PJL34" s="1421"/>
      <c r="PJM34" s="1421"/>
      <c r="PJN34" s="1421"/>
      <c r="PJO34" s="1421"/>
      <c r="PJP34" s="1421"/>
      <c r="PJQ34" s="1421"/>
      <c r="PJR34" s="1421"/>
      <c r="PJS34" s="1421"/>
      <c r="PJT34" s="1421"/>
      <c r="PJU34" s="1421"/>
      <c r="PJV34" s="1421"/>
      <c r="PJW34" s="1421"/>
      <c r="PJX34" s="1421"/>
      <c r="PJY34" s="1421"/>
      <c r="PJZ34" s="1421"/>
      <c r="PKA34" s="1421"/>
      <c r="PKB34" s="1421"/>
      <c r="PKC34" s="1421"/>
      <c r="PKD34" s="1421"/>
      <c r="PKE34" s="1421"/>
      <c r="PKF34" s="1421"/>
      <c r="PKG34" s="1421"/>
      <c r="PKH34" s="1421"/>
      <c r="PKI34" s="1421"/>
      <c r="PKJ34" s="1421"/>
      <c r="PKK34" s="1421"/>
      <c r="PKL34" s="1421"/>
      <c r="PKM34" s="1421"/>
      <c r="PKN34" s="1421"/>
      <c r="PKO34" s="1421"/>
      <c r="PKP34" s="1421"/>
      <c r="PKQ34" s="1421"/>
      <c r="PKR34" s="1421"/>
      <c r="PKS34" s="1421"/>
      <c r="PKT34" s="1421"/>
      <c r="PKU34" s="1421"/>
      <c r="PKV34" s="1421"/>
      <c r="PKW34" s="1421"/>
      <c r="PKX34" s="1421"/>
      <c r="PKY34" s="1421"/>
      <c r="PKZ34" s="1421"/>
      <c r="PLA34" s="1421"/>
      <c r="PLB34" s="1421"/>
      <c r="PLC34" s="1421"/>
      <c r="PLD34" s="1421"/>
      <c r="PLE34" s="1421"/>
      <c r="PLF34" s="1421"/>
      <c r="PLG34" s="1421"/>
      <c r="PLH34" s="1421"/>
      <c r="PLI34" s="1421"/>
      <c r="PLJ34" s="1421"/>
      <c r="PLK34" s="1421"/>
      <c r="PLL34" s="1421"/>
      <c r="PLM34" s="1421"/>
      <c r="PLN34" s="1421"/>
      <c r="PLO34" s="1421"/>
      <c r="PLP34" s="1421"/>
      <c r="PLQ34" s="1421"/>
      <c r="PLR34" s="1421"/>
      <c r="PLS34" s="1421"/>
      <c r="PLT34" s="1421"/>
      <c r="PLU34" s="1421"/>
      <c r="PLV34" s="1421"/>
      <c r="PLW34" s="1421"/>
      <c r="PLX34" s="1421"/>
      <c r="PLY34" s="1421"/>
      <c r="PLZ34" s="1421"/>
      <c r="PMA34" s="1421"/>
      <c r="PMB34" s="1421"/>
      <c r="PMC34" s="1421"/>
      <c r="PMD34" s="1421"/>
      <c r="PME34" s="1421"/>
      <c r="PMF34" s="1421"/>
      <c r="PMG34" s="1421"/>
      <c r="PMH34" s="1421"/>
      <c r="PMI34" s="1421"/>
      <c r="PMJ34" s="1421"/>
      <c r="PMK34" s="1421"/>
      <c r="PML34" s="1421"/>
      <c r="PMM34" s="1421"/>
      <c r="PMN34" s="1421"/>
      <c r="PMO34" s="1421"/>
      <c r="PMP34" s="1421"/>
      <c r="PMQ34" s="1421"/>
      <c r="PMR34" s="1421"/>
      <c r="PMS34" s="1421"/>
      <c r="PMT34" s="1421"/>
      <c r="PMU34" s="1421"/>
      <c r="PMV34" s="1421"/>
      <c r="PMW34" s="1421"/>
      <c r="PMX34" s="1421"/>
      <c r="PMY34" s="1421"/>
      <c r="PMZ34" s="1421"/>
      <c r="PNA34" s="1421"/>
      <c r="PNB34" s="1421"/>
      <c r="PNC34" s="1421"/>
      <c r="PND34" s="1421"/>
      <c r="PNE34" s="1421"/>
      <c r="PNF34" s="1421"/>
      <c r="PNG34" s="1421"/>
      <c r="PNH34" s="1421"/>
      <c r="PNI34" s="1421"/>
      <c r="PNJ34" s="1421"/>
      <c r="PNK34" s="1421"/>
      <c r="PNL34" s="1421"/>
      <c r="PNM34" s="1421"/>
      <c r="PNN34" s="1421"/>
      <c r="PNO34" s="1421"/>
      <c r="PNP34" s="1421"/>
      <c r="PNQ34" s="1421"/>
      <c r="PNR34" s="1421"/>
      <c r="PNS34" s="1421"/>
      <c r="PNT34" s="1421"/>
      <c r="PNU34" s="1421"/>
      <c r="PNV34" s="1421"/>
      <c r="PNW34" s="1421"/>
      <c r="PNX34" s="1421"/>
      <c r="PNY34" s="1421"/>
      <c r="PNZ34" s="1421"/>
      <c r="POA34" s="1421"/>
      <c r="POB34" s="1421"/>
      <c r="POC34" s="1421"/>
      <c r="POD34" s="1421"/>
      <c r="POE34" s="1421"/>
      <c r="POF34" s="1421"/>
      <c r="POG34" s="1421"/>
      <c r="POH34" s="1421"/>
      <c r="POI34" s="1421"/>
      <c r="POJ34" s="1421"/>
      <c r="POK34" s="1421"/>
      <c r="POL34" s="1421"/>
      <c r="POM34" s="1421"/>
      <c r="PON34" s="1421"/>
      <c r="POO34" s="1421"/>
      <c r="POP34" s="1421"/>
      <c r="POQ34" s="1421"/>
      <c r="POR34" s="1421"/>
      <c r="POS34" s="1421"/>
      <c r="POT34" s="1421"/>
      <c r="POU34" s="1421"/>
      <c r="POV34" s="1421"/>
      <c r="POW34" s="1421"/>
      <c r="POX34" s="1421"/>
      <c r="POY34" s="1421"/>
      <c r="POZ34" s="1421"/>
      <c r="PPA34" s="1421"/>
      <c r="PPB34" s="1421"/>
      <c r="PPC34" s="1421"/>
      <c r="PPD34" s="1421"/>
      <c r="PPE34" s="1421"/>
      <c r="PPF34" s="1421"/>
      <c r="PPG34" s="1421"/>
      <c r="PPH34" s="1421"/>
      <c r="PPI34" s="1421"/>
      <c r="PPJ34" s="1421"/>
      <c r="PPK34" s="1421"/>
      <c r="PPL34" s="1421"/>
      <c r="PPM34" s="1421"/>
      <c r="PPN34" s="1421"/>
      <c r="PPO34" s="1421"/>
      <c r="PPP34" s="1421"/>
      <c r="PPQ34" s="1421"/>
      <c r="PPR34" s="1421"/>
      <c r="PPS34" s="1421"/>
      <c r="PPT34" s="1421"/>
      <c r="PPU34" s="1421"/>
      <c r="PPV34" s="1421"/>
      <c r="PPW34" s="1421"/>
      <c r="PPX34" s="1421"/>
      <c r="PPY34" s="1421"/>
      <c r="PPZ34" s="1421"/>
      <c r="PQA34" s="1421"/>
      <c r="PQB34" s="1421"/>
      <c r="PQC34" s="1421"/>
      <c r="PQD34" s="1421"/>
      <c r="PQE34" s="1421"/>
      <c r="PQF34" s="1421"/>
      <c r="PQG34" s="1421"/>
      <c r="PQH34" s="1421"/>
      <c r="PQI34" s="1421"/>
      <c r="PQJ34" s="1421"/>
      <c r="PQK34" s="1421"/>
      <c r="PQL34" s="1421"/>
      <c r="PQM34" s="1421"/>
      <c r="PQN34" s="1421"/>
      <c r="PQO34" s="1421"/>
      <c r="PQP34" s="1421"/>
      <c r="PQQ34" s="1421"/>
      <c r="PQR34" s="1421"/>
      <c r="PQS34" s="1421"/>
      <c r="PQT34" s="1421"/>
      <c r="PQU34" s="1421"/>
      <c r="PQV34" s="1421"/>
      <c r="PQW34" s="1421"/>
      <c r="PQX34" s="1421"/>
      <c r="PQY34" s="1421"/>
      <c r="PQZ34" s="1421"/>
      <c r="PRA34" s="1421"/>
      <c r="PRB34" s="1421"/>
      <c r="PRC34" s="1421"/>
      <c r="PRD34" s="1421"/>
      <c r="PRE34" s="1421"/>
      <c r="PRF34" s="1421"/>
      <c r="PRG34" s="1421"/>
      <c r="PRH34" s="1421"/>
      <c r="PRI34" s="1421"/>
      <c r="PRJ34" s="1421"/>
      <c r="PRK34" s="1421"/>
      <c r="PRL34" s="1421"/>
      <c r="PRM34" s="1421"/>
      <c r="PRN34" s="1421"/>
      <c r="PRO34" s="1421"/>
      <c r="PRP34" s="1421"/>
      <c r="PRQ34" s="1421"/>
      <c r="PRR34" s="1421"/>
      <c r="PRS34" s="1421"/>
      <c r="PRT34" s="1421"/>
      <c r="PRU34" s="1421"/>
      <c r="PRV34" s="1421"/>
      <c r="PRW34" s="1421"/>
      <c r="PRX34" s="1421"/>
      <c r="PRY34" s="1421"/>
      <c r="PRZ34" s="1421"/>
      <c r="PSA34" s="1421"/>
      <c r="PSB34" s="1421"/>
      <c r="PSC34" s="1421"/>
      <c r="PSD34" s="1421"/>
      <c r="PSE34" s="1421"/>
      <c r="PSF34" s="1421"/>
      <c r="PSG34" s="1421"/>
      <c r="PSH34" s="1421"/>
      <c r="PSI34" s="1421"/>
      <c r="PSJ34" s="1421"/>
      <c r="PSK34" s="1421"/>
      <c r="PSL34" s="1421"/>
      <c r="PSM34" s="1421"/>
      <c r="PSN34" s="1421"/>
      <c r="PSO34" s="1421"/>
      <c r="PSP34" s="1421"/>
      <c r="PSQ34" s="1421"/>
      <c r="PSR34" s="1421"/>
      <c r="PSS34" s="1421"/>
      <c r="PST34" s="1421"/>
      <c r="PSU34" s="1421"/>
      <c r="PSV34" s="1421"/>
      <c r="PSW34" s="1421"/>
      <c r="PSX34" s="1421"/>
      <c r="PSY34" s="1421"/>
      <c r="PSZ34" s="1421"/>
      <c r="PTA34" s="1421"/>
      <c r="PTB34" s="1421"/>
      <c r="PTC34" s="1421"/>
      <c r="PTD34" s="1421"/>
      <c r="PTE34" s="1421"/>
      <c r="PTF34" s="1421"/>
      <c r="PTG34" s="1421"/>
      <c r="PTH34" s="1421"/>
      <c r="PTI34" s="1421"/>
      <c r="PTJ34" s="1421"/>
      <c r="PTK34" s="1421"/>
      <c r="PTL34" s="1421"/>
      <c r="PTM34" s="1421"/>
      <c r="PTN34" s="1421"/>
      <c r="PTO34" s="1421"/>
      <c r="PTP34" s="1421"/>
      <c r="PTQ34" s="1421"/>
      <c r="PTR34" s="1421"/>
      <c r="PTS34" s="1421"/>
      <c r="PTT34" s="1421"/>
      <c r="PTU34" s="1421"/>
      <c r="PTV34" s="1421"/>
      <c r="PTW34" s="1421"/>
      <c r="PTX34" s="1421"/>
      <c r="PTY34" s="1421"/>
      <c r="PTZ34" s="1421"/>
      <c r="PUA34" s="1421"/>
      <c r="PUB34" s="1421"/>
      <c r="PUC34" s="1421"/>
      <c r="PUD34" s="1421"/>
      <c r="PUE34" s="1421"/>
      <c r="PUF34" s="1421"/>
      <c r="PUG34" s="1421"/>
      <c r="PUH34" s="1421"/>
      <c r="PUI34" s="1421"/>
      <c r="PUJ34" s="1421"/>
      <c r="PUK34" s="1421"/>
      <c r="PUL34" s="1421"/>
      <c r="PUM34" s="1421"/>
      <c r="PUN34" s="1421"/>
      <c r="PUO34" s="1421"/>
      <c r="PUP34" s="1421"/>
      <c r="PUQ34" s="1421"/>
      <c r="PUR34" s="1421"/>
      <c r="PUS34" s="1421"/>
      <c r="PUT34" s="1421"/>
      <c r="PUU34" s="1421"/>
      <c r="PUV34" s="1421"/>
      <c r="PUW34" s="1421"/>
      <c r="PUX34" s="1421"/>
      <c r="PUY34" s="1421"/>
      <c r="PUZ34" s="1421"/>
      <c r="PVA34" s="1421"/>
      <c r="PVB34" s="1421"/>
      <c r="PVC34" s="1421"/>
      <c r="PVD34" s="1421"/>
      <c r="PVE34" s="1421"/>
      <c r="PVF34" s="1421"/>
      <c r="PVG34" s="1421"/>
      <c r="PVH34" s="1421"/>
      <c r="PVI34" s="1421"/>
      <c r="PVJ34" s="1421"/>
      <c r="PVK34" s="1421"/>
      <c r="PVL34" s="1421"/>
      <c r="PVM34" s="1421"/>
      <c r="PVN34" s="1421"/>
      <c r="PVO34" s="1421"/>
      <c r="PVP34" s="1421"/>
      <c r="PVQ34" s="1421"/>
      <c r="PVR34" s="1421"/>
      <c r="PVS34" s="1421"/>
      <c r="PVT34" s="1421"/>
      <c r="PVU34" s="1421"/>
      <c r="PVV34" s="1421"/>
      <c r="PVW34" s="1421"/>
      <c r="PVX34" s="1421"/>
      <c r="PVY34" s="1421"/>
      <c r="PVZ34" s="1421"/>
      <c r="PWA34" s="1421"/>
      <c r="PWB34" s="1421"/>
      <c r="PWC34" s="1421"/>
      <c r="PWD34" s="1421"/>
      <c r="PWE34" s="1421"/>
      <c r="PWF34" s="1421"/>
      <c r="PWG34" s="1421"/>
      <c r="PWH34" s="1421"/>
      <c r="PWI34" s="1421"/>
      <c r="PWJ34" s="1421"/>
      <c r="PWK34" s="1421"/>
      <c r="PWL34" s="1421"/>
      <c r="PWM34" s="1421"/>
      <c r="PWN34" s="1421"/>
      <c r="PWO34" s="1421"/>
      <c r="PWP34" s="1421"/>
      <c r="PWQ34" s="1421"/>
      <c r="PWR34" s="1421"/>
      <c r="PWS34" s="1421"/>
      <c r="PWT34" s="1421"/>
      <c r="PWU34" s="1421"/>
      <c r="PWV34" s="1421"/>
      <c r="PWW34" s="1421"/>
      <c r="PWX34" s="1421"/>
      <c r="PWY34" s="1421"/>
      <c r="PWZ34" s="1421"/>
      <c r="PXA34" s="1421"/>
      <c r="PXB34" s="1421"/>
      <c r="PXC34" s="1421"/>
      <c r="PXD34" s="1421"/>
      <c r="PXE34" s="1421"/>
      <c r="PXF34" s="1421"/>
      <c r="PXG34" s="1421"/>
      <c r="PXH34" s="1421"/>
      <c r="PXI34" s="1421"/>
      <c r="PXJ34" s="1421"/>
      <c r="PXK34" s="1421"/>
      <c r="PXL34" s="1421"/>
      <c r="PXM34" s="1421"/>
      <c r="PXN34" s="1421"/>
      <c r="PXO34" s="1421"/>
      <c r="PXP34" s="1421"/>
      <c r="PXQ34" s="1421"/>
      <c r="PXR34" s="1421"/>
      <c r="PXS34" s="1421"/>
      <c r="PXT34" s="1421"/>
      <c r="PXU34" s="1421"/>
      <c r="PXV34" s="1421"/>
      <c r="PXW34" s="1421"/>
      <c r="PXX34" s="1421"/>
      <c r="PXY34" s="1421"/>
      <c r="PXZ34" s="1421"/>
      <c r="PYA34" s="1421"/>
      <c r="PYB34" s="1421"/>
      <c r="PYC34" s="1421"/>
      <c r="PYD34" s="1421"/>
      <c r="PYE34" s="1421"/>
      <c r="PYF34" s="1421"/>
      <c r="PYG34" s="1421"/>
      <c r="PYH34" s="1421"/>
      <c r="PYI34" s="1421"/>
      <c r="PYJ34" s="1421"/>
      <c r="PYK34" s="1421"/>
      <c r="PYL34" s="1421"/>
      <c r="PYM34" s="1421"/>
      <c r="PYN34" s="1421"/>
      <c r="PYO34" s="1421"/>
      <c r="PYP34" s="1421"/>
      <c r="PYQ34" s="1421"/>
      <c r="PYR34" s="1421"/>
      <c r="PYS34" s="1421"/>
      <c r="PYT34" s="1421"/>
      <c r="PYU34" s="1421"/>
      <c r="PYV34" s="1421"/>
      <c r="PYW34" s="1421"/>
      <c r="PYX34" s="1421"/>
      <c r="PYY34" s="1421"/>
      <c r="PYZ34" s="1421"/>
      <c r="PZA34" s="1421"/>
      <c r="PZB34" s="1421"/>
      <c r="PZC34" s="1421"/>
      <c r="PZD34" s="1421"/>
      <c r="PZE34" s="1421"/>
      <c r="PZF34" s="1421"/>
      <c r="PZG34" s="1421"/>
      <c r="PZH34" s="1421"/>
      <c r="PZI34" s="1421"/>
      <c r="PZJ34" s="1421"/>
      <c r="PZK34" s="1421"/>
      <c r="PZL34" s="1421"/>
      <c r="PZM34" s="1421"/>
      <c r="PZN34" s="1421"/>
      <c r="PZO34" s="1421"/>
      <c r="PZP34" s="1421"/>
      <c r="PZQ34" s="1421"/>
      <c r="PZR34" s="1421"/>
      <c r="PZS34" s="1421"/>
      <c r="PZT34" s="1421"/>
      <c r="PZU34" s="1421"/>
      <c r="PZV34" s="1421"/>
      <c r="PZW34" s="1421"/>
      <c r="PZX34" s="1421"/>
      <c r="PZY34" s="1421"/>
      <c r="PZZ34" s="1421"/>
      <c r="QAA34" s="1421"/>
      <c r="QAB34" s="1421"/>
      <c r="QAC34" s="1421"/>
      <c r="QAD34" s="1421"/>
      <c r="QAE34" s="1421"/>
      <c r="QAF34" s="1421"/>
      <c r="QAG34" s="1421"/>
      <c r="QAH34" s="1421"/>
      <c r="QAI34" s="1421"/>
      <c r="QAJ34" s="1421"/>
      <c r="QAK34" s="1421"/>
      <c r="QAL34" s="1421"/>
      <c r="QAM34" s="1421"/>
      <c r="QAN34" s="1421"/>
      <c r="QAO34" s="1421"/>
      <c r="QAP34" s="1421"/>
      <c r="QAQ34" s="1421"/>
      <c r="QAR34" s="1421"/>
      <c r="QAS34" s="1421"/>
      <c r="QAT34" s="1421"/>
      <c r="QAU34" s="1421"/>
      <c r="QAV34" s="1421"/>
      <c r="QAW34" s="1421"/>
      <c r="QAX34" s="1421"/>
      <c r="QAY34" s="1421"/>
      <c r="QAZ34" s="1421"/>
      <c r="QBA34" s="1421"/>
      <c r="QBB34" s="1421"/>
      <c r="QBC34" s="1421"/>
      <c r="QBD34" s="1421"/>
      <c r="QBE34" s="1421"/>
      <c r="QBF34" s="1421"/>
      <c r="QBG34" s="1421"/>
      <c r="QBH34" s="1421"/>
      <c r="QBI34" s="1421"/>
      <c r="QBJ34" s="1421"/>
      <c r="QBK34" s="1421"/>
      <c r="QBL34" s="1421"/>
      <c r="QBM34" s="1421"/>
      <c r="QBN34" s="1421"/>
      <c r="QBO34" s="1421"/>
      <c r="QBP34" s="1421"/>
      <c r="QBQ34" s="1421"/>
      <c r="QBR34" s="1421"/>
      <c r="QBS34" s="1421"/>
      <c r="QBT34" s="1421"/>
      <c r="QBU34" s="1421"/>
      <c r="QBV34" s="1421"/>
      <c r="QBW34" s="1421"/>
      <c r="QBX34" s="1421"/>
      <c r="QBY34" s="1421"/>
      <c r="QBZ34" s="1421"/>
      <c r="QCA34" s="1421"/>
      <c r="QCB34" s="1421"/>
      <c r="QCC34" s="1421"/>
      <c r="QCD34" s="1421"/>
      <c r="QCE34" s="1421"/>
      <c r="QCF34" s="1421"/>
      <c r="QCG34" s="1421"/>
      <c r="QCH34" s="1421"/>
      <c r="QCI34" s="1421"/>
      <c r="QCJ34" s="1421"/>
      <c r="QCK34" s="1421"/>
      <c r="QCL34" s="1421"/>
      <c r="QCM34" s="1421"/>
      <c r="QCN34" s="1421"/>
      <c r="QCO34" s="1421"/>
      <c r="QCP34" s="1421"/>
      <c r="QCQ34" s="1421"/>
      <c r="QCR34" s="1421"/>
      <c r="QCS34" s="1421"/>
      <c r="QCT34" s="1421"/>
      <c r="QCU34" s="1421"/>
      <c r="QCV34" s="1421"/>
      <c r="QCW34" s="1421"/>
      <c r="QCX34" s="1421"/>
      <c r="QCY34" s="1421"/>
      <c r="QCZ34" s="1421"/>
      <c r="QDA34" s="1421"/>
      <c r="QDB34" s="1421"/>
      <c r="QDC34" s="1421"/>
      <c r="QDD34" s="1421"/>
      <c r="QDE34" s="1421"/>
      <c r="QDF34" s="1421"/>
      <c r="QDG34" s="1421"/>
      <c r="QDH34" s="1421"/>
      <c r="QDI34" s="1421"/>
      <c r="QDJ34" s="1421"/>
      <c r="QDK34" s="1421"/>
      <c r="QDL34" s="1421"/>
      <c r="QDM34" s="1421"/>
      <c r="QDN34" s="1421"/>
      <c r="QDO34" s="1421"/>
      <c r="QDP34" s="1421"/>
      <c r="QDQ34" s="1421"/>
      <c r="QDR34" s="1421"/>
      <c r="QDS34" s="1421"/>
      <c r="QDT34" s="1421"/>
      <c r="QDU34" s="1421"/>
      <c r="QDV34" s="1421"/>
      <c r="QDW34" s="1421"/>
      <c r="QDX34" s="1421"/>
      <c r="QDY34" s="1421"/>
      <c r="QDZ34" s="1421"/>
      <c r="QEA34" s="1421"/>
      <c r="QEB34" s="1421"/>
      <c r="QEC34" s="1421"/>
      <c r="QED34" s="1421"/>
      <c r="QEE34" s="1421"/>
      <c r="QEF34" s="1421"/>
      <c r="QEG34" s="1421"/>
      <c r="QEH34" s="1421"/>
      <c r="QEI34" s="1421"/>
      <c r="QEJ34" s="1421"/>
      <c r="QEK34" s="1421"/>
      <c r="QEL34" s="1421"/>
      <c r="QEM34" s="1421"/>
      <c r="QEN34" s="1421"/>
      <c r="QEO34" s="1421"/>
      <c r="QEP34" s="1421"/>
      <c r="QEQ34" s="1421"/>
      <c r="QER34" s="1421"/>
      <c r="QES34" s="1421"/>
      <c r="QET34" s="1421"/>
      <c r="QEU34" s="1421"/>
      <c r="QEV34" s="1421"/>
      <c r="QEW34" s="1421"/>
      <c r="QEX34" s="1421"/>
      <c r="QEY34" s="1421"/>
      <c r="QEZ34" s="1421"/>
      <c r="QFA34" s="1421"/>
      <c r="QFB34" s="1421"/>
      <c r="QFC34" s="1421"/>
      <c r="QFD34" s="1421"/>
      <c r="QFE34" s="1421"/>
      <c r="QFF34" s="1421"/>
      <c r="QFG34" s="1421"/>
      <c r="QFH34" s="1421"/>
      <c r="QFI34" s="1421"/>
      <c r="QFJ34" s="1421"/>
      <c r="QFK34" s="1421"/>
      <c r="QFL34" s="1421"/>
      <c r="QFM34" s="1421"/>
      <c r="QFN34" s="1421"/>
      <c r="QFO34" s="1421"/>
      <c r="QFP34" s="1421"/>
      <c r="QFQ34" s="1421"/>
      <c r="QFR34" s="1421"/>
      <c r="QFS34" s="1421"/>
      <c r="QFT34" s="1421"/>
      <c r="QFU34" s="1421"/>
      <c r="QFV34" s="1421"/>
      <c r="QFW34" s="1421"/>
      <c r="QFX34" s="1421"/>
      <c r="QFY34" s="1421"/>
      <c r="QFZ34" s="1421"/>
      <c r="QGA34" s="1421"/>
      <c r="QGB34" s="1421"/>
      <c r="QGC34" s="1421"/>
      <c r="QGD34" s="1421"/>
      <c r="QGE34" s="1421"/>
      <c r="QGF34" s="1421"/>
      <c r="QGG34" s="1421"/>
      <c r="QGH34" s="1421"/>
      <c r="QGI34" s="1421"/>
      <c r="QGJ34" s="1421"/>
      <c r="QGK34" s="1421"/>
      <c r="QGL34" s="1421"/>
      <c r="QGM34" s="1421"/>
      <c r="QGN34" s="1421"/>
      <c r="QGO34" s="1421"/>
      <c r="QGP34" s="1421"/>
      <c r="QGQ34" s="1421"/>
      <c r="QGR34" s="1421"/>
      <c r="QGS34" s="1421"/>
      <c r="QGT34" s="1421"/>
      <c r="QGU34" s="1421"/>
      <c r="QGV34" s="1421"/>
      <c r="QGW34" s="1421"/>
      <c r="QGX34" s="1421"/>
      <c r="QGY34" s="1421"/>
      <c r="QGZ34" s="1421"/>
      <c r="QHA34" s="1421"/>
      <c r="QHB34" s="1421"/>
      <c r="QHC34" s="1421"/>
      <c r="QHD34" s="1421"/>
      <c r="QHE34" s="1421"/>
      <c r="QHF34" s="1421"/>
      <c r="QHG34" s="1421"/>
      <c r="QHH34" s="1421"/>
      <c r="QHI34" s="1421"/>
      <c r="QHJ34" s="1421"/>
      <c r="QHK34" s="1421"/>
      <c r="QHL34" s="1421"/>
      <c r="QHM34" s="1421"/>
      <c r="QHN34" s="1421"/>
      <c r="QHO34" s="1421"/>
      <c r="QHP34" s="1421"/>
      <c r="QHQ34" s="1421"/>
      <c r="QHR34" s="1421"/>
      <c r="QHS34" s="1421"/>
      <c r="QHT34" s="1421"/>
      <c r="QHU34" s="1421"/>
      <c r="QHV34" s="1421"/>
      <c r="QHW34" s="1421"/>
      <c r="QHX34" s="1421"/>
      <c r="QHY34" s="1421"/>
      <c r="QHZ34" s="1421"/>
      <c r="QIA34" s="1421"/>
      <c r="QIB34" s="1421"/>
      <c r="QIC34" s="1421"/>
      <c r="QID34" s="1421"/>
      <c r="QIE34" s="1421"/>
      <c r="QIF34" s="1421"/>
      <c r="QIG34" s="1421"/>
      <c r="QIH34" s="1421"/>
      <c r="QII34" s="1421"/>
      <c r="QIJ34" s="1421"/>
      <c r="QIK34" s="1421"/>
      <c r="QIL34" s="1421"/>
      <c r="QIM34" s="1421"/>
      <c r="QIN34" s="1421"/>
      <c r="QIO34" s="1421"/>
      <c r="QIP34" s="1421"/>
      <c r="QIQ34" s="1421"/>
      <c r="QIR34" s="1421"/>
      <c r="QIS34" s="1421"/>
      <c r="QIT34" s="1421"/>
      <c r="QIU34" s="1421"/>
      <c r="QIV34" s="1421"/>
      <c r="QIW34" s="1421"/>
      <c r="QIX34" s="1421"/>
      <c r="QIY34" s="1421"/>
      <c r="QIZ34" s="1421"/>
      <c r="QJA34" s="1421"/>
      <c r="QJB34" s="1421"/>
      <c r="QJC34" s="1421"/>
      <c r="QJD34" s="1421"/>
      <c r="QJE34" s="1421"/>
      <c r="QJF34" s="1421"/>
      <c r="QJG34" s="1421"/>
      <c r="QJH34" s="1421"/>
      <c r="QJI34" s="1421"/>
      <c r="QJJ34" s="1421"/>
      <c r="QJK34" s="1421"/>
      <c r="QJL34" s="1421"/>
      <c r="QJM34" s="1421"/>
      <c r="QJN34" s="1421"/>
      <c r="QJO34" s="1421"/>
      <c r="QJP34" s="1421"/>
      <c r="QJQ34" s="1421"/>
      <c r="QJR34" s="1421"/>
      <c r="QJS34" s="1421"/>
      <c r="QJT34" s="1421"/>
      <c r="QJU34" s="1421"/>
      <c r="QJV34" s="1421"/>
      <c r="QJW34" s="1421"/>
      <c r="QJX34" s="1421"/>
      <c r="QJY34" s="1421"/>
      <c r="QJZ34" s="1421"/>
      <c r="QKA34" s="1421"/>
      <c r="QKB34" s="1421"/>
      <c r="QKC34" s="1421"/>
      <c r="QKD34" s="1421"/>
      <c r="QKE34" s="1421"/>
      <c r="QKF34" s="1421"/>
      <c r="QKG34" s="1421"/>
      <c r="QKH34" s="1421"/>
      <c r="QKI34" s="1421"/>
      <c r="QKJ34" s="1421"/>
      <c r="QKK34" s="1421"/>
      <c r="QKL34" s="1421"/>
      <c r="QKM34" s="1421"/>
      <c r="QKN34" s="1421"/>
      <c r="QKO34" s="1421"/>
      <c r="QKP34" s="1421"/>
      <c r="QKQ34" s="1421"/>
      <c r="QKR34" s="1421"/>
      <c r="QKS34" s="1421"/>
      <c r="QKT34" s="1421"/>
      <c r="QKU34" s="1421"/>
      <c r="QKV34" s="1421"/>
      <c r="QKW34" s="1421"/>
      <c r="QKX34" s="1421"/>
      <c r="QKY34" s="1421"/>
      <c r="QKZ34" s="1421"/>
      <c r="QLA34" s="1421"/>
      <c r="QLB34" s="1421"/>
      <c r="QLC34" s="1421"/>
      <c r="QLD34" s="1421"/>
      <c r="QLE34" s="1421"/>
      <c r="QLF34" s="1421"/>
      <c r="QLG34" s="1421"/>
      <c r="QLH34" s="1421"/>
      <c r="QLI34" s="1421"/>
      <c r="QLJ34" s="1421"/>
      <c r="QLK34" s="1421"/>
      <c r="QLL34" s="1421"/>
      <c r="QLM34" s="1421"/>
      <c r="QLN34" s="1421"/>
      <c r="QLO34" s="1421"/>
      <c r="QLP34" s="1421"/>
      <c r="QLQ34" s="1421"/>
      <c r="QLR34" s="1421"/>
      <c r="QLS34" s="1421"/>
      <c r="QLT34" s="1421"/>
      <c r="QLU34" s="1421"/>
      <c r="QLV34" s="1421"/>
      <c r="QLW34" s="1421"/>
      <c r="QLX34" s="1421"/>
      <c r="QLY34" s="1421"/>
      <c r="QLZ34" s="1421"/>
      <c r="QMA34" s="1421"/>
      <c r="QMB34" s="1421"/>
      <c r="QMC34" s="1421"/>
      <c r="QMD34" s="1421"/>
      <c r="QME34" s="1421"/>
      <c r="QMF34" s="1421"/>
      <c r="QMG34" s="1421"/>
      <c r="QMH34" s="1421"/>
      <c r="QMI34" s="1421"/>
      <c r="QMJ34" s="1421"/>
      <c r="QMK34" s="1421"/>
      <c r="QML34" s="1421"/>
      <c r="QMM34" s="1421"/>
      <c r="QMN34" s="1421"/>
      <c r="QMO34" s="1421"/>
      <c r="QMP34" s="1421"/>
      <c r="QMQ34" s="1421"/>
      <c r="QMR34" s="1421"/>
      <c r="QMS34" s="1421"/>
      <c r="QMT34" s="1421"/>
      <c r="QMU34" s="1421"/>
      <c r="QMV34" s="1421"/>
      <c r="QMW34" s="1421"/>
      <c r="QMX34" s="1421"/>
      <c r="QMY34" s="1421"/>
      <c r="QMZ34" s="1421"/>
      <c r="QNA34" s="1421"/>
      <c r="QNB34" s="1421"/>
      <c r="QNC34" s="1421"/>
      <c r="QND34" s="1421"/>
      <c r="QNE34" s="1421"/>
      <c r="QNF34" s="1421"/>
      <c r="QNG34" s="1421"/>
      <c r="QNH34" s="1421"/>
      <c r="QNI34" s="1421"/>
      <c r="QNJ34" s="1421"/>
      <c r="QNK34" s="1421"/>
      <c r="QNL34" s="1421"/>
      <c r="QNM34" s="1421"/>
      <c r="QNN34" s="1421"/>
      <c r="QNO34" s="1421"/>
      <c r="QNP34" s="1421"/>
      <c r="QNQ34" s="1421"/>
      <c r="QNR34" s="1421"/>
      <c r="QNS34" s="1421"/>
      <c r="QNT34" s="1421"/>
      <c r="QNU34" s="1421"/>
      <c r="QNV34" s="1421"/>
      <c r="QNW34" s="1421"/>
      <c r="QNX34" s="1421"/>
      <c r="QNY34" s="1421"/>
      <c r="QNZ34" s="1421"/>
      <c r="QOA34" s="1421"/>
      <c r="QOB34" s="1421"/>
      <c r="QOC34" s="1421"/>
      <c r="QOD34" s="1421"/>
      <c r="QOE34" s="1421"/>
      <c r="QOF34" s="1421"/>
      <c r="QOG34" s="1421"/>
      <c r="QOH34" s="1421"/>
      <c r="QOI34" s="1421"/>
      <c r="QOJ34" s="1421"/>
      <c r="QOK34" s="1421"/>
      <c r="QOL34" s="1421"/>
      <c r="QOM34" s="1421"/>
      <c r="QON34" s="1421"/>
      <c r="QOO34" s="1421"/>
      <c r="QOP34" s="1421"/>
      <c r="QOQ34" s="1421"/>
      <c r="QOR34" s="1421"/>
      <c r="QOS34" s="1421"/>
      <c r="QOT34" s="1421"/>
      <c r="QOU34" s="1421"/>
      <c r="QOV34" s="1421"/>
      <c r="QOW34" s="1421"/>
      <c r="QOX34" s="1421"/>
      <c r="QOY34" s="1421"/>
      <c r="QOZ34" s="1421"/>
      <c r="QPA34" s="1421"/>
      <c r="QPB34" s="1421"/>
      <c r="QPC34" s="1421"/>
      <c r="QPD34" s="1421"/>
      <c r="QPE34" s="1421"/>
      <c r="QPF34" s="1421"/>
      <c r="QPG34" s="1421"/>
      <c r="QPH34" s="1421"/>
      <c r="QPI34" s="1421"/>
      <c r="QPJ34" s="1421"/>
      <c r="QPK34" s="1421"/>
      <c r="QPL34" s="1421"/>
      <c r="QPM34" s="1421"/>
      <c r="QPN34" s="1421"/>
      <c r="QPO34" s="1421"/>
      <c r="QPP34" s="1421"/>
      <c r="QPQ34" s="1421"/>
      <c r="QPR34" s="1421"/>
      <c r="QPS34" s="1421"/>
      <c r="QPT34" s="1421"/>
      <c r="QPU34" s="1421"/>
      <c r="QPV34" s="1421"/>
      <c r="QPW34" s="1421"/>
      <c r="QPX34" s="1421"/>
      <c r="QPY34" s="1421"/>
      <c r="QPZ34" s="1421"/>
      <c r="QQA34" s="1421"/>
      <c r="QQB34" s="1421"/>
      <c r="QQC34" s="1421"/>
      <c r="QQD34" s="1421"/>
      <c r="QQE34" s="1421"/>
      <c r="QQF34" s="1421"/>
      <c r="QQG34" s="1421"/>
      <c r="QQH34" s="1421"/>
      <c r="QQI34" s="1421"/>
      <c r="QQJ34" s="1421"/>
      <c r="QQK34" s="1421"/>
      <c r="QQL34" s="1421"/>
      <c r="QQM34" s="1421"/>
      <c r="QQN34" s="1421"/>
      <c r="QQO34" s="1421"/>
      <c r="QQP34" s="1421"/>
      <c r="QQQ34" s="1421"/>
      <c r="QQR34" s="1421"/>
      <c r="QQS34" s="1421"/>
      <c r="QQT34" s="1421"/>
      <c r="QQU34" s="1421"/>
      <c r="QQV34" s="1421"/>
      <c r="QQW34" s="1421"/>
      <c r="QQX34" s="1421"/>
      <c r="QQY34" s="1421"/>
      <c r="QQZ34" s="1421"/>
      <c r="QRA34" s="1421"/>
      <c r="QRB34" s="1421"/>
      <c r="QRC34" s="1421"/>
      <c r="QRD34" s="1421"/>
      <c r="QRE34" s="1421"/>
      <c r="QRF34" s="1421"/>
      <c r="QRG34" s="1421"/>
      <c r="QRH34" s="1421"/>
      <c r="QRI34" s="1421"/>
      <c r="QRJ34" s="1421"/>
      <c r="QRK34" s="1421"/>
      <c r="QRL34" s="1421"/>
      <c r="QRM34" s="1421"/>
      <c r="QRN34" s="1421"/>
      <c r="QRO34" s="1421"/>
      <c r="QRP34" s="1421"/>
      <c r="QRQ34" s="1421"/>
      <c r="QRR34" s="1421"/>
      <c r="QRS34" s="1421"/>
      <c r="QRT34" s="1421"/>
      <c r="QRU34" s="1421"/>
      <c r="QRV34" s="1421"/>
      <c r="QRW34" s="1421"/>
      <c r="QRX34" s="1421"/>
      <c r="QRY34" s="1421"/>
      <c r="QRZ34" s="1421"/>
      <c r="QSA34" s="1421"/>
      <c r="QSB34" s="1421"/>
      <c r="QSC34" s="1421"/>
      <c r="QSD34" s="1421"/>
      <c r="QSE34" s="1421"/>
      <c r="QSF34" s="1421"/>
      <c r="QSG34" s="1421"/>
      <c r="QSH34" s="1421"/>
      <c r="QSI34" s="1421"/>
      <c r="QSJ34" s="1421"/>
      <c r="QSK34" s="1421"/>
      <c r="QSL34" s="1421"/>
      <c r="QSM34" s="1421"/>
      <c r="QSN34" s="1421"/>
      <c r="QSO34" s="1421"/>
      <c r="QSP34" s="1421"/>
      <c r="QSQ34" s="1421"/>
      <c r="QSR34" s="1421"/>
      <c r="QSS34" s="1421"/>
      <c r="QST34" s="1421"/>
      <c r="QSU34" s="1421"/>
      <c r="QSV34" s="1421"/>
      <c r="QSW34" s="1421"/>
      <c r="QSX34" s="1421"/>
      <c r="QSY34" s="1421"/>
      <c r="QSZ34" s="1421"/>
      <c r="QTA34" s="1421"/>
      <c r="QTB34" s="1421"/>
      <c r="QTC34" s="1421"/>
      <c r="QTD34" s="1421"/>
      <c r="QTE34" s="1421"/>
      <c r="QTF34" s="1421"/>
      <c r="QTG34" s="1421"/>
      <c r="QTH34" s="1421"/>
      <c r="QTI34" s="1421"/>
      <c r="QTJ34" s="1421"/>
      <c r="QTK34" s="1421"/>
      <c r="QTL34" s="1421"/>
      <c r="QTM34" s="1421"/>
      <c r="QTN34" s="1421"/>
      <c r="QTO34" s="1421"/>
      <c r="QTP34" s="1421"/>
      <c r="QTQ34" s="1421"/>
      <c r="QTR34" s="1421"/>
      <c r="QTS34" s="1421"/>
      <c r="QTT34" s="1421"/>
      <c r="QTU34" s="1421"/>
      <c r="QTV34" s="1421"/>
      <c r="QTW34" s="1421"/>
      <c r="QTX34" s="1421"/>
      <c r="QTY34" s="1421"/>
      <c r="QTZ34" s="1421"/>
      <c r="QUA34" s="1421"/>
      <c r="QUB34" s="1421"/>
      <c r="QUC34" s="1421"/>
      <c r="QUD34" s="1421"/>
      <c r="QUE34" s="1421"/>
      <c r="QUF34" s="1421"/>
      <c r="QUG34" s="1421"/>
      <c r="QUH34" s="1421"/>
      <c r="QUI34" s="1421"/>
      <c r="QUJ34" s="1421"/>
      <c r="QUK34" s="1421"/>
      <c r="QUL34" s="1421"/>
      <c r="QUM34" s="1421"/>
      <c r="QUN34" s="1421"/>
      <c r="QUO34" s="1421"/>
      <c r="QUP34" s="1421"/>
      <c r="QUQ34" s="1421"/>
      <c r="QUR34" s="1421"/>
      <c r="QUS34" s="1421"/>
      <c r="QUT34" s="1421"/>
      <c r="QUU34" s="1421"/>
      <c r="QUV34" s="1421"/>
      <c r="QUW34" s="1421"/>
      <c r="QUX34" s="1421"/>
      <c r="QUY34" s="1421"/>
      <c r="QUZ34" s="1421"/>
      <c r="QVA34" s="1421"/>
      <c r="QVB34" s="1421"/>
      <c r="QVC34" s="1421"/>
      <c r="QVD34" s="1421"/>
      <c r="QVE34" s="1421"/>
      <c r="QVF34" s="1421"/>
      <c r="QVG34" s="1421"/>
      <c r="QVH34" s="1421"/>
      <c r="QVI34" s="1421"/>
      <c r="QVJ34" s="1421"/>
      <c r="QVK34" s="1421"/>
      <c r="QVL34" s="1421"/>
      <c r="QVM34" s="1421"/>
      <c r="QVN34" s="1421"/>
      <c r="QVO34" s="1421"/>
      <c r="QVP34" s="1421"/>
      <c r="QVQ34" s="1421"/>
      <c r="QVR34" s="1421"/>
      <c r="QVS34" s="1421"/>
      <c r="QVT34" s="1421"/>
      <c r="QVU34" s="1421"/>
      <c r="QVV34" s="1421"/>
      <c r="QVW34" s="1421"/>
      <c r="QVX34" s="1421"/>
      <c r="QVY34" s="1421"/>
      <c r="QVZ34" s="1421"/>
      <c r="QWA34" s="1421"/>
      <c r="QWB34" s="1421"/>
      <c r="QWC34" s="1421"/>
      <c r="QWD34" s="1421"/>
      <c r="QWE34" s="1421"/>
      <c r="QWF34" s="1421"/>
      <c r="QWG34" s="1421"/>
      <c r="QWH34" s="1421"/>
      <c r="QWI34" s="1421"/>
      <c r="QWJ34" s="1421"/>
      <c r="QWK34" s="1421"/>
      <c r="QWL34" s="1421"/>
      <c r="QWM34" s="1421"/>
      <c r="QWN34" s="1421"/>
      <c r="QWO34" s="1421"/>
      <c r="QWP34" s="1421"/>
      <c r="QWQ34" s="1421"/>
      <c r="QWR34" s="1421"/>
      <c r="QWS34" s="1421"/>
      <c r="QWT34" s="1421"/>
      <c r="QWU34" s="1421"/>
      <c r="QWV34" s="1421"/>
      <c r="QWW34" s="1421"/>
      <c r="QWX34" s="1421"/>
      <c r="QWY34" s="1421"/>
      <c r="QWZ34" s="1421"/>
      <c r="QXA34" s="1421"/>
      <c r="QXB34" s="1421"/>
      <c r="QXC34" s="1421"/>
      <c r="QXD34" s="1421"/>
      <c r="QXE34" s="1421"/>
      <c r="QXF34" s="1421"/>
      <c r="QXG34" s="1421"/>
      <c r="QXH34" s="1421"/>
      <c r="QXI34" s="1421"/>
      <c r="QXJ34" s="1421"/>
      <c r="QXK34" s="1421"/>
      <c r="QXL34" s="1421"/>
      <c r="QXM34" s="1421"/>
      <c r="QXN34" s="1421"/>
      <c r="QXO34" s="1421"/>
      <c r="QXP34" s="1421"/>
      <c r="QXQ34" s="1421"/>
      <c r="QXR34" s="1421"/>
      <c r="QXS34" s="1421"/>
      <c r="QXT34" s="1421"/>
      <c r="QXU34" s="1421"/>
      <c r="QXV34" s="1421"/>
      <c r="QXW34" s="1421"/>
      <c r="QXX34" s="1421"/>
      <c r="QXY34" s="1421"/>
      <c r="QXZ34" s="1421"/>
      <c r="QYA34" s="1421"/>
      <c r="QYB34" s="1421"/>
      <c r="QYC34" s="1421"/>
      <c r="QYD34" s="1421"/>
      <c r="QYE34" s="1421"/>
      <c r="QYF34" s="1421"/>
      <c r="QYG34" s="1421"/>
      <c r="QYH34" s="1421"/>
      <c r="QYI34" s="1421"/>
      <c r="QYJ34" s="1421"/>
      <c r="QYK34" s="1421"/>
      <c r="QYL34" s="1421"/>
      <c r="QYM34" s="1421"/>
      <c r="QYN34" s="1421"/>
      <c r="QYO34" s="1421"/>
      <c r="QYP34" s="1421"/>
      <c r="QYQ34" s="1421"/>
      <c r="QYR34" s="1421"/>
      <c r="QYS34" s="1421"/>
      <c r="QYT34" s="1421"/>
      <c r="QYU34" s="1421"/>
      <c r="QYV34" s="1421"/>
      <c r="QYW34" s="1421"/>
      <c r="QYX34" s="1421"/>
      <c r="QYY34" s="1421"/>
      <c r="QYZ34" s="1421"/>
      <c r="QZA34" s="1421"/>
      <c r="QZB34" s="1421"/>
      <c r="QZC34" s="1421"/>
      <c r="QZD34" s="1421"/>
      <c r="QZE34" s="1421"/>
      <c r="QZF34" s="1421"/>
      <c r="QZG34" s="1421"/>
      <c r="QZH34" s="1421"/>
      <c r="QZI34" s="1421"/>
      <c r="QZJ34" s="1421"/>
      <c r="QZK34" s="1421"/>
      <c r="QZL34" s="1421"/>
      <c r="QZM34" s="1421"/>
      <c r="QZN34" s="1421"/>
      <c r="QZO34" s="1421"/>
      <c r="QZP34" s="1421"/>
      <c r="QZQ34" s="1421"/>
      <c r="QZR34" s="1421"/>
      <c r="QZS34" s="1421"/>
      <c r="QZT34" s="1421"/>
      <c r="QZU34" s="1421"/>
      <c r="QZV34" s="1421"/>
      <c r="QZW34" s="1421"/>
      <c r="QZX34" s="1421"/>
      <c r="QZY34" s="1421"/>
      <c r="QZZ34" s="1421"/>
      <c r="RAA34" s="1421"/>
      <c r="RAB34" s="1421"/>
      <c r="RAC34" s="1421"/>
      <c r="RAD34" s="1421"/>
      <c r="RAE34" s="1421"/>
      <c r="RAF34" s="1421"/>
      <c r="RAG34" s="1421"/>
      <c r="RAH34" s="1421"/>
      <c r="RAI34" s="1421"/>
      <c r="RAJ34" s="1421"/>
      <c r="RAK34" s="1421"/>
      <c r="RAL34" s="1421"/>
      <c r="RAM34" s="1421"/>
      <c r="RAN34" s="1421"/>
      <c r="RAO34" s="1421"/>
      <c r="RAP34" s="1421"/>
      <c r="RAQ34" s="1421"/>
      <c r="RAR34" s="1421"/>
      <c r="RAS34" s="1421"/>
      <c r="RAT34" s="1421"/>
      <c r="RAU34" s="1421"/>
      <c r="RAV34" s="1421"/>
      <c r="RAW34" s="1421"/>
      <c r="RAX34" s="1421"/>
      <c r="RAY34" s="1421"/>
      <c r="RAZ34" s="1421"/>
      <c r="RBA34" s="1421"/>
      <c r="RBB34" s="1421"/>
      <c r="RBC34" s="1421"/>
      <c r="RBD34" s="1421"/>
      <c r="RBE34" s="1421"/>
      <c r="RBF34" s="1421"/>
      <c r="RBG34" s="1421"/>
      <c r="RBH34" s="1421"/>
      <c r="RBI34" s="1421"/>
      <c r="RBJ34" s="1421"/>
      <c r="RBK34" s="1421"/>
      <c r="RBL34" s="1421"/>
      <c r="RBM34" s="1421"/>
      <c r="RBN34" s="1421"/>
      <c r="RBO34" s="1421"/>
      <c r="RBP34" s="1421"/>
      <c r="RBQ34" s="1421"/>
      <c r="RBR34" s="1421"/>
      <c r="RBS34" s="1421"/>
      <c r="RBT34" s="1421"/>
      <c r="RBU34" s="1421"/>
      <c r="RBV34" s="1421"/>
      <c r="RBW34" s="1421"/>
      <c r="RBX34" s="1421"/>
      <c r="RBY34" s="1421"/>
      <c r="RBZ34" s="1421"/>
      <c r="RCA34" s="1421"/>
      <c r="RCB34" s="1421"/>
      <c r="RCC34" s="1421"/>
      <c r="RCD34" s="1421"/>
      <c r="RCE34" s="1421"/>
      <c r="RCF34" s="1421"/>
      <c r="RCG34" s="1421"/>
      <c r="RCH34" s="1421"/>
      <c r="RCI34" s="1421"/>
      <c r="RCJ34" s="1421"/>
      <c r="RCK34" s="1421"/>
      <c r="RCL34" s="1421"/>
      <c r="RCM34" s="1421"/>
      <c r="RCN34" s="1421"/>
      <c r="RCO34" s="1421"/>
      <c r="RCP34" s="1421"/>
      <c r="RCQ34" s="1421"/>
      <c r="RCR34" s="1421"/>
      <c r="RCS34" s="1421"/>
      <c r="RCT34" s="1421"/>
      <c r="RCU34" s="1421"/>
      <c r="RCV34" s="1421"/>
      <c r="RCW34" s="1421"/>
      <c r="RCX34" s="1421"/>
      <c r="RCY34" s="1421"/>
      <c r="RCZ34" s="1421"/>
      <c r="RDA34" s="1421"/>
      <c r="RDB34" s="1421"/>
      <c r="RDC34" s="1421"/>
      <c r="RDD34" s="1421"/>
      <c r="RDE34" s="1421"/>
      <c r="RDF34" s="1421"/>
      <c r="RDG34" s="1421"/>
      <c r="RDH34" s="1421"/>
      <c r="RDI34" s="1421"/>
      <c r="RDJ34" s="1421"/>
      <c r="RDK34" s="1421"/>
      <c r="RDL34" s="1421"/>
      <c r="RDM34" s="1421"/>
      <c r="RDN34" s="1421"/>
      <c r="RDO34" s="1421"/>
    </row>
    <row r="35" spans="1:12287" ht="94.5" customHeight="1" x14ac:dyDescent="0.25">
      <c r="A35" s="1020">
        <v>12</v>
      </c>
      <c r="B35" s="1020">
        <v>1</v>
      </c>
      <c r="C35" s="1106">
        <v>4</v>
      </c>
      <c r="D35" s="1020">
        <v>2</v>
      </c>
      <c r="E35" s="1020" t="s">
        <v>1268</v>
      </c>
      <c r="F35" s="1020" t="s">
        <v>1269</v>
      </c>
      <c r="G35" s="1020" t="s">
        <v>398</v>
      </c>
      <c r="H35" s="402" t="s">
        <v>1270</v>
      </c>
      <c r="I35" s="402">
        <v>1</v>
      </c>
      <c r="J35" s="875" t="s">
        <v>1271</v>
      </c>
      <c r="K35" s="875" t="s">
        <v>1272</v>
      </c>
      <c r="L35" s="875"/>
      <c r="M35" s="1110">
        <v>20000</v>
      </c>
      <c r="N35" s="1110"/>
      <c r="O35" s="1110">
        <v>20000</v>
      </c>
      <c r="P35" s="1110"/>
      <c r="Q35" s="875" t="s">
        <v>1216</v>
      </c>
      <c r="R35" s="875" t="s">
        <v>1261</v>
      </c>
      <c r="T35" s="1421"/>
      <c r="U35" s="1421"/>
      <c r="V35" s="1421"/>
      <c r="W35" s="1421"/>
      <c r="X35" s="1421"/>
      <c r="Y35" s="1421"/>
      <c r="Z35" s="1421"/>
      <c r="AA35" s="1421"/>
      <c r="AB35" s="1421"/>
      <c r="AC35" s="1421"/>
      <c r="AD35" s="1421"/>
      <c r="AE35" s="1421"/>
      <c r="AF35" s="1421"/>
      <c r="AG35" s="1421"/>
      <c r="AH35" s="1421"/>
      <c r="AI35" s="1421"/>
      <c r="AJ35" s="1421"/>
      <c r="AK35" s="1421"/>
      <c r="AL35" s="1421"/>
      <c r="AM35" s="1421"/>
      <c r="AN35" s="1421"/>
      <c r="AO35" s="1421"/>
      <c r="AP35" s="1421"/>
      <c r="AQ35" s="1421"/>
      <c r="AR35" s="1421"/>
      <c r="AS35" s="1421"/>
      <c r="AT35" s="1421"/>
      <c r="AU35" s="1421"/>
      <c r="AV35" s="1421"/>
      <c r="AW35" s="1421"/>
      <c r="AX35" s="1421"/>
      <c r="AY35" s="1421"/>
      <c r="AZ35" s="1421"/>
      <c r="BA35" s="1421"/>
      <c r="BB35" s="1421"/>
      <c r="BC35" s="1421"/>
      <c r="BD35" s="1421"/>
      <c r="BE35" s="1421"/>
      <c r="BF35" s="1421"/>
      <c r="BG35" s="1421"/>
      <c r="BH35" s="1421"/>
      <c r="BI35" s="1421"/>
      <c r="BJ35" s="1421"/>
      <c r="BK35" s="1421"/>
      <c r="BL35" s="1421"/>
      <c r="BM35" s="1421"/>
      <c r="BN35" s="1421"/>
      <c r="BO35" s="1421"/>
      <c r="BP35" s="1421"/>
      <c r="BQ35" s="1421"/>
      <c r="BR35" s="1421"/>
      <c r="BS35" s="1421"/>
      <c r="BT35" s="1421"/>
      <c r="BU35" s="1421"/>
      <c r="BV35" s="1421"/>
      <c r="BW35" s="1421"/>
      <c r="BX35" s="1421"/>
      <c r="BY35" s="1421"/>
      <c r="BZ35" s="1421"/>
      <c r="CA35" s="1421"/>
      <c r="CB35" s="1421"/>
      <c r="CC35" s="1421"/>
      <c r="CD35" s="1421"/>
      <c r="CE35" s="1421"/>
      <c r="CF35" s="1421"/>
      <c r="CG35" s="1421"/>
      <c r="CH35" s="1421"/>
      <c r="CI35" s="1421"/>
      <c r="CJ35" s="1421"/>
      <c r="CK35" s="1421"/>
      <c r="CL35" s="1421"/>
      <c r="CM35" s="1421"/>
      <c r="CN35" s="1421"/>
      <c r="CO35" s="1421"/>
      <c r="CP35" s="1421"/>
      <c r="CQ35" s="1421"/>
      <c r="CR35" s="1421"/>
      <c r="CS35" s="1421"/>
      <c r="CT35" s="1421"/>
      <c r="CU35" s="1421"/>
      <c r="CV35" s="1421"/>
      <c r="CW35" s="1421"/>
      <c r="CX35" s="1421"/>
      <c r="CY35" s="1421"/>
      <c r="CZ35" s="1421"/>
      <c r="DA35" s="1421"/>
      <c r="DB35" s="1421"/>
      <c r="DC35" s="1421"/>
      <c r="DD35" s="1421"/>
      <c r="DE35" s="1421"/>
      <c r="DF35" s="1421"/>
      <c r="DG35" s="1421"/>
      <c r="DH35" s="1421"/>
      <c r="DI35" s="1421"/>
      <c r="DJ35" s="1421"/>
      <c r="DK35" s="1421"/>
      <c r="DL35" s="1421"/>
      <c r="DM35" s="1421"/>
      <c r="DN35" s="1421"/>
      <c r="DO35" s="1421"/>
      <c r="DP35" s="1421"/>
      <c r="DQ35" s="1421"/>
      <c r="DR35" s="1421"/>
      <c r="DS35" s="1421"/>
      <c r="DT35" s="1421"/>
      <c r="DU35" s="1421"/>
      <c r="DV35" s="1421"/>
      <c r="DW35" s="1421"/>
      <c r="DX35" s="1421"/>
      <c r="DY35" s="1421"/>
      <c r="DZ35" s="1421"/>
      <c r="EA35" s="1421"/>
      <c r="EB35" s="1421"/>
      <c r="EC35" s="1421"/>
      <c r="ED35" s="1421"/>
      <c r="EE35" s="1421"/>
      <c r="EF35" s="1421"/>
      <c r="EG35" s="1421"/>
      <c r="EH35" s="1421"/>
      <c r="EI35" s="1421"/>
      <c r="EJ35" s="1421"/>
      <c r="EK35" s="1421"/>
      <c r="EL35" s="1421"/>
      <c r="EM35" s="1421"/>
      <c r="EN35" s="1421"/>
      <c r="EO35" s="1421"/>
      <c r="EP35" s="1421"/>
      <c r="EQ35" s="1421"/>
      <c r="ER35" s="1421"/>
      <c r="ES35" s="1421"/>
      <c r="ET35" s="1421"/>
      <c r="EU35" s="1421"/>
      <c r="EV35" s="1421"/>
      <c r="EW35" s="1421"/>
      <c r="EX35" s="1421"/>
      <c r="EY35" s="1421"/>
      <c r="EZ35" s="1421"/>
      <c r="FA35" s="1421"/>
      <c r="FB35" s="1421"/>
      <c r="FC35" s="1421"/>
      <c r="FD35" s="1421"/>
      <c r="FE35" s="1421"/>
      <c r="FF35" s="1421"/>
      <c r="FG35" s="1421"/>
      <c r="FH35" s="1421"/>
      <c r="FI35" s="1421"/>
      <c r="FJ35" s="1421"/>
      <c r="FK35" s="1421"/>
      <c r="FL35" s="1421"/>
      <c r="FM35" s="1421"/>
      <c r="FN35" s="1421"/>
      <c r="FO35" s="1421"/>
      <c r="FP35" s="1421"/>
      <c r="FQ35" s="1421"/>
      <c r="FR35" s="1421"/>
      <c r="FS35" s="1421"/>
      <c r="FT35" s="1421"/>
      <c r="FU35" s="1421"/>
      <c r="FV35" s="1421"/>
      <c r="FW35" s="1421"/>
      <c r="FX35" s="1421"/>
      <c r="FY35" s="1421"/>
      <c r="FZ35" s="1421"/>
      <c r="GA35" s="1421"/>
      <c r="GB35" s="1421"/>
      <c r="GC35" s="1421"/>
      <c r="GD35" s="1421"/>
      <c r="GE35" s="1421"/>
      <c r="GF35" s="1421"/>
      <c r="GG35" s="1421"/>
      <c r="GH35" s="1421"/>
      <c r="GI35" s="1421"/>
      <c r="GJ35" s="1421"/>
      <c r="GK35" s="1421"/>
      <c r="GL35" s="1421"/>
      <c r="GM35" s="1421"/>
      <c r="GN35" s="1421"/>
      <c r="GO35" s="1421"/>
      <c r="GP35" s="1421"/>
      <c r="GQ35" s="1421"/>
      <c r="GR35" s="1421"/>
      <c r="GS35" s="1421"/>
      <c r="GT35" s="1421"/>
      <c r="GU35" s="1421"/>
      <c r="GV35" s="1421"/>
      <c r="GW35" s="1421"/>
      <c r="GX35" s="1421"/>
      <c r="GY35" s="1421"/>
      <c r="GZ35" s="1421"/>
      <c r="HA35" s="1421"/>
      <c r="HB35" s="1421"/>
      <c r="HC35" s="1421"/>
      <c r="HD35" s="1421"/>
      <c r="HE35" s="1421"/>
      <c r="HF35" s="1421"/>
      <c r="HG35" s="1421"/>
      <c r="HH35" s="1421"/>
      <c r="HI35" s="1421"/>
      <c r="HJ35" s="1421"/>
      <c r="HK35" s="1421"/>
      <c r="HL35" s="1421"/>
      <c r="HM35" s="1421"/>
      <c r="HN35" s="1421"/>
      <c r="HO35" s="1421"/>
      <c r="HP35" s="1421"/>
      <c r="HQ35" s="1421"/>
      <c r="HR35" s="1421"/>
      <c r="HS35" s="1421"/>
      <c r="HT35" s="1421"/>
      <c r="HU35" s="1421"/>
      <c r="HV35" s="1421"/>
      <c r="HW35" s="1421"/>
      <c r="HX35" s="1421"/>
      <c r="HY35" s="1421"/>
      <c r="HZ35" s="1421"/>
      <c r="IA35" s="1421"/>
      <c r="IB35" s="1421"/>
      <c r="IC35" s="1421"/>
      <c r="ID35" s="1421"/>
      <c r="IE35" s="1421"/>
      <c r="IF35" s="1421"/>
      <c r="IG35" s="1421"/>
      <c r="IH35" s="1421"/>
      <c r="II35" s="1421"/>
      <c r="IJ35" s="1421"/>
      <c r="IK35" s="1421"/>
      <c r="IL35" s="1421"/>
      <c r="IM35" s="1421"/>
      <c r="IN35" s="1421"/>
      <c r="IO35" s="1421"/>
      <c r="IP35" s="1421"/>
      <c r="IQ35" s="1421"/>
      <c r="IR35" s="1421"/>
      <c r="IS35" s="1421"/>
      <c r="IT35" s="1421"/>
      <c r="IU35" s="1421"/>
      <c r="IV35" s="1421"/>
      <c r="IW35" s="1421"/>
      <c r="IX35" s="1421"/>
      <c r="IY35" s="1421"/>
      <c r="IZ35" s="1421"/>
      <c r="JA35" s="1421"/>
      <c r="JB35" s="1421"/>
      <c r="JC35" s="1421"/>
      <c r="JD35" s="1421"/>
      <c r="JE35" s="1421"/>
      <c r="JF35" s="1421"/>
      <c r="JG35" s="1421"/>
      <c r="JH35" s="1421"/>
      <c r="JI35" s="1421"/>
      <c r="JJ35" s="1421"/>
      <c r="JK35" s="1421"/>
      <c r="JL35" s="1421"/>
      <c r="JM35" s="1421"/>
      <c r="JN35" s="1421"/>
      <c r="JO35" s="1421"/>
      <c r="JP35" s="1421"/>
      <c r="JQ35" s="1421"/>
      <c r="JR35" s="1421"/>
      <c r="JS35" s="1421"/>
      <c r="JT35" s="1421"/>
      <c r="JU35" s="1421"/>
      <c r="JV35" s="1421"/>
      <c r="JW35" s="1421"/>
      <c r="JX35" s="1421"/>
      <c r="JY35" s="1421"/>
      <c r="JZ35" s="1421"/>
      <c r="KA35" s="1421"/>
      <c r="KB35" s="1421"/>
      <c r="KC35" s="1421"/>
      <c r="KD35" s="1421"/>
      <c r="KE35" s="1421"/>
      <c r="KF35" s="1421"/>
      <c r="KG35" s="1421"/>
      <c r="KH35" s="1421"/>
      <c r="KI35" s="1421"/>
      <c r="KJ35" s="1421"/>
      <c r="KK35" s="1421"/>
      <c r="KL35" s="1421"/>
      <c r="KM35" s="1421"/>
      <c r="KN35" s="1421"/>
      <c r="KO35" s="1421"/>
      <c r="KP35" s="1421"/>
      <c r="KQ35" s="1421"/>
      <c r="KR35" s="1421"/>
      <c r="KS35" s="1421"/>
      <c r="KT35" s="1421"/>
      <c r="KU35" s="1421"/>
      <c r="KV35" s="1421"/>
      <c r="KW35" s="1421"/>
      <c r="KX35" s="1421"/>
      <c r="KY35" s="1421"/>
      <c r="KZ35" s="1421"/>
      <c r="LA35" s="1421"/>
      <c r="LB35" s="1421"/>
      <c r="LC35" s="1421"/>
      <c r="LD35" s="1421"/>
      <c r="LE35" s="1421"/>
      <c r="LF35" s="1421"/>
      <c r="LG35" s="1421"/>
      <c r="LH35" s="1421"/>
      <c r="LI35" s="1421"/>
      <c r="LJ35" s="1421"/>
      <c r="LK35" s="1421"/>
      <c r="LL35" s="1421"/>
      <c r="LM35" s="1421"/>
      <c r="LN35" s="1421"/>
      <c r="LO35" s="1421"/>
      <c r="LP35" s="1421"/>
      <c r="LQ35" s="1421"/>
      <c r="LR35" s="1421"/>
      <c r="LS35" s="1421"/>
      <c r="LT35" s="1421"/>
      <c r="LU35" s="1421"/>
      <c r="LV35" s="1421"/>
      <c r="LW35" s="1421"/>
      <c r="LX35" s="1421"/>
      <c r="LY35" s="1421"/>
      <c r="LZ35" s="1421"/>
      <c r="MA35" s="1421"/>
      <c r="MB35" s="1421"/>
      <c r="MC35" s="1421"/>
      <c r="MD35" s="1421"/>
      <c r="ME35" s="1421"/>
      <c r="MF35" s="1421"/>
      <c r="MG35" s="1421"/>
      <c r="MH35" s="1421"/>
      <c r="MI35" s="1421"/>
      <c r="MJ35" s="1421"/>
      <c r="MK35" s="1421"/>
      <c r="ML35" s="1421"/>
      <c r="MM35" s="1421"/>
      <c r="MN35" s="1421"/>
      <c r="MO35" s="1421"/>
      <c r="MP35" s="1421"/>
      <c r="MQ35" s="1421"/>
      <c r="MR35" s="1421"/>
      <c r="MS35" s="1421"/>
      <c r="MT35" s="1421"/>
      <c r="MU35" s="1421"/>
      <c r="MV35" s="1421"/>
      <c r="MW35" s="1421"/>
      <c r="MX35" s="1421"/>
      <c r="MY35" s="1421"/>
      <c r="MZ35" s="1421"/>
      <c r="NA35" s="1421"/>
      <c r="NB35" s="1421"/>
      <c r="NC35" s="1421"/>
      <c r="ND35" s="1421"/>
      <c r="NE35" s="1421"/>
      <c r="NF35" s="1421"/>
      <c r="NG35" s="1421"/>
      <c r="NH35" s="1421"/>
      <c r="NI35" s="1421"/>
      <c r="NJ35" s="1421"/>
      <c r="NK35" s="1421"/>
      <c r="NL35" s="1421"/>
      <c r="NM35" s="1421"/>
      <c r="NN35" s="1421"/>
      <c r="NO35" s="1421"/>
      <c r="NP35" s="1421"/>
      <c r="NQ35" s="1421"/>
      <c r="NR35" s="1421"/>
      <c r="NS35" s="1421"/>
      <c r="NT35" s="1421"/>
      <c r="NU35" s="1421"/>
      <c r="NV35" s="1421"/>
      <c r="NW35" s="1421"/>
      <c r="NX35" s="1421"/>
      <c r="NY35" s="1421"/>
      <c r="NZ35" s="1421"/>
      <c r="OA35" s="1421"/>
      <c r="OB35" s="1421"/>
      <c r="OC35" s="1421"/>
      <c r="OD35" s="1421"/>
      <c r="OE35" s="1421"/>
      <c r="OF35" s="1421"/>
      <c r="OG35" s="1421"/>
      <c r="OH35" s="1421"/>
      <c r="OI35" s="1421"/>
      <c r="OJ35" s="1421"/>
      <c r="OK35" s="1421"/>
      <c r="OL35" s="1421"/>
      <c r="OM35" s="1421"/>
      <c r="ON35" s="1421"/>
      <c r="OO35" s="1421"/>
      <c r="OP35" s="1421"/>
      <c r="OQ35" s="1421"/>
      <c r="OR35" s="1421"/>
      <c r="OS35" s="1421"/>
      <c r="OT35" s="1421"/>
      <c r="OU35" s="1421"/>
      <c r="OV35" s="1421"/>
      <c r="OW35" s="1421"/>
      <c r="OX35" s="1421"/>
      <c r="OY35" s="1421"/>
      <c r="OZ35" s="1421"/>
      <c r="PA35" s="1421"/>
      <c r="PB35" s="1421"/>
      <c r="PC35" s="1421"/>
      <c r="PD35" s="1421"/>
      <c r="PE35" s="1421"/>
      <c r="PF35" s="1421"/>
      <c r="PG35" s="1421"/>
      <c r="PH35" s="1421"/>
      <c r="PI35" s="1421"/>
      <c r="PJ35" s="1421"/>
      <c r="PK35" s="1421"/>
      <c r="PL35" s="1421"/>
      <c r="PM35" s="1421"/>
      <c r="PN35" s="1421"/>
      <c r="PO35" s="1421"/>
      <c r="PP35" s="1421"/>
      <c r="PQ35" s="1421"/>
      <c r="PR35" s="1421"/>
      <c r="PS35" s="1421"/>
      <c r="PT35" s="1421"/>
      <c r="PU35" s="1421"/>
      <c r="PV35" s="1421"/>
      <c r="PW35" s="1421"/>
      <c r="PX35" s="1421"/>
      <c r="PY35" s="1421"/>
      <c r="PZ35" s="1421"/>
      <c r="QA35" s="1421"/>
      <c r="QB35" s="1421"/>
      <c r="QC35" s="1421"/>
      <c r="QD35" s="1421"/>
      <c r="QE35" s="1421"/>
      <c r="QF35" s="1421"/>
      <c r="QG35" s="1421"/>
      <c r="QH35" s="1421"/>
      <c r="QI35" s="1421"/>
      <c r="QJ35" s="1421"/>
      <c r="QK35" s="1421"/>
      <c r="QL35" s="1421"/>
      <c r="QM35" s="1421"/>
      <c r="QN35" s="1421"/>
      <c r="QO35" s="1421"/>
      <c r="QP35" s="1421"/>
      <c r="QQ35" s="1421"/>
      <c r="QR35" s="1421"/>
      <c r="QS35" s="1421"/>
      <c r="QT35" s="1421"/>
      <c r="QU35" s="1421"/>
      <c r="QV35" s="1421"/>
      <c r="QW35" s="1421"/>
      <c r="QX35" s="1421"/>
      <c r="QY35" s="1421"/>
      <c r="QZ35" s="1421"/>
      <c r="RA35" s="1421"/>
      <c r="RB35" s="1421"/>
      <c r="RC35" s="1421"/>
      <c r="RD35" s="1421"/>
      <c r="RE35" s="1421"/>
      <c r="RF35" s="1421"/>
      <c r="RG35" s="1421"/>
      <c r="RH35" s="1421"/>
      <c r="RI35" s="1421"/>
      <c r="RJ35" s="1421"/>
      <c r="RK35" s="1421"/>
      <c r="RL35" s="1421"/>
      <c r="RM35" s="1421"/>
      <c r="RN35" s="1421"/>
      <c r="RO35" s="1421"/>
      <c r="RP35" s="1421"/>
      <c r="RQ35" s="1421"/>
      <c r="RR35" s="1421"/>
      <c r="RS35" s="1421"/>
      <c r="RT35" s="1421"/>
      <c r="RU35" s="1421"/>
      <c r="RV35" s="1421"/>
      <c r="RW35" s="1421"/>
      <c r="RX35" s="1421"/>
      <c r="RY35" s="1421"/>
      <c r="RZ35" s="1421"/>
      <c r="SA35" s="1421"/>
      <c r="SB35" s="1421"/>
      <c r="SC35" s="1421"/>
      <c r="SD35" s="1421"/>
      <c r="SE35" s="1421"/>
      <c r="SF35" s="1421"/>
      <c r="SG35" s="1421"/>
      <c r="SH35" s="1421"/>
      <c r="SI35" s="1421"/>
      <c r="SJ35" s="1421"/>
      <c r="SK35" s="1421"/>
      <c r="SL35" s="1421"/>
      <c r="SM35" s="1421"/>
      <c r="SN35" s="1421"/>
      <c r="SO35" s="1421"/>
      <c r="SP35" s="1421"/>
      <c r="SQ35" s="1421"/>
      <c r="SR35" s="1421"/>
      <c r="SS35" s="1421"/>
      <c r="ST35" s="1421"/>
      <c r="SU35" s="1421"/>
      <c r="SV35" s="1421"/>
      <c r="SW35" s="1421"/>
      <c r="SX35" s="1421"/>
      <c r="SY35" s="1421"/>
      <c r="SZ35" s="1421"/>
      <c r="TA35" s="1421"/>
      <c r="TB35" s="1421"/>
      <c r="TC35" s="1421"/>
      <c r="TD35" s="1421"/>
      <c r="TE35" s="1421"/>
      <c r="TF35" s="1421"/>
      <c r="TG35" s="1421"/>
      <c r="TH35" s="1421"/>
      <c r="TI35" s="1421"/>
      <c r="TJ35" s="1421"/>
      <c r="TK35" s="1421"/>
      <c r="TL35" s="1421"/>
      <c r="TM35" s="1421"/>
      <c r="TN35" s="1421"/>
      <c r="TO35" s="1421"/>
      <c r="TP35" s="1421"/>
      <c r="TQ35" s="1421"/>
      <c r="TR35" s="1421"/>
      <c r="TS35" s="1421"/>
      <c r="TT35" s="1421"/>
      <c r="TU35" s="1421"/>
      <c r="TV35" s="1421"/>
      <c r="TW35" s="1421"/>
      <c r="TX35" s="1421"/>
      <c r="TY35" s="1421"/>
      <c r="TZ35" s="1421"/>
      <c r="UA35" s="1421"/>
      <c r="UB35" s="1421"/>
      <c r="UC35" s="1421"/>
      <c r="UD35" s="1421"/>
      <c r="UE35" s="1421"/>
      <c r="UF35" s="1421"/>
      <c r="UG35" s="1421"/>
      <c r="UH35" s="1421"/>
      <c r="UI35" s="1421"/>
      <c r="UJ35" s="1421"/>
      <c r="UK35" s="1421"/>
      <c r="UL35" s="1421"/>
      <c r="UM35" s="1421"/>
      <c r="UN35" s="1421"/>
      <c r="UO35" s="1421"/>
      <c r="UP35" s="1421"/>
      <c r="UQ35" s="1421"/>
      <c r="UR35" s="1421"/>
      <c r="US35" s="1421"/>
      <c r="UT35" s="1421"/>
      <c r="UU35" s="1421"/>
      <c r="UV35" s="1421"/>
      <c r="UW35" s="1421"/>
      <c r="UX35" s="1421"/>
      <c r="UY35" s="1421"/>
      <c r="UZ35" s="1421"/>
      <c r="VA35" s="1421"/>
      <c r="VB35" s="1421"/>
      <c r="VC35" s="1421"/>
      <c r="VD35" s="1421"/>
      <c r="VE35" s="1421"/>
      <c r="VF35" s="1421"/>
      <c r="VG35" s="1421"/>
      <c r="VH35" s="1421"/>
      <c r="VI35" s="1421"/>
      <c r="VJ35" s="1421"/>
      <c r="VK35" s="1421"/>
      <c r="VL35" s="1421"/>
      <c r="VM35" s="1421"/>
      <c r="VN35" s="1421"/>
      <c r="VO35" s="1421"/>
      <c r="VP35" s="1421"/>
      <c r="VQ35" s="1421"/>
      <c r="VR35" s="1421"/>
      <c r="VS35" s="1421"/>
      <c r="VT35" s="1421"/>
      <c r="VU35" s="1421"/>
      <c r="VV35" s="1421"/>
      <c r="VW35" s="1421"/>
      <c r="VX35" s="1421"/>
      <c r="VY35" s="1421"/>
      <c r="VZ35" s="1421"/>
      <c r="WA35" s="1421"/>
      <c r="WB35" s="1421"/>
      <c r="WC35" s="1421"/>
      <c r="WD35" s="1421"/>
      <c r="WE35" s="1421"/>
      <c r="WF35" s="1421"/>
      <c r="WG35" s="1421"/>
      <c r="WH35" s="1421"/>
      <c r="WI35" s="1421"/>
      <c r="WJ35" s="1421"/>
      <c r="WK35" s="1421"/>
      <c r="WL35" s="1421"/>
      <c r="WM35" s="1421"/>
      <c r="WN35" s="1421"/>
      <c r="WO35" s="1421"/>
      <c r="WP35" s="1421"/>
      <c r="WQ35" s="1421"/>
      <c r="WR35" s="1421"/>
      <c r="WS35" s="1421"/>
      <c r="WT35" s="1421"/>
      <c r="WU35" s="1421"/>
      <c r="WV35" s="1421"/>
      <c r="WW35" s="1421"/>
      <c r="WX35" s="1421"/>
      <c r="WY35" s="1421"/>
      <c r="WZ35" s="1421"/>
      <c r="XA35" s="1421"/>
      <c r="XB35" s="1421"/>
      <c r="XC35" s="1421"/>
      <c r="XD35" s="1421"/>
      <c r="XE35" s="1421"/>
      <c r="XF35" s="1421"/>
      <c r="XG35" s="1421"/>
      <c r="XH35" s="1421"/>
      <c r="XI35" s="1421"/>
      <c r="XJ35" s="1421"/>
      <c r="XK35" s="1421"/>
      <c r="XL35" s="1421"/>
      <c r="XM35" s="1421"/>
      <c r="XN35" s="1421"/>
      <c r="XO35" s="1421"/>
      <c r="XP35" s="1421"/>
      <c r="XQ35" s="1421"/>
      <c r="XR35" s="1421"/>
      <c r="XS35" s="1421"/>
      <c r="XT35" s="1421"/>
      <c r="XU35" s="1421"/>
      <c r="XV35" s="1421"/>
      <c r="XW35" s="1421"/>
      <c r="XX35" s="1421"/>
      <c r="XY35" s="1421"/>
      <c r="XZ35" s="1421"/>
      <c r="YA35" s="1421"/>
      <c r="YB35" s="1421"/>
      <c r="YC35" s="1421"/>
      <c r="YD35" s="1421"/>
      <c r="YE35" s="1421"/>
      <c r="YF35" s="1421"/>
      <c r="YG35" s="1421"/>
      <c r="YH35" s="1421"/>
      <c r="YI35" s="1421"/>
      <c r="YJ35" s="1421"/>
      <c r="YK35" s="1421"/>
      <c r="YL35" s="1421"/>
      <c r="YM35" s="1421"/>
      <c r="YN35" s="1421"/>
      <c r="YO35" s="1421"/>
      <c r="YP35" s="1421"/>
      <c r="YQ35" s="1421"/>
      <c r="YR35" s="1421"/>
      <c r="YS35" s="1421"/>
      <c r="YT35" s="1421"/>
      <c r="YU35" s="1421"/>
      <c r="YV35" s="1421"/>
      <c r="YW35" s="1421"/>
      <c r="YX35" s="1421"/>
      <c r="YY35" s="1421"/>
      <c r="YZ35" s="1421"/>
      <c r="ZA35" s="1421"/>
      <c r="ZB35" s="1421"/>
      <c r="ZC35" s="1421"/>
      <c r="ZD35" s="1421"/>
      <c r="ZE35" s="1421"/>
      <c r="ZF35" s="1421"/>
      <c r="ZG35" s="1421"/>
      <c r="ZH35" s="1421"/>
      <c r="ZI35" s="1421"/>
      <c r="ZJ35" s="1421"/>
      <c r="ZK35" s="1421"/>
      <c r="ZL35" s="1421"/>
      <c r="ZM35" s="1421"/>
      <c r="ZN35" s="1421"/>
      <c r="ZO35" s="1421"/>
      <c r="ZP35" s="1421"/>
      <c r="ZQ35" s="1421"/>
      <c r="ZR35" s="1421"/>
      <c r="ZS35" s="1421"/>
      <c r="ZT35" s="1421"/>
      <c r="ZU35" s="1421"/>
      <c r="ZV35" s="1421"/>
      <c r="ZW35" s="1421"/>
      <c r="ZX35" s="1421"/>
      <c r="ZY35" s="1421"/>
      <c r="ZZ35" s="1421"/>
      <c r="AAA35" s="1421"/>
      <c r="AAB35" s="1421"/>
      <c r="AAC35" s="1421"/>
      <c r="AAD35" s="1421"/>
      <c r="AAE35" s="1421"/>
      <c r="AAF35" s="1421"/>
      <c r="AAG35" s="1421"/>
      <c r="AAH35" s="1421"/>
      <c r="AAI35" s="1421"/>
      <c r="AAJ35" s="1421"/>
      <c r="AAK35" s="1421"/>
      <c r="AAL35" s="1421"/>
      <c r="AAM35" s="1421"/>
      <c r="AAN35" s="1421"/>
      <c r="AAO35" s="1421"/>
      <c r="AAP35" s="1421"/>
      <c r="AAQ35" s="1421"/>
      <c r="AAR35" s="1421"/>
      <c r="AAS35" s="1421"/>
      <c r="AAT35" s="1421"/>
      <c r="AAU35" s="1421"/>
      <c r="AAV35" s="1421"/>
      <c r="AAW35" s="1421"/>
      <c r="AAX35" s="1421"/>
      <c r="AAY35" s="1421"/>
      <c r="AAZ35" s="1421"/>
      <c r="ABA35" s="1421"/>
      <c r="ABB35" s="1421"/>
      <c r="ABC35" s="1421"/>
      <c r="ABD35" s="1421"/>
      <c r="ABE35" s="1421"/>
      <c r="ABF35" s="1421"/>
      <c r="ABG35" s="1421"/>
      <c r="ABH35" s="1421"/>
      <c r="ABI35" s="1421"/>
      <c r="ABJ35" s="1421"/>
      <c r="ABK35" s="1421"/>
      <c r="ABL35" s="1421"/>
      <c r="ABM35" s="1421"/>
      <c r="ABN35" s="1421"/>
      <c r="ABO35" s="1421"/>
      <c r="ABP35" s="1421"/>
      <c r="ABQ35" s="1421"/>
      <c r="ABR35" s="1421"/>
      <c r="ABS35" s="1421"/>
      <c r="ABT35" s="1421"/>
      <c r="ABU35" s="1421"/>
      <c r="ABV35" s="1421"/>
      <c r="ABW35" s="1421"/>
      <c r="ABX35" s="1421"/>
      <c r="ABY35" s="1421"/>
      <c r="ABZ35" s="1421"/>
      <c r="ACA35" s="1421"/>
      <c r="ACB35" s="1421"/>
      <c r="ACC35" s="1421"/>
      <c r="ACD35" s="1421"/>
      <c r="ACE35" s="1421"/>
      <c r="ACF35" s="1421"/>
      <c r="ACG35" s="1421"/>
      <c r="ACH35" s="1421"/>
      <c r="ACI35" s="1421"/>
      <c r="ACJ35" s="1421"/>
      <c r="ACK35" s="1421"/>
      <c r="ACL35" s="1421"/>
      <c r="ACM35" s="1421"/>
      <c r="ACN35" s="1421"/>
      <c r="ACO35" s="1421"/>
      <c r="ACP35" s="1421"/>
      <c r="ACQ35" s="1421"/>
      <c r="ACR35" s="1421"/>
      <c r="ACS35" s="1421"/>
      <c r="ACT35" s="1421"/>
      <c r="ACU35" s="1421"/>
      <c r="ACV35" s="1421"/>
      <c r="ACW35" s="1421"/>
      <c r="ACX35" s="1421"/>
      <c r="ACY35" s="1421"/>
      <c r="ACZ35" s="1421"/>
      <c r="ADA35" s="1421"/>
      <c r="ADB35" s="1421"/>
      <c r="ADC35" s="1421"/>
      <c r="ADD35" s="1421"/>
      <c r="ADE35" s="1421"/>
      <c r="ADF35" s="1421"/>
      <c r="ADG35" s="1421"/>
      <c r="ADH35" s="1421"/>
      <c r="ADI35" s="1421"/>
      <c r="ADJ35" s="1421"/>
      <c r="ADK35" s="1421"/>
      <c r="ADL35" s="1421"/>
      <c r="ADM35" s="1421"/>
      <c r="ADN35" s="1421"/>
      <c r="ADO35" s="1421"/>
      <c r="ADP35" s="1421"/>
      <c r="ADQ35" s="1421"/>
      <c r="ADR35" s="1421"/>
      <c r="ADS35" s="1421"/>
      <c r="ADT35" s="1421"/>
      <c r="ADU35" s="1421"/>
      <c r="ADV35" s="1421"/>
      <c r="ADW35" s="1421"/>
      <c r="ADX35" s="1421"/>
      <c r="ADY35" s="1421"/>
      <c r="ADZ35" s="1421"/>
      <c r="AEA35" s="1421"/>
      <c r="AEB35" s="1421"/>
      <c r="AEC35" s="1421"/>
      <c r="AED35" s="1421"/>
      <c r="AEE35" s="1421"/>
      <c r="AEF35" s="1421"/>
      <c r="AEG35" s="1421"/>
      <c r="AEH35" s="1421"/>
      <c r="AEI35" s="1421"/>
      <c r="AEJ35" s="1421"/>
      <c r="AEK35" s="1421"/>
      <c r="AEL35" s="1421"/>
      <c r="AEM35" s="1421"/>
      <c r="AEN35" s="1421"/>
      <c r="AEO35" s="1421"/>
      <c r="AEP35" s="1421"/>
      <c r="AEQ35" s="1421"/>
      <c r="AER35" s="1421"/>
      <c r="AES35" s="1421"/>
      <c r="AET35" s="1421"/>
      <c r="AEU35" s="1421"/>
      <c r="AEV35" s="1421"/>
      <c r="AEW35" s="1421"/>
      <c r="AEX35" s="1421"/>
      <c r="AEY35" s="1421"/>
      <c r="AEZ35" s="1421"/>
      <c r="AFA35" s="1421"/>
      <c r="AFB35" s="1421"/>
      <c r="AFC35" s="1421"/>
      <c r="AFD35" s="1421"/>
      <c r="AFE35" s="1421"/>
      <c r="AFF35" s="1421"/>
      <c r="AFG35" s="1421"/>
      <c r="AFH35" s="1421"/>
      <c r="AFI35" s="1421"/>
      <c r="AFJ35" s="1421"/>
      <c r="AFK35" s="1421"/>
      <c r="AFL35" s="1421"/>
      <c r="AFM35" s="1421"/>
      <c r="AFN35" s="1421"/>
      <c r="AFO35" s="1421"/>
      <c r="AFP35" s="1421"/>
      <c r="AFQ35" s="1421"/>
      <c r="AFR35" s="1421"/>
      <c r="AFS35" s="1421"/>
      <c r="AFT35" s="1421"/>
      <c r="AFU35" s="1421"/>
      <c r="AFV35" s="1421"/>
      <c r="AFW35" s="1421"/>
      <c r="AFX35" s="1421"/>
      <c r="AFY35" s="1421"/>
      <c r="AFZ35" s="1421"/>
      <c r="AGA35" s="1421"/>
      <c r="AGB35" s="1421"/>
      <c r="AGC35" s="1421"/>
      <c r="AGD35" s="1421"/>
      <c r="AGE35" s="1421"/>
      <c r="AGF35" s="1421"/>
      <c r="AGG35" s="1421"/>
      <c r="AGH35" s="1421"/>
      <c r="AGI35" s="1421"/>
      <c r="AGJ35" s="1421"/>
      <c r="AGK35" s="1421"/>
      <c r="AGL35" s="1421"/>
      <c r="AGM35" s="1421"/>
      <c r="AGN35" s="1421"/>
      <c r="AGO35" s="1421"/>
      <c r="AGP35" s="1421"/>
      <c r="AGQ35" s="1421"/>
      <c r="AGR35" s="1421"/>
      <c r="AGS35" s="1421"/>
      <c r="AGT35" s="1421"/>
      <c r="AGU35" s="1421"/>
      <c r="AGV35" s="1421"/>
      <c r="AGW35" s="1421"/>
      <c r="AGX35" s="1421"/>
      <c r="AGY35" s="1421"/>
      <c r="AGZ35" s="1421"/>
      <c r="AHA35" s="1421"/>
      <c r="AHB35" s="1421"/>
      <c r="AHC35" s="1421"/>
      <c r="AHD35" s="1421"/>
      <c r="AHE35" s="1421"/>
      <c r="AHF35" s="1421"/>
      <c r="AHG35" s="1421"/>
      <c r="AHH35" s="1421"/>
      <c r="AHI35" s="1421"/>
      <c r="AHJ35" s="1421"/>
      <c r="AHK35" s="1421"/>
      <c r="AHL35" s="1421"/>
      <c r="AHM35" s="1421"/>
      <c r="AHN35" s="1421"/>
      <c r="AHO35" s="1421"/>
      <c r="AHP35" s="1421"/>
      <c r="AHQ35" s="1421"/>
      <c r="AHR35" s="1421"/>
      <c r="AHS35" s="1421"/>
      <c r="AHT35" s="1421"/>
      <c r="AHU35" s="1421"/>
      <c r="AHV35" s="1421"/>
      <c r="AHW35" s="1421"/>
      <c r="AHX35" s="1421"/>
      <c r="AHY35" s="1421"/>
      <c r="AHZ35" s="1421"/>
      <c r="AIA35" s="1421"/>
      <c r="AIB35" s="1421"/>
      <c r="AIC35" s="1421"/>
      <c r="AID35" s="1421"/>
      <c r="AIE35" s="1421"/>
      <c r="AIF35" s="1421"/>
      <c r="AIG35" s="1421"/>
      <c r="AIH35" s="1421"/>
      <c r="AII35" s="1421"/>
      <c r="AIJ35" s="1421"/>
      <c r="AIK35" s="1421"/>
      <c r="AIL35" s="1421"/>
      <c r="AIM35" s="1421"/>
      <c r="AIN35" s="1421"/>
      <c r="AIO35" s="1421"/>
      <c r="AIP35" s="1421"/>
      <c r="AIQ35" s="1421"/>
      <c r="AIR35" s="1421"/>
      <c r="AIS35" s="1421"/>
      <c r="AIT35" s="1421"/>
      <c r="AIU35" s="1421"/>
      <c r="AIV35" s="1421"/>
      <c r="AIW35" s="1421"/>
      <c r="AIX35" s="1421"/>
      <c r="AIY35" s="1421"/>
      <c r="AIZ35" s="1421"/>
      <c r="AJA35" s="1421"/>
      <c r="AJB35" s="1421"/>
      <c r="AJC35" s="1421"/>
      <c r="AJD35" s="1421"/>
      <c r="AJE35" s="1421"/>
      <c r="AJF35" s="1421"/>
      <c r="AJG35" s="1421"/>
      <c r="AJH35" s="1421"/>
      <c r="AJI35" s="1421"/>
      <c r="AJJ35" s="1421"/>
      <c r="AJK35" s="1421"/>
      <c r="AJL35" s="1421"/>
      <c r="AJM35" s="1421"/>
      <c r="AJN35" s="1421"/>
      <c r="AJO35" s="1421"/>
      <c r="AJP35" s="1421"/>
      <c r="AJQ35" s="1421"/>
      <c r="AJR35" s="1421"/>
      <c r="AJS35" s="1421"/>
      <c r="AJT35" s="1421"/>
      <c r="AJU35" s="1421"/>
      <c r="AJV35" s="1421"/>
      <c r="AJW35" s="1421"/>
      <c r="AJX35" s="1421"/>
      <c r="AJY35" s="1421"/>
      <c r="AJZ35" s="1421"/>
      <c r="AKA35" s="1421"/>
      <c r="AKB35" s="1421"/>
      <c r="AKC35" s="1421"/>
      <c r="AKD35" s="1421"/>
      <c r="AKE35" s="1421"/>
      <c r="AKF35" s="1421"/>
      <c r="AKG35" s="1421"/>
      <c r="AKH35" s="1421"/>
      <c r="AKI35" s="1421"/>
      <c r="AKJ35" s="1421"/>
      <c r="AKK35" s="1421"/>
      <c r="AKL35" s="1421"/>
      <c r="AKM35" s="1421"/>
      <c r="AKN35" s="1421"/>
      <c r="AKO35" s="1421"/>
      <c r="AKP35" s="1421"/>
      <c r="AKQ35" s="1421"/>
      <c r="AKR35" s="1421"/>
      <c r="AKS35" s="1421"/>
      <c r="AKT35" s="1421"/>
      <c r="AKU35" s="1421"/>
      <c r="AKV35" s="1421"/>
      <c r="AKW35" s="1421"/>
      <c r="AKX35" s="1421"/>
      <c r="AKY35" s="1421"/>
      <c r="AKZ35" s="1421"/>
      <c r="ALA35" s="1421"/>
      <c r="ALB35" s="1421"/>
      <c r="ALC35" s="1421"/>
      <c r="ALD35" s="1421"/>
      <c r="ALE35" s="1421"/>
      <c r="ALF35" s="1421"/>
      <c r="ALG35" s="1421"/>
      <c r="ALH35" s="1421"/>
      <c r="ALI35" s="1421"/>
      <c r="ALJ35" s="1421"/>
      <c r="ALK35" s="1421"/>
      <c r="ALL35" s="1421"/>
      <c r="ALM35" s="1421"/>
      <c r="ALN35" s="1421"/>
      <c r="ALO35" s="1421"/>
      <c r="ALP35" s="1421"/>
      <c r="ALQ35" s="1421"/>
      <c r="ALR35" s="1421"/>
      <c r="ALS35" s="1421"/>
      <c r="ALT35" s="1421"/>
      <c r="ALU35" s="1421"/>
      <c r="ALV35" s="1421"/>
      <c r="ALW35" s="1421"/>
      <c r="ALX35" s="1421"/>
      <c r="ALY35" s="1421"/>
      <c r="ALZ35" s="1421"/>
      <c r="AMA35" s="1421"/>
      <c r="AMB35" s="1421"/>
      <c r="AMC35" s="1421"/>
      <c r="AMD35" s="1421"/>
      <c r="AME35" s="1421"/>
      <c r="AMF35" s="1421"/>
      <c r="AMG35" s="1421"/>
      <c r="AMH35" s="1421"/>
      <c r="AMI35" s="1421"/>
      <c r="AMJ35" s="1421"/>
      <c r="AMK35" s="1421"/>
      <c r="AML35" s="1421"/>
      <c r="AMM35" s="1421"/>
      <c r="AMN35" s="1421"/>
      <c r="AMO35" s="1421"/>
      <c r="AMP35" s="1421"/>
      <c r="AMQ35" s="1421"/>
      <c r="AMR35" s="1421"/>
      <c r="AMS35" s="1421"/>
      <c r="AMT35" s="1421"/>
      <c r="AMU35" s="1421"/>
      <c r="AMV35" s="1421"/>
      <c r="AMW35" s="1421"/>
      <c r="AMX35" s="1421"/>
      <c r="AMY35" s="1421"/>
      <c r="AMZ35" s="1421"/>
      <c r="ANA35" s="1421"/>
      <c r="ANB35" s="1421"/>
      <c r="ANC35" s="1421"/>
      <c r="AND35" s="1421"/>
      <c r="ANE35" s="1421"/>
      <c r="ANF35" s="1421"/>
      <c r="ANG35" s="1421"/>
      <c r="ANH35" s="1421"/>
      <c r="ANI35" s="1421"/>
      <c r="ANJ35" s="1421"/>
      <c r="ANK35" s="1421"/>
      <c r="ANL35" s="1421"/>
      <c r="ANM35" s="1421"/>
      <c r="ANN35" s="1421"/>
      <c r="ANO35" s="1421"/>
      <c r="ANP35" s="1421"/>
      <c r="ANQ35" s="1421"/>
      <c r="ANR35" s="1421"/>
      <c r="ANS35" s="1421"/>
      <c r="ANT35" s="1421"/>
      <c r="ANU35" s="1421"/>
      <c r="ANV35" s="1421"/>
      <c r="ANW35" s="1421"/>
      <c r="ANX35" s="1421"/>
      <c r="ANY35" s="1421"/>
      <c r="ANZ35" s="1421"/>
      <c r="AOA35" s="1421"/>
      <c r="AOB35" s="1421"/>
      <c r="AOC35" s="1421"/>
      <c r="AOD35" s="1421"/>
      <c r="AOE35" s="1421"/>
      <c r="AOF35" s="1421"/>
      <c r="AOG35" s="1421"/>
      <c r="AOH35" s="1421"/>
      <c r="AOI35" s="1421"/>
      <c r="AOJ35" s="1421"/>
      <c r="AOK35" s="1421"/>
      <c r="AOL35" s="1421"/>
      <c r="AOM35" s="1421"/>
      <c r="AON35" s="1421"/>
      <c r="AOO35" s="1421"/>
      <c r="AOP35" s="1421"/>
      <c r="AOQ35" s="1421"/>
      <c r="AOR35" s="1421"/>
      <c r="AOS35" s="1421"/>
      <c r="AOT35" s="1421"/>
      <c r="AOU35" s="1421"/>
      <c r="AOV35" s="1421"/>
      <c r="AOW35" s="1421"/>
      <c r="AOX35" s="1421"/>
      <c r="AOY35" s="1421"/>
      <c r="AOZ35" s="1421"/>
      <c r="APA35" s="1421"/>
      <c r="APB35" s="1421"/>
      <c r="APC35" s="1421"/>
      <c r="APD35" s="1421"/>
      <c r="APE35" s="1421"/>
      <c r="APF35" s="1421"/>
      <c r="APG35" s="1421"/>
      <c r="APH35" s="1421"/>
      <c r="API35" s="1421"/>
      <c r="APJ35" s="1421"/>
      <c r="APK35" s="1421"/>
      <c r="APL35" s="1421"/>
      <c r="APM35" s="1421"/>
      <c r="APN35" s="1421"/>
      <c r="APO35" s="1421"/>
      <c r="APP35" s="1421"/>
      <c r="APQ35" s="1421"/>
      <c r="APR35" s="1421"/>
      <c r="APS35" s="1421"/>
      <c r="APT35" s="1421"/>
      <c r="APU35" s="1421"/>
      <c r="APV35" s="1421"/>
      <c r="APW35" s="1421"/>
      <c r="APX35" s="1421"/>
      <c r="APY35" s="1421"/>
      <c r="APZ35" s="1421"/>
      <c r="AQA35" s="1421"/>
      <c r="AQB35" s="1421"/>
      <c r="AQC35" s="1421"/>
      <c r="AQD35" s="1421"/>
      <c r="AQE35" s="1421"/>
      <c r="AQF35" s="1421"/>
      <c r="AQG35" s="1421"/>
      <c r="AQH35" s="1421"/>
      <c r="AQI35" s="1421"/>
      <c r="AQJ35" s="1421"/>
      <c r="AQK35" s="1421"/>
      <c r="AQL35" s="1421"/>
      <c r="AQM35" s="1421"/>
      <c r="AQN35" s="1421"/>
      <c r="AQO35" s="1421"/>
      <c r="AQP35" s="1421"/>
      <c r="AQQ35" s="1421"/>
      <c r="AQR35" s="1421"/>
      <c r="AQS35" s="1421"/>
      <c r="AQT35" s="1421"/>
      <c r="AQU35" s="1421"/>
      <c r="AQV35" s="1421"/>
      <c r="AQW35" s="1421"/>
      <c r="AQX35" s="1421"/>
      <c r="AQY35" s="1421"/>
      <c r="AQZ35" s="1421"/>
      <c r="ARA35" s="1421"/>
      <c r="ARB35" s="1421"/>
      <c r="ARC35" s="1421"/>
      <c r="ARD35" s="1421"/>
      <c r="ARE35" s="1421"/>
      <c r="ARF35" s="1421"/>
      <c r="ARG35" s="1421"/>
      <c r="ARH35" s="1421"/>
      <c r="ARI35" s="1421"/>
      <c r="ARJ35" s="1421"/>
      <c r="ARK35" s="1421"/>
      <c r="ARL35" s="1421"/>
      <c r="ARM35" s="1421"/>
      <c r="ARN35" s="1421"/>
      <c r="ARO35" s="1421"/>
      <c r="ARP35" s="1421"/>
      <c r="ARQ35" s="1421"/>
      <c r="ARR35" s="1421"/>
      <c r="ARS35" s="1421"/>
      <c r="ART35" s="1421"/>
      <c r="ARU35" s="1421"/>
      <c r="ARV35" s="1421"/>
      <c r="ARW35" s="1421"/>
      <c r="ARX35" s="1421"/>
      <c r="ARY35" s="1421"/>
      <c r="ARZ35" s="1421"/>
      <c r="ASA35" s="1421"/>
      <c r="ASB35" s="1421"/>
      <c r="ASC35" s="1421"/>
      <c r="ASD35" s="1421"/>
      <c r="ASE35" s="1421"/>
      <c r="ASF35" s="1421"/>
      <c r="ASG35" s="1421"/>
      <c r="ASH35" s="1421"/>
      <c r="ASI35" s="1421"/>
      <c r="ASJ35" s="1421"/>
      <c r="ASK35" s="1421"/>
      <c r="ASL35" s="1421"/>
      <c r="ASM35" s="1421"/>
      <c r="ASN35" s="1421"/>
      <c r="ASO35" s="1421"/>
      <c r="ASP35" s="1421"/>
      <c r="ASQ35" s="1421"/>
      <c r="ASR35" s="1421"/>
      <c r="ASS35" s="1421"/>
      <c r="AST35" s="1421"/>
      <c r="ASU35" s="1421"/>
      <c r="ASV35" s="1421"/>
      <c r="ASW35" s="1421"/>
      <c r="ASX35" s="1421"/>
      <c r="ASY35" s="1421"/>
      <c r="ASZ35" s="1421"/>
      <c r="ATA35" s="1421"/>
      <c r="ATB35" s="1421"/>
      <c r="ATC35" s="1421"/>
      <c r="ATD35" s="1421"/>
      <c r="ATE35" s="1421"/>
      <c r="ATF35" s="1421"/>
      <c r="ATG35" s="1421"/>
      <c r="ATH35" s="1421"/>
      <c r="ATI35" s="1421"/>
      <c r="ATJ35" s="1421"/>
      <c r="ATK35" s="1421"/>
      <c r="ATL35" s="1421"/>
      <c r="ATM35" s="1421"/>
      <c r="ATN35" s="1421"/>
      <c r="ATO35" s="1421"/>
      <c r="ATP35" s="1421"/>
      <c r="ATQ35" s="1421"/>
      <c r="ATR35" s="1421"/>
      <c r="ATS35" s="1421"/>
      <c r="ATT35" s="1421"/>
      <c r="ATU35" s="1421"/>
      <c r="ATV35" s="1421"/>
      <c r="ATW35" s="1421"/>
      <c r="ATX35" s="1421"/>
      <c r="ATY35" s="1421"/>
      <c r="ATZ35" s="1421"/>
      <c r="AUA35" s="1421"/>
      <c r="AUB35" s="1421"/>
      <c r="AUC35" s="1421"/>
      <c r="AUD35" s="1421"/>
      <c r="AUE35" s="1421"/>
      <c r="AUF35" s="1421"/>
      <c r="AUG35" s="1421"/>
      <c r="AUH35" s="1421"/>
      <c r="AUI35" s="1421"/>
      <c r="AUJ35" s="1421"/>
      <c r="AUK35" s="1421"/>
      <c r="AUL35" s="1421"/>
      <c r="AUM35" s="1421"/>
      <c r="AUN35" s="1421"/>
      <c r="AUO35" s="1421"/>
      <c r="AUP35" s="1421"/>
      <c r="AUQ35" s="1421"/>
      <c r="AUR35" s="1421"/>
      <c r="AUS35" s="1421"/>
      <c r="AUT35" s="1421"/>
      <c r="AUU35" s="1421"/>
      <c r="AUV35" s="1421"/>
      <c r="AUW35" s="1421"/>
      <c r="AUX35" s="1421"/>
      <c r="AUY35" s="1421"/>
      <c r="AUZ35" s="1421"/>
      <c r="AVA35" s="1421"/>
      <c r="AVB35" s="1421"/>
      <c r="AVC35" s="1421"/>
      <c r="AVD35" s="1421"/>
      <c r="AVE35" s="1421"/>
      <c r="AVF35" s="1421"/>
      <c r="AVG35" s="1421"/>
      <c r="AVH35" s="1421"/>
      <c r="AVI35" s="1421"/>
      <c r="AVJ35" s="1421"/>
      <c r="AVK35" s="1421"/>
      <c r="AVL35" s="1421"/>
      <c r="AVM35" s="1421"/>
      <c r="AVN35" s="1421"/>
      <c r="AVO35" s="1421"/>
      <c r="AVP35" s="1421"/>
      <c r="AVQ35" s="1421"/>
      <c r="AVR35" s="1421"/>
      <c r="AVS35" s="1421"/>
      <c r="AVT35" s="1421"/>
      <c r="AVU35" s="1421"/>
      <c r="AVV35" s="1421"/>
      <c r="AVW35" s="1421"/>
      <c r="AVX35" s="1421"/>
      <c r="AVY35" s="1421"/>
      <c r="AVZ35" s="1421"/>
      <c r="AWA35" s="1421"/>
      <c r="AWB35" s="1421"/>
      <c r="AWC35" s="1421"/>
      <c r="AWD35" s="1421"/>
      <c r="AWE35" s="1421"/>
      <c r="AWF35" s="1421"/>
      <c r="AWG35" s="1421"/>
      <c r="AWH35" s="1421"/>
      <c r="AWI35" s="1421"/>
      <c r="AWJ35" s="1421"/>
      <c r="AWK35" s="1421"/>
      <c r="AWL35" s="1421"/>
      <c r="AWM35" s="1421"/>
      <c r="AWN35" s="1421"/>
      <c r="AWO35" s="1421"/>
      <c r="AWP35" s="1421"/>
      <c r="AWQ35" s="1421"/>
      <c r="AWR35" s="1421"/>
      <c r="AWS35" s="1421"/>
      <c r="AWT35" s="1421"/>
      <c r="AWU35" s="1421"/>
      <c r="AWV35" s="1421"/>
      <c r="AWW35" s="1421"/>
      <c r="AWX35" s="1421"/>
      <c r="AWY35" s="1421"/>
      <c r="AWZ35" s="1421"/>
      <c r="AXA35" s="1421"/>
      <c r="AXB35" s="1421"/>
      <c r="AXC35" s="1421"/>
      <c r="AXD35" s="1421"/>
      <c r="AXE35" s="1421"/>
      <c r="AXF35" s="1421"/>
      <c r="AXG35" s="1421"/>
      <c r="AXH35" s="1421"/>
      <c r="AXI35" s="1421"/>
      <c r="AXJ35" s="1421"/>
      <c r="AXK35" s="1421"/>
      <c r="AXL35" s="1421"/>
      <c r="AXM35" s="1421"/>
      <c r="AXN35" s="1421"/>
      <c r="AXO35" s="1421"/>
      <c r="AXP35" s="1421"/>
      <c r="AXQ35" s="1421"/>
      <c r="AXR35" s="1421"/>
      <c r="AXS35" s="1421"/>
      <c r="AXT35" s="1421"/>
      <c r="AXU35" s="1421"/>
      <c r="AXV35" s="1421"/>
      <c r="AXW35" s="1421"/>
      <c r="AXX35" s="1421"/>
      <c r="AXY35" s="1421"/>
      <c r="AXZ35" s="1421"/>
      <c r="AYA35" s="1421"/>
      <c r="AYB35" s="1421"/>
      <c r="AYC35" s="1421"/>
      <c r="AYD35" s="1421"/>
      <c r="AYE35" s="1421"/>
      <c r="AYF35" s="1421"/>
      <c r="AYG35" s="1421"/>
      <c r="AYH35" s="1421"/>
      <c r="AYI35" s="1421"/>
      <c r="AYJ35" s="1421"/>
      <c r="AYK35" s="1421"/>
      <c r="AYL35" s="1421"/>
      <c r="AYM35" s="1421"/>
      <c r="AYN35" s="1421"/>
      <c r="AYO35" s="1421"/>
      <c r="AYP35" s="1421"/>
      <c r="AYQ35" s="1421"/>
      <c r="AYR35" s="1421"/>
      <c r="AYS35" s="1421"/>
      <c r="AYT35" s="1421"/>
      <c r="AYU35" s="1421"/>
      <c r="AYV35" s="1421"/>
      <c r="AYW35" s="1421"/>
      <c r="AYX35" s="1421"/>
      <c r="AYY35" s="1421"/>
      <c r="AYZ35" s="1421"/>
      <c r="AZA35" s="1421"/>
      <c r="AZB35" s="1421"/>
      <c r="AZC35" s="1421"/>
      <c r="AZD35" s="1421"/>
      <c r="AZE35" s="1421"/>
      <c r="AZF35" s="1421"/>
      <c r="AZG35" s="1421"/>
      <c r="AZH35" s="1421"/>
      <c r="AZI35" s="1421"/>
      <c r="AZJ35" s="1421"/>
      <c r="AZK35" s="1421"/>
      <c r="AZL35" s="1421"/>
      <c r="AZM35" s="1421"/>
      <c r="AZN35" s="1421"/>
      <c r="AZO35" s="1421"/>
      <c r="AZP35" s="1421"/>
      <c r="AZQ35" s="1421"/>
      <c r="AZR35" s="1421"/>
      <c r="AZS35" s="1421"/>
      <c r="AZT35" s="1421"/>
      <c r="AZU35" s="1421"/>
      <c r="AZV35" s="1421"/>
      <c r="AZW35" s="1421"/>
      <c r="AZX35" s="1421"/>
      <c r="AZY35" s="1421"/>
      <c r="AZZ35" s="1421"/>
      <c r="BAA35" s="1421"/>
      <c r="BAB35" s="1421"/>
      <c r="BAC35" s="1421"/>
      <c r="BAD35" s="1421"/>
      <c r="BAE35" s="1421"/>
      <c r="BAF35" s="1421"/>
      <c r="BAG35" s="1421"/>
      <c r="BAH35" s="1421"/>
      <c r="BAI35" s="1421"/>
      <c r="BAJ35" s="1421"/>
      <c r="BAK35" s="1421"/>
      <c r="BAL35" s="1421"/>
      <c r="BAM35" s="1421"/>
      <c r="BAN35" s="1421"/>
      <c r="BAO35" s="1421"/>
      <c r="BAP35" s="1421"/>
      <c r="BAQ35" s="1421"/>
      <c r="BAR35" s="1421"/>
      <c r="BAS35" s="1421"/>
      <c r="BAT35" s="1421"/>
      <c r="BAU35" s="1421"/>
      <c r="BAV35" s="1421"/>
      <c r="BAW35" s="1421"/>
      <c r="BAX35" s="1421"/>
      <c r="BAY35" s="1421"/>
      <c r="BAZ35" s="1421"/>
      <c r="BBA35" s="1421"/>
      <c r="BBB35" s="1421"/>
      <c r="BBC35" s="1421"/>
      <c r="BBD35" s="1421"/>
      <c r="BBE35" s="1421"/>
      <c r="BBF35" s="1421"/>
      <c r="BBG35" s="1421"/>
      <c r="BBH35" s="1421"/>
      <c r="BBI35" s="1421"/>
      <c r="BBJ35" s="1421"/>
      <c r="BBK35" s="1421"/>
      <c r="BBL35" s="1421"/>
      <c r="BBM35" s="1421"/>
      <c r="BBN35" s="1421"/>
      <c r="BBO35" s="1421"/>
      <c r="BBP35" s="1421"/>
      <c r="BBQ35" s="1421"/>
      <c r="BBR35" s="1421"/>
      <c r="BBS35" s="1421"/>
      <c r="BBT35" s="1421"/>
      <c r="BBU35" s="1421"/>
      <c r="BBV35" s="1421"/>
      <c r="BBW35" s="1421"/>
      <c r="BBX35" s="1421"/>
      <c r="BBY35" s="1421"/>
      <c r="BBZ35" s="1421"/>
      <c r="BCA35" s="1421"/>
      <c r="BCB35" s="1421"/>
      <c r="BCC35" s="1421"/>
      <c r="BCD35" s="1421"/>
      <c r="BCE35" s="1421"/>
      <c r="BCF35" s="1421"/>
      <c r="BCG35" s="1421"/>
      <c r="BCH35" s="1421"/>
      <c r="BCI35" s="1421"/>
      <c r="BCJ35" s="1421"/>
      <c r="BCK35" s="1421"/>
      <c r="BCL35" s="1421"/>
      <c r="BCM35" s="1421"/>
      <c r="BCN35" s="1421"/>
      <c r="BCO35" s="1421"/>
      <c r="BCP35" s="1421"/>
      <c r="BCQ35" s="1421"/>
      <c r="BCR35" s="1421"/>
      <c r="BCS35" s="1421"/>
      <c r="BCT35" s="1421"/>
      <c r="BCU35" s="1421"/>
      <c r="BCV35" s="1421"/>
      <c r="BCW35" s="1421"/>
      <c r="BCX35" s="1421"/>
      <c r="BCY35" s="1421"/>
      <c r="BCZ35" s="1421"/>
      <c r="BDA35" s="1421"/>
      <c r="BDB35" s="1421"/>
      <c r="BDC35" s="1421"/>
      <c r="BDD35" s="1421"/>
      <c r="BDE35" s="1421"/>
      <c r="BDF35" s="1421"/>
      <c r="BDG35" s="1421"/>
      <c r="BDH35" s="1421"/>
      <c r="BDI35" s="1421"/>
      <c r="BDJ35" s="1421"/>
      <c r="BDK35" s="1421"/>
      <c r="BDL35" s="1421"/>
      <c r="BDM35" s="1421"/>
      <c r="BDN35" s="1421"/>
      <c r="BDO35" s="1421"/>
      <c r="BDP35" s="1421"/>
      <c r="BDQ35" s="1421"/>
      <c r="BDR35" s="1421"/>
      <c r="BDS35" s="1421"/>
      <c r="BDT35" s="1421"/>
      <c r="BDU35" s="1421"/>
      <c r="BDV35" s="1421"/>
      <c r="BDW35" s="1421"/>
      <c r="BDX35" s="1421"/>
      <c r="BDY35" s="1421"/>
      <c r="BDZ35" s="1421"/>
      <c r="BEA35" s="1421"/>
      <c r="BEB35" s="1421"/>
      <c r="BEC35" s="1421"/>
      <c r="BED35" s="1421"/>
      <c r="BEE35" s="1421"/>
      <c r="BEF35" s="1421"/>
      <c r="BEG35" s="1421"/>
      <c r="BEH35" s="1421"/>
      <c r="BEI35" s="1421"/>
      <c r="BEJ35" s="1421"/>
      <c r="BEK35" s="1421"/>
      <c r="BEL35" s="1421"/>
      <c r="BEM35" s="1421"/>
      <c r="BEN35" s="1421"/>
      <c r="BEO35" s="1421"/>
      <c r="BEP35" s="1421"/>
      <c r="BEQ35" s="1421"/>
      <c r="BER35" s="1421"/>
      <c r="BES35" s="1421"/>
      <c r="BET35" s="1421"/>
      <c r="BEU35" s="1421"/>
      <c r="BEV35" s="1421"/>
      <c r="BEW35" s="1421"/>
      <c r="BEX35" s="1421"/>
      <c r="BEY35" s="1421"/>
      <c r="BEZ35" s="1421"/>
      <c r="BFA35" s="1421"/>
      <c r="BFB35" s="1421"/>
      <c r="BFC35" s="1421"/>
      <c r="BFD35" s="1421"/>
      <c r="BFE35" s="1421"/>
      <c r="BFF35" s="1421"/>
      <c r="BFG35" s="1421"/>
      <c r="BFH35" s="1421"/>
      <c r="BFI35" s="1421"/>
      <c r="BFJ35" s="1421"/>
      <c r="BFK35" s="1421"/>
      <c r="BFL35" s="1421"/>
      <c r="BFM35" s="1421"/>
      <c r="BFN35" s="1421"/>
      <c r="BFO35" s="1421"/>
      <c r="BFP35" s="1421"/>
      <c r="BFQ35" s="1421"/>
      <c r="BFR35" s="1421"/>
      <c r="BFS35" s="1421"/>
      <c r="BFT35" s="1421"/>
      <c r="BFU35" s="1421"/>
      <c r="BFV35" s="1421"/>
      <c r="BFW35" s="1421"/>
      <c r="BFX35" s="1421"/>
      <c r="BFY35" s="1421"/>
      <c r="BFZ35" s="1421"/>
      <c r="BGA35" s="1421"/>
      <c r="BGB35" s="1421"/>
      <c r="BGC35" s="1421"/>
      <c r="BGD35" s="1421"/>
      <c r="BGE35" s="1421"/>
      <c r="BGF35" s="1421"/>
      <c r="BGG35" s="1421"/>
      <c r="BGH35" s="1421"/>
      <c r="BGI35" s="1421"/>
      <c r="BGJ35" s="1421"/>
      <c r="BGK35" s="1421"/>
      <c r="BGL35" s="1421"/>
      <c r="BGM35" s="1421"/>
      <c r="BGN35" s="1421"/>
      <c r="BGO35" s="1421"/>
      <c r="BGP35" s="1421"/>
      <c r="BGQ35" s="1421"/>
      <c r="BGR35" s="1421"/>
      <c r="BGS35" s="1421"/>
      <c r="BGT35" s="1421"/>
      <c r="BGU35" s="1421"/>
      <c r="BGV35" s="1421"/>
      <c r="BGW35" s="1421"/>
      <c r="BGX35" s="1421"/>
      <c r="BGY35" s="1421"/>
      <c r="BGZ35" s="1421"/>
      <c r="BHA35" s="1421"/>
      <c r="BHB35" s="1421"/>
      <c r="BHC35" s="1421"/>
      <c r="BHD35" s="1421"/>
      <c r="BHE35" s="1421"/>
      <c r="BHF35" s="1421"/>
      <c r="BHG35" s="1421"/>
      <c r="BHH35" s="1421"/>
      <c r="BHI35" s="1421"/>
      <c r="BHJ35" s="1421"/>
      <c r="BHK35" s="1421"/>
      <c r="BHL35" s="1421"/>
      <c r="BHM35" s="1421"/>
      <c r="BHN35" s="1421"/>
      <c r="BHO35" s="1421"/>
      <c r="BHP35" s="1421"/>
      <c r="BHQ35" s="1421"/>
      <c r="BHR35" s="1421"/>
      <c r="BHS35" s="1421"/>
      <c r="BHT35" s="1421"/>
      <c r="BHU35" s="1421"/>
      <c r="BHV35" s="1421"/>
      <c r="BHW35" s="1421"/>
      <c r="BHX35" s="1421"/>
      <c r="BHY35" s="1421"/>
      <c r="BHZ35" s="1421"/>
      <c r="BIA35" s="1421"/>
      <c r="BIB35" s="1421"/>
      <c r="BIC35" s="1421"/>
      <c r="BID35" s="1421"/>
      <c r="BIE35" s="1421"/>
      <c r="BIF35" s="1421"/>
      <c r="BIG35" s="1421"/>
      <c r="BIH35" s="1421"/>
      <c r="BII35" s="1421"/>
      <c r="BIJ35" s="1421"/>
      <c r="BIK35" s="1421"/>
      <c r="BIL35" s="1421"/>
      <c r="BIM35" s="1421"/>
      <c r="BIN35" s="1421"/>
      <c r="BIO35" s="1421"/>
      <c r="BIP35" s="1421"/>
      <c r="BIQ35" s="1421"/>
      <c r="BIR35" s="1421"/>
      <c r="BIS35" s="1421"/>
      <c r="BIT35" s="1421"/>
      <c r="BIU35" s="1421"/>
      <c r="BIV35" s="1421"/>
      <c r="BIW35" s="1421"/>
      <c r="BIX35" s="1421"/>
      <c r="BIY35" s="1421"/>
      <c r="BIZ35" s="1421"/>
      <c r="BJA35" s="1421"/>
      <c r="BJB35" s="1421"/>
      <c r="BJC35" s="1421"/>
      <c r="BJD35" s="1421"/>
      <c r="BJE35" s="1421"/>
      <c r="BJF35" s="1421"/>
      <c r="BJG35" s="1421"/>
      <c r="BJH35" s="1421"/>
      <c r="BJI35" s="1421"/>
      <c r="BJJ35" s="1421"/>
      <c r="BJK35" s="1421"/>
      <c r="BJL35" s="1421"/>
      <c r="BJM35" s="1421"/>
      <c r="BJN35" s="1421"/>
      <c r="BJO35" s="1421"/>
      <c r="BJP35" s="1421"/>
      <c r="BJQ35" s="1421"/>
      <c r="BJR35" s="1421"/>
      <c r="BJS35" s="1421"/>
      <c r="BJT35" s="1421"/>
      <c r="BJU35" s="1421"/>
      <c r="BJV35" s="1421"/>
      <c r="BJW35" s="1421"/>
      <c r="BJX35" s="1421"/>
      <c r="BJY35" s="1421"/>
      <c r="BJZ35" s="1421"/>
      <c r="BKA35" s="1421"/>
      <c r="BKB35" s="1421"/>
      <c r="BKC35" s="1421"/>
      <c r="BKD35" s="1421"/>
      <c r="BKE35" s="1421"/>
      <c r="BKF35" s="1421"/>
      <c r="BKG35" s="1421"/>
      <c r="BKH35" s="1421"/>
      <c r="BKI35" s="1421"/>
      <c r="BKJ35" s="1421"/>
      <c r="BKK35" s="1421"/>
      <c r="BKL35" s="1421"/>
      <c r="BKM35" s="1421"/>
      <c r="BKN35" s="1421"/>
      <c r="BKO35" s="1421"/>
      <c r="BKP35" s="1421"/>
      <c r="BKQ35" s="1421"/>
      <c r="BKR35" s="1421"/>
      <c r="BKS35" s="1421"/>
      <c r="BKT35" s="1421"/>
      <c r="BKU35" s="1421"/>
      <c r="BKV35" s="1421"/>
      <c r="BKW35" s="1421"/>
      <c r="BKX35" s="1421"/>
      <c r="BKY35" s="1421"/>
      <c r="BKZ35" s="1421"/>
      <c r="BLA35" s="1421"/>
      <c r="BLB35" s="1421"/>
      <c r="BLC35" s="1421"/>
      <c r="BLD35" s="1421"/>
      <c r="BLE35" s="1421"/>
      <c r="BLF35" s="1421"/>
      <c r="BLG35" s="1421"/>
      <c r="BLH35" s="1421"/>
      <c r="BLI35" s="1421"/>
      <c r="BLJ35" s="1421"/>
      <c r="BLK35" s="1421"/>
      <c r="BLL35" s="1421"/>
      <c r="BLM35" s="1421"/>
      <c r="BLN35" s="1421"/>
      <c r="BLO35" s="1421"/>
      <c r="BLP35" s="1421"/>
      <c r="BLQ35" s="1421"/>
      <c r="BLR35" s="1421"/>
      <c r="BLS35" s="1421"/>
      <c r="BLT35" s="1421"/>
      <c r="BLU35" s="1421"/>
      <c r="BLV35" s="1421"/>
      <c r="BLW35" s="1421"/>
      <c r="BLX35" s="1421"/>
      <c r="BLY35" s="1421"/>
      <c r="BLZ35" s="1421"/>
      <c r="BMA35" s="1421"/>
      <c r="BMB35" s="1421"/>
      <c r="BMC35" s="1421"/>
      <c r="BMD35" s="1421"/>
      <c r="BME35" s="1421"/>
      <c r="BMF35" s="1421"/>
      <c r="BMG35" s="1421"/>
      <c r="BMH35" s="1421"/>
      <c r="BMI35" s="1421"/>
      <c r="BMJ35" s="1421"/>
      <c r="BMK35" s="1421"/>
      <c r="BML35" s="1421"/>
      <c r="BMM35" s="1421"/>
      <c r="BMN35" s="1421"/>
      <c r="BMO35" s="1421"/>
      <c r="BMP35" s="1421"/>
      <c r="BMQ35" s="1421"/>
      <c r="BMR35" s="1421"/>
      <c r="BMS35" s="1421"/>
      <c r="BMT35" s="1421"/>
      <c r="BMU35" s="1421"/>
      <c r="BMV35" s="1421"/>
      <c r="BMW35" s="1421"/>
      <c r="BMX35" s="1421"/>
      <c r="BMY35" s="1421"/>
      <c r="BMZ35" s="1421"/>
      <c r="BNA35" s="1421"/>
      <c r="BNB35" s="1421"/>
      <c r="BNC35" s="1421"/>
      <c r="BND35" s="1421"/>
      <c r="BNE35" s="1421"/>
      <c r="BNF35" s="1421"/>
      <c r="BNG35" s="1421"/>
      <c r="BNH35" s="1421"/>
      <c r="BNI35" s="1421"/>
      <c r="BNJ35" s="1421"/>
      <c r="BNK35" s="1421"/>
      <c r="BNL35" s="1421"/>
      <c r="BNM35" s="1421"/>
      <c r="BNN35" s="1421"/>
      <c r="BNO35" s="1421"/>
      <c r="BNP35" s="1421"/>
      <c r="BNQ35" s="1421"/>
      <c r="BNR35" s="1421"/>
      <c r="BNS35" s="1421"/>
      <c r="BNT35" s="1421"/>
      <c r="BNU35" s="1421"/>
      <c r="BNV35" s="1421"/>
      <c r="BNW35" s="1421"/>
      <c r="BNX35" s="1421"/>
      <c r="BNY35" s="1421"/>
      <c r="BNZ35" s="1421"/>
      <c r="BOA35" s="1421"/>
      <c r="BOB35" s="1421"/>
      <c r="BOC35" s="1421"/>
      <c r="BOD35" s="1421"/>
      <c r="BOE35" s="1421"/>
      <c r="BOF35" s="1421"/>
      <c r="BOG35" s="1421"/>
      <c r="BOH35" s="1421"/>
      <c r="BOI35" s="1421"/>
      <c r="BOJ35" s="1421"/>
      <c r="BOK35" s="1421"/>
      <c r="BOL35" s="1421"/>
      <c r="BOM35" s="1421"/>
      <c r="BON35" s="1421"/>
      <c r="BOO35" s="1421"/>
      <c r="BOP35" s="1421"/>
      <c r="BOQ35" s="1421"/>
      <c r="BOR35" s="1421"/>
      <c r="BOS35" s="1421"/>
      <c r="BOT35" s="1421"/>
      <c r="BOU35" s="1421"/>
      <c r="BOV35" s="1421"/>
      <c r="BOW35" s="1421"/>
      <c r="BOX35" s="1421"/>
      <c r="BOY35" s="1421"/>
      <c r="BOZ35" s="1421"/>
      <c r="BPA35" s="1421"/>
      <c r="BPB35" s="1421"/>
      <c r="BPC35" s="1421"/>
      <c r="BPD35" s="1421"/>
      <c r="BPE35" s="1421"/>
      <c r="BPF35" s="1421"/>
      <c r="BPG35" s="1421"/>
      <c r="BPH35" s="1421"/>
      <c r="BPI35" s="1421"/>
      <c r="BPJ35" s="1421"/>
      <c r="BPK35" s="1421"/>
      <c r="BPL35" s="1421"/>
      <c r="BPM35" s="1421"/>
      <c r="BPN35" s="1421"/>
      <c r="BPO35" s="1421"/>
      <c r="BPP35" s="1421"/>
      <c r="BPQ35" s="1421"/>
      <c r="BPR35" s="1421"/>
      <c r="BPS35" s="1421"/>
      <c r="BPT35" s="1421"/>
      <c r="BPU35" s="1421"/>
      <c r="BPV35" s="1421"/>
      <c r="BPW35" s="1421"/>
      <c r="BPX35" s="1421"/>
      <c r="BPY35" s="1421"/>
      <c r="BPZ35" s="1421"/>
      <c r="BQA35" s="1421"/>
      <c r="BQB35" s="1421"/>
      <c r="BQC35" s="1421"/>
      <c r="BQD35" s="1421"/>
      <c r="BQE35" s="1421"/>
      <c r="BQF35" s="1421"/>
      <c r="BQG35" s="1421"/>
      <c r="BQH35" s="1421"/>
      <c r="BQI35" s="1421"/>
      <c r="BQJ35" s="1421"/>
      <c r="BQK35" s="1421"/>
      <c r="BQL35" s="1421"/>
      <c r="BQM35" s="1421"/>
      <c r="BQN35" s="1421"/>
      <c r="BQO35" s="1421"/>
      <c r="BQP35" s="1421"/>
      <c r="BQQ35" s="1421"/>
      <c r="BQR35" s="1421"/>
      <c r="BQS35" s="1421"/>
      <c r="BQT35" s="1421"/>
      <c r="BQU35" s="1421"/>
      <c r="BQV35" s="1421"/>
      <c r="BQW35" s="1421"/>
      <c r="BQX35" s="1421"/>
      <c r="BQY35" s="1421"/>
      <c r="BQZ35" s="1421"/>
      <c r="BRA35" s="1421"/>
      <c r="BRB35" s="1421"/>
      <c r="BRC35" s="1421"/>
      <c r="BRD35" s="1421"/>
      <c r="BRE35" s="1421"/>
      <c r="BRF35" s="1421"/>
      <c r="BRG35" s="1421"/>
      <c r="BRH35" s="1421"/>
      <c r="BRI35" s="1421"/>
      <c r="BRJ35" s="1421"/>
      <c r="BRK35" s="1421"/>
      <c r="BRL35" s="1421"/>
      <c r="BRM35" s="1421"/>
      <c r="BRN35" s="1421"/>
      <c r="BRO35" s="1421"/>
      <c r="BRP35" s="1421"/>
      <c r="BRQ35" s="1421"/>
      <c r="BRR35" s="1421"/>
      <c r="BRS35" s="1421"/>
      <c r="BRT35" s="1421"/>
      <c r="BRU35" s="1421"/>
      <c r="BRV35" s="1421"/>
      <c r="BRW35" s="1421"/>
      <c r="BRX35" s="1421"/>
      <c r="BRY35" s="1421"/>
      <c r="BRZ35" s="1421"/>
      <c r="BSA35" s="1421"/>
      <c r="BSB35" s="1421"/>
      <c r="BSC35" s="1421"/>
      <c r="BSD35" s="1421"/>
      <c r="BSE35" s="1421"/>
      <c r="BSF35" s="1421"/>
      <c r="BSG35" s="1421"/>
      <c r="BSH35" s="1421"/>
      <c r="BSI35" s="1421"/>
      <c r="BSJ35" s="1421"/>
      <c r="BSK35" s="1421"/>
      <c r="BSL35" s="1421"/>
      <c r="BSM35" s="1421"/>
      <c r="BSN35" s="1421"/>
      <c r="BSO35" s="1421"/>
      <c r="BSP35" s="1421"/>
      <c r="BSQ35" s="1421"/>
      <c r="BSR35" s="1421"/>
      <c r="BSS35" s="1421"/>
      <c r="BST35" s="1421"/>
      <c r="BSU35" s="1421"/>
      <c r="BSV35" s="1421"/>
      <c r="BSW35" s="1421"/>
      <c r="BSX35" s="1421"/>
      <c r="BSY35" s="1421"/>
      <c r="BSZ35" s="1421"/>
      <c r="BTA35" s="1421"/>
      <c r="BTB35" s="1421"/>
      <c r="BTC35" s="1421"/>
      <c r="BTD35" s="1421"/>
      <c r="BTE35" s="1421"/>
      <c r="BTF35" s="1421"/>
      <c r="BTG35" s="1421"/>
      <c r="BTH35" s="1421"/>
      <c r="BTI35" s="1421"/>
      <c r="BTJ35" s="1421"/>
      <c r="BTK35" s="1421"/>
      <c r="BTL35" s="1421"/>
      <c r="BTM35" s="1421"/>
      <c r="BTN35" s="1421"/>
      <c r="BTO35" s="1421"/>
      <c r="BTP35" s="1421"/>
      <c r="BTQ35" s="1421"/>
      <c r="BTR35" s="1421"/>
      <c r="BTS35" s="1421"/>
      <c r="BTT35" s="1421"/>
      <c r="BTU35" s="1421"/>
      <c r="BTV35" s="1421"/>
      <c r="BTW35" s="1421"/>
      <c r="BTX35" s="1421"/>
      <c r="BTY35" s="1421"/>
      <c r="BTZ35" s="1421"/>
      <c r="BUA35" s="1421"/>
      <c r="BUB35" s="1421"/>
      <c r="BUC35" s="1421"/>
      <c r="BUD35" s="1421"/>
      <c r="BUE35" s="1421"/>
      <c r="BUF35" s="1421"/>
      <c r="BUG35" s="1421"/>
      <c r="BUH35" s="1421"/>
      <c r="BUI35" s="1421"/>
      <c r="BUJ35" s="1421"/>
      <c r="BUK35" s="1421"/>
      <c r="BUL35" s="1421"/>
      <c r="BUM35" s="1421"/>
      <c r="BUN35" s="1421"/>
      <c r="BUO35" s="1421"/>
      <c r="BUP35" s="1421"/>
      <c r="BUQ35" s="1421"/>
      <c r="BUR35" s="1421"/>
      <c r="BUS35" s="1421"/>
      <c r="BUT35" s="1421"/>
      <c r="BUU35" s="1421"/>
      <c r="BUV35" s="1421"/>
      <c r="BUW35" s="1421"/>
      <c r="BUX35" s="1421"/>
      <c r="BUY35" s="1421"/>
      <c r="BUZ35" s="1421"/>
      <c r="BVA35" s="1421"/>
      <c r="BVB35" s="1421"/>
      <c r="BVC35" s="1421"/>
      <c r="BVD35" s="1421"/>
      <c r="BVE35" s="1421"/>
      <c r="BVF35" s="1421"/>
      <c r="BVG35" s="1421"/>
      <c r="BVH35" s="1421"/>
      <c r="BVI35" s="1421"/>
      <c r="BVJ35" s="1421"/>
      <c r="BVK35" s="1421"/>
      <c r="BVL35" s="1421"/>
      <c r="BVM35" s="1421"/>
      <c r="BVN35" s="1421"/>
      <c r="BVO35" s="1421"/>
      <c r="BVP35" s="1421"/>
      <c r="BVQ35" s="1421"/>
      <c r="BVR35" s="1421"/>
      <c r="BVS35" s="1421"/>
      <c r="BVT35" s="1421"/>
      <c r="BVU35" s="1421"/>
      <c r="BVV35" s="1421"/>
      <c r="BVW35" s="1421"/>
      <c r="BVX35" s="1421"/>
      <c r="BVY35" s="1421"/>
      <c r="BVZ35" s="1421"/>
      <c r="BWA35" s="1421"/>
      <c r="BWB35" s="1421"/>
      <c r="BWC35" s="1421"/>
      <c r="BWD35" s="1421"/>
      <c r="BWE35" s="1421"/>
      <c r="BWF35" s="1421"/>
      <c r="BWG35" s="1421"/>
      <c r="BWH35" s="1421"/>
      <c r="BWI35" s="1421"/>
      <c r="BWJ35" s="1421"/>
      <c r="BWK35" s="1421"/>
      <c r="BWL35" s="1421"/>
      <c r="BWM35" s="1421"/>
      <c r="BWN35" s="1421"/>
      <c r="BWO35" s="1421"/>
      <c r="BWP35" s="1421"/>
      <c r="BWQ35" s="1421"/>
      <c r="BWR35" s="1421"/>
      <c r="BWS35" s="1421"/>
      <c r="BWT35" s="1421"/>
      <c r="BWU35" s="1421"/>
      <c r="BWV35" s="1421"/>
      <c r="BWW35" s="1421"/>
      <c r="BWX35" s="1421"/>
      <c r="BWY35" s="1421"/>
      <c r="BWZ35" s="1421"/>
      <c r="BXA35" s="1421"/>
      <c r="BXB35" s="1421"/>
      <c r="BXC35" s="1421"/>
      <c r="BXD35" s="1421"/>
      <c r="BXE35" s="1421"/>
      <c r="BXF35" s="1421"/>
      <c r="BXG35" s="1421"/>
      <c r="BXH35" s="1421"/>
      <c r="BXI35" s="1421"/>
      <c r="BXJ35" s="1421"/>
      <c r="BXK35" s="1421"/>
      <c r="BXL35" s="1421"/>
      <c r="BXM35" s="1421"/>
      <c r="BXN35" s="1421"/>
      <c r="BXO35" s="1421"/>
      <c r="BXP35" s="1421"/>
      <c r="BXQ35" s="1421"/>
      <c r="BXR35" s="1421"/>
      <c r="BXS35" s="1421"/>
      <c r="BXT35" s="1421"/>
      <c r="BXU35" s="1421"/>
      <c r="BXV35" s="1421"/>
      <c r="BXW35" s="1421"/>
      <c r="BXX35" s="1421"/>
      <c r="BXY35" s="1421"/>
      <c r="BXZ35" s="1421"/>
      <c r="BYA35" s="1421"/>
      <c r="BYB35" s="1421"/>
      <c r="BYC35" s="1421"/>
      <c r="BYD35" s="1421"/>
      <c r="BYE35" s="1421"/>
      <c r="BYF35" s="1421"/>
      <c r="BYG35" s="1421"/>
      <c r="BYH35" s="1421"/>
      <c r="BYI35" s="1421"/>
      <c r="BYJ35" s="1421"/>
      <c r="BYK35" s="1421"/>
      <c r="BYL35" s="1421"/>
      <c r="BYM35" s="1421"/>
      <c r="BYN35" s="1421"/>
      <c r="BYO35" s="1421"/>
      <c r="BYP35" s="1421"/>
      <c r="BYQ35" s="1421"/>
      <c r="BYR35" s="1421"/>
      <c r="BYS35" s="1421"/>
      <c r="BYT35" s="1421"/>
      <c r="BYU35" s="1421"/>
      <c r="BYV35" s="1421"/>
      <c r="BYW35" s="1421"/>
      <c r="BYX35" s="1421"/>
      <c r="BYY35" s="1421"/>
      <c r="BYZ35" s="1421"/>
      <c r="BZA35" s="1421"/>
      <c r="BZB35" s="1421"/>
      <c r="BZC35" s="1421"/>
      <c r="BZD35" s="1421"/>
      <c r="BZE35" s="1421"/>
      <c r="BZF35" s="1421"/>
      <c r="BZG35" s="1421"/>
      <c r="BZH35" s="1421"/>
      <c r="BZI35" s="1421"/>
      <c r="BZJ35" s="1421"/>
      <c r="BZK35" s="1421"/>
      <c r="BZL35" s="1421"/>
      <c r="BZM35" s="1421"/>
      <c r="BZN35" s="1421"/>
      <c r="BZO35" s="1421"/>
      <c r="BZP35" s="1421"/>
      <c r="BZQ35" s="1421"/>
      <c r="BZR35" s="1421"/>
      <c r="BZS35" s="1421"/>
      <c r="BZT35" s="1421"/>
      <c r="BZU35" s="1421"/>
      <c r="BZV35" s="1421"/>
      <c r="BZW35" s="1421"/>
      <c r="BZX35" s="1421"/>
      <c r="BZY35" s="1421"/>
      <c r="BZZ35" s="1421"/>
      <c r="CAA35" s="1421"/>
      <c r="CAB35" s="1421"/>
      <c r="CAC35" s="1421"/>
      <c r="CAD35" s="1421"/>
      <c r="CAE35" s="1421"/>
      <c r="CAF35" s="1421"/>
      <c r="CAG35" s="1421"/>
      <c r="CAH35" s="1421"/>
      <c r="CAI35" s="1421"/>
      <c r="CAJ35" s="1421"/>
      <c r="CAK35" s="1421"/>
      <c r="CAL35" s="1421"/>
      <c r="CAM35" s="1421"/>
      <c r="CAN35" s="1421"/>
      <c r="CAO35" s="1421"/>
      <c r="CAP35" s="1421"/>
      <c r="CAQ35" s="1421"/>
      <c r="CAR35" s="1421"/>
      <c r="CAS35" s="1421"/>
      <c r="CAT35" s="1421"/>
      <c r="CAU35" s="1421"/>
      <c r="CAV35" s="1421"/>
      <c r="CAW35" s="1421"/>
      <c r="CAX35" s="1421"/>
      <c r="CAY35" s="1421"/>
      <c r="CAZ35" s="1421"/>
      <c r="CBA35" s="1421"/>
      <c r="CBB35" s="1421"/>
      <c r="CBC35" s="1421"/>
      <c r="CBD35" s="1421"/>
      <c r="CBE35" s="1421"/>
      <c r="CBF35" s="1421"/>
      <c r="CBG35" s="1421"/>
      <c r="CBH35" s="1421"/>
      <c r="CBI35" s="1421"/>
      <c r="CBJ35" s="1421"/>
      <c r="CBK35" s="1421"/>
      <c r="CBL35" s="1421"/>
      <c r="CBM35" s="1421"/>
      <c r="CBN35" s="1421"/>
      <c r="CBO35" s="1421"/>
      <c r="CBP35" s="1421"/>
      <c r="CBQ35" s="1421"/>
      <c r="CBR35" s="1421"/>
      <c r="CBS35" s="1421"/>
      <c r="CBT35" s="1421"/>
      <c r="CBU35" s="1421"/>
      <c r="CBV35" s="1421"/>
      <c r="CBW35" s="1421"/>
      <c r="CBX35" s="1421"/>
      <c r="CBY35" s="1421"/>
      <c r="CBZ35" s="1421"/>
      <c r="CCA35" s="1421"/>
      <c r="CCB35" s="1421"/>
      <c r="CCC35" s="1421"/>
      <c r="CCD35" s="1421"/>
      <c r="CCE35" s="1421"/>
      <c r="CCF35" s="1421"/>
      <c r="CCG35" s="1421"/>
      <c r="CCH35" s="1421"/>
      <c r="CCI35" s="1421"/>
      <c r="CCJ35" s="1421"/>
      <c r="CCK35" s="1421"/>
      <c r="CCL35" s="1421"/>
      <c r="CCM35" s="1421"/>
      <c r="CCN35" s="1421"/>
      <c r="CCO35" s="1421"/>
      <c r="CCP35" s="1421"/>
      <c r="CCQ35" s="1421"/>
      <c r="CCR35" s="1421"/>
      <c r="CCS35" s="1421"/>
      <c r="CCT35" s="1421"/>
      <c r="CCU35" s="1421"/>
      <c r="CCV35" s="1421"/>
      <c r="CCW35" s="1421"/>
      <c r="CCX35" s="1421"/>
      <c r="CCY35" s="1421"/>
      <c r="CCZ35" s="1421"/>
      <c r="CDA35" s="1421"/>
      <c r="CDB35" s="1421"/>
      <c r="CDC35" s="1421"/>
      <c r="CDD35" s="1421"/>
      <c r="CDE35" s="1421"/>
      <c r="CDF35" s="1421"/>
      <c r="CDG35" s="1421"/>
      <c r="CDH35" s="1421"/>
      <c r="CDI35" s="1421"/>
      <c r="CDJ35" s="1421"/>
      <c r="CDK35" s="1421"/>
      <c r="CDL35" s="1421"/>
      <c r="CDM35" s="1421"/>
      <c r="CDN35" s="1421"/>
      <c r="CDO35" s="1421"/>
      <c r="CDP35" s="1421"/>
      <c r="CDQ35" s="1421"/>
      <c r="CDR35" s="1421"/>
      <c r="CDS35" s="1421"/>
      <c r="CDT35" s="1421"/>
      <c r="CDU35" s="1421"/>
      <c r="CDV35" s="1421"/>
      <c r="CDW35" s="1421"/>
      <c r="CDX35" s="1421"/>
      <c r="CDY35" s="1421"/>
      <c r="CDZ35" s="1421"/>
      <c r="CEA35" s="1421"/>
      <c r="CEB35" s="1421"/>
      <c r="CEC35" s="1421"/>
      <c r="CED35" s="1421"/>
      <c r="CEE35" s="1421"/>
      <c r="CEF35" s="1421"/>
      <c r="CEG35" s="1421"/>
      <c r="CEH35" s="1421"/>
      <c r="CEI35" s="1421"/>
      <c r="CEJ35" s="1421"/>
      <c r="CEK35" s="1421"/>
      <c r="CEL35" s="1421"/>
      <c r="CEM35" s="1421"/>
      <c r="CEN35" s="1421"/>
      <c r="CEO35" s="1421"/>
      <c r="CEP35" s="1421"/>
      <c r="CEQ35" s="1421"/>
      <c r="CER35" s="1421"/>
      <c r="CES35" s="1421"/>
      <c r="CET35" s="1421"/>
      <c r="CEU35" s="1421"/>
      <c r="CEV35" s="1421"/>
      <c r="CEW35" s="1421"/>
      <c r="CEX35" s="1421"/>
      <c r="CEY35" s="1421"/>
      <c r="CEZ35" s="1421"/>
      <c r="CFA35" s="1421"/>
      <c r="CFB35" s="1421"/>
      <c r="CFC35" s="1421"/>
      <c r="CFD35" s="1421"/>
      <c r="CFE35" s="1421"/>
      <c r="CFF35" s="1421"/>
      <c r="CFG35" s="1421"/>
      <c r="CFH35" s="1421"/>
      <c r="CFI35" s="1421"/>
      <c r="CFJ35" s="1421"/>
      <c r="CFK35" s="1421"/>
      <c r="CFL35" s="1421"/>
      <c r="CFM35" s="1421"/>
      <c r="CFN35" s="1421"/>
      <c r="CFO35" s="1421"/>
      <c r="CFP35" s="1421"/>
      <c r="CFQ35" s="1421"/>
      <c r="CFR35" s="1421"/>
      <c r="CFS35" s="1421"/>
      <c r="CFT35" s="1421"/>
      <c r="CFU35" s="1421"/>
      <c r="CFV35" s="1421"/>
      <c r="CFW35" s="1421"/>
      <c r="CFX35" s="1421"/>
      <c r="CFY35" s="1421"/>
      <c r="CFZ35" s="1421"/>
      <c r="CGA35" s="1421"/>
      <c r="CGB35" s="1421"/>
      <c r="CGC35" s="1421"/>
      <c r="CGD35" s="1421"/>
      <c r="CGE35" s="1421"/>
      <c r="CGF35" s="1421"/>
      <c r="CGG35" s="1421"/>
      <c r="CGH35" s="1421"/>
      <c r="CGI35" s="1421"/>
      <c r="CGJ35" s="1421"/>
      <c r="CGK35" s="1421"/>
      <c r="CGL35" s="1421"/>
      <c r="CGM35" s="1421"/>
      <c r="CGN35" s="1421"/>
      <c r="CGO35" s="1421"/>
      <c r="CGP35" s="1421"/>
      <c r="CGQ35" s="1421"/>
      <c r="CGR35" s="1421"/>
      <c r="CGS35" s="1421"/>
      <c r="CGT35" s="1421"/>
      <c r="CGU35" s="1421"/>
      <c r="CGV35" s="1421"/>
      <c r="CGW35" s="1421"/>
      <c r="CGX35" s="1421"/>
      <c r="CGY35" s="1421"/>
      <c r="CGZ35" s="1421"/>
      <c r="CHA35" s="1421"/>
      <c r="CHB35" s="1421"/>
      <c r="CHC35" s="1421"/>
      <c r="CHD35" s="1421"/>
      <c r="CHE35" s="1421"/>
      <c r="CHF35" s="1421"/>
      <c r="CHG35" s="1421"/>
      <c r="CHH35" s="1421"/>
      <c r="CHI35" s="1421"/>
      <c r="CHJ35" s="1421"/>
      <c r="CHK35" s="1421"/>
      <c r="CHL35" s="1421"/>
      <c r="CHM35" s="1421"/>
      <c r="CHN35" s="1421"/>
      <c r="CHO35" s="1421"/>
      <c r="CHP35" s="1421"/>
      <c r="CHQ35" s="1421"/>
      <c r="CHR35" s="1421"/>
      <c r="CHS35" s="1421"/>
      <c r="CHT35" s="1421"/>
      <c r="CHU35" s="1421"/>
      <c r="CHV35" s="1421"/>
      <c r="CHW35" s="1421"/>
      <c r="CHX35" s="1421"/>
      <c r="CHY35" s="1421"/>
      <c r="CHZ35" s="1421"/>
      <c r="CIA35" s="1421"/>
      <c r="CIB35" s="1421"/>
      <c r="CIC35" s="1421"/>
      <c r="CID35" s="1421"/>
      <c r="CIE35" s="1421"/>
      <c r="CIF35" s="1421"/>
      <c r="CIG35" s="1421"/>
      <c r="CIH35" s="1421"/>
      <c r="CII35" s="1421"/>
      <c r="CIJ35" s="1421"/>
      <c r="CIK35" s="1421"/>
      <c r="CIL35" s="1421"/>
      <c r="CIM35" s="1421"/>
      <c r="CIN35" s="1421"/>
      <c r="CIO35" s="1421"/>
      <c r="CIP35" s="1421"/>
      <c r="CIQ35" s="1421"/>
      <c r="CIR35" s="1421"/>
      <c r="CIS35" s="1421"/>
      <c r="CIT35" s="1421"/>
      <c r="CIU35" s="1421"/>
      <c r="CIV35" s="1421"/>
      <c r="CIW35" s="1421"/>
      <c r="CIX35" s="1421"/>
      <c r="CIY35" s="1421"/>
      <c r="CIZ35" s="1421"/>
      <c r="CJA35" s="1421"/>
      <c r="CJB35" s="1421"/>
      <c r="CJC35" s="1421"/>
      <c r="CJD35" s="1421"/>
      <c r="CJE35" s="1421"/>
      <c r="CJF35" s="1421"/>
      <c r="CJG35" s="1421"/>
      <c r="CJH35" s="1421"/>
      <c r="CJI35" s="1421"/>
      <c r="CJJ35" s="1421"/>
      <c r="CJK35" s="1421"/>
      <c r="CJL35" s="1421"/>
      <c r="CJM35" s="1421"/>
      <c r="CJN35" s="1421"/>
      <c r="CJO35" s="1421"/>
      <c r="CJP35" s="1421"/>
      <c r="CJQ35" s="1421"/>
      <c r="CJR35" s="1421"/>
      <c r="CJS35" s="1421"/>
      <c r="CJT35" s="1421"/>
      <c r="CJU35" s="1421"/>
      <c r="CJV35" s="1421"/>
      <c r="CJW35" s="1421"/>
      <c r="CJX35" s="1421"/>
      <c r="CJY35" s="1421"/>
      <c r="CJZ35" s="1421"/>
      <c r="CKA35" s="1421"/>
      <c r="CKB35" s="1421"/>
      <c r="CKC35" s="1421"/>
      <c r="CKD35" s="1421"/>
      <c r="CKE35" s="1421"/>
      <c r="CKF35" s="1421"/>
      <c r="CKG35" s="1421"/>
      <c r="CKH35" s="1421"/>
      <c r="CKI35" s="1421"/>
      <c r="CKJ35" s="1421"/>
      <c r="CKK35" s="1421"/>
      <c r="CKL35" s="1421"/>
      <c r="CKM35" s="1421"/>
      <c r="CKN35" s="1421"/>
      <c r="CKO35" s="1421"/>
      <c r="CKP35" s="1421"/>
      <c r="CKQ35" s="1421"/>
      <c r="CKR35" s="1421"/>
      <c r="CKS35" s="1421"/>
      <c r="CKT35" s="1421"/>
      <c r="CKU35" s="1421"/>
      <c r="CKV35" s="1421"/>
      <c r="CKW35" s="1421"/>
      <c r="CKX35" s="1421"/>
      <c r="CKY35" s="1421"/>
      <c r="CKZ35" s="1421"/>
      <c r="CLA35" s="1421"/>
      <c r="CLB35" s="1421"/>
      <c r="CLC35" s="1421"/>
      <c r="CLD35" s="1421"/>
      <c r="CLE35" s="1421"/>
      <c r="CLF35" s="1421"/>
      <c r="CLG35" s="1421"/>
      <c r="CLH35" s="1421"/>
      <c r="CLI35" s="1421"/>
      <c r="CLJ35" s="1421"/>
      <c r="CLK35" s="1421"/>
      <c r="CLL35" s="1421"/>
      <c r="CLM35" s="1421"/>
      <c r="CLN35" s="1421"/>
      <c r="CLO35" s="1421"/>
      <c r="CLP35" s="1421"/>
      <c r="CLQ35" s="1421"/>
      <c r="CLR35" s="1421"/>
      <c r="CLS35" s="1421"/>
      <c r="CLT35" s="1421"/>
      <c r="CLU35" s="1421"/>
      <c r="CLV35" s="1421"/>
      <c r="CLW35" s="1421"/>
      <c r="CLX35" s="1421"/>
      <c r="CLY35" s="1421"/>
      <c r="CLZ35" s="1421"/>
      <c r="CMA35" s="1421"/>
      <c r="CMB35" s="1421"/>
      <c r="CMC35" s="1421"/>
      <c r="CMD35" s="1421"/>
      <c r="CME35" s="1421"/>
      <c r="CMF35" s="1421"/>
      <c r="CMG35" s="1421"/>
      <c r="CMH35" s="1421"/>
      <c r="CMI35" s="1421"/>
      <c r="CMJ35" s="1421"/>
      <c r="CMK35" s="1421"/>
      <c r="CML35" s="1421"/>
      <c r="CMM35" s="1421"/>
      <c r="CMN35" s="1421"/>
      <c r="CMO35" s="1421"/>
      <c r="CMP35" s="1421"/>
      <c r="CMQ35" s="1421"/>
      <c r="CMR35" s="1421"/>
      <c r="CMS35" s="1421"/>
      <c r="CMT35" s="1421"/>
      <c r="CMU35" s="1421"/>
      <c r="CMV35" s="1421"/>
      <c r="CMW35" s="1421"/>
      <c r="CMX35" s="1421"/>
      <c r="CMY35" s="1421"/>
      <c r="CMZ35" s="1421"/>
      <c r="CNA35" s="1421"/>
      <c r="CNB35" s="1421"/>
      <c r="CNC35" s="1421"/>
      <c r="CND35" s="1421"/>
      <c r="CNE35" s="1421"/>
      <c r="CNF35" s="1421"/>
      <c r="CNG35" s="1421"/>
      <c r="CNH35" s="1421"/>
      <c r="CNI35" s="1421"/>
      <c r="CNJ35" s="1421"/>
      <c r="CNK35" s="1421"/>
      <c r="CNL35" s="1421"/>
      <c r="CNM35" s="1421"/>
      <c r="CNN35" s="1421"/>
      <c r="CNO35" s="1421"/>
      <c r="CNP35" s="1421"/>
      <c r="CNQ35" s="1421"/>
      <c r="CNR35" s="1421"/>
      <c r="CNS35" s="1421"/>
      <c r="CNT35" s="1421"/>
      <c r="CNU35" s="1421"/>
      <c r="CNV35" s="1421"/>
      <c r="CNW35" s="1421"/>
      <c r="CNX35" s="1421"/>
      <c r="CNY35" s="1421"/>
      <c r="CNZ35" s="1421"/>
      <c r="COA35" s="1421"/>
      <c r="COB35" s="1421"/>
      <c r="COC35" s="1421"/>
      <c r="COD35" s="1421"/>
      <c r="COE35" s="1421"/>
      <c r="COF35" s="1421"/>
      <c r="COG35" s="1421"/>
      <c r="COH35" s="1421"/>
      <c r="COI35" s="1421"/>
      <c r="COJ35" s="1421"/>
      <c r="COK35" s="1421"/>
      <c r="COL35" s="1421"/>
      <c r="COM35" s="1421"/>
      <c r="CON35" s="1421"/>
      <c r="COO35" s="1421"/>
      <c r="COP35" s="1421"/>
      <c r="COQ35" s="1421"/>
      <c r="COR35" s="1421"/>
      <c r="COS35" s="1421"/>
      <c r="COT35" s="1421"/>
      <c r="COU35" s="1421"/>
      <c r="COV35" s="1421"/>
      <c r="COW35" s="1421"/>
      <c r="COX35" s="1421"/>
      <c r="COY35" s="1421"/>
      <c r="COZ35" s="1421"/>
      <c r="CPA35" s="1421"/>
      <c r="CPB35" s="1421"/>
      <c r="CPC35" s="1421"/>
      <c r="CPD35" s="1421"/>
      <c r="CPE35" s="1421"/>
      <c r="CPF35" s="1421"/>
      <c r="CPG35" s="1421"/>
      <c r="CPH35" s="1421"/>
      <c r="CPI35" s="1421"/>
      <c r="CPJ35" s="1421"/>
      <c r="CPK35" s="1421"/>
      <c r="CPL35" s="1421"/>
      <c r="CPM35" s="1421"/>
      <c r="CPN35" s="1421"/>
      <c r="CPO35" s="1421"/>
      <c r="CPP35" s="1421"/>
      <c r="CPQ35" s="1421"/>
      <c r="CPR35" s="1421"/>
      <c r="CPS35" s="1421"/>
      <c r="CPT35" s="1421"/>
      <c r="CPU35" s="1421"/>
      <c r="CPV35" s="1421"/>
      <c r="CPW35" s="1421"/>
      <c r="CPX35" s="1421"/>
      <c r="CPY35" s="1421"/>
      <c r="CPZ35" s="1421"/>
      <c r="CQA35" s="1421"/>
      <c r="CQB35" s="1421"/>
      <c r="CQC35" s="1421"/>
      <c r="CQD35" s="1421"/>
      <c r="CQE35" s="1421"/>
      <c r="CQF35" s="1421"/>
      <c r="CQG35" s="1421"/>
      <c r="CQH35" s="1421"/>
      <c r="CQI35" s="1421"/>
      <c r="CQJ35" s="1421"/>
      <c r="CQK35" s="1421"/>
      <c r="CQL35" s="1421"/>
      <c r="CQM35" s="1421"/>
      <c r="CQN35" s="1421"/>
      <c r="CQO35" s="1421"/>
      <c r="CQP35" s="1421"/>
      <c r="CQQ35" s="1421"/>
      <c r="CQR35" s="1421"/>
      <c r="CQS35" s="1421"/>
      <c r="CQT35" s="1421"/>
      <c r="CQU35" s="1421"/>
      <c r="CQV35" s="1421"/>
      <c r="CQW35" s="1421"/>
      <c r="CQX35" s="1421"/>
      <c r="CQY35" s="1421"/>
      <c r="CQZ35" s="1421"/>
      <c r="CRA35" s="1421"/>
      <c r="CRB35" s="1421"/>
      <c r="CRC35" s="1421"/>
      <c r="CRD35" s="1421"/>
      <c r="CRE35" s="1421"/>
      <c r="CRF35" s="1421"/>
      <c r="CRG35" s="1421"/>
      <c r="CRH35" s="1421"/>
      <c r="CRI35" s="1421"/>
      <c r="CRJ35" s="1421"/>
      <c r="CRK35" s="1421"/>
      <c r="CRL35" s="1421"/>
      <c r="CRM35" s="1421"/>
      <c r="CRN35" s="1421"/>
      <c r="CRO35" s="1421"/>
      <c r="CRP35" s="1421"/>
      <c r="CRQ35" s="1421"/>
      <c r="CRR35" s="1421"/>
      <c r="CRS35" s="1421"/>
      <c r="CRT35" s="1421"/>
      <c r="CRU35" s="1421"/>
      <c r="CRV35" s="1421"/>
      <c r="CRW35" s="1421"/>
      <c r="CRX35" s="1421"/>
      <c r="CRY35" s="1421"/>
      <c r="CRZ35" s="1421"/>
      <c r="CSA35" s="1421"/>
      <c r="CSB35" s="1421"/>
      <c r="CSC35" s="1421"/>
      <c r="CSD35" s="1421"/>
      <c r="CSE35" s="1421"/>
      <c r="CSF35" s="1421"/>
      <c r="CSG35" s="1421"/>
      <c r="CSH35" s="1421"/>
      <c r="CSI35" s="1421"/>
      <c r="CSJ35" s="1421"/>
      <c r="CSK35" s="1421"/>
      <c r="CSL35" s="1421"/>
      <c r="CSM35" s="1421"/>
      <c r="CSN35" s="1421"/>
      <c r="CSO35" s="1421"/>
      <c r="CSP35" s="1421"/>
      <c r="CSQ35" s="1421"/>
      <c r="CSR35" s="1421"/>
      <c r="CSS35" s="1421"/>
      <c r="CST35" s="1421"/>
      <c r="CSU35" s="1421"/>
      <c r="CSV35" s="1421"/>
      <c r="CSW35" s="1421"/>
      <c r="CSX35" s="1421"/>
      <c r="CSY35" s="1421"/>
      <c r="CSZ35" s="1421"/>
      <c r="CTA35" s="1421"/>
      <c r="CTB35" s="1421"/>
      <c r="CTC35" s="1421"/>
      <c r="CTD35" s="1421"/>
      <c r="CTE35" s="1421"/>
      <c r="CTF35" s="1421"/>
      <c r="CTG35" s="1421"/>
      <c r="CTH35" s="1421"/>
      <c r="CTI35" s="1421"/>
      <c r="CTJ35" s="1421"/>
      <c r="CTK35" s="1421"/>
      <c r="CTL35" s="1421"/>
      <c r="CTM35" s="1421"/>
      <c r="CTN35" s="1421"/>
      <c r="CTO35" s="1421"/>
      <c r="CTP35" s="1421"/>
      <c r="CTQ35" s="1421"/>
      <c r="CTR35" s="1421"/>
      <c r="CTS35" s="1421"/>
      <c r="CTT35" s="1421"/>
      <c r="CTU35" s="1421"/>
      <c r="CTV35" s="1421"/>
      <c r="CTW35" s="1421"/>
      <c r="CTX35" s="1421"/>
      <c r="CTY35" s="1421"/>
      <c r="CTZ35" s="1421"/>
      <c r="CUA35" s="1421"/>
      <c r="CUB35" s="1421"/>
      <c r="CUC35" s="1421"/>
      <c r="CUD35" s="1421"/>
      <c r="CUE35" s="1421"/>
      <c r="CUF35" s="1421"/>
      <c r="CUG35" s="1421"/>
      <c r="CUH35" s="1421"/>
      <c r="CUI35" s="1421"/>
      <c r="CUJ35" s="1421"/>
      <c r="CUK35" s="1421"/>
      <c r="CUL35" s="1421"/>
      <c r="CUM35" s="1421"/>
      <c r="CUN35" s="1421"/>
      <c r="CUO35" s="1421"/>
      <c r="CUP35" s="1421"/>
      <c r="CUQ35" s="1421"/>
      <c r="CUR35" s="1421"/>
      <c r="CUS35" s="1421"/>
      <c r="CUT35" s="1421"/>
      <c r="CUU35" s="1421"/>
      <c r="CUV35" s="1421"/>
      <c r="CUW35" s="1421"/>
      <c r="CUX35" s="1421"/>
      <c r="CUY35" s="1421"/>
      <c r="CUZ35" s="1421"/>
      <c r="CVA35" s="1421"/>
      <c r="CVB35" s="1421"/>
      <c r="CVC35" s="1421"/>
      <c r="CVD35" s="1421"/>
      <c r="CVE35" s="1421"/>
      <c r="CVF35" s="1421"/>
      <c r="CVG35" s="1421"/>
      <c r="CVH35" s="1421"/>
      <c r="CVI35" s="1421"/>
      <c r="CVJ35" s="1421"/>
      <c r="CVK35" s="1421"/>
      <c r="CVL35" s="1421"/>
      <c r="CVM35" s="1421"/>
      <c r="CVN35" s="1421"/>
      <c r="CVO35" s="1421"/>
      <c r="CVP35" s="1421"/>
      <c r="CVQ35" s="1421"/>
      <c r="CVR35" s="1421"/>
      <c r="CVS35" s="1421"/>
      <c r="CVT35" s="1421"/>
      <c r="CVU35" s="1421"/>
      <c r="CVV35" s="1421"/>
      <c r="CVW35" s="1421"/>
      <c r="CVX35" s="1421"/>
      <c r="CVY35" s="1421"/>
      <c r="CVZ35" s="1421"/>
      <c r="CWA35" s="1421"/>
      <c r="CWB35" s="1421"/>
      <c r="CWC35" s="1421"/>
      <c r="CWD35" s="1421"/>
      <c r="CWE35" s="1421"/>
      <c r="CWF35" s="1421"/>
      <c r="CWG35" s="1421"/>
      <c r="CWH35" s="1421"/>
      <c r="CWI35" s="1421"/>
      <c r="CWJ35" s="1421"/>
      <c r="CWK35" s="1421"/>
      <c r="CWL35" s="1421"/>
      <c r="CWM35" s="1421"/>
      <c r="CWN35" s="1421"/>
      <c r="CWO35" s="1421"/>
      <c r="CWP35" s="1421"/>
      <c r="CWQ35" s="1421"/>
      <c r="CWR35" s="1421"/>
      <c r="CWS35" s="1421"/>
      <c r="CWT35" s="1421"/>
      <c r="CWU35" s="1421"/>
      <c r="CWV35" s="1421"/>
      <c r="CWW35" s="1421"/>
      <c r="CWX35" s="1421"/>
      <c r="CWY35" s="1421"/>
      <c r="CWZ35" s="1421"/>
      <c r="CXA35" s="1421"/>
      <c r="CXB35" s="1421"/>
      <c r="CXC35" s="1421"/>
      <c r="CXD35" s="1421"/>
      <c r="CXE35" s="1421"/>
      <c r="CXF35" s="1421"/>
      <c r="CXG35" s="1421"/>
      <c r="CXH35" s="1421"/>
      <c r="CXI35" s="1421"/>
      <c r="CXJ35" s="1421"/>
      <c r="CXK35" s="1421"/>
      <c r="CXL35" s="1421"/>
      <c r="CXM35" s="1421"/>
      <c r="CXN35" s="1421"/>
      <c r="CXO35" s="1421"/>
      <c r="CXP35" s="1421"/>
      <c r="CXQ35" s="1421"/>
      <c r="CXR35" s="1421"/>
      <c r="CXS35" s="1421"/>
      <c r="CXT35" s="1421"/>
      <c r="CXU35" s="1421"/>
      <c r="CXV35" s="1421"/>
      <c r="CXW35" s="1421"/>
      <c r="CXX35" s="1421"/>
      <c r="CXY35" s="1421"/>
      <c r="CXZ35" s="1421"/>
      <c r="CYA35" s="1421"/>
      <c r="CYB35" s="1421"/>
      <c r="CYC35" s="1421"/>
      <c r="CYD35" s="1421"/>
      <c r="CYE35" s="1421"/>
      <c r="CYF35" s="1421"/>
      <c r="CYG35" s="1421"/>
      <c r="CYH35" s="1421"/>
      <c r="CYI35" s="1421"/>
      <c r="CYJ35" s="1421"/>
      <c r="CYK35" s="1421"/>
      <c r="CYL35" s="1421"/>
      <c r="CYM35" s="1421"/>
      <c r="CYN35" s="1421"/>
      <c r="CYO35" s="1421"/>
      <c r="CYP35" s="1421"/>
      <c r="CYQ35" s="1421"/>
      <c r="CYR35" s="1421"/>
      <c r="CYS35" s="1421"/>
      <c r="CYT35" s="1421"/>
      <c r="CYU35" s="1421"/>
      <c r="CYV35" s="1421"/>
      <c r="CYW35" s="1421"/>
      <c r="CYX35" s="1421"/>
      <c r="CYY35" s="1421"/>
      <c r="CYZ35" s="1421"/>
      <c r="CZA35" s="1421"/>
      <c r="CZB35" s="1421"/>
      <c r="CZC35" s="1421"/>
      <c r="CZD35" s="1421"/>
      <c r="CZE35" s="1421"/>
      <c r="CZF35" s="1421"/>
      <c r="CZG35" s="1421"/>
      <c r="CZH35" s="1421"/>
      <c r="CZI35" s="1421"/>
      <c r="CZJ35" s="1421"/>
      <c r="CZK35" s="1421"/>
      <c r="CZL35" s="1421"/>
      <c r="CZM35" s="1421"/>
      <c r="CZN35" s="1421"/>
      <c r="CZO35" s="1421"/>
      <c r="CZP35" s="1421"/>
      <c r="CZQ35" s="1421"/>
      <c r="CZR35" s="1421"/>
      <c r="CZS35" s="1421"/>
      <c r="CZT35" s="1421"/>
      <c r="CZU35" s="1421"/>
      <c r="CZV35" s="1421"/>
      <c r="CZW35" s="1421"/>
      <c r="CZX35" s="1421"/>
      <c r="CZY35" s="1421"/>
      <c r="CZZ35" s="1421"/>
      <c r="DAA35" s="1421"/>
      <c r="DAB35" s="1421"/>
      <c r="DAC35" s="1421"/>
      <c r="DAD35" s="1421"/>
      <c r="DAE35" s="1421"/>
      <c r="DAF35" s="1421"/>
      <c r="DAG35" s="1421"/>
      <c r="DAH35" s="1421"/>
      <c r="DAI35" s="1421"/>
      <c r="DAJ35" s="1421"/>
      <c r="DAK35" s="1421"/>
      <c r="DAL35" s="1421"/>
      <c r="DAM35" s="1421"/>
      <c r="DAN35" s="1421"/>
      <c r="DAO35" s="1421"/>
      <c r="DAP35" s="1421"/>
      <c r="DAQ35" s="1421"/>
      <c r="DAR35" s="1421"/>
      <c r="DAS35" s="1421"/>
      <c r="DAT35" s="1421"/>
      <c r="DAU35" s="1421"/>
      <c r="DAV35" s="1421"/>
      <c r="DAW35" s="1421"/>
      <c r="DAX35" s="1421"/>
      <c r="DAY35" s="1421"/>
      <c r="DAZ35" s="1421"/>
      <c r="DBA35" s="1421"/>
      <c r="DBB35" s="1421"/>
      <c r="DBC35" s="1421"/>
      <c r="DBD35" s="1421"/>
      <c r="DBE35" s="1421"/>
      <c r="DBF35" s="1421"/>
      <c r="DBG35" s="1421"/>
      <c r="DBH35" s="1421"/>
      <c r="DBI35" s="1421"/>
      <c r="DBJ35" s="1421"/>
      <c r="DBK35" s="1421"/>
      <c r="DBL35" s="1421"/>
      <c r="DBM35" s="1421"/>
      <c r="DBN35" s="1421"/>
      <c r="DBO35" s="1421"/>
      <c r="DBP35" s="1421"/>
      <c r="DBQ35" s="1421"/>
      <c r="DBR35" s="1421"/>
      <c r="DBS35" s="1421"/>
      <c r="DBT35" s="1421"/>
      <c r="DBU35" s="1421"/>
      <c r="DBV35" s="1421"/>
      <c r="DBW35" s="1421"/>
      <c r="DBX35" s="1421"/>
      <c r="DBY35" s="1421"/>
      <c r="DBZ35" s="1421"/>
      <c r="DCA35" s="1421"/>
      <c r="DCB35" s="1421"/>
      <c r="DCC35" s="1421"/>
      <c r="DCD35" s="1421"/>
      <c r="DCE35" s="1421"/>
      <c r="DCF35" s="1421"/>
      <c r="DCG35" s="1421"/>
      <c r="DCH35" s="1421"/>
      <c r="DCI35" s="1421"/>
      <c r="DCJ35" s="1421"/>
      <c r="DCK35" s="1421"/>
      <c r="DCL35" s="1421"/>
      <c r="DCM35" s="1421"/>
      <c r="DCN35" s="1421"/>
      <c r="DCO35" s="1421"/>
      <c r="DCP35" s="1421"/>
      <c r="DCQ35" s="1421"/>
      <c r="DCR35" s="1421"/>
      <c r="DCS35" s="1421"/>
      <c r="DCT35" s="1421"/>
      <c r="DCU35" s="1421"/>
      <c r="DCV35" s="1421"/>
      <c r="DCW35" s="1421"/>
      <c r="DCX35" s="1421"/>
      <c r="DCY35" s="1421"/>
      <c r="DCZ35" s="1421"/>
      <c r="DDA35" s="1421"/>
      <c r="DDB35" s="1421"/>
      <c r="DDC35" s="1421"/>
      <c r="DDD35" s="1421"/>
      <c r="DDE35" s="1421"/>
      <c r="DDF35" s="1421"/>
      <c r="DDG35" s="1421"/>
      <c r="DDH35" s="1421"/>
      <c r="DDI35" s="1421"/>
      <c r="DDJ35" s="1421"/>
      <c r="DDK35" s="1421"/>
      <c r="DDL35" s="1421"/>
      <c r="DDM35" s="1421"/>
      <c r="DDN35" s="1421"/>
      <c r="DDO35" s="1421"/>
      <c r="DDP35" s="1421"/>
      <c r="DDQ35" s="1421"/>
      <c r="DDR35" s="1421"/>
      <c r="DDS35" s="1421"/>
      <c r="DDT35" s="1421"/>
      <c r="DDU35" s="1421"/>
      <c r="DDV35" s="1421"/>
      <c r="DDW35" s="1421"/>
      <c r="DDX35" s="1421"/>
      <c r="DDY35" s="1421"/>
      <c r="DDZ35" s="1421"/>
      <c r="DEA35" s="1421"/>
      <c r="DEB35" s="1421"/>
      <c r="DEC35" s="1421"/>
      <c r="DED35" s="1421"/>
      <c r="DEE35" s="1421"/>
      <c r="DEF35" s="1421"/>
      <c r="DEG35" s="1421"/>
      <c r="DEH35" s="1421"/>
      <c r="DEI35" s="1421"/>
      <c r="DEJ35" s="1421"/>
      <c r="DEK35" s="1421"/>
      <c r="DEL35" s="1421"/>
      <c r="DEM35" s="1421"/>
      <c r="DEN35" s="1421"/>
      <c r="DEO35" s="1421"/>
      <c r="DEP35" s="1421"/>
      <c r="DEQ35" s="1421"/>
      <c r="DER35" s="1421"/>
      <c r="DES35" s="1421"/>
      <c r="DET35" s="1421"/>
      <c r="DEU35" s="1421"/>
      <c r="DEV35" s="1421"/>
      <c r="DEW35" s="1421"/>
      <c r="DEX35" s="1421"/>
      <c r="DEY35" s="1421"/>
      <c r="DEZ35" s="1421"/>
      <c r="DFA35" s="1421"/>
      <c r="DFB35" s="1421"/>
      <c r="DFC35" s="1421"/>
      <c r="DFD35" s="1421"/>
      <c r="DFE35" s="1421"/>
      <c r="DFF35" s="1421"/>
      <c r="DFG35" s="1421"/>
      <c r="DFH35" s="1421"/>
      <c r="DFI35" s="1421"/>
      <c r="DFJ35" s="1421"/>
      <c r="DFK35" s="1421"/>
      <c r="DFL35" s="1421"/>
      <c r="DFM35" s="1421"/>
      <c r="DFN35" s="1421"/>
      <c r="DFO35" s="1421"/>
      <c r="DFP35" s="1421"/>
      <c r="DFQ35" s="1421"/>
      <c r="DFR35" s="1421"/>
      <c r="DFS35" s="1421"/>
      <c r="DFT35" s="1421"/>
      <c r="DFU35" s="1421"/>
      <c r="DFV35" s="1421"/>
      <c r="DFW35" s="1421"/>
      <c r="DFX35" s="1421"/>
      <c r="DFY35" s="1421"/>
      <c r="DFZ35" s="1421"/>
      <c r="DGA35" s="1421"/>
      <c r="DGB35" s="1421"/>
      <c r="DGC35" s="1421"/>
      <c r="DGD35" s="1421"/>
      <c r="DGE35" s="1421"/>
      <c r="DGF35" s="1421"/>
      <c r="DGG35" s="1421"/>
      <c r="DGH35" s="1421"/>
      <c r="DGI35" s="1421"/>
      <c r="DGJ35" s="1421"/>
      <c r="DGK35" s="1421"/>
      <c r="DGL35" s="1421"/>
      <c r="DGM35" s="1421"/>
      <c r="DGN35" s="1421"/>
      <c r="DGO35" s="1421"/>
      <c r="DGP35" s="1421"/>
      <c r="DGQ35" s="1421"/>
      <c r="DGR35" s="1421"/>
      <c r="DGS35" s="1421"/>
      <c r="DGT35" s="1421"/>
      <c r="DGU35" s="1421"/>
      <c r="DGV35" s="1421"/>
      <c r="DGW35" s="1421"/>
      <c r="DGX35" s="1421"/>
      <c r="DGY35" s="1421"/>
      <c r="DGZ35" s="1421"/>
      <c r="DHA35" s="1421"/>
      <c r="DHB35" s="1421"/>
      <c r="DHC35" s="1421"/>
      <c r="DHD35" s="1421"/>
      <c r="DHE35" s="1421"/>
      <c r="DHF35" s="1421"/>
      <c r="DHG35" s="1421"/>
      <c r="DHH35" s="1421"/>
      <c r="DHI35" s="1421"/>
      <c r="DHJ35" s="1421"/>
      <c r="DHK35" s="1421"/>
      <c r="DHL35" s="1421"/>
      <c r="DHM35" s="1421"/>
      <c r="DHN35" s="1421"/>
      <c r="DHO35" s="1421"/>
      <c r="DHP35" s="1421"/>
      <c r="DHQ35" s="1421"/>
      <c r="DHR35" s="1421"/>
      <c r="DHS35" s="1421"/>
      <c r="DHT35" s="1421"/>
      <c r="DHU35" s="1421"/>
      <c r="DHV35" s="1421"/>
      <c r="DHW35" s="1421"/>
      <c r="DHX35" s="1421"/>
      <c r="DHY35" s="1421"/>
      <c r="DHZ35" s="1421"/>
      <c r="DIA35" s="1421"/>
      <c r="DIB35" s="1421"/>
      <c r="DIC35" s="1421"/>
      <c r="DID35" s="1421"/>
      <c r="DIE35" s="1421"/>
      <c r="DIF35" s="1421"/>
      <c r="DIG35" s="1421"/>
      <c r="DIH35" s="1421"/>
      <c r="DII35" s="1421"/>
      <c r="DIJ35" s="1421"/>
      <c r="DIK35" s="1421"/>
      <c r="DIL35" s="1421"/>
      <c r="DIM35" s="1421"/>
      <c r="DIN35" s="1421"/>
      <c r="DIO35" s="1421"/>
      <c r="DIP35" s="1421"/>
      <c r="DIQ35" s="1421"/>
      <c r="DIR35" s="1421"/>
      <c r="DIS35" s="1421"/>
      <c r="DIT35" s="1421"/>
      <c r="DIU35" s="1421"/>
      <c r="DIV35" s="1421"/>
      <c r="DIW35" s="1421"/>
      <c r="DIX35" s="1421"/>
      <c r="DIY35" s="1421"/>
      <c r="DIZ35" s="1421"/>
      <c r="DJA35" s="1421"/>
      <c r="DJB35" s="1421"/>
      <c r="DJC35" s="1421"/>
      <c r="DJD35" s="1421"/>
      <c r="DJE35" s="1421"/>
      <c r="DJF35" s="1421"/>
      <c r="DJG35" s="1421"/>
      <c r="DJH35" s="1421"/>
      <c r="DJI35" s="1421"/>
      <c r="DJJ35" s="1421"/>
      <c r="DJK35" s="1421"/>
      <c r="DJL35" s="1421"/>
      <c r="DJM35" s="1421"/>
      <c r="DJN35" s="1421"/>
      <c r="DJO35" s="1421"/>
      <c r="DJP35" s="1421"/>
      <c r="DJQ35" s="1421"/>
      <c r="DJR35" s="1421"/>
      <c r="DJS35" s="1421"/>
      <c r="DJT35" s="1421"/>
      <c r="DJU35" s="1421"/>
      <c r="DJV35" s="1421"/>
      <c r="DJW35" s="1421"/>
      <c r="DJX35" s="1421"/>
      <c r="DJY35" s="1421"/>
      <c r="DJZ35" s="1421"/>
      <c r="DKA35" s="1421"/>
      <c r="DKB35" s="1421"/>
      <c r="DKC35" s="1421"/>
      <c r="DKD35" s="1421"/>
      <c r="DKE35" s="1421"/>
      <c r="DKF35" s="1421"/>
      <c r="DKG35" s="1421"/>
      <c r="DKH35" s="1421"/>
      <c r="DKI35" s="1421"/>
      <c r="DKJ35" s="1421"/>
      <c r="DKK35" s="1421"/>
      <c r="DKL35" s="1421"/>
      <c r="DKM35" s="1421"/>
      <c r="DKN35" s="1421"/>
      <c r="DKO35" s="1421"/>
      <c r="DKP35" s="1421"/>
      <c r="DKQ35" s="1421"/>
      <c r="DKR35" s="1421"/>
      <c r="DKS35" s="1421"/>
      <c r="DKT35" s="1421"/>
      <c r="DKU35" s="1421"/>
      <c r="DKV35" s="1421"/>
      <c r="DKW35" s="1421"/>
      <c r="DKX35" s="1421"/>
      <c r="DKY35" s="1421"/>
      <c r="DKZ35" s="1421"/>
      <c r="DLA35" s="1421"/>
      <c r="DLB35" s="1421"/>
      <c r="DLC35" s="1421"/>
      <c r="DLD35" s="1421"/>
      <c r="DLE35" s="1421"/>
      <c r="DLF35" s="1421"/>
      <c r="DLG35" s="1421"/>
      <c r="DLH35" s="1421"/>
      <c r="DLI35" s="1421"/>
      <c r="DLJ35" s="1421"/>
      <c r="DLK35" s="1421"/>
      <c r="DLL35" s="1421"/>
      <c r="DLM35" s="1421"/>
      <c r="DLN35" s="1421"/>
      <c r="DLO35" s="1421"/>
      <c r="DLP35" s="1421"/>
      <c r="DLQ35" s="1421"/>
      <c r="DLR35" s="1421"/>
      <c r="DLS35" s="1421"/>
      <c r="DLT35" s="1421"/>
      <c r="DLU35" s="1421"/>
      <c r="DLV35" s="1421"/>
      <c r="DLW35" s="1421"/>
      <c r="DLX35" s="1421"/>
      <c r="DLY35" s="1421"/>
      <c r="DLZ35" s="1421"/>
      <c r="DMA35" s="1421"/>
      <c r="DMB35" s="1421"/>
      <c r="DMC35" s="1421"/>
      <c r="DMD35" s="1421"/>
      <c r="DME35" s="1421"/>
      <c r="DMF35" s="1421"/>
      <c r="DMG35" s="1421"/>
      <c r="DMH35" s="1421"/>
      <c r="DMI35" s="1421"/>
      <c r="DMJ35" s="1421"/>
      <c r="DMK35" s="1421"/>
      <c r="DML35" s="1421"/>
      <c r="DMM35" s="1421"/>
      <c r="DMN35" s="1421"/>
      <c r="DMO35" s="1421"/>
      <c r="DMP35" s="1421"/>
      <c r="DMQ35" s="1421"/>
      <c r="DMR35" s="1421"/>
      <c r="DMS35" s="1421"/>
      <c r="DMT35" s="1421"/>
      <c r="DMU35" s="1421"/>
      <c r="DMV35" s="1421"/>
      <c r="DMW35" s="1421"/>
      <c r="DMX35" s="1421"/>
      <c r="DMY35" s="1421"/>
      <c r="DMZ35" s="1421"/>
      <c r="DNA35" s="1421"/>
      <c r="DNB35" s="1421"/>
      <c r="DNC35" s="1421"/>
      <c r="DND35" s="1421"/>
      <c r="DNE35" s="1421"/>
      <c r="DNF35" s="1421"/>
      <c r="DNG35" s="1421"/>
      <c r="DNH35" s="1421"/>
      <c r="DNI35" s="1421"/>
      <c r="DNJ35" s="1421"/>
      <c r="DNK35" s="1421"/>
      <c r="DNL35" s="1421"/>
      <c r="DNM35" s="1421"/>
      <c r="DNN35" s="1421"/>
      <c r="DNO35" s="1421"/>
      <c r="DNP35" s="1421"/>
      <c r="DNQ35" s="1421"/>
      <c r="DNR35" s="1421"/>
      <c r="DNS35" s="1421"/>
      <c r="DNT35" s="1421"/>
      <c r="DNU35" s="1421"/>
      <c r="DNV35" s="1421"/>
      <c r="DNW35" s="1421"/>
      <c r="DNX35" s="1421"/>
      <c r="DNY35" s="1421"/>
      <c r="DNZ35" s="1421"/>
      <c r="DOA35" s="1421"/>
      <c r="DOB35" s="1421"/>
      <c r="DOC35" s="1421"/>
      <c r="DOD35" s="1421"/>
      <c r="DOE35" s="1421"/>
      <c r="DOF35" s="1421"/>
      <c r="DOG35" s="1421"/>
      <c r="DOH35" s="1421"/>
      <c r="DOI35" s="1421"/>
      <c r="DOJ35" s="1421"/>
      <c r="DOK35" s="1421"/>
      <c r="DOL35" s="1421"/>
      <c r="DOM35" s="1421"/>
      <c r="DON35" s="1421"/>
      <c r="DOO35" s="1421"/>
      <c r="DOP35" s="1421"/>
      <c r="DOQ35" s="1421"/>
      <c r="DOR35" s="1421"/>
      <c r="DOS35" s="1421"/>
      <c r="DOT35" s="1421"/>
      <c r="DOU35" s="1421"/>
      <c r="DOV35" s="1421"/>
      <c r="DOW35" s="1421"/>
      <c r="DOX35" s="1421"/>
      <c r="DOY35" s="1421"/>
      <c r="DOZ35" s="1421"/>
      <c r="DPA35" s="1421"/>
      <c r="DPB35" s="1421"/>
      <c r="DPC35" s="1421"/>
      <c r="DPD35" s="1421"/>
      <c r="DPE35" s="1421"/>
      <c r="DPF35" s="1421"/>
      <c r="DPG35" s="1421"/>
      <c r="DPH35" s="1421"/>
      <c r="DPI35" s="1421"/>
      <c r="DPJ35" s="1421"/>
      <c r="DPK35" s="1421"/>
      <c r="DPL35" s="1421"/>
      <c r="DPM35" s="1421"/>
      <c r="DPN35" s="1421"/>
      <c r="DPO35" s="1421"/>
      <c r="DPP35" s="1421"/>
      <c r="DPQ35" s="1421"/>
      <c r="DPR35" s="1421"/>
      <c r="DPS35" s="1421"/>
      <c r="DPT35" s="1421"/>
      <c r="DPU35" s="1421"/>
      <c r="DPV35" s="1421"/>
      <c r="DPW35" s="1421"/>
      <c r="DPX35" s="1421"/>
      <c r="DPY35" s="1421"/>
      <c r="DPZ35" s="1421"/>
      <c r="DQA35" s="1421"/>
      <c r="DQB35" s="1421"/>
      <c r="DQC35" s="1421"/>
      <c r="DQD35" s="1421"/>
      <c r="DQE35" s="1421"/>
      <c r="DQF35" s="1421"/>
      <c r="DQG35" s="1421"/>
      <c r="DQH35" s="1421"/>
      <c r="DQI35" s="1421"/>
      <c r="DQJ35" s="1421"/>
      <c r="DQK35" s="1421"/>
      <c r="DQL35" s="1421"/>
      <c r="DQM35" s="1421"/>
      <c r="DQN35" s="1421"/>
      <c r="DQO35" s="1421"/>
      <c r="DQP35" s="1421"/>
      <c r="DQQ35" s="1421"/>
      <c r="DQR35" s="1421"/>
      <c r="DQS35" s="1421"/>
      <c r="DQT35" s="1421"/>
      <c r="DQU35" s="1421"/>
      <c r="DQV35" s="1421"/>
      <c r="DQW35" s="1421"/>
      <c r="DQX35" s="1421"/>
      <c r="DQY35" s="1421"/>
      <c r="DQZ35" s="1421"/>
      <c r="DRA35" s="1421"/>
      <c r="DRB35" s="1421"/>
      <c r="DRC35" s="1421"/>
      <c r="DRD35" s="1421"/>
      <c r="DRE35" s="1421"/>
      <c r="DRF35" s="1421"/>
      <c r="DRG35" s="1421"/>
      <c r="DRH35" s="1421"/>
      <c r="DRI35" s="1421"/>
      <c r="DRJ35" s="1421"/>
      <c r="DRK35" s="1421"/>
      <c r="DRL35" s="1421"/>
      <c r="DRM35" s="1421"/>
      <c r="DRN35" s="1421"/>
      <c r="DRO35" s="1421"/>
      <c r="DRP35" s="1421"/>
      <c r="DRQ35" s="1421"/>
      <c r="DRR35" s="1421"/>
      <c r="DRS35" s="1421"/>
      <c r="DRT35" s="1421"/>
      <c r="DRU35" s="1421"/>
      <c r="DRV35" s="1421"/>
      <c r="DRW35" s="1421"/>
      <c r="DRX35" s="1421"/>
      <c r="DRY35" s="1421"/>
      <c r="DRZ35" s="1421"/>
      <c r="DSA35" s="1421"/>
      <c r="DSB35" s="1421"/>
      <c r="DSC35" s="1421"/>
      <c r="DSD35" s="1421"/>
      <c r="DSE35" s="1421"/>
      <c r="DSF35" s="1421"/>
      <c r="DSG35" s="1421"/>
      <c r="DSH35" s="1421"/>
      <c r="DSI35" s="1421"/>
      <c r="DSJ35" s="1421"/>
      <c r="DSK35" s="1421"/>
      <c r="DSL35" s="1421"/>
      <c r="DSM35" s="1421"/>
      <c r="DSN35" s="1421"/>
      <c r="DSO35" s="1421"/>
      <c r="DSP35" s="1421"/>
      <c r="DSQ35" s="1421"/>
      <c r="DSR35" s="1421"/>
      <c r="DSS35" s="1421"/>
      <c r="DST35" s="1421"/>
      <c r="DSU35" s="1421"/>
      <c r="DSV35" s="1421"/>
      <c r="DSW35" s="1421"/>
      <c r="DSX35" s="1421"/>
      <c r="DSY35" s="1421"/>
      <c r="DSZ35" s="1421"/>
      <c r="DTA35" s="1421"/>
      <c r="DTB35" s="1421"/>
      <c r="DTC35" s="1421"/>
      <c r="DTD35" s="1421"/>
      <c r="DTE35" s="1421"/>
      <c r="DTF35" s="1421"/>
      <c r="DTG35" s="1421"/>
      <c r="DTH35" s="1421"/>
      <c r="DTI35" s="1421"/>
      <c r="DTJ35" s="1421"/>
      <c r="DTK35" s="1421"/>
      <c r="DTL35" s="1421"/>
      <c r="DTM35" s="1421"/>
      <c r="DTN35" s="1421"/>
      <c r="DTO35" s="1421"/>
      <c r="DTP35" s="1421"/>
      <c r="DTQ35" s="1421"/>
      <c r="DTR35" s="1421"/>
      <c r="DTS35" s="1421"/>
      <c r="DTT35" s="1421"/>
      <c r="DTU35" s="1421"/>
      <c r="DTV35" s="1421"/>
      <c r="DTW35" s="1421"/>
      <c r="DTX35" s="1421"/>
      <c r="DTY35" s="1421"/>
      <c r="DTZ35" s="1421"/>
      <c r="DUA35" s="1421"/>
      <c r="DUB35" s="1421"/>
      <c r="DUC35" s="1421"/>
      <c r="DUD35" s="1421"/>
      <c r="DUE35" s="1421"/>
      <c r="DUF35" s="1421"/>
      <c r="DUG35" s="1421"/>
      <c r="DUH35" s="1421"/>
      <c r="DUI35" s="1421"/>
      <c r="DUJ35" s="1421"/>
      <c r="DUK35" s="1421"/>
      <c r="DUL35" s="1421"/>
      <c r="DUM35" s="1421"/>
      <c r="DUN35" s="1421"/>
      <c r="DUO35" s="1421"/>
      <c r="DUP35" s="1421"/>
      <c r="DUQ35" s="1421"/>
      <c r="DUR35" s="1421"/>
      <c r="DUS35" s="1421"/>
      <c r="DUT35" s="1421"/>
      <c r="DUU35" s="1421"/>
      <c r="DUV35" s="1421"/>
      <c r="DUW35" s="1421"/>
      <c r="DUX35" s="1421"/>
      <c r="DUY35" s="1421"/>
      <c r="DUZ35" s="1421"/>
      <c r="DVA35" s="1421"/>
      <c r="DVB35" s="1421"/>
      <c r="DVC35" s="1421"/>
      <c r="DVD35" s="1421"/>
      <c r="DVE35" s="1421"/>
      <c r="DVF35" s="1421"/>
      <c r="DVG35" s="1421"/>
      <c r="DVH35" s="1421"/>
      <c r="DVI35" s="1421"/>
      <c r="DVJ35" s="1421"/>
      <c r="DVK35" s="1421"/>
      <c r="DVL35" s="1421"/>
      <c r="DVM35" s="1421"/>
      <c r="DVN35" s="1421"/>
      <c r="DVO35" s="1421"/>
      <c r="DVP35" s="1421"/>
      <c r="DVQ35" s="1421"/>
      <c r="DVR35" s="1421"/>
      <c r="DVS35" s="1421"/>
      <c r="DVT35" s="1421"/>
      <c r="DVU35" s="1421"/>
      <c r="DVV35" s="1421"/>
      <c r="DVW35" s="1421"/>
      <c r="DVX35" s="1421"/>
      <c r="DVY35" s="1421"/>
      <c r="DVZ35" s="1421"/>
      <c r="DWA35" s="1421"/>
      <c r="DWB35" s="1421"/>
      <c r="DWC35" s="1421"/>
      <c r="DWD35" s="1421"/>
      <c r="DWE35" s="1421"/>
      <c r="DWF35" s="1421"/>
      <c r="DWG35" s="1421"/>
      <c r="DWH35" s="1421"/>
      <c r="DWI35" s="1421"/>
      <c r="DWJ35" s="1421"/>
      <c r="DWK35" s="1421"/>
      <c r="DWL35" s="1421"/>
      <c r="DWM35" s="1421"/>
      <c r="DWN35" s="1421"/>
      <c r="DWO35" s="1421"/>
      <c r="DWP35" s="1421"/>
      <c r="DWQ35" s="1421"/>
      <c r="DWR35" s="1421"/>
      <c r="DWS35" s="1421"/>
      <c r="DWT35" s="1421"/>
      <c r="DWU35" s="1421"/>
      <c r="DWV35" s="1421"/>
      <c r="DWW35" s="1421"/>
      <c r="DWX35" s="1421"/>
      <c r="DWY35" s="1421"/>
      <c r="DWZ35" s="1421"/>
      <c r="DXA35" s="1421"/>
      <c r="DXB35" s="1421"/>
      <c r="DXC35" s="1421"/>
      <c r="DXD35" s="1421"/>
      <c r="DXE35" s="1421"/>
      <c r="DXF35" s="1421"/>
      <c r="DXG35" s="1421"/>
      <c r="DXH35" s="1421"/>
      <c r="DXI35" s="1421"/>
      <c r="DXJ35" s="1421"/>
      <c r="DXK35" s="1421"/>
      <c r="DXL35" s="1421"/>
      <c r="DXM35" s="1421"/>
      <c r="DXN35" s="1421"/>
      <c r="DXO35" s="1421"/>
      <c r="DXP35" s="1421"/>
      <c r="DXQ35" s="1421"/>
      <c r="DXR35" s="1421"/>
      <c r="DXS35" s="1421"/>
      <c r="DXT35" s="1421"/>
      <c r="DXU35" s="1421"/>
      <c r="DXV35" s="1421"/>
      <c r="DXW35" s="1421"/>
      <c r="DXX35" s="1421"/>
      <c r="DXY35" s="1421"/>
      <c r="DXZ35" s="1421"/>
      <c r="DYA35" s="1421"/>
      <c r="DYB35" s="1421"/>
      <c r="DYC35" s="1421"/>
      <c r="DYD35" s="1421"/>
      <c r="DYE35" s="1421"/>
      <c r="DYF35" s="1421"/>
      <c r="DYG35" s="1421"/>
      <c r="DYH35" s="1421"/>
      <c r="DYI35" s="1421"/>
      <c r="DYJ35" s="1421"/>
      <c r="DYK35" s="1421"/>
      <c r="DYL35" s="1421"/>
      <c r="DYM35" s="1421"/>
      <c r="DYN35" s="1421"/>
      <c r="DYO35" s="1421"/>
      <c r="DYP35" s="1421"/>
      <c r="DYQ35" s="1421"/>
      <c r="DYR35" s="1421"/>
      <c r="DYS35" s="1421"/>
      <c r="DYT35" s="1421"/>
      <c r="DYU35" s="1421"/>
      <c r="DYV35" s="1421"/>
      <c r="DYW35" s="1421"/>
      <c r="DYX35" s="1421"/>
      <c r="DYY35" s="1421"/>
      <c r="DYZ35" s="1421"/>
      <c r="DZA35" s="1421"/>
      <c r="DZB35" s="1421"/>
      <c r="DZC35" s="1421"/>
      <c r="DZD35" s="1421"/>
      <c r="DZE35" s="1421"/>
      <c r="DZF35" s="1421"/>
      <c r="DZG35" s="1421"/>
      <c r="DZH35" s="1421"/>
      <c r="DZI35" s="1421"/>
      <c r="DZJ35" s="1421"/>
      <c r="DZK35" s="1421"/>
      <c r="DZL35" s="1421"/>
      <c r="DZM35" s="1421"/>
      <c r="DZN35" s="1421"/>
      <c r="DZO35" s="1421"/>
      <c r="DZP35" s="1421"/>
      <c r="DZQ35" s="1421"/>
      <c r="DZR35" s="1421"/>
      <c r="DZS35" s="1421"/>
      <c r="DZT35" s="1421"/>
      <c r="DZU35" s="1421"/>
      <c r="DZV35" s="1421"/>
      <c r="DZW35" s="1421"/>
      <c r="DZX35" s="1421"/>
      <c r="DZY35" s="1421"/>
      <c r="DZZ35" s="1421"/>
      <c r="EAA35" s="1421"/>
      <c r="EAB35" s="1421"/>
      <c r="EAC35" s="1421"/>
      <c r="EAD35" s="1421"/>
      <c r="EAE35" s="1421"/>
      <c r="EAF35" s="1421"/>
      <c r="EAG35" s="1421"/>
      <c r="EAH35" s="1421"/>
      <c r="EAI35" s="1421"/>
      <c r="EAJ35" s="1421"/>
      <c r="EAK35" s="1421"/>
      <c r="EAL35" s="1421"/>
      <c r="EAM35" s="1421"/>
      <c r="EAN35" s="1421"/>
      <c r="EAO35" s="1421"/>
      <c r="EAP35" s="1421"/>
      <c r="EAQ35" s="1421"/>
      <c r="EAR35" s="1421"/>
      <c r="EAS35" s="1421"/>
      <c r="EAT35" s="1421"/>
      <c r="EAU35" s="1421"/>
      <c r="EAV35" s="1421"/>
      <c r="EAW35" s="1421"/>
      <c r="EAX35" s="1421"/>
      <c r="EAY35" s="1421"/>
      <c r="EAZ35" s="1421"/>
      <c r="EBA35" s="1421"/>
      <c r="EBB35" s="1421"/>
      <c r="EBC35" s="1421"/>
      <c r="EBD35" s="1421"/>
      <c r="EBE35" s="1421"/>
      <c r="EBF35" s="1421"/>
      <c r="EBG35" s="1421"/>
      <c r="EBH35" s="1421"/>
      <c r="EBI35" s="1421"/>
      <c r="EBJ35" s="1421"/>
      <c r="EBK35" s="1421"/>
      <c r="EBL35" s="1421"/>
      <c r="EBM35" s="1421"/>
      <c r="EBN35" s="1421"/>
      <c r="EBO35" s="1421"/>
      <c r="EBP35" s="1421"/>
      <c r="EBQ35" s="1421"/>
      <c r="EBR35" s="1421"/>
      <c r="EBS35" s="1421"/>
      <c r="EBT35" s="1421"/>
      <c r="EBU35" s="1421"/>
      <c r="EBV35" s="1421"/>
      <c r="EBW35" s="1421"/>
      <c r="EBX35" s="1421"/>
      <c r="EBY35" s="1421"/>
      <c r="EBZ35" s="1421"/>
      <c r="ECA35" s="1421"/>
      <c r="ECB35" s="1421"/>
      <c r="ECC35" s="1421"/>
      <c r="ECD35" s="1421"/>
      <c r="ECE35" s="1421"/>
      <c r="ECF35" s="1421"/>
      <c r="ECG35" s="1421"/>
      <c r="ECH35" s="1421"/>
      <c r="ECI35" s="1421"/>
      <c r="ECJ35" s="1421"/>
      <c r="ECK35" s="1421"/>
      <c r="ECL35" s="1421"/>
      <c r="ECM35" s="1421"/>
      <c r="ECN35" s="1421"/>
      <c r="ECO35" s="1421"/>
      <c r="ECP35" s="1421"/>
      <c r="ECQ35" s="1421"/>
      <c r="ECR35" s="1421"/>
      <c r="ECS35" s="1421"/>
      <c r="ECT35" s="1421"/>
      <c r="ECU35" s="1421"/>
      <c r="ECV35" s="1421"/>
      <c r="ECW35" s="1421"/>
      <c r="ECX35" s="1421"/>
      <c r="ECY35" s="1421"/>
      <c r="ECZ35" s="1421"/>
      <c r="EDA35" s="1421"/>
      <c r="EDB35" s="1421"/>
      <c r="EDC35" s="1421"/>
      <c r="EDD35" s="1421"/>
      <c r="EDE35" s="1421"/>
      <c r="EDF35" s="1421"/>
      <c r="EDG35" s="1421"/>
      <c r="EDH35" s="1421"/>
      <c r="EDI35" s="1421"/>
      <c r="EDJ35" s="1421"/>
      <c r="EDK35" s="1421"/>
      <c r="EDL35" s="1421"/>
      <c r="EDM35" s="1421"/>
      <c r="EDN35" s="1421"/>
      <c r="EDO35" s="1421"/>
      <c r="EDP35" s="1421"/>
      <c r="EDQ35" s="1421"/>
      <c r="EDR35" s="1421"/>
      <c r="EDS35" s="1421"/>
      <c r="EDT35" s="1421"/>
      <c r="EDU35" s="1421"/>
      <c r="EDV35" s="1421"/>
      <c r="EDW35" s="1421"/>
      <c r="EDX35" s="1421"/>
      <c r="EDY35" s="1421"/>
      <c r="EDZ35" s="1421"/>
      <c r="EEA35" s="1421"/>
      <c r="EEB35" s="1421"/>
      <c r="EEC35" s="1421"/>
      <c r="EED35" s="1421"/>
      <c r="EEE35" s="1421"/>
      <c r="EEF35" s="1421"/>
      <c r="EEG35" s="1421"/>
      <c r="EEH35" s="1421"/>
      <c r="EEI35" s="1421"/>
      <c r="EEJ35" s="1421"/>
      <c r="EEK35" s="1421"/>
      <c r="EEL35" s="1421"/>
      <c r="EEM35" s="1421"/>
      <c r="EEN35" s="1421"/>
      <c r="EEO35" s="1421"/>
      <c r="EEP35" s="1421"/>
      <c r="EEQ35" s="1421"/>
      <c r="EER35" s="1421"/>
      <c r="EES35" s="1421"/>
      <c r="EET35" s="1421"/>
      <c r="EEU35" s="1421"/>
      <c r="EEV35" s="1421"/>
      <c r="EEW35" s="1421"/>
      <c r="EEX35" s="1421"/>
      <c r="EEY35" s="1421"/>
      <c r="EEZ35" s="1421"/>
      <c r="EFA35" s="1421"/>
      <c r="EFB35" s="1421"/>
      <c r="EFC35" s="1421"/>
      <c r="EFD35" s="1421"/>
      <c r="EFE35" s="1421"/>
      <c r="EFF35" s="1421"/>
      <c r="EFG35" s="1421"/>
      <c r="EFH35" s="1421"/>
      <c r="EFI35" s="1421"/>
      <c r="EFJ35" s="1421"/>
      <c r="EFK35" s="1421"/>
      <c r="EFL35" s="1421"/>
      <c r="EFM35" s="1421"/>
      <c r="EFN35" s="1421"/>
      <c r="EFO35" s="1421"/>
      <c r="EFP35" s="1421"/>
      <c r="EFQ35" s="1421"/>
      <c r="EFR35" s="1421"/>
      <c r="EFS35" s="1421"/>
      <c r="EFT35" s="1421"/>
      <c r="EFU35" s="1421"/>
      <c r="EFV35" s="1421"/>
      <c r="EFW35" s="1421"/>
      <c r="EFX35" s="1421"/>
      <c r="EFY35" s="1421"/>
      <c r="EFZ35" s="1421"/>
      <c r="EGA35" s="1421"/>
      <c r="EGB35" s="1421"/>
      <c r="EGC35" s="1421"/>
      <c r="EGD35" s="1421"/>
      <c r="EGE35" s="1421"/>
      <c r="EGF35" s="1421"/>
      <c r="EGG35" s="1421"/>
      <c r="EGH35" s="1421"/>
      <c r="EGI35" s="1421"/>
      <c r="EGJ35" s="1421"/>
      <c r="EGK35" s="1421"/>
      <c r="EGL35" s="1421"/>
      <c r="EGM35" s="1421"/>
      <c r="EGN35" s="1421"/>
      <c r="EGO35" s="1421"/>
      <c r="EGP35" s="1421"/>
      <c r="EGQ35" s="1421"/>
      <c r="EGR35" s="1421"/>
      <c r="EGS35" s="1421"/>
      <c r="EGT35" s="1421"/>
      <c r="EGU35" s="1421"/>
      <c r="EGV35" s="1421"/>
      <c r="EGW35" s="1421"/>
      <c r="EGX35" s="1421"/>
      <c r="EGY35" s="1421"/>
      <c r="EGZ35" s="1421"/>
      <c r="EHA35" s="1421"/>
      <c r="EHB35" s="1421"/>
      <c r="EHC35" s="1421"/>
      <c r="EHD35" s="1421"/>
      <c r="EHE35" s="1421"/>
      <c r="EHF35" s="1421"/>
      <c r="EHG35" s="1421"/>
      <c r="EHH35" s="1421"/>
      <c r="EHI35" s="1421"/>
      <c r="EHJ35" s="1421"/>
      <c r="EHK35" s="1421"/>
      <c r="EHL35" s="1421"/>
      <c r="EHM35" s="1421"/>
      <c r="EHN35" s="1421"/>
      <c r="EHO35" s="1421"/>
      <c r="EHP35" s="1421"/>
      <c r="EHQ35" s="1421"/>
      <c r="EHR35" s="1421"/>
      <c r="EHS35" s="1421"/>
      <c r="EHT35" s="1421"/>
      <c r="EHU35" s="1421"/>
      <c r="EHV35" s="1421"/>
      <c r="EHW35" s="1421"/>
      <c r="EHX35" s="1421"/>
      <c r="EHY35" s="1421"/>
      <c r="EHZ35" s="1421"/>
      <c r="EIA35" s="1421"/>
      <c r="EIB35" s="1421"/>
      <c r="EIC35" s="1421"/>
      <c r="EID35" s="1421"/>
      <c r="EIE35" s="1421"/>
      <c r="EIF35" s="1421"/>
      <c r="EIG35" s="1421"/>
      <c r="EIH35" s="1421"/>
      <c r="EII35" s="1421"/>
      <c r="EIJ35" s="1421"/>
      <c r="EIK35" s="1421"/>
      <c r="EIL35" s="1421"/>
      <c r="EIM35" s="1421"/>
      <c r="EIN35" s="1421"/>
      <c r="EIO35" s="1421"/>
      <c r="EIP35" s="1421"/>
      <c r="EIQ35" s="1421"/>
      <c r="EIR35" s="1421"/>
      <c r="EIS35" s="1421"/>
      <c r="EIT35" s="1421"/>
      <c r="EIU35" s="1421"/>
      <c r="EIV35" s="1421"/>
      <c r="EIW35" s="1421"/>
      <c r="EIX35" s="1421"/>
      <c r="EIY35" s="1421"/>
      <c r="EIZ35" s="1421"/>
      <c r="EJA35" s="1421"/>
      <c r="EJB35" s="1421"/>
      <c r="EJC35" s="1421"/>
      <c r="EJD35" s="1421"/>
      <c r="EJE35" s="1421"/>
      <c r="EJF35" s="1421"/>
      <c r="EJG35" s="1421"/>
      <c r="EJH35" s="1421"/>
      <c r="EJI35" s="1421"/>
      <c r="EJJ35" s="1421"/>
      <c r="EJK35" s="1421"/>
      <c r="EJL35" s="1421"/>
      <c r="EJM35" s="1421"/>
      <c r="EJN35" s="1421"/>
      <c r="EJO35" s="1421"/>
      <c r="EJP35" s="1421"/>
      <c r="EJQ35" s="1421"/>
      <c r="EJR35" s="1421"/>
      <c r="EJS35" s="1421"/>
      <c r="EJT35" s="1421"/>
      <c r="EJU35" s="1421"/>
      <c r="EJV35" s="1421"/>
      <c r="EJW35" s="1421"/>
      <c r="EJX35" s="1421"/>
      <c r="EJY35" s="1421"/>
      <c r="EJZ35" s="1421"/>
      <c r="EKA35" s="1421"/>
      <c r="EKB35" s="1421"/>
      <c r="EKC35" s="1421"/>
      <c r="EKD35" s="1421"/>
      <c r="EKE35" s="1421"/>
      <c r="EKF35" s="1421"/>
      <c r="EKG35" s="1421"/>
      <c r="EKH35" s="1421"/>
      <c r="EKI35" s="1421"/>
      <c r="EKJ35" s="1421"/>
      <c r="EKK35" s="1421"/>
      <c r="EKL35" s="1421"/>
      <c r="EKM35" s="1421"/>
      <c r="EKN35" s="1421"/>
      <c r="EKO35" s="1421"/>
      <c r="EKP35" s="1421"/>
      <c r="EKQ35" s="1421"/>
      <c r="EKR35" s="1421"/>
      <c r="EKS35" s="1421"/>
      <c r="EKT35" s="1421"/>
      <c r="EKU35" s="1421"/>
      <c r="EKV35" s="1421"/>
      <c r="EKW35" s="1421"/>
      <c r="EKX35" s="1421"/>
      <c r="EKY35" s="1421"/>
      <c r="EKZ35" s="1421"/>
      <c r="ELA35" s="1421"/>
      <c r="ELB35" s="1421"/>
      <c r="ELC35" s="1421"/>
      <c r="ELD35" s="1421"/>
      <c r="ELE35" s="1421"/>
      <c r="ELF35" s="1421"/>
      <c r="ELG35" s="1421"/>
      <c r="ELH35" s="1421"/>
      <c r="ELI35" s="1421"/>
      <c r="ELJ35" s="1421"/>
      <c r="ELK35" s="1421"/>
      <c r="ELL35" s="1421"/>
      <c r="ELM35" s="1421"/>
      <c r="ELN35" s="1421"/>
      <c r="ELO35" s="1421"/>
      <c r="ELP35" s="1421"/>
      <c r="ELQ35" s="1421"/>
      <c r="ELR35" s="1421"/>
      <c r="ELS35" s="1421"/>
      <c r="ELT35" s="1421"/>
      <c r="ELU35" s="1421"/>
      <c r="ELV35" s="1421"/>
      <c r="ELW35" s="1421"/>
      <c r="ELX35" s="1421"/>
      <c r="ELY35" s="1421"/>
      <c r="ELZ35" s="1421"/>
      <c r="EMA35" s="1421"/>
      <c r="EMB35" s="1421"/>
      <c r="EMC35" s="1421"/>
      <c r="EMD35" s="1421"/>
      <c r="EME35" s="1421"/>
      <c r="EMF35" s="1421"/>
      <c r="EMG35" s="1421"/>
      <c r="EMH35" s="1421"/>
      <c r="EMI35" s="1421"/>
      <c r="EMJ35" s="1421"/>
      <c r="EMK35" s="1421"/>
      <c r="EML35" s="1421"/>
      <c r="EMM35" s="1421"/>
      <c r="EMN35" s="1421"/>
      <c r="EMO35" s="1421"/>
      <c r="EMP35" s="1421"/>
      <c r="EMQ35" s="1421"/>
      <c r="EMR35" s="1421"/>
      <c r="EMS35" s="1421"/>
      <c r="EMT35" s="1421"/>
      <c r="EMU35" s="1421"/>
      <c r="EMV35" s="1421"/>
      <c r="EMW35" s="1421"/>
      <c r="EMX35" s="1421"/>
      <c r="EMY35" s="1421"/>
      <c r="EMZ35" s="1421"/>
      <c r="ENA35" s="1421"/>
      <c r="ENB35" s="1421"/>
      <c r="ENC35" s="1421"/>
      <c r="END35" s="1421"/>
      <c r="ENE35" s="1421"/>
      <c r="ENF35" s="1421"/>
      <c r="ENG35" s="1421"/>
      <c r="ENH35" s="1421"/>
      <c r="ENI35" s="1421"/>
      <c r="ENJ35" s="1421"/>
      <c r="ENK35" s="1421"/>
      <c r="ENL35" s="1421"/>
      <c r="ENM35" s="1421"/>
      <c r="ENN35" s="1421"/>
      <c r="ENO35" s="1421"/>
      <c r="ENP35" s="1421"/>
      <c r="ENQ35" s="1421"/>
      <c r="ENR35" s="1421"/>
      <c r="ENS35" s="1421"/>
      <c r="ENT35" s="1421"/>
      <c r="ENU35" s="1421"/>
      <c r="ENV35" s="1421"/>
      <c r="ENW35" s="1421"/>
      <c r="ENX35" s="1421"/>
      <c r="ENY35" s="1421"/>
      <c r="ENZ35" s="1421"/>
      <c r="EOA35" s="1421"/>
      <c r="EOB35" s="1421"/>
      <c r="EOC35" s="1421"/>
      <c r="EOD35" s="1421"/>
      <c r="EOE35" s="1421"/>
      <c r="EOF35" s="1421"/>
      <c r="EOG35" s="1421"/>
      <c r="EOH35" s="1421"/>
      <c r="EOI35" s="1421"/>
      <c r="EOJ35" s="1421"/>
      <c r="EOK35" s="1421"/>
      <c r="EOL35" s="1421"/>
      <c r="EOM35" s="1421"/>
      <c r="EON35" s="1421"/>
      <c r="EOO35" s="1421"/>
      <c r="EOP35" s="1421"/>
      <c r="EOQ35" s="1421"/>
      <c r="EOR35" s="1421"/>
      <c r="EOS35" s="1421"/>
      <c r="EOT35" s="1421"/>
      <c r="EOU35" s="1421"/>
      <c r="EOV35" s="1421"/>
      <c r="EOW35" s="1421"/>
      <c r="EOX35" s="1421"/>
      <c r="EOY35" s="1421"/>
      <c r="EOZ35" s="1421"/>
      <c r="EPA35" s="1421"/>
      <c r="EPB35" s="1421"/>
      <c r="EPC35" s="1421"/>
      <c r="EPD35" s="1421"/>
      <c r="EPE35" s="1421"/>
      <c r="EPF35" s="1421"/>
      <c r="EPG35" s="1421"/>
      <c r="EPH35" s="1421"/>
      <c r="EPI35" s="1421"/>
      <c r="EPJ35" s="1421"/>
      <c r="EPK35" s="1421"/>
      <c r="EPL35" s="1421"/>
      <c r="EPM35" s="1421"/>
      <c r="EPN35" s="1421"/>
      <c r="EPO35" s="1421"/>
      <c r="EPP35" s="1421"/>
      <c r="EPQ35" s="1421"/>
      <c r="EPR35" s="1421"/>
      <c r="EPS35" s="1421"/>
      <c r="EPT35" s="1421"/>
      <c r="EPU35" s="1421"/>
      <c r="EPV35" s="1421"/>
      <c r="EPW35" s="1421"/>
      <c r="EPX35" s="1421"/>
      <c r="EPY35" s="1421"/>
      <c r="EPZ35" s="1421"/>
      <c r="EQA35" s="1421"/>
      <c r="EQB35" s="1421"/>
      <c r="EQC35" s="1421"/>
      <c r="EQD35" s="1421"/>
      <c r="EQE35" s="1421"/>
      <c r="EQF35" s="1421"/>
      <c r="EQG35" s="1421"/>
      <c r="EQH35" s="1421"/>
      <c r="EQI35" s="1421"/>
      <c r="EQJ35" s="1421"/>
      <c r="EQK35" s="1421"/>
      <c r="EQL35" s="1421"/>
      <c r="EQM35" s="1421"/>
      <c r="EQN35" s="1421"/>
      <c r="EQO35" s="1421"/>
      <c r="EQP35" s="1421"/>
      <c r="EQQ35" s="1421"/>
      <c r="EQR35" s="1421"/>
      <c r="EQS35" s="1421"/>
      <c r="EQT35" s="1421"/>
      <c r="EQU35" s="1421"/>
      <c r="EQV35" s="1421"/>
      <c r="EQW35" s="1421"/>
      <c r="EQX35" s="1421"/>
      <c r="EQY35" s="1421"/>
      <c r="EQZ35" s="1421"/>
      <c r="ERA35" s="1421"/>
      <c r="ERB35" s="1421"/>
      <c r="ERC35" s="1421"/>
      <c r="ERD35" s="1421"/>
      <c r="ERE35" s="1421"/>
      <c r="ERF35" s="1421"/>
      <c r="ERG35" s="1421"/>
      <c r="ERH35" s="1421"/>
      <c r="ERI35" s="1421"/>
      <c r="ERJ35" s="1421"/>
      <c r="ERK35" s="1421"/>
      <c r="ERL35" s="1421"/>
      <c r="ERM35" s="1421"/>
      <c r="ERN35" s="1421"/>
      <c r="ERO35" s="1421"/>
      <c r="ERP35" s="1421"/>
      <c r="ERQ35" s="1421"/>
      <c r="ERR35" s="1421"/>
      <c r="ERS35" s="1421"/>
      <c r="ERT35" s="1421"/>
      <c r="ERU35" s="1421"/>
      <c r="ERV35" s="1421"/>
      <c r="ERW35" s="1421"/>
      <c r="ERX35" s="1421"/>
      <c r="ERY35" s="1421"/>
      <c r="ERZ35" s="1421"/>
      <c r="ESA35" s="1421"/>
      <c r="ESB35" s="1421"/>
      <c r="ESC35" s="1421"/>
      <c r="ESD35" s="1421"/>
      <c r="ESE35" s="1421"/>
      <c r="ESF35" s="1421"/>
      <c r="ESG35" s="1421"/>
      <c r="ESH35" s="1421"/>
      <c r="ESI35" s="1421"/>
      <c r="ESJ35" s="1421"/>
      <c r="ESK35" s="1421"/>
      <c r="ESL35" s="1421"/>
      <c r="ESM35" s="1421"/>
      <c r="ESN35" s="1421"/>
      <c r="ESO35" s="1421"/>
      <c r="ESP35" s="1421"/>
      <c r="ESQ35" s="1421"/>
      <c r="ESR35" s="1421"/>
      <c r="ESS35" s="1421"/>
      <c r="EST35" s="1421"/>
      <c r="ESU35" s="1421"/>
      <c r="ESV35" s="1421"/>
      <c r="ESW35" s="1421"/>
      <c r="ESX35" s="1421"/>
      <c r="ESY35" s="1421"/>
      <c r="ESZ35" s="1421"/>
      <c r="ETA35" s="1421"/>
      <c r="ETB35" s="1421"/>
      <c r="ETC35" s="1421"/>
      <c r="ETD35" s="1421"/>
      <c r="ETE35" s="1421"/>
      <c r="ETF35" s="1421"/>
      <c r="ETG35" s="1421"/>
      <c r="ETH35" s="1421"/>
      <c r="ETI35" s="1421"/>
      <c r="ETJ35" s="1421"/>
      <c r="ETK35" s="1421"/>
      <c r="ETL35" s="1421"/>
      <c r="ETM35" s="1421"/>
      <c r="ETN35" s="1421"/>
      <c r="ETO35" s="1421"/>
      <c r="ETP35" s="1421"/>
      <c r="ETQ35" s="1421"/>
      <c r="ETR35" s="1421"/>
      <c r="ETS35" s="1421"/>
      <c r="ETT35" s="1421"/>
      <c r="ETU35" s="1421"/>
      <c r="ETV35" s="1421"/>
      <c r="ETW35" s="1421"/>
      <c r="ETX35" s="1421"/>
      <c r="ETY35" s="1421"/>
      <c r="ETZ35" s="1421"/>
      <c r="EUA35" s="1421"/>
      <c r="EUB35" s="1421"/>
      <c r="EUC35" s="1421"/>
      <c r="EUD35" s="1421"/>
      <c r="EUE35" s="1421"/>
      <c r="EUF35" s="1421"/>
      <c r="EUG35" s="1421"/>
      <c r="EUH35" s="1421"/>
      <c r="EUI35" s="1421"/>
      <c r="EUJ35" s="1421"/>
      <c r="EUK35" s="1421"/>
      <c r="EUL35" s="1421"/>
      <c r="EUM35" s="1421"/>
      <c r="EUN35" s="1421"/>
      <c r="EUO35" s="1421"/>
      <c r="EUP35" s="1421"/>
      <c r="EUQ35" s="1421"/>
      <c r="EUR35" s="1421"/>
      <c r="EUS35" s="1421"/>
      <c r="EUT35" s="1421"/>
      <c r="EUU35" s="1421"/>
      <c r="EUV35" s="1421"/>
      <c r="EUW35" s="1421"/>
      <c r="EUX35" s="1421"/>
      <c r="EUY35" s="1421"/>
      <c r="EUZ35" s="1421"/>
      <c r="EVA35" s="1421"/>
      <c r="EVB35" s="1421"/>
      <c r="EVC35" s="1421"/>
      <c r="EVD35" s="1421"/>
      <c r="EVE35" s="1421"/>
      <c r="EVF35" s="1421"/>
      <c r="EVG35" s="1421"/>
      <c r="EVH35" s="1421"/>
      <c r="EVI35" s="1421"/>
      <c r="EVJ35" s="1421"/>
      <c r="EVK35" s="1421"/>
      <c r="EVL35" s="1421"/>
      <c r="EVM35" s="1421"/>
      <c r="EVN35" s="1421"/>
      <c r="EVO35" s="1421"/>
      <c r="EVP35" s="1421"/>
      <c r="EVQ35" s="1421"/>
      <c r="EVR35" s="1421"/>
      <c r="EVS35" s="1421"/>
      <c r="EVT35" s="1421"/>
      <c r="EVU35" s="1421"/>
      <c r="EVV35" s="1421"/>
      <c r="EVW35" s="1421"/>
      <c r="EVX35" s="1421"/>
      <c r="EVY35" s="1421"/>
      <c r="EVZ35" s="1421"/>
      <c r="EWA35" s="1421"/>
      <c r="EWB35" s="1421"/>
      <c r="EWC35" s="1421"/>
      <c r="EWD35" s="1421"/>
      <c r="EWE35" s="1421"/>
      <c r="EWF35" s="1421"/>
      <c r="EWG35" s="1421"/>
      <c r="EWH35" s="1421"/>
      <c r="EWI35" s="1421"/>
      <c r="EWJ35" s="1421"/>
      <c r="EWK35" s="1421"/>
      <c r="EWL35" s="1421"/>
      <c r="EWM35" s="1421"/>
      <c r="EWN35" s="1421"/>
      <c r="EWO35" s="1421"/>
      <c r="EWP35" s="1421"/>
      <c r="EWQ35" s="1421"/>
      <c r="EWR35" s="1421"/>
      <c r="EWS35" s="1421"/>
      <c r="EWT35" s="1421"/>
      <c r="EWU35" s="1421"/>
      <c r="EWV35" s="1421"/>
      <c r="EWW35" s="1421"/>
      <c r="EWX35" s="1421"/>
      <c r="EWY35" s="1421"/>
      <c r="EWZ35" s="1421"/>
      <c r="EXA35" s="1421"/>
      <c r="EXB35" s="1421"/>
      <c r="EXC35" s="1421"/>
      <c r="EXD35" s="1421"/>
      <c r="EXE35" s="1421"/>
      <c r="EXF35" s="1421"/>
      <c r="EXG35" s="1421"/>
      <c r="EXH35" s="1421"/>
      <c r="EXI35" s="1421"/>
      <c r="EXJ35" s="1421"/>
      <c r="EXK35" s="1421"/>
      <c r="EXL35" s="1421"/>
      <c r="EXM35" s="1421"/>
      <c r="EXN35" s="1421"/>
      <c r="EXO35" s="1421"/>
      <c r="EXP35" s="1421"/>
      <c r="EXQ35" s="1421"/>
      <c r="EXR35" s="1421"/>
      <c r="EXS35" s="1421"/>
      <c r="EXT35" s="1421"/>
      <c r="EXU35" s="1421"/>
      <c r="EXV35" s="1421"/>
      <c r="EXW35" s="1421"/>
      <c r="EXX35" s="1421"/>
      <c r="EXY35" s="1421"/>
      <c r="EXZ35" s="1421"/>
      <c r="EYA35" s="1421"/>
      <c r="EYB35" s="1421"/>
      <c r="EYC35" s="1421"/>
      <c r="EYD35" s="1421"/>
      <c r="EYE35" s="1421"/>
      <c r="EYF35" s="1421"/>
      <c r="EYG35" s="1421"/>
      <c r="EYH35" s="1421"/>
      <c r="EYI35" s="1421"/>
      <c r="EYJ35" s="1421"/>
      <c r="EYK35" s="1421"/>
      <c r="EYL35" s="1421"/>
      <c r="EYM35" s="1421"/>
      <c r="EYN35" s="1421"/>
      <c r="EYO35" s="1421"/>
      <c r="EYP35" s="1421"/>
      <c r="EYQ35" s="1421"/>
      <c r="EYR35" s="1421"/>
      <c r="EYS35" s="1421"/>
      <c r="EYT35" s="1421"/>
      <c r="EYU35" s="1421"/>
      <c r="EYV35" s="1421"/>
      <c r="EYW35" s="1421"/>
      <c r="EYX35" s="1421"/>
      <c r="EYY35" s="1421"/>
      <c r="EYZ35" s="1421"/>
      <c r="EZA35" s="1421"/>
      <c r="EZB35" s="1421"/>
      <c r="EZC35" s="1421"/>
      <c r="EZD35" s="1421"/>
      <c r="EZE35" s="1421"/>
      <c r="EZF35" s="1421"/>
      <c r="EZG35" s="1421"/>
      <c r="EZH35" s="1421"/>
      <c r="EZI35" s="1421"/>
      <c r="EZJ35" s="1421"/>
      <c r="EZK35" s="1421"/>
      <c r="EZL35" s="1421"/>
      <c r="EZM35" s="1421"/>
      <c r="EZN35" s="1421"/>
      <c r="EZO35" s="1421"/>
      <c r="EZP35" s="1421"/>
      <c r="EZQ35" s="1421"/>
      <c r="EZR35" s="1421"/>
      <c r="EZS35" s="1421"/>
      <c r="EZT35" s="1421"/>
      <c r="EZU35" s="1421"/>
      <c r="EZV35" s="1421"/>
      <c r="EZW35" s="1421"/>
      <c r="EZX35" s="1421"/>
      <c r="EZY35" s="1421"/>
      <c r="EZZ35" s="1421"/>
      <c r="FAA35" s="1421"/>
      <c r="FAB35" s="1421"/>
      <c r="FAC35" s="1421"/>
      <c r="FAD35" s="1421"/>
      <c r="FAE35" s="1421"/>
      <c r="FAF35" s="1421"/>
      <c r="FAG35" s="1421"/>
      <c r="FAH35" s="1421"/>
      <c r="FAI35" s="1421"/>
      <c r="FAJ35" s="1421"/>
      <c r="FAK35" s="1421"/>
      <c r="FAL35" s="1421"/>
      <c r="FAM35" s="1421"/>
      <c r="FAN35" s="1421"/>
      <c r="FAO35" s="1421"/>
      <c r="FAP35" s="1421"/>
      <c r="FAQ35" s="1421"/>
      <c r="FAR35" s="1421"/>
      <c r="FAS35" s="1421"/>
      <c r="FAT35" s="1421"/>
      <c r="FAU35" s="1421"/>
      <c r="FAV35" s="1421"/>
      <c r="FAW35" s="1421"/>
      <c r="FAX35" s="1421"/>
      <c r="FAY35" s="1421"/>
      <c r="FAZ35" s="1421"/>
      <c r="FBA35" s="1421"/>
      <c r="FBB35" s="1421"/>
      <c r="FBC35" s="1421"/>
      <c r="FBD35" s="1421"/>
      <c r="FBE35" s="1421"/>
      <c r="FBF35" s="1421"/>
      <c r="FBG35" s="1421"/>
      <c r="FBH35" s="1421"/>
      <c r="FBI35" s="1421"/>
      <c r="FBJ35" s="1421"/>
      <c r="FBK35" s="1421"/>
      <c r="FBL35" s="1421"/>
      <c r="FBM35" s="1421"/>
      <c r="FBN35" s="1421"/>
      <c r="FBO35" s="1421"/>
      <c r="FBP35" s="1421"/>
      <c r="FBQ35" s="1421"/>
      <c r="FBR35" s="1421"/>
      <c r="FBS35" s="1421"/>
      <c r="FBT35" s="1421"/>
      <c r="FBU35" s="1421"/>
      <c r="FBV35" s="1421"/>
      <c r="FBW35" s="1421"/>
      <c r="FBX35" s="1421"/>
      <c r="FBY35" s="1421"/>
      <c r="FBZ35" s="1421"/>
      <c r="FCA35" s="1421"/>
      <c r="FCB35" s="1421"/>
      <c r="FCC35" s="1421"/>
      <c r="FCD35" s="1421"/>
      <c r="FCE35" s="1421"/>
      <c r="FCF35" s="1421"/>
      <c r="FCG35" s="1421"/>
      <c r="FCH35" s="1421"/>
      <c r="FCI35" s="1421"/>
      <c r="FCJ35" s="1421"/>
      <c r="FCK35" s="1421"/>
      <c r="FCL35" s="1421"/>
      <c r="FCM35" s="1421"/>
      <c r="FCN35" s="1421"/>
      <c r="FCO35" s="1421"/>
      <c r="FCP35" s="1421"/>
      <c r="FCQ35" s="1421"/>
      <c r="FCR35" s="1421"/>
      <c r="FCS35" s="1421"/>
      <c r="FCT35" s="1421"/>
      <c r="FCU35" s="1421"/>
      <c r="FCV35" s="1421"/>
      <c r="FCW35" s="1421"/>
      <c r="FCX35" s="1421"/>
      <c r="FCY35" s="1421"/>
      <c r="FCZ35" s="1421"/>
      <c r="FDA35" s="1421"/>
      <c r="FDB35" s="1421"/>
      <c r="FDC35" s="1421"/>
      <c r="FDD35" s="1421"/>
      <c r="FDE35" s="1421"/>
      <c r="FDF35" s="1421"/>
      <c r="FDG35" s="1421"/>
      <c r="FDH35" s="1421"/>
      <c r="FDI35" s="1421"/>
      <c r="FDJ35" s="1421"/>
      <c r="FDK35" s="1421"/>
      <c r="FDL35" s="1421"/>
      <c r="FDM35" s="1421"/>
      <c r="FDN35" s="1421"/>
      <c r="FDO35" s="1421"/>
      <c r="FDP35" s="1421"/>
      <c r="FDQ35" s="1421"/>
      <c r="FDR35" s="1421"/>
      <c r="FDS35" s="1421"/>
      <c r="FDT35" s="1421"/>
      <c r="FDU35" s="1421"/>
      <c r="FDV35" s="1421"/>
      <c r="FDW35" s="1421"/>
      <c r="FDX35" s="1421"/>
      <c r="FDY35" s="1421"/>
      <c r="FDZ35" s="1421"/>
      <c r="FEA35" s="1421"/>
      <c r="FEB35" s="1421"/>
      <c r="FEC35" s="1421"/>
      <c r="FED35" s="1421"/>
      <c r="FEE35" s="1421"/>
      <c r="FEF35" s="1421"/>
      <c r="FEG35" s="1421"/>
      <c r="FEH35" s="1421"/>
      <c r="FEI35" s="1421"/>
      <c r="FEJ35" s="1421"/>
      <c r="FEK35" s="1421"/>
      <c r="FEL35" s="1421"/>
      <c r="FEM35" s="1421"/>
      <c r="FEN35" s="1421"/>
      <c r="FEO35" s="1421"/>
      <c r="FEP35" s="1421"/>
      <c r="FEQ35" s="1421"/>
      <c r="FER35" s="1421"/>
      <c r="FES35" s="1421"/>
      <c r="FET35" s="1421"/>
      <c r="FEU35" s="1421"/>
      <c r="FEV35" s="1421"/>
      <c r="FEW35" s="1421"/>
      <c r="FEX35" s="1421"/>
      <c r="FEY35" s="1421"/>
      <c r="FEZ35" s="1421"/>
      <c r="FFA35" s="1421"/>
      <c r="FFB35" s="1421"/>
      <c r="FFC35" s="1421"/>
      <c r="FFD35" s="1421"/>
      <c r="FFE35" s="1421"/>
      <c r="FFF35" s="1421"/>
      <c r="FFG35" s="1421"/>
      <c r="FFH35" s="1421"/>
      <c r="FFI35" s="1421"/>
      <c r="FFJ35" s="1421"/>
      <c r="FFK35" s="1421"/>
      <c r="FFL35" s="1421"/>
      <c r="FFM35" s="1421"/>
      <c r="FFN35" s="1421"/>
      <c r="FFO35" s="1421"/>
      <c r="FFP35" s="1421"/>
      <c r="FFQ35" s="1421"/>
      <c r="FFR35" s="1421"/>
      <c r="FFS35" s="1421"/>
      <c r="FFT35" s="1421"/>
      <c r="FFU35" s="1421"/>
      <c r="FFV35" s="1421"/>
      <c r="FFW35" s="1421"/>
      <c r="FFX35" s="1421"/>
      <c r="FFY35" s="1421"/>
      <c r="FFZ35" s="1421"/>
      <c r="FGA35" s="1421"/>
      <c r="FGB35" s="1421"/>
      <c r="FGC35" s="1421"/>
      <c r="FGD35" s="1421"/>
      <c r="FGE35" s="1421"/>
      <c r="FGF35" s="1421"/>
      <c r="FGG35" s="1421"/>
      <c r="FGH35" s="1421"/>
      <c r="FGI35" s="1421"/>
      <c r="FGJ35" s="1421"/>
      <c r="FGK35" s="1421"/>
      <c r="FGL35" s="1421"/>
      <c r="FGM35" s="1421"/>
      <c r="FGN35" s="1421"/>
      <c r="FGO35" s="1421"/>
      <c r="FGP35" s="1421"/>
      <c r="FGQ35" s="1421"/>
      <c r="FGR35" s="1421"/>
      <c r="FGS35" s="1421"/>
      <c r="FGT35" s="1421"/>
      <c r="FGU35" s="1421"/>
      <c r="FGV35" s="1421"/>
      <c r="FGW35" s="1421"/>
      <c r="FGX35" s="1421"/>
      <c r="FGY35" s="1421"/>
      <c r="FGZ35" s="1421"/>
      <c r="FHA35" s="1421"/>
      <c r="FHB35" s="1421"/>
      <c r="FHC35" s="1421"/>
      <c r="FHD35" s="1421"/>
      <c r="FHE35" s="1421"/>
      <c r="FHF35" s="1421"/>
      <c r="FHG35" s="1421"/>
      <c r="FHH35" s="1421"/>
      <c r="FHI35" s="1421"/>
      <c r="FHJ35" s="1421"/>
      <c r="FHK35" s="1421"/>
      <c r="FHL35" s="1421"/>
      <c r="FHM35" s="1421"/>
      <c r="FHN35" s="1421"/>
      <c r="FHO35" s="1421"/>
      <c r="FHP35" s="1421"/>
      <c r="FHQ35" s="1421"/>
      <c r="FHR35" s="1421"/>
      <c r="FHS35" s="1421"/>
      <c r="FHT35" s="1421"/>
      <c r="FHU35" s="1421"/>
      <c r="FHV35" s="1421"/>
      <c r="FHW35" s="1421"/>
      <c r="FHX35" s="1421"/>
      <c r="FHY35" s="1421"/>
      <c r="FHZ35" s="1421"/>
      <c r="FIA35" s="1421"/>
      <c r="FIB35" s="1421"/>
      <c r="FIC35" s="1421"/>
      <c r="FID35" s="1421"/>
      <c r="FIE35" s="1421"/>
      <c r="FIF35" s="1421"/>
      <c r="FIG35" s="1421"/>
      <c r="FIH35" s="1421"/>
      <c r="FII35" s="1421"/>
      <c r="FIJ35" s="1421"/>
      <c r="FIK35" s="1421"/>
      <c r="FIL35" s="1421"/>
      <c r="FIM35" s="1421"/>
      <c r="FIN35" s="1421"/>
      <c r="FIO35" s="1421"/>
      <c r="FIP35" s="1421"/>
      <c r="FIQ35" s="1421"/>
      <c r="FIR35" s="1421"/>
      <c r="FIS35" s="1421"/>
      <c r="FIT35" s="1421"/>
      <c r="FIU35" s="1421"/>
      <c r="FIV35" s="1421"/>
      <c r="FIW35" s="1421"/>
      <c r="FIX35" s="1421"/>
      <c r="FIY35" s="1421"/>
      <c r="FIZ35" s="1421"/>
      <c r="FJA35" s="1421"/>
      <c r="FJB35" s="1421"/>
      <c r="FJC35" s="1421"/>
      <c r="FJD35" s="1421"/>
      <c r="FJE35" s="1421"/>
      <c r="FJF35" s="1421"/>
      <c r="FJG35" s="1421"/>
      <c r="FJH35" s="1421"/>
      <c r="FJI35" s="1421"/>
      <c r="FJJ35" s="1421"/>
      <c r="FJK35" s="1421"/>
      <c r="FJL35" s="1421"/>
      <c r="FJM35" s="1421"/>
      <c r="FJN35" s="1421"/>
      <c r="FJO35" s="1421"/>
      <c r="FJP35" s="1421"/>
      <c r="FJQ35" s="1421"/>
      <c r="FJR35" s="1421"/>
      <c r="FJS35" s="1421"/>
      <c r="FJT35" s="1421"/>
      <c r="FJU35" s="1421"/>
      <c r="FJV35" s="1421"/>
      <c r="FJW35" s="1421"/>
      <c r="FJX35" s="1421"/>
      <c r="FJY35" s="1421"/>
      <c r="FJZ35" s="1421"/>
      <c r="FKA35" s="1421"/>
      <c r="FKB35" s="1421"/>
      <c r="FKC35" s="1421"/>
      <c r="FKD35" s="1421"/>
      <c r="FKE35" s="1421"/>
      <c r="FKF35" s="1421"/>
      <c r="FKG35" s="1421"/>
      <c r="FKH35" s="1421"/>
      <c r="FKI35" s="1421"/>
      <c r="FKJ35" s="1421"/>
      <c r="FKK35" s="1421"/>
      <c r="FKL35" s="1421"/>
      <c r="FKM35" s="1421"/>
      <c r="FKN35" s="1421"/>
      <c r="FKO35" s="1421"/>
      <c r="FKP35" s="1421"/>
      <c r="FKQ35" s="1421"/>
      <c r="FKR35" s="1421"/>
      <c r="FKS35" s="1421"/>
      <c r="FKT35" s="1421"/>
      <c r="FKU35" s="1421"/>
      <c r="FKV35" s="1421"/>
      <c r="FKW35" s="1421"/>
      <c r="FKX35" s="1421"/>
      <c r="FKY35" s="1421"/>
      <c r="FKZ35" s="1421"/>
      <c r="FLA35" s="1421"/>
      <c r="FLB35" s="1421"/>
      <c r="FLC35" s="1421"/>
      <c r="FLD35" s="1421"/>
      <c r="FLE35" s="1421"/>
      <c r="FLF35" s="1421"/>
      <c r="FLG35" s="1421"/>
      <c r="FLH35" s="1421"/>
      <c r="FLI35" s="1421"/>
      <c r="FLJ35" s="1421"/>
      <c r="FLK35" s="1421"/>
      <c r="FLL35" s="1421"/>
      <c r="FLM35" s="1421"/>
      <c r="FLN35" s="1421"/>
      <c r="FLO35" s="1421"/>
      <c r="FLP35" s="1421"/>
      <c r="FLQ35" s="1421"/>
      <c r="FLR35" s="1421"/>
      <c r="FLS35" s="1421"/>
      <c r="FLT35" s="1421"/>
      <c r="FLU35" s="1421"/>
      <c r="FLV35" s="1421"/>
      <c r="FLW35" s="1421"/>
      <c r="FLX35" s="1421"/>
      <c r="FLY35" s="1421"/>
      <c r="FLZ35" s="1421"/>
      <c r="FMA35" s="1421"/>
      <c r="FMB35" s="1421"/>
      <c r="FMC35" s="1421"/>
      <c r="FMD35" s="1421"/>
      <c r="FME35" s="1421"/>
      <c r="FMF35" s="1421"/>
      <c r="FMG35" s="1421"/>
      <c r="FMH35" s="1421"/>
      <c r="FMI35" s="1421"/>
      <c r="FMJ35" s="1421"/>
      <c r="FMK35" s="1421"/>
      <c r="FML35" s="1421"/>
      <c r="FMM35" s="1421"/>
      <c r="FMN35" s="1421"/>
      <c r="FMO35" s="1421"/>
      <c r="FMP35" s="1421"/>
      <c r="FMQ35" s="1421"/>
      <c r="FMR35" s="1421"/>
      <c r="FMS35" s="1421"/>
      <c r="FMT35" s="1421"/>
      <c r="FMU35" s="1421"/>
      <c r="FMV35" s="1421"/>
      <c r="FMW35" s="1421"/>
      <c r="FMX35" s="1421"/>
      <c r="FMY35" s="1421"/>
      <c r="FMZ35" s="1421"/>
      <c r="FNA35" s="1421"/>
      <c r="FNB35" s="1421"/>
      <c r="FNC35" s="1421"/>
      <c r="FND35" s="1421"/>
      <c r="FNE35" s="1421"/>
      <c r="FNF35" s="1421"/>
      <c r="FNG35" s="1421"/>
      <c r="FNH35" s="1421"/>
      <c r="FNI35" s="1421"/>
      <c r="FNJ35" s="1421"/>
      <c r="FNK35" s="1421"/>
      <c r="FNL35" s="1421"/>
      <c r="FNM35" s="1421"/>
      <c r="FNN35" s="1421"/>
      <c r="FNO35" s="1421"/>
      <c r="FNP35" s="1421"/>
      <c r="FNQ35" s="1421"/>
      <c r="FNR35" s="1421"/>
      <c r="FNS35" s="1421"/>
      <c r="FNT35" s="1421"/>
      <c r="FNU35" s="1421"/>
      <c r="FNV35" s="1421"/>
      <c r="FNW35" s="1421"/>
      <c r="FNX35" s="1421"/>
      <c r="FNY35" s="1421"/>
      <c r="FNZ35" s="1421"/>
      <c r="FOA35" s="1421"/>
      <c r="FOB35" s="1421"/>
      <c r="FOC35" s="1421"/>
      <c r="FOD35" s="1421"/>
      <c r="FOE35" s="1421"/>
      <c r="FOF35" s="1421"/>
      <c r="FOG35" s="1421"/>
      <c r="FOH35" s="1421"/>
      <c r="FOI35" s="1421"/>
      <c r="FOJ35" s="1421"/>
      <c r="FOK35" s="1421"/>
      <c r="FOL35" s="1421"/>
      <c r="FOM35" s="1421"/>
      <c r="FON35" s="1421"/>
      <c r="FOO35" s="1421"/>
      <c r="FOP35" s="1421"/>
      <c r="FOQ35" s="1421"/>
      <c r="FOR35" s="1421"/>
      <c r="FOS35" s="1421"/>
      <c r="FOT35" s="1421"/>
      <c r="FOU35" s="1421"/>
      <c r="FOV35" s="1421"/>
      <c r="FOW35" s="1421"/>
      <c r="FOX35" s="1421"/>
      <c r="FOY35" s="1421"/>
      <c r="FOZ35" s="1421"/>
      <c r="FPA35" s="1421"/>
      <c r="FPB35" s="1421"/>
      <c r="FPC35" s="1421"/>
      <c r="FPD35" s="1421"/>
      <c r="FPE35" s="1421"/>
      <c r="FPF35" s="1421"/>
      <c r="FPG35" s="1421"/>
      <c r="FPH35" s="1421"/>
      <c r="FPI35" s="1421"/>
      <c r="FPJ35" s="1421"/>
      <c r="FPK35" s="1421"/>
      <c r="FPL35" s="1421"/>
      <c r="FPM35" s="1421"/>
      <c r="FPN35" s="1421"/>
      <c r="FPO35" s="1421"/>
      <c r="FPP35" s="1421"/>
      <c r="FPQ35" s="1421"/>
      <c r="FPR35" s="1421"/>
      <c r="FPS35" s="1421"/>
      <c r="FPT35" s="1421"/>
      <c r="FPU35" s="1421"/>
      <c r="FPV35" s="1421"/>
      <c r="FPW35" s="1421"/>
      <c r="FPX35" s="1421"/>
      <c r="FPY35" s="1421"/>
      <c r="FPZ35" s="1421"/>
      <c r="FQA35" s="1421"/>
      <c r="FQB35" s="1421"/>
      <c r="FQC35" s="1421"/>
      <c r="FQD35" s="1421"/>
      <c r="FQE35" s="1421"/>
      <c r="FQF35" s="1421"/>
      <c r="FQG35" s="1421"/>
      <c r="FQH35" s="1421"/>
      <c r="FQI35" s="1421"/>
      <c r="FQJ35" s="1421"/>
      <c r="FQK35" s="1421"/>
      <c r="FQL35" s="1421"/>
      <c r="FQM35" s="1421"/>
      <c r="FQN35" s="1421"/>
      <c r="FQO35" s="1421"/>
      <c r="FQP35" s="1421"/>
      <c r="FQQ35" s="1421"/>
      <c r="FQR35" s="1421"/>
      <c r="FQS35" s="1421"/>
      <c r="FQT35" s="1421"/>
      <c r="FQU35" s="1421"/>
      <c r="FQV35" s="1421"/>
      <c r="FQW35" s="1421"/>
      <c r="FQX35" s="1421"/>
      <c r="FQY35" s="1421"/>
      <c r="FQZ35" s="1421"/>
      <c r="FRA35" s="1421"/>
      <c r="FRB35" s="1421"/>
      <c r="FRC35" s="1421"/>
      <c r="FRD35" s="1421"/>
      <c r="FRE35" s="1421"/>
      <c r="FRF35" s="1421"/>
      <c r="FRG35" s="1421"/>
      <c r="FRH35" s="1421"/>
      <c r="FRI35" s="1421"/>
      <c r="FRJ35" s="1421"/>
      <c r="FRK35" s="1421"/>
      <c r="FRL35" s="1421"/>
      <c r="FRM35" s="1421"/>
      <c r="FRN35" s="1421"/>
      <c r="FRO35" s="1421"/>
      <c r="FRP35" s="1421"/>
      <c r="FRQ35" s="1421"/>
      <c r="FRR35" s="1421"/>
      <c r="FRS35" s="1421"/>
      <c r="FRT35" s="1421"/>
      <c r="FRU35" s="1421"/>
      <c r="FRV35" s="1421"/>
      <c r="FRW35" s="1421"/>
      <c r="FRX35" s="1421"/>
      <c r="FRY35" s="1421"/>
      <c r="FRZ35" s="1421"/>
      <c r="FSA35" s="1421"/>
      <c r="FSB35" s="1421"/>
      <c r="FSC35" s="1421"/>
      <c r="FSD35" s="1421"/>
      <c r="FSE35" s="1421"/>
      <c r="FSF35" s="1421"/>
      <c r="FSG35" s="1421"/>
      <c r="FSH35" s="1421"/>
      <c r="FSI35" s="1421"/>
      <c r="FSJ35" s="1421"/>
      <c r="FSK35" s="1421"/>
      <c r="FSL35" s="1421"/>
      <c r="FSM35" s="1421"/>
      <c r="FSN35" s="1421"/>
      <c r="FSO35" s="1421"/>
      <c r="FSP35" s="1421"/>
      <c r="FSQ35" s="1421"/>
      <c r="FSR35" s="1421"/>
      <c r="FSS35" s="1421"/>
      <c r="FST35" s="1421"/>
      <c r="FSU35" s="1421"/>
      <c r="FSV35" s="1421"/>
      <c r="FSW35" s="1421"/>
      <c r="FSX35" s="1421"/>
      <c r="FSY35" s="1421"/>
      <c r="FSZ35" s="1421"/>
      <c r="FTA35" s="1421"/>
      <c r="FTB35" s="1421"/>
      <c r="FTC35" s="1421"/>
      <c r="FTD35" s="1421"/>
      <c r="FTE35" s="1421"/>
      <c r="FTF35" s="1421"/>
      <c r="FTG35" s="1421"/>
      <c r="FTH35" s="1421"/>
      <c r="FTI35" s="1421"/>
      <c r="FTJ35" s="1421"/>
      <c r="FTK35" s="1421"/>
      <c r="FTL35" s="1421"/>
      <c r="FTM35" s="1421"/>
      <c r="FTN35" s="1421"/>
      <c r="FTO35" s="1421"/>
      <c r="FTP35" s="1421"/>
      <c r="FTQ35" s="1421"/>
      <c r="FTR35" s="1421"/>
      <c r="FTS35" s="1421"/>
      <c r="FTT35" s="1421"/>
      <c r="FTU35" s="1421"/>
      <c r="FTV35" s="1421"/>
      <c r="FTW35" s="1421"/>
      <c r="FTX35" s="1421"/>
      <c r="FTY35" s="1421"/>
      <c r="FTZ35" s="1421"/>
      <c r="FUA35" s="1421"/>
      <c r="FUB35" s="1421"/>
      <c r="FUC35" s="1421"/>
      <c r="FUD35" s="1421"/>
      <c r="FUE35" s="1421"/>
      <c r="FUF35" s="1421"/>
      <c r="FUG35" s="1421"/>
      <c r="FUH35" s="1421"/>
      <c r="FUI35" s="1421"/>
      <c r="FUJ35" s="1421"/>
      <c r="FUK35" s="1421"/>
      <c r="FUL35" s="1421"/>
      <c r="FUM35" s="1421"/>
      <c r="FUN35" s="1421"/>
      <c r="FUO35" s="1421"/>
      <c r="FUP35" s="1421"/>
      <c r="FUQ35" s="1421"/>
      <c r="FUR35" s="1421"/>
      <c r="FUS35" s="1421"/>
      <c r="FUT35" s="1421"/>
      <c r="FUU35" s="1421"/>
      <c r="FUV35" s="1421"/>
      <c r="FUW35" s="1421"/>
      <c r="FUX35" s="1421"/>
      <c r="FUY35" s="1421"/>
      <c r="FUZ35" s="1421"/>
      <c r="FVA35" s="1421"/>
      <c r="FVB35" s="1421"/>
      <c r="FVC35" s="1421"/>
      <c r="FVD35" s="1421"/>
      <c r="FVE35" s="1421"/>
      <c r="FVF35" s="1421"/>
      <c r="FVG35" s="1421"/>
      <c r="FVH35" s="1421"/>
      <c r="FVI35" s="1421"/>
      <c r="FVJ35" s="1421"/>
      <c r="FVK35" s="1421"/>
      <c r="FVL35" s="1421"/>
      <c r="FVM35" s="1421"/>
      <c r="FVN35" s="1421"/>
      <c r="FVO35" s="1421"/>
      <c r="FVP35" s="1421"/>
      <c r="FVQ35" s="1421"/>
      <c r="FVR35" s="1421"/>
      <c r="FVS35" s="1421"/>
      <c r="FVT35" s="1421"/>
      <c r="FVU35" s="1421"/>
      <c r="FVV35" s="1421"/>
      <c r="FVW35" s="1421"/>
      <c r="FVX35" s="1421"/>
      <c r="FVY35" s="1421"/>
      <c r="FVZ35" s="1421"/>
      <c r="FWA35" s="1421"/>
      <c r="FWB35" s="1421"/>
      <c r="FWC35" s="1421"/>
      <c r="FWD35" s="1421"/>
      <c r="FWE35" s="1421"/>
      <c r="FWF35" s="1421"/>
      <c r="FWG35" s="1421"/>
      <c r="FWH35" s="1421"/>
      <c r="FWI35" s="1421"/>
      <c r="FWJ35" s="1421"/>
      <c r="FWK35" s="1421"/>
      <c r="FWL35" s="1421"/>
      <c r="FWM35" s="1421"/>
      <c r="FWN35" s="1421"/>
      <c r="FWO35" s="1421"/>
      <c r="FWP35" s="1421"/>
      <c r="FWQ35" s="1421"/>
      <c r="FWR35" s="1421"/>
      <c r="FWS35" s="1421"/>
      <c r="FWT35" s="1421"/>
      <c r="FWU35" s="1421"/>
      <c r="FWV35" s="1421"/>
      <c r="FWW35" s="1421"/>
      <c r="FWX35" s="1421"/>
      <c r="FWY35" s="1421"/>
      <c r="FWZ35" s="1421"/>
      <c r="FXA35" s="1421"/>
      <c r="FXB35" s="1421"/>
      <c r="FXC35" s="1421"/>
      <c r="FXD35" s="1421"/>
      <c r="FXE35" s="1421"/>
      <c r="FXF35" s="1421"/>
      <c r="FXG35" s="1421"/>
      <c r="FXH35" s="1421"/>
      <c r="FXI35" s="1421"/>
      <c r="FXJ35" s="1421"/>
      <c r="FXK35" s="1421"/>
      <c r="FXL35" s="1421"/>
      <c r="FXM35" s="1421"/>
      <c r="FXN35" s="1421"/>
      <c r="FXO35" s="1421"/>
      <c r="FXP35" s="1421"/>
      <c r="FXQ35" s="1421"/>
      <c r="FXR35" s="1421"/>
      <c r="FXS35" s="1421"/>
      <c r="FXT35" s="1421"/>
      <c r="FXU35" s="1421"/>
      <c r="FXV35" s="1421"/>
      <c r="FXW35" s="1421"/>
      <c r="FXX35" s="1421"/>
      <c r="FXY35" s="1421"/>
      <c r="FXZ35" s="1421"/>
      <c r="FYA35" s="1421"/>
      <c r="FYB35" s="1421"/>
      <c r="FYC35" s="1421"/>
      <c r="FYD35" s="1421"/>
      <c r="FYE35" s="1421"/>
      <c r="FYF35" s="1421"/>
      <c r="FYG35" s="1421"/>
      <c r="FYH35" s="1421"/>
      <c r="FYI35" s="1421"/>
      <c r="FYJ35" s="1421"/>
      <c r="FYK35" s="1421"/>
      <c r="FYL35" s="1421"/>
      <c r="FYM35" s="1421"/>
      <c r="FYN35" s="1421"/>
      <c r="FYO35" s="1421"/>
      <c r="FYP35" s="1421"/>
      <c r="FYQ35" s="1421"/>
      <c r="FYR35" s="1421"/>
      <c r="FYS35" s="1421"/>
      <c r="FYT35" s="1421"/>
      <c r="FYU35" s="1421"/>
      <c r="FYV35" s="1421"/>
      <c r="FYW35" s="1421"/>
      <c r="FYX35" s="1421"/>
      <c r="FYY35" s="1421"/>
      <c r="FYZ35" s="1421"/>
      <c r="FZA35" s="1421"/>
      <c r="FZB35" s="1421"/>
      <c r="FZC35" s="1421"/>
      <c r="FZD35" s="1421"/>
      <c r="FZE35" s="1421"/>
      <c r="FZF35" s="1421"/>
      <c r="FZG35" s="1421"/>
      <c r="FZH35" s="1421"/>
      <c r="FZI35" s="1421"/>
      <c r="FZJ35" s="1421"/>
      <c r="FZK35" s="1421"/>
      <c r="FZL35" s="1421"/>
      <c r="FZM35" s="1421"/>
      <c r="FZN35" s="1421"/>
      <c r="FZO35" s="1421"/>
      <c r="FZP35" s="1421"/>
      <c r="FZQ35" s="1421"/>
      <c r="FZR35" s="1421"/>
      <c r="FZS35" s="1421"/>
      <c r="FZT35" s="1421"/>
      <c r="FZU35" s="1421"/>
      <c r="FZV35" s="1421"/>
      <c r="FZW35" s="1421"/>
      <c r="FZX35" s="1421"/>
      <c r="FZY35" s="1421"/>
      <c r="FZZ35" s="1421"/>
      <c r="GAA35" s="1421"/>
      <c r="GAB35" s="1421"/>
      <c r="GAC35" s="1421"/>
      <c r="GAD35" s="1421"/>
      <c r="GAE35" s="1421"/>
      <c r="GAF35" s="1421"/>
      <c r="GAG35" s="1421"/>
      <c r="GAH35" s="1421"/>
      <c r="GAI35" s="1421"/>
      <c r="GAJ35" s="1421"/>
      <c r="GAK35" s="1421"/>
      <c r="GAL35" s="1421"/>
      <c r="GAM35" s="1421"/>
      <c r="GAN35" s="1421"/>
      <c r="GAO35" s="1421"/>
      <c r="GAP35" s="1421"/>
      <c r="GAQ35" s="1421"/>
      <c r="GAR35" s="1421"/>
      <c r="GAS35" s="1421"/>
      <c r="GAT35" s="1421"/>
      <c r="GAU35" s="1421"/>
      <c r="GAV35" s="1421"/>
      <c r="GAW35" s="1421"/>
      <c r="GAX35" s="1421"/>
      <c r="GAY35" s="1421"/>
      <c r="GAZ35" s="1421"/>
      <c r="GBA35" s="1421"/>
      <c r="GBB35" s="1421"/>
      <c r="GBC35" s="1421"/>
      <c r="GBD35" s="1421"/>
      <c r="GBE35" s="1421"/>
      <c r="GBF35" s="1421"/>
      <c r="GBG35" s="1421"/>
      <c r="GBH35" s="1421"/>
      <c r="GBI35" s="1421"/>
      <c r="GBJ35" s="1421"/>
      <c r="GBK35" s="1421"/>
      <c r="GBL35" s="1421"/>
      <c r="GBM35" s="1421"/>
      <c r="GBN35" s="1421"/>
      <c r="GBO35" s="1421"/>
      <c r="GBP35" s="1421"/>
      <c r="GBQ35" s="1421"/>
      <c r="GBR35" s="1421"/>
      <c r="GBS35" s="1421"/>
      <c r="GBT35" s="1421"/>
      <c r="GBU35" s="1421"/>
      <c r="GBV35" s="1421"/>
      <c r="GBW35" s="1421"/>
      <c r="GBX35" s="1421"/>
      <c r="GBY35" s="1421"/>
      <c r="GBZ35" s="1421"/>
      <c r="GCA35" s="1421"/>
      <c r="GCB35" s="1421"/>
      <c r="GCC35" s="1421"/>
      <c r="GCD35" s="1421"/>
      <c r="GCE35" s="1421"/>
      <c r="GCF35" s="1421"/>
      <c r="GCG35" s="1421"/>
      <c r="GCH35" s="1421"/>
      <c r="GCI35" s="1421"/>
      <c r="GCJ35" s="1421"/>
      <c r="GCK35" s="1421"/>
      <c r="GCL35" s="1421"/>
      <c r="GCM35" s="1421"/>
      <c r="GCN35" s="1421"/>
      <c r="GCO35" s="1421"/>
      <c r="GCP35" s="1421"/>
      <c r="GCQ35" s="1421"/>
      <c r="GCR35" s="1421"/>
      <c r="GCS35" s="1421"/>
      <c r="GCT35" s="1421"/>
      <c r="GCU35" s="1421"/>
      <c r="GCV35" s="1421"/>
      <c r="GCW35" s="1421"/>
      <c r="GCX35" s="1421"/>
      <c r="GCY35" s="1421"/>
      <c r="GCZ35" s="1421"/>
      <c r="GDA35" s="1421"/>
      <c r="GDB35" s="1421"/>
      <c r="GDC35" s="1421"/>
      <c r="GDD35" s="1421"/>
      <c r="GDE35" s="1421"/>
      <c r="GDF35" s="1421"/>
      <c r="GDG35" s="1421"/>
      <c r="GDH35" s="1421"/>
      <c r="GDI35" s="1421"/>
      <c r="GDJ35" s="1421"/>
      <c r="GDK35" s="1421"/>
      <c r="GDL35" s="1421"/>
      <c r="GDM35" s="1421"/>
      <c r="GDN35" s="1421"/>
      <c r="GDO35" s="1421"/>
      <c r="GDP35" s="1421"/>
      <c r="GDQ35" s="1421"/>
      <c r="GDR35" s="1421"/>
      <c r="GDS35" s="1421"/>
      <c r="GDT35" s="1421"/>
      <c r="GDU35" s="1421"/>
      <c r="GDV35" s="1421"/>
      <c r="GDW35" s="1421"/>
      <c r="GDX35" s="1421"/>
      <c r="GDY35" s="1421"/>
      <c r="GDZ35" s="1421"/>
      <c r="GEA35" s="1421"/>
      <c r="GEB35" s="1421"/>
      <c r="GEC35" s="1421"/>
      <c r="GED35" s="1421"/>
      <c r="GEE35" s="1421"/>
      <c r="GEF35" s="1421"/>
      <c r="GEG35" s="1421"/>
      <c r="GEH35" s="1421"/>
      <c r="GEI35" s="1421"/>
      <c r="GEJ35" s="1421"/>
      <c r="GEK35" s="1421"/>
      <c r="GEL35" s="1421"/>
      <c r="GEM35" s="1421"/>
      <c r="GEN35" s="1421"/>
      <c r="GEO35" s="1421"/>
      <c r="GEP35" s="1421"/>
      <c r="GEQ35" s="1421"/>
      <c r="GER35" s="1421"/>
      <c r="GES35" s="1421"/>
      <c r="GET35" s="1421"/>
      <c r="GEU35" s="1421"/>
      <c r="GEV35" s="1421"/>
      <c r="GEW35" s="1421"/>
      <c r="GEX35" s="1421"/>
      <c r="GEY35" s="1421"/>
      <c r="GEZ35" s="1421"/>
      <c r="GFA35" s="1421"/>
      <c r="GFB35" s="1421"/>
      <c r="GFC35" s="1421"/>
      <c r="GFD35" s="1421"/>
      <c r="GFE35" s="1421"/>
      <c r="GFF35" s="1421"/>
      <c r="GFG35" s="1421"/>
      <c r="GFH35" s="1421"/>
      <c r="GFI35" s="1421"/>
      <c r="GFJ35" s="1421"/>
      <c r="GFK35" s="1421"/>
      <c r="GFL35" s="1421"/>
      <c r="GFM35" s="1421"/>
      <c r="GFN35" s="1421"/>
      <c r="GFO35" s="1421"/>
      <c r="GFP35" s="1421"/>
      <c r="GFQ35" s="1421"/>
      <c r="GFR35" s="1421"/>
      <c r="GFS35" s="1421"/>
      <c r="GFT35" s="1421"/>
      <c r="GFU35" s="1421"/>
      <c r="GFV35" s="1421"/>
      <c r="GFW35" s="1421"/>
      <c r="GFX35" s="1421"/>
      <c r="GFY35" s="1421"/>
      <c r="GFZ35" s="1421"/>
      <c r="GGA35" s="1421"/>
      <c r="GGB35" s="1421"/>
      <c r="GGC35" s="1421"/>
      <c r="GGD35" s="1421"/>
      <c r="GGE35" s="1421"/>
      <c r="GGF35" s="1421"/>
      <c r="GGG35" s="1421"/>
      <c r="GGH35" s="1421"/>
      <c r="GGI35" s="1421"/>
      <c r="GGJ35" s="1421"/>
      <c r="GGK35" s="1421"/>
      <c r="GGL35" s="1421"/>
      <c r="GGM35" s="1421"/>
      <c r="GGN35" s="1421"/>
      <c r="GGO35" s="1421"/>
      <c r="GGP35" s="1421"/>
      <c r="GGQ35" s="1421"/>
      <c r="GGR35" s="1421"/>
      <c r="GGS35" s="1421"/>
      <c r="GGT35" s="1421"/>
      <c r="GGU35" s="1421"/>
      <c r="GGV35" s="1421"/>
      <c r="GGW35" s="1421"/>
      <c r="GGX35" s="1421"/>
      <c r="GGY35" s="1421"/>
      <c r="GGZ35" s="1421"/>
      <c r="GHA35" s="1421"/>
      <c r="GHB35" s="1421"/>
      <c r="GHC35" s="1421"/>
      <c r="GHD35" s="1421"/>
      <c r="GHE35" s="1421"/>
      <c r="GHF35" s="1421"/>
      <c r="GHG35" s="1421"/>
      <c r="GHH35" s="1421"/>
      <c r="GHI35" s="1421"/>
      <c r="GHJ35" s="1421"/>
      <c r="GHK35" s="1421"/>
      <c r="GHL35" s="1421"/>
      <c r="GHM35" s="1421"/>
      <c r="GHN35" s="1421"/>
      <c r="GHO35" s="1421"/>
      <c r="GHP35" s="1421"/>
      <c r="GHQ35" s="1421"/>
      <c r="GHR35" s="1421"/>
      <c r="GHS35" s="1421"/>
      <c r="GHT35" s="1421"/>
      <c r="GHU35" s="1421"/>
      <c r="GHV35" s="1421"/>
      <c r="GHW35" s="1421"/>
      <c r="GHX35" s="1421"/>
      <c r="GHY35" s="1421"/>
      <c r="GHZ35" s="1421"/>
      <c r="GIA35" s="1421"/>
      <c r="GIB35" s="1421"/>
      <c r="GIC35" s="1421"/>
      <c r="GID35" s="1421"/>
      <c r="GIE35" s="1421"/>
      <c r="GIF35" s="1421"/>
      <c r="GIG35" s="1421"/>
      <c r="GIH35" s="1421"/>
      <c r="GII35" s="1421"/>
      <c r="GIJ35" s="1421"/>
      <c r="GIK35" s="1421"/>
      <c r="GIL35" s="1421"/>
      <c r="GIM35" s="1421"/>
      <c r="GIN35" s="1421"/>
      <c r="GIO35" s="1421"/>
      <c r="GIP35" s="1421"/>
      <c r="GIQ35" s="1421"/>
      <c r="GIR35" s="1421"/>
      <c r="GIS35" s="1421"/>
      <c r="GIT35" s="1421"/>
      <c r="GIU35" s="1421"/>
      <c r="GIV35" s="1421"/>
      <c r="GIW35" s="1421"/>
      <c r="GIX35" s="1421"/>
      <c r="GIY35" s="1421"/>
      <c r="GIZ35" s="1421"/>
      <c r="GJA35" s="1421"/>
      <c r="GJB35" s="1421"/>
      <c r="GJC35" s="1421"/>
      <c r="GJD35" s="1421"/>
      <c r="GJE35" s="1421"/>
      <c r="GJF35" s="1421"/>
      <c r="GJG35" s="1421"/>
      <c r="GJH35" s="1421"/>
      <c r="GJI35" s="1421"/>
      <c r="GJJ35" s="1421"/>
      <c r="GJK35" s="1421"/>
      <c r="GJL35" s="1421"/>
      <c r="GJM35" s="1421"/>
      <c r="GJN35" s="1421"/>
      <c r="GJO35" s="1421"/>
      <c r="GJP35" s="1421"/>
      <c r="GJQ35" s="1421"/>
      <c r="GJR35" s="1421"/>
      <c r="GJS35" s="1421"/>
      <c r="GJT35" s="1421"/>
      <c r="GJU35" s="1421"/>
      <c r="GJV35" s="1421"/>
      <c r="GJW35" s="1421"/>
      <c r="GJX35" s="1421"/>
      <c r="GJY35" s="1421"/>
      <c r="GJZ35" s="1421"/>
      <c r="GKA35" s="1421"/>
      <c r="GKB35" s="1421"/>
      <c r="GKC35" s="1421"/>
      <c r="GKD35" s="1421"/>
      <c r="GKE35" s="1421"/>
      <c r="GKF35" s="1421"/>
      <c r="GKG35" s="1421"/>
      <c r="GKH35" s="1421"/>
      <c r="GKI35" s="1421"/>
      <c r="GKJ35" s="1421"/>
      <c r="GKK35" s="1421"/>
      <c r="GKL35" s="1421"/>
      <c r="GKM35" s="1421"/>
      <c r="GKN35" s="1421"/>
      <c r="GKO35" s="1421"/>
      <c r="GKP35" s="1421"/>
      <c r="GKQ35" s="1421"/>
      <c r="GKR35" s="1421"/>
      <c r="GKS35" s="1421"/>
      <c r="GKT35" s="1421"/>
      <c r="GKU35" s="1421"/>
      <c r="GKV35" s="1421"/>
      <c r="GKW35" s="1421"/>
      <c r="GKX35" s="1421"/>
      <c r="GKY35" s="1421"/>
      <c r="GKZ35" s="1421"/>
      <c r="GLA35" s="1421"/>
      <c r="GLB35" s="1421"/>
      <c r="GLC35" s="1421"/>
      <c r="GLD35" s="1421"/>
      <c r="GLE35" s="1421"/>
      <c r="GLF35" s="1421"/>
      <c r="GLG35" s="1421"/>
      <c r="GLH35" s="1421"/>
      <c r="GLI35" s="1421"/>
      <c r="GLJ35" s="1421"/>
      <c r="GLK35" s="1421"/>
      <c r="GLL35" s="1421"/>
      <c r="GLM35" s="1421"/>
      <c r="GLN35" s="1421"/>
      <c r="GLO35" s="1421"/>
      <c r="GLP35" s="1421"/>
      <c r="GLQ35" s="1421"/>
      <c r="GLR35" s="1421"/>
      <c r="GLS35" s="1421"/>
      <c r="GLT35" s="1421"/>
      <c r="GLU35" s="1421"/>
      <c r="GLV35" s="1421"/>
      <c r="GLW35" s="1421"/>
      <c r="GLX35" s="1421"/>
      <c r="GLY35" s="1421"/>
      <c r="GLZ35" s="1421"/>
      <c r="GMA35" s="1421"/>
      <c r="GMB35" s="1421"/>
      <c r="GMC35" s="1421"/>
      <c r="GMD35" s="1421"/>
      <c r="GME35" s="1421"/>
      <c r="GMF35" s="1421"/>
      <c r="GMG35" s="1421"/>
      <c r="GMH35" s="1421"/>
      <c r="GMI35" s="1421"/>
      <c r="GMJ35" s="1421"/>
      <c r="GMK35" s="1421"/>
      <c r="GML35" s="1421"/>
      <c r="GMM35" s="1421"/>
      <c r="GMN35" s="1421"/>
      <c r="GMO35" s="1421"/>
      <c r="GMP35" s="1421"/>
      <c r="GMQ35" s="1421"/>
      <c r="GMR35" s="1421"/>
      <c r="GMS35" s="1421"/>
      <c r="GMT35" s="1421"/>
      <c r="GMU35" s="1421"/>
      <c r="GMV35" s="1421"/>
      <c r="GMW35" s="1421"/>
      <c r="GMX35" s="1421"/>
      <c r="GMY35" s="1421"/>
      <c r="GMZ35" s="1421"/>
      <c r="GNA35" s="1421"/>
      <c r="GNB35" s="1421"/>
      <c r="GNC35" s="1421"/>
      <c r="GND35" s="1421"/>
      <c r="GNE35" s="1421"/>
      <c r="GNF35" s="1421"/>
      <c r="GNG35" s="1421"/>
      <c r="GNH35" s="1421"/>
      <c r="GNI35" s="1421"/>
      <c r="GNJ35" s="1421"/>
      <c r="GNK35" s="1421"/>
      <c r="GNL35" s="1421"/>
      <c r="GNM35" s="1421"/>
      <c r="GNN35" s="1421"/>
      <c r="GNO35" s="1421"/>
      <c r="GNP35" s="1421"/>
      <c r="GNQ35" s="1421"/>
      <c r="GNR35" s="1421"/>
      <c r="GNS35" s="1421"/>
      <c r="GNT35" s="1421"/>
      <c r="GNU35" s="1421"/>
      <c r="GNV35" s="1421"/>
      <c r="GNW35" s="1421"/>
      <c r="GNX35" s="1421"/>
      <c r="GNY35" s="1421"/>
      <c r="GNZ35" s="1421"/>
      <c r="GOA35" s="1421"/>
      <c r="GOB35" s="1421"/>
      <c r="GOC35" s="1421"/>
      <c r="GOD35" s="1421"/>
      <c r="GOE35" s="1421"/>
      <c r="GOF35" s="1421"/>
      <c r="GOG35" s="1421"/>
      <c r="GOH35" s="1421"/>
      <c r="GOI35" s="1421"/>
      <c r="GOJ35" s="1421"/>
      <c r="GOK35" s="1421"/>
      <c r="GOL35" s="1421"/>
      <c r="GOM35" s="1421"/>
      <c r="GON35" s="1421"/>
      <c r="GOO35" s="1421"/>
      <c r="GOP35" s="1421"/>
      <c r="GOQ35" s="1421"/>
      <c r="GOR35" s="1421"/>
      <c r="GOS35" s="1421"/>
      <c r="GOT35" s="1421"/>
      <c r="GOU35" s="1421"/>
      <c r="GOV35" s="1421"/>
      <c r="GOW35" s="1421"/>
      <c r="GOX35" s="1421"/>
      <c r="GOY35" s="1421"/>
      <c r="GOZ35" s="1421"/>
      <c r="GPA35" s="1421"/>
      <c r="GPB35" s="1421"/>
      <c r="GPC35" s="1421"/>
      <c r="GPD35" s="1421"/>
      <c r="GPE35" s="1421"/>
      <c r="GPF35" s="1421"/>
      <c r="GPG35" s="1421"/>
      <c r="GPH35" s="1421"/>
      <c r="GPI35" s="1421"/>
      <c r="GPJ35" s="1421"/>
      <c r="GPK35" s="1421"/>
      <c r="GPL35" s="1421"/>
      <c r="GPM35" s="1421"/>
      <c r="GPN35" s="1421"/>
      <c r="GPO35" s="1421"/>
      <c r="GPP35" s="1421"/>
      <c r="GPQ35" s="1421"/>
      <c r="GPR35" s="1421"/>
      <c r="GPS35" s="1421"/>
      <c r="GPT35" s="1421"/>
      <c r="GPU35" s="1421"/>
      <c r="GPV35" s="1421"/>
      <c r="GPW35" s="1421"/>
      <c r="GPX35" s="1421"/>
      <c r="GPY35" s="1421"/>
      <c r="GPZ35" s="1421"/>
      <c r="GQA35" s="1421"/>
      <c r="GQB35" s="1421"/>
      <c r="GQC35" s="1421"/>
      <c r="GQD35" s="1421"/>
      <c r="GQE35" s="1421"/>
      <c r="GQF35" s="1421"/>
      <c r="GQG35" s="1421"/>
      <c r="GQH35" s="1421"/>
      <c r="GQI35" s="1421"/>
      <c r="GQJ35" s="1421"/>
      <c r="GQK35" s="1421"/>
      <c r="GQL35" s="1421"/>
      <c r="GQM35" s="1421"/>
      <c r="GQN35" s="1421"/>
      <c r="GQO35" s="1421"/>
      <c r="GQP35" s="1421"/>
      <c r="GQQ35" s="1421"/>
      <c r="GQR35" s="1421"/>
      <c r="GQS35" s="1421"/>
      <c r="GQT35" s="1421"/>
      <c r="GQU35" s="1421"/>
      <c r="GQV35" s="1421"/>
      <c r="GQW35" s="1421"/>
      <c r="GQX35" s="1421"/>
      <c r="GQY35" s="1421"/>
      <c r="GQZ35" s="1421"/>
      <c r="GRA35" s="1421"/>
      <c r="GRB35" s="1421"/>
      <c r="GRC35" s="1421"/>
      <c r="GRD35" s="1421"/>
      <c r="GRE35" s="1421"/>
      <c r="GRF35" s="1421"/>
      <c r="GRG35" s="1421"/>
      <c r="GRH35" s="1421"/>
      <c r="GRI35" s="1421"/>
      <c r="GRJ35" s="1421"/>
      <c r="GRK35" s="1421"/>
      <c r="GRL35" s="1421"/>
      <c r="GRM35" s="1421"/>
      <c r="GRN35" s="1421"/>
      <c r="GRO35" s="1421"/>
      <c r="GRP35" s="1421"/>
      <c r="GRQ35" s="1421"/>
      <c r="GRR35" s="1421"/>
      <c r="GRS35" s="1421"/>
      <c r="GRT35" s="1421"/>
      <c r="GRU35" s="1421"/>
      <c r="GRV35" s="1421"/>
      <c r="GRW35" s="1421"/>
      <c r="GRX35" s="1421"/>
      <c r="GRY35" s="1421"/>
      <c r="GRZ35" s="1421"/>
      <c r="GSA35" s="1421"/>
      <c r="GSB35" s="1421"/>
      <c r="GSC35" s="1421"/>
      <c r="GSD35" s="1421"/>
      <c r="GSE35" s="1421"/>
      <c r="GSF35" s="1421"/>
      <c r="GSG35" s="1421"/>
      <c r="GSH35" s="1421"/>
      <c r="GSI35" s="1421"/>
      <c r="GSJ35" s="1421"/>
      <c r="GSK35" s="1421"/>
      <c r="GSL35" s="1421"/>
      <c r="GSM35" s="1421"/>
      <c r="GSN35" s="1421"/>
      <c r="GSO35" s="1421"/>
      <c r="GSP35" s="1421"/>
      <c r="GSQ35" s="1421"/>
      <c r="GSR35" s="1421"/>
      <c r="GSS35" s="1421"/>
      <c r="GST35" s="1421"/>
      <c r="GSU35" s="1421"/>
      <c r="GSV35" s="1421"/>
      <c r="GSW35" s="1421"/>
      <c r="GSX35" s="1421"/>
      <c r="GSY35" s="1421"/>
      <c r="GSZ35" s="1421"/>
      <c r="GTA35" s="1421"/>
      <c r="GTB35" s="1421"/>
      <c r="GTC35" s="1421"/>
      <c r="GTD35" s="1421"/>
      <c r="GTE35" s="1421"/>
      <c r="GTF35" s="1421"/>
      <c r="GTG35" s="1421"/>
      <c r="GTH35" s="1421"/>
      <c r="GTI35" s="1421"/>
      <c r="GTJ35" s="1421"/>
      <c r="GTK35" s="1421"/>
      <c r="GTL35" s="1421"/>
      <c r="GTM35" s="1421"/>
      <c r="GTN35" s="1421"/>
      <c r="GTO35" s="1421"/>
      <c r="GTP35" s="1421"/>
      <c r="GTQ35" s="1421"/>
      <c r="GTR35" s="1421"/>
      <c r="GTS35" s="1421"/>
      <c r="GTT35" s="1421"/>
      <c r="GTU35" s="1421"/>
      <c r="GTV35" s="1421"/>
      <c r="GTW35" s="1421"/>
      <c r="GTX35" s="1421"/>
      <c r="GTY35" s="1421"/>
      <c r="GTZ35" s="1421"/>
      <c r="GUA35" s="1421"/>
      <c r="GUB35" s="1421"/>
      <c r="GUC35" s="1421"/>
      <c r="GUD35" s="1421"/>
      <c r="GUE35" s="1421"/>
      <c r="GUF35" s="1421"/>
      <c r="GUG35" s="1421"/>
      <c r="GUH35" s="1421"/>
      <c r="GUI35" s="1421"/>
      <c r="GUJ35" s="1421"/>
      <c r="GUK35" s="1421"/>
      <c r="GUL35" s="1421"/>
      <c r="GUM35" s="1421"/>
      <c r="GUN35" s="1421"/>
      <c r="GUO35" s="1421"/>
      <c r="GUP35" s="1421"/>
      <c r="GUQ35" s="1421"/>
      <c r="GUR35" s="1421"/>
      <c r="GUS35" s="1421"/>
      <c r="GUT35" s="1421"/>
      <c r="GUU35" s="1421"/>
      <c r="GUV35" s="1421"/>
      <c r="GUW35" s="1421"/>
      <c r="GUX35" s="1421"/>
      <c r="GUY35" s="1421"/>
      <c r="GUZ35" s="1421"/>
      <c r="GVA35" s="1421"/>
      <c r="GVB35" s="1421"/>
      <c r="GVC35" s="1421"/>
      <c r="GVD35" s="1421"/>
      <c r="GVE35" s="1421"/>
      <c r="GVF35" s="1421"/>
      <c r="GVG35" s="1421"/>
      <c r="GVH35" s="1421"/>
      <c r="GVI35" s="1421"/>
      <c r="GVJ35" s="1421"/>
      <c r="GVK35" s="1421"/>
      <c r="GVL35" s="1421"/>
      <c r="GVM35" s="1421"/>
      <c r="GVN35" s="1421"/>
      <c r="GVO35" s="1421"/>
      <c r="GVP35" s="1421"/>
      <c r="GVQ35" s="1421"/>
      <c r="GVR35" s="1421"/>
      <c r="GVS35" s="1421"/>
      <c r="GVT35" s="1421"/>
      <c r="GVU35" s="1421"/>
      <c r="GVV35" s="1421"/>
      <c r="GVW35" s="1421"/>
      <c r="GVX35" s="1421"/>
      <c r="GVY35" s="1421"/>
      <c r="GVZ35" s="1421"/>
      <c r="GWA35" s="1421"/>
      <c r="GWB35" s="1421"/>
      <c r="GWC35" s="1421"/>
      <c r="GWD35" s="1421"/>
      <c r="GWE35" s="1421"/>
      <c r="GWF35" s="1421"/>
      <c r="GWG35" s="1421"/>
      <c r="GWH35" s="1421"/>
      <c r="GWI35" s="1421"/>
      <c r="GWJ35" s="1421"/>
      <c r="GWK35" s="1421"/>
      <c r="GWL35" s="1421"/>
      <c r="GWM35" s="1421"/>
      <c r="GWN35" s="1421"/>
      <c r="GWO35" s="1421"/>
      <c r="GWP35" s="1421"/>
      <c r="GWQ35" s="1421"/>
      <c r="GWR35" s="1421"/>
      <c r="GWS35" s="1421"/>
      <c r="GWT35" s="1421"/>
      <c r="GWU35" s="1421"/>
      <c r="GWV35" s="1421"/>
      <c r="GWW35" s="1421"/>
      <c r="GWX35" s="1421"/>
      <c r="GWY35" s="1421"/>
      <c r="GWZ35" s="1421"/>
      <c r="GXA35" s="1421"/>
      <c r="GXB35" s="1421"/>
      <c r="GXC35" s="1421"/>
      <c r="GXD35" s="1421"/>
      <c r="GXE35" s="1421"/>
      <c r="GXF35" s="1421"/>
      <c r="GXG35" s="1421"/>
      <c r="GXH35" s="1421"/>
      <c r="GXI35" s="1421"/>
      <c r="GXJ35" s="1421"/>
      <c r="GXK35" s="1421"/>
      <c r="GXL35" s="1421"/>
      <c r="GXM35" s="1421"/>
      <c r="GXN35" s="1421"/>
      <c r="GXO35" s="1421"/>
      <c r="GXP35" s="1421"/>
      <c r="GXQ35" s="1421"/>
      <c r="GXR35" s="1421"/>
      <c r="GXS35" s="1421"/>
      <c r="GXT35" s="1421"/>
      <c r="GXU35" s="1421"/>
      <c r="GXV35" s="1421"/>
      <c r="GXW35" s="1421"/>
      <c r="GXX35" s="1421"/>
      <c r="GXY35" s="1421"/>
      <c r="GXZ35" s="1421"/>
      <c r="GYA35" s="1421"/>
      <c r="GYB35" s="1421"/>
      <c r="GYC35" s="1421"/>
      <c r="GYD35" s="1421"/>
      <c r="GYE35" s="1421"/>
      <c r="GYF35" s="1421"/>
      <c r="GYG35" s="1421"/>
      <c r="GYH35" s="1421"/>
      <c r="GYI35" s="1421"/>
      <c r="GYJ35" s="1421"/>
      <c r="GYK35" s="1421"/>
      <c r="GYL35" s="1421"/>
      <c r="GYM35" s="1421"/>
      <c r="GYN35" s="1421"/>
      <c r="GYO35" s="1421"/>
      <c r="GYP35" s="1421"/>
      <c r="GYQ35" s="1421"/>
      <c r="GYR35" s="1421"/>
      <c r="GYS35" s="1421"/>
      <c r="GYT35" s="1421"/>
      <c r="GYU35" s="1421"/>
      <c r="GYV35" s="1421"/>
      <c r="GYW35" s="1421"/>
      <c r="GYX35" s="1421"/>
      <c r="GYY35" s="1421"/>
      <c r="GYZ35" s="1421"/>
      <c r="GZA35" s="1421"/>
      <c r="GZB35" s="1421"/>
      <c r="GZC35" s="1421"/>
      <c r="GZD35" s="1421"/>
      <c r="GZE35" s="1421"/>
      <c r="GZF35" s="1421"/>
      <c r="GZG35" s="1421"/>
      <c r="GZH35" s="1421"/>
      <c r="GZI35" s="1421"/>
      <c r="GZJ35" s="1421"/>
      <c r="GZK35" s="1421"/>
      <c r="GZL35" s="1421"/>
      <c r="GZM35" s="1421"/>
      <c r="GZN35" s="1421"/>
      <c r="GZO35" s="1421"/>
      <c r="GZP35" s="1421"/>
      <c r="GZQ35" s="1421"/>
      <c r="GZR35" s="1421"/>
      <c r="GZS35" s="1421"/>
      <c r="GZT35" s="1421"/>
      <c r="GZU35" s="1421"/>
      <c r="GZV35" s="1421"/>
      <c r="GZW35" s="1421"/>
      <c r="GZX35" s="1421"/>
      <c r="GZY35" s="1421"/>
      <c r="GZZ35" s="1421"/>
      <c r="HAA35" s="1421"/>
      <c r="HAB35" s="1421"/>
      <c r="HAC35" s="1421"/>
      <c r="HAD35" s="1421"/>
      <c r="HAE35" s="1421"/>
      <c r="HAF35" s="1421"/>
      <c r="HAG35" s="1421"/>
      <c r="HAH35" s="1421"/>
      <c r="HAI35" s="1421"/>
      <c r="HAJ35" s="1421"/>
      <c r="HAK35" s="1421"/>
      <c r="HAL35" s="1421"/>
      <c r="HAM35" s="1421"/>
      <c r="HAN35" s="1421"/>
      <c r="HAO35" s="1421"/>
      <c r="HAP35" s="1421"/>
      <c r="HAQ35" s="1421"/>
      <c r="HAR35" s="1421"/>
      <c r="HAS35" s="1421"/>
      <c r="HAT35" s="1421"/>
      <c r="HAU35" s="1421"/>
      <c r="HAV35" s="1421"/>
      <c r="HAW35" s="1421"/>
      <c r="HAX35" s="1421"/>
      <c r="HAY35" s="1421"/>
      <c r="HAZ35" s="1421"/>
      <c r="HBA35" s="1421"/>
      <c r="HBB35" s="1421"/>
      <c r="HBC35" s="1421"/>
      <c r="HBD35" s="1421"/>
      <c r="HBE35" s="1421"/>
      <c r="HBF35" s="1421"/>
      <c r="HBG35" s="1421"/>
      <c r="HBH35" s="1421"/>
      <c r="HBI35" s="1421"/>
      <c r="HBJ35" s="1421"/>
      <c r="HBK35" s="1421"/>
      <c r="HBL35" s="1421"/>
      <c r="HBM35" s="1421"/>
      <c r="HBN35" s="1421"/>
      <c r="HBO35" s="1421"/>
      <c r="HBP35" s="1421"/>
      <c r="HBQ35" s="1421"/>
      <c r="HBR35" s="1421"/>
      <c r="HBS35" s="1421"/>
      <c r="HBT35" s="1421"/>
      <c r="HBU35" s="1421"/>
      <c r="HBV35" s="1421"/>
      <c r="HBW35" s="1421"/>
      <c r="HBX35" s="1421"/>
      <c r="HBY35" s="1421"/>
      <c r="HBZ35" s="1421"/>
      <c r="HCA35" s="1421"/>
      <c r="HCB35" s="1421"/>
      <c r="HCC35" s="1421"/>
      <c r="HCD35" s="1421"/>
      <c r="HCE35" s="1421"/>
      <c r="HCF35" s="1421"/>
      <c r="HCG35" s="1421"/>
      <c r="HCH35" s="1421"/>
      <c r="HCI35" s="1421"/>
      <c r="HCJ35" s="1421"/>
      <c r="HCK35" s="1421"/>
      <c r="HCL35" s="1421"/>
      <c r="HCM35" s="1421"/>
      <c r="HCN35" s="1421"/>
      <c r="HCO35" s="1421"/>
      <c r="HCP35" s="1421"/>
      <c r="HCQ35" s="1421"/>
      <c r="HCR35" s="1421"/>
      <c r="HCS35" s="1421"/>
      <c r="HCT35" s="1421"/>
      <c r="HCU35" s="1421"/>
      <c r="HCV35" s="1421"/>
      <c r="HCW35" s="1421"/>
      <c r="HCX35" s="1421"/>
      <c r="HCY35" s="1421"/>
      <c r="HCZ35" s="1421"/>
      <c r="HDA35" s="1421"/>
      <c r="HDB35" s="1421"/>
      <c r="HDC35" s="1421"/>
      <c r="HDD35" s="1421"/>
      <c r="HDE35" s="1421"/>
      <c r="HDF35" s="1421"/>
      <c r="HDG35" s="1421"/>
      <c r="HDH35" s="1421"/>
      <c r="HDI35" s="1421"/>
      <c r="HDJ35" s="1421"/>
      <c r="HDK35" s="1421"/>
      <c r="HDL35" s="1421"/>
      <c r="HDM35" s="1421"/>
      <c r="HDN35" s="1421"/>
      <c r="HDO35" s="1421"/>
      <c r="HDP35" s="1421"/>
      <c r="HDQ35" s="1421"/>
      <c r="HDR35" s="1421"/>
      <c r="HDS35" s="1421"/>
      <c r="HDT35" s="1421"/>
      <c r="HDU35" s="1421"/>
      <c r="HDV35" s="1421"/>
      <c r="HDW35" s="1421"/>
      <c r="HDX35" s="1421"/>
      <c r="HDY35" s="1421"/>
      <c r="HDZ35" s="1421"/>
      <c r="HEA35" s="1421"/>
      <c r="HEB35" s="1421"/>
      <c r="HEC35" s="1421"/>
      <c r="HED35" s="1421"/>
      <c r="HEE35" s="1421"/>
      <c r="HEF35" s="1421"/>
      <c r="HEG35" s="1421"/>
      <c r="HEH35" s="1421"/>
      <c r="HEI35" s="1421"/>
      <c r="HEJ35" s="1421"/>
      <c r="HEK35" s="1421"/>
      <c r="HEL35" s="1421"/>
      <c r="HEM35" s="1421"/>
      <c r="HEN35" s="1421"/>
      <c r="HEO35" s="1421"/>
      <c r="HEP35" s="1421"/>
      <c r="HEQ35" s="1421"/>
      <c r="HER35" s="1421"/>
      <c r="HES35" s="1421"/>
      <c r="HET35" s="1421"/>
      <c r="HEU35" s="1421"/>
      <c r="HEV35" s="1421"/>
      <c r="HEW35" s="1421"/>
      <c r="HEX35" s="1421"/>
      <c r="HEY35" s="1421"/>
      <c r="HEZ35" s="1421"/>
      <c r="HFA35" s="1421"/>
      <c r="HFB35" s="1421"/>
      <c r="HFC35" s="1421"/>
      <c r="HFD35" s="1421"/>
      <c r="HFE35" s="1421"/>
      <c r="HFF35" s="1421"/>
      <c r="HFG35" s="1421"/>
      <c r="HFH35" s="1421"/>
      <c r="HFI35" s="1421"/>
      <c r="HFJ35" s="1421"/>
      <c r="HFK35" s="1421"/>
      <c r="HFL35" s="1421"/>
      <c r="HFM35" s="1421"/>
      <c r="HFN35" s="1421"/>
      <c r="HFO35" s="1421"/>
      <c r="HFP35" s="1421"/>
      <c r="HFQ35" s="1421"/>
      <c r="HFR35" s="1421"/>
      <c r="HFS35" s="1421"/>
      <c r="HFT35" s="1421"/>
      <c r="HFU35" s="1421"/>
      <c r="HFV35" s="1421"/>
      <c r="HFW35" s="1421"/>
      <c r="HFX35" s="1421"/>
      <c r="HFY35" s="1421"/>
      <c r="HFZ35" s="1421"/>
      <c r="HGA35" s="1421"/>
      <c r="HGB35" s="1421"/>
      <c r="HGC35" s="1421"/>
      <c r="HGD35" s="1421"/>
      <c r="HGE35" s="1421"/>
      <c r="HGF35" s="1421"/>
      <c r="HGG35" s="1421"/>
      <c r="HGH35" s="1421"/>
      <c r="HGI35" s="1421"/>
      <c r="HGJ35" s="1421"/>
      <c r="HGK35" s="1421"/>
      <c r="HGL35" s="1421"/>
      <c r="HGM35" s="1421"/>
      <c r="HGN35" s="1421"/>
      <c r="HGO35" s="1421"/>
      <c r="HGP35" s="1421"/>
      <c r="HGQ35" s="1421"/>
      <c r="HGR35" s="1421"/>
      <c r="HGS35" s="1421"/>
      <c r="HGT35" s="1421"/>
      <c r="HGU35" s="1421"/>
      <c r="HGV35" s="1421"/>
      <c r="HGW35" s="1421"/>
      <c r="HGX35" s="1421"/>
      <c r="HGY35" s="1421"/>
      <c r="HGZ35" s="1421"/>
      <c r="HHA35" s="1421"/>
      <c r="HHB35" s="1421"/>
      <c r="HHC35" s="1421"/>
      <c r="HHD35" s="1421"/>
      <c r="HHE35" s="1421"/>
      <c r="HHF35" s="1421"/>
      <c r="HHG35" s="1421"/>
      <c r="HHH35" s="1421"/>
      <c r="HHI35" s="1421"/>
      <c r="HHJ35" s="1421"/>
      <c r="HHK35" s="1421"/>
      <c r="HHL35" s="1421"/>
      <c r="HHM35" s="1421"/>
      <c r="HHN35" s="1421"/>
      <c r="HHO35" s="1421"/>
      <c r="HHP35" s="1421"/>
      <c r="HHQ35" s="1421"/>
      <c r="HHR35" s="1421"/>
      <c r="HHS35" s="1421"/>
      <c r="HHT35" s="1421"/>
      <c r="HHU35" s="1421"/>
      <c r="HHV35" s="1421"/>
      <c r="HHW35" s="1421"/>
      <c r="HHX35" s="1421"/>
      <c r="HHY35" s="1421"/>
      <c r="HHZ35" s="1421"/>
      <c r="HIA35" s="1421"/>
      <c r="HIB35" s="1421"/>
      <c r="HIC35" s="1421"/>
      <c r="HID35" s="1421"/>
      <c r="HIE35" s="1421"/>
      <c r="HIF35" s="1421"/>
      <c r="HIG35" s="1421"/>
      <c r="HIH35" s="1421"/>
      <c r="HII35" s="1421"/>
      <c r="HIJ35" s="1421"/>
      <c r="HIK35" s="1421"/>
      <c r="HIL35" s="1421"/>
      <c r="HIM35" s="1421"/>
      <c r="HIN35" s="1421"/>
      <c r="HIO35" s="1421"/>
      <c r="HIP35" s="1421"/>
      <c r="HIQ35" s="1421"/>
      <c r="HIR35" s="1421"/>
      <c r="HIS35" s="1421"/>
      <c r="HIT35" s="1421"/>
      <c r="HIU35" s="1421"/>
      <c r="HIV35" s="1421"/>
      <c r="HIW35" s="1421"/>
      <c r="HIX35" s="1421"/>
      <c r="HIY35" s="1421"/>
      <c r="HIZ35" s="1421"/>
      <c r="HJA35" s="1421"/>
      <c r="HJB35" s="1421"/>
      <c r="HJC35" s="1421"/>
      <c r="HJD35" s="1421"/>
      <c r="HJE35" s="1421"/>
      <c r="HJF35" s="1421"/>
      <c r="HJG35" s="1421"/>
      <c r="HJH35" s="1421"/>
      <c r="HJI35" s="1421"/>
      <c r="HJJ35" s="1421"/>
      <c r="HJK35" s="1421"/>
      <c r="HJL35" s="1421"/>
      <c r="HJM35" s="1421"/>
      <c r="HJN35" s="1421"/>
      <c r="HJO35" s="1421"/>
      <c r="HJP35" s="1421"/>
      <c r="HJQ35" s="1421"/>
      <c r="HJR35" s="1421"/>
      <c r="HJS35" s="1421"/>
      <c r="HJT35" s="1421"/>
      <c r="HJU35" s="1421"/>
      <c r="HJV35" s="1421"/>
      <c r="HJW35" s="1421"/>
      <c r="HJX35" s="1421"/>
      <c r="HJY35" s="1421"/>
      <c r="HJZ35" s="1421"/>
      <c r="HKA35" s="1421"/>
      <c r="HKB35" s="1421"/>
      <c r="HKC35" s="1421"/>
      <c r="HKD35" s="1421"/>
      <c r="HKE35" s="1421"/>
      <c r="HKF35" s="1421"/>
      <c r="HKG35" s="1421"/>
      <c r="HKH35" s="1421"/>
      <c r="HKI35" s="1421"/>
      <c r="HKJ35" s="1421"/>
      <c r="HKK35" s="1421"/>
      <c r="HKL35" s="1421"/>
      <c r="HKM35" s="1421"/>
      <c r="HKN35" s="1421"/>
      <c r="HKO35" s="1421"/>
      <c r="HKP35" s="1421"/>
      <c r="HKQ35" s="1421"/>
      <c r="HKR35" s="1421"/>
      <c r="HKS35" s="1421"/>
      <c r="HKT35" s="1421"/>
      <c r="HKU35" s="1421"/>
      <c r="HKV35" s="1421"/>
      <c r="HKW35" s="1421"/>
      <c r="HKX35" s="1421"/>
      <c r="HKY35" s="1421"/>
      <c r="HKZ35" s="1421"/>
      <c r="HLA35" s="1421"/>
      <c r="HLB35" s="1421"/>
      <c r="HLC35" s="1421"/>
      <c r="HLD35" s="1421"/>
      <c r="HLE35" s="1421"/>
      <c r="HLF35" s="1421"/>
      <c r="HLG35" s="1421"/>
      <c r="HLH35" s="1421"/>
      <c r="HLI35" s="1421"/>
      <c r="HLJ35" s="1421"/>
      <c r="HLK35" s="1421"/>
      <c r="HLL35" s="1421"/>
      <c r="HLM35" s="1421"/>
      <c r="HLN35" s="1421"/>
      <c r="HLO35" s="1421"/>
      <c r="HLP35" s="1421"/>
      <c r="HLQ35" s="1421"/>
      <c r="HLR35" s="1421"/>
      <c r="HLS35" s="1421"/>
      <c r="HLT35" s="1421"/>
      <c r="HLU35" s="1421"/>
      <c r="HLV35" s="1421"/>
      <c r="HLW35" s="1421"/>
      <c r="HLX35" s="1421"/>
      <c r="HLY35" s="1421"/>
      <c r="HLZ35" s="1421"/>
      <c r="HMA35" s="1421"/>
      <c r="HMB35" s="1421"/>
      <c r="HMC35" s="1421"/>
      <c r="HMD35" s="1421"/>
      <c r="HME35" s="1421"/>
      <c r="HMF35" s="1421"/>
      <c r="HMG35" s="1421"/>
      <c r="HMH35" s="1421"/>
      <c r="HMI35" s="1421"/>
      <c r="HMJ35" s="1421"/>
      <c r="HMK35" s="1421"/>
      <c r="HML35" s="1421"/>
      <c r="HMM35" s="1421"/>
      <c r="HMN35" s="1421"/>
      <c r="HMO35" s="1421"/>
      <c r="HMP35" s="1421"/>
      <c r="HMQ35" s="1421"/>
      <c r="HMR35" s="1421"/>
      <c r="HMS35" s="1421"/>
      <c r="HMT35" s="1421"/>
      <c r="HMU35" s="1421"/>
      <c r="HMV35" s="1421"/>
      <c r="HMW35" s="1421"/>
      <c r="HMX35" s="1421"/>
      <c r="HMY35" s="1421"/>
      <c r="HMZ35" s="1421"/>
      <c r="HNA35" s="1421"/>
      <c r="HNB35" s="1421"/>
      <c r="HNC35" s="1421"/>
      <c r="HND35" s="1421"/>
      <c r="HNE35" s="1421"/>
      <c r="HNF35" s="1421"/>
      <c r="HNG35" s="1421"/>
      <c r="HNH35" s="1421"/>
      <c r="HNI35" s="1421"/>
      <c r="HNJ35" s="1421"/>
      <c r="HNK35" s="1421"/>
      <c r="HNL35" s="1421"/>
      <c r="HNM35" s="1421"/>
      <c r="HNN35" s="1421"/>
      <c r="HNO35" s="1421"/>
      <c r="HNP35" s="1421"/>
      <c r="HNQ35" s="1421"/>
      <c r="HNR35" s="1421"/>
      <c r="HNS35" s="1421"/>
      <c r="HNT35" s="1421"/>
      <c r="HNU35" s="1421"/>
      <c r="HNV35" s="1421"/>
      <c r="HNW35" s="1421"/>
      <c r="HNX35" s="1421"/>
      <c r="HNY35" s="1421"/>
      <c r="HNZ35" s="1421"/>
      <c r="HOA35" s="1421"/>
      <c r="HOB35" s="1421"/>
      <c r="HOC35" s="1421"/>
      <c r="HOD35" s="1421"/>
      <c r="HOE35" s="1421"/>
      <c r="HOF35" s="1421"/>
      <c r="HOG35" s="1421"/>
      <c r="HOH35" s="1421"/>
      <c r="HOI35" s="1421"/>
      <c r="HOJ35" s="1421"/>
      <c r="HOK35" s="1421"/>
      <c r="HOL35" s="1421"/>
      <c r="HOM35" s="1421"/>
      <c r="HON35" s="1421"/>
      <c r="HOO35" s="1421"/>
      <c r="HOP35" s="1421"/>
      <c r="HOQ35" s="1421"/>
      <c r="HOR35" s="1421"/>
      <c r="HOS35" s="1421"/>
      <c r="HOT35" s="1421"/>
      <c r="HOU35" s="1421"/>
      <c r="HOV35" s="1421"/>
      <c r="HOW35" s="1421"/>
      <c r="HOX35" s="1421"/>
      <c r="HOY35" s="1421"/>
      <c r="HOZ35" s="1421"/>
      <c r="HPA35" s="1421"/>
      <c r="HPB35" s="1421"/>
      <c r="HPC35" s="1421"/>
      <c r="HPD35" s="1421"/>
      <c r="HPE35" s="1421"/>
      <c r="HPF35" s="1421"/>
      <c r="HPG35" s="1421"/>
      <c r="HPH35" s="1421"/>
      <c r="HPI35" s="1421"/>
      <c r="HPJ35" s="1421"/>
      <c r="HPK35" s="1421"/>
      <c r="HPL35" s="1421"/>
      <c r="HPM35" s="1421"/>
      <c r="HPN35" s="1421"/>
      <c r="HPO35" s="1421"/>
      <c r="HPP35" s="1421"/>
      <c r="HPQ35" s="1421"/>
      <c r="HPR35" s="1421"/>
      <c r="HPS35" s="1421"/>
      <c r="HPT35" s="1421"/>
      <c r="HPU35" s="1421"/>
      <c r="HPV35" s="1421"/>
      <c r="HPW35" s="1421"/>
      <c r="HPX35" s="1421"/>
      <c r="HPY35" s="1421"/>
      <c r="HPZ35" s="1421"/>
      <c r="HQA35" s="1421"/>
      <c r="HQB35" s="1421"/>
      <c r="HQC35" s="1421"/>
      <c r="HQD35" s="1421"/>
      <c r="HQE35" s="1421"/>
      <c r="HQF35" s="1421"/>
      <c r="HQG35" s="1421"/>
      <c r="HQH35" s="1421"/>
      <c r="HQI35" s="1421"/>
      <c r="HQJ35" s="1421"/>
      <c r="HQK35" s="1421"/>
      <c r="HQL35" s="1421"/>
      <c r="HQM35" s="1421"/>
      <c r="HQN35" s="1421"/>
      <c r="HQO35" s="1421"/>
      <c r="HQP35" s="1421"/>
      <c r="HQQ35" s="1421"/>
      <c r="HQR35" s="1421"/>
      <c r="HQS35" s="1421"/>
      <c r="HQT35" s="1421"/>
      <c r="HQU35" s="1421"/>
      <c r="HQV35" s="1421"/>
      <c r="HQW35" s="1421"/>
      <c r="HQX35" s="1421"/>
      <c r="HQY35" s="1421"/>
      <c r="HQZ35" s="1421"/>
      <c r="HRA35" s="1421"/>
      <c r="HRB35" s="1421"/>
      <c r="HRC35" s="1421"/>
      <c r="HRD35" s="1421"/>
      <c r="HRE35" s="1421"/>
      <c r="HRF35" s="1421"/>
      <c r="HRG35" s="1421"/>
      <c r="HRH35" s="1421"/>
      <c r="HRI35" s="1421"/>
      <c r="HRJ35" s="1421"/>
      <c r="HRK35" s="1421"/>
      <c r="HRL35" s="1421"/>
      <c r="HRM35" s="1421"/>
      <c r="HRN35" s="1421"/>
      <c r="HRO35" s="1421"/>
      <c r="HRP35" s="1421"/>
      <c r="HRQ35" s="1421"/>
      <c r="HRR35" s="1421"/>
      <c r="HRS35" s="1421"/>
      <c r="HRT35" s="1421"/>
      <c r="HRU35" s="1421"/>
      <c r="HRV35" s="1421"/>
      <c r="HRW35" s="1421"/>
      <c r="HRX35" s="1421"/>
      <c r="HRY35" s="1421"/>
      <c r="HRZ35" s="1421"/>
      <c r="HSA35" s="1421"/>
      <c r="HSB35" s="1421"/>
      <c r="HSC35" s="1421"/>
      <c r="HSD35" s="1421"/>
      <c r="HSE35" s="1421"/>
      <c r="HSF35" s="1421"/>
      <c r="HSG35" s="1421"/>
      <c r="HSH35" s="1421"/>
      <c r="HSI35" s="1421"/>
      <c r="HSJ35" s="1421"/>
      <c r="HSK35" s="1421"/>
      <c r="HSL35" s="1421"/>
      <c r="HSM35" s="1421"/>
      <c r="HSN35" s="1421"/>
      <c r="HSO35" s="1421"/>
      <c r="HSP35" s="1421"/>
      <c r="HSQ35" s="1421"/>
      <c r="HSR35" s="1421"/>
      <c r="HSS35" s="1421"/>
      <c r="HST35" s="1421"/>
      <c r="HSU35" s="1421"/>
      <c r="HSV35" s="1421"/>
      <c r="HSW35" s="1421"/>
      <c r="HSX35" s="1421"/>
      <c r="HSY35" s="1421"/>
      <c r="HSZ35" s="1421"/>
      <c r="HTA35" s="1421"/>
      <c r="HTB35" s="1421"/>
      <c r="HTC35" s="1421"/>
      <c r="HTD35" s="1421"/>
      <c r="HTE35" s="1421"/>
      <c r="HTF35" s="1421"/>
      <c r="HTG35" s="1421"/>
      <c r="HTH35" s="1421"/>
      <c r="HTI35" s="1421"/>
      <c r="HTJ35" s="1421"/>
      <c r="HTK35" s="1421"/>
      <c r="HTL35" s="1421"/>
      <c r="HTM35" s="1421"/>
      <c r="HTN35" s="1421"/>
      <c r="HTO35" s="1421"/>
      <c r="HTP35" s="1421"/>
      <c r="HTQ35" s="1421"/>
      <c r="HTR35" s="1421"/>
      <c r="HTS35" s="1421"/>
      <c r="HTT35" s="1421"/>
      <c r="HTU35" s="1421"/>
      <c r="HTV35" s="1421"/>
      <c r="HTW35" s="1421"/>
      <c r="HTX35" s="1421"/>
      <c r="HTY35" s="1421"/>
      <c r="HTZ35" s="1421"/>
      <c r="HUA35" s="1421"/>
      <c r="HUB35" s="1421"/>
      <c r="HUC35" s="1421"/>
      <c r="HUD35" s="1421"/>
      <c r="HUE35" s="1421"/>
      <c r="HUF35" s="1421"/>
      <c r="HUG35" s="1421"/>
      <c r="HUH35" s="1421"/>
      <c r="HUI35" s="1421"/>
      <c r="HUJ35" s="1421"/>
      <c r="HUK35" s="1421"/>
      <c r="HUL35" s="1421"/>
      <c r="HUM35" s="1421"/>
      <c r="HUN35" s="1421"/>
      <c r="HUO35" s="1421"/>
      <c r="HUP35" s="1421"/>
      <c r="HUQ35" s="1421"/>
      <c r="HUR35" s="1421"/>
      <c r="HUS35" s="1421"/>
      <c r="HUT35" s="1421"/>
      <c r="HUU35" s="1421"/>
      <c r="HUV35" s="1421"/>
      <c r="HUW35" s="1421"/>
      <c r="HUX35" s="1421"/>
      <c r="HUY35" s="1421"/>
      <c r="HUZ35" s="1421"/>
      <c r="HVA35" s="1421"/>
      <c r="HVB35" s="1421"/>
      <c r="HVC35" s="1421"/>
      <c r="HVD35" s="1421"/>
      <c r="HVE35" s="1421"/>
      <c r="HVF35" s="1421"/>
      <c r="HVG35" s="1421"/>
      <c r="HVH35" s="1421"/>
      <c r="HVI35" s="1421"/>
      <c r="HVJ35" s="1421"/>
      <c r="HVK35" s="1421"/>
      <c r="HVL35" s="1421"/>
      <c r="HVM35" s="1421"/>
      <c r="HVN35" s="1421"/>
      <c r="HVO35" s="1421"/>
      <c r="HVP35" s="1421"/>
      <c r="HVQ35" s="1421"/>
      <c r="HVR35" s="1421"/>
      <c r="HVS35" s="1421"/>
      <c r="HVT35" s="1421"/>
      <c r="HVU35" s="1421"/>
      <c r="HVV35" s="1421"/>
      <c r="HVW35" s="1421"/>
      <c r="HVX35" s="1421"/>
      <c r="HVY35" s="1421"/>
      <c r="HVZ35" s="1421"/>
      <c r="HWA35" s="1421"/>
      <c r="HWB35" s="1421"/>
      <c r="HWC35" s="1421"/>
      <c r="HWD35" s="1421"/>
      <c r="HWE35" s="1421"/>
      <c r="HWF35" s="1421"/>
      <c r="HWG35" s="1421"/>
      <c r="HWH35" s="1421"/>
      <c r="HWI35" s="1421"/>
      <c r="HWJ35" s="1421"/>
      <c r="HWK35" s="1421"/>
      <c r="HWL35" s="1421"/>
      <c r="HWM35" s="1421"/>
      <c r="HWN35" s="1421"/>
      <c r="HWO35" s="1421"/>
      <c r="HWP35" s="1421"/>
      <c r="HWQ35" s="1421"/>
      <c r="HWR35" s="1421"/>
      <c r="HWS35" s="1421"/>
      <c r="HWT35" s="1421"/>
      <c r="HWU35" s="1421"/>
      <c r="HWV35" s="1421"/>
      <c r="HWW35" s="1421"/>
      <c r="HWX35" s="1421"/>
      <c r="HWY35" s="1421"/>
      <c r="HWZ35" s="1421"/>
      <c r="HXA35" s="1421"/>
      <c r="HXB35" s="1421"/>
      <c r="HXC35" s="1421"/>
      <c r="HXD35" s="1421"/>
      <c r="HXE35" s="1421"/>
      <c r="HXF35" s="1421"/>
      <c r="HXG35" s="1421"/>
      <c r="HXH35" s="1421"/>
      <c r="HXI35" s="1421"/>
      <c r="HXJ35" s="1421"/>
      <c r="HXK35" s="1421"/>
      <c r="HXL35" s="1421"/>
      <c r="HXM35" s="1421"/>
      <c r="HXN35" s="1421"/>
      <c r="HXO35" s="1421"/>
      <c r="HXP35" s="1421"/>
      <c r="HXQ35" s="1421"/>
      <c r="HXR35" s="1421"/>
      <c r="HXS35" s="1421"/>
      <c r="HXT35" s="1421"/>
      <c r="HXU35" s="1421"/>
      <c r="HXV35" s="1421"/>
      <c r="HXW35" s="1421"/>
      <c r="HXX35" s="1421"/>
      <c r="HXY35" s="1421"/>
      <c r="HXZ35" s="1421"/>
      <c r="HYA35" s="1421"/>
      <c r="HYB35" s="1421"/>
      <c r="HYC35" s="1421"/>
      <c r="HYD35" s="1421"/>
      <c r="HYE35" s="1421"/>
      <c r="HYF35" s="1421"/>
      <c r="HYG35" s="1421"/>
      <c r="HYH35" s="1421"/>
      <c r="HYI35" s="1421"/>
      <c r="HYJ35" s="1421"/>
      <c r="HYK35" s="1421"/>
      <c r="HYL35" s="1421"/>
      <c r="HYM35" s="1421"/>
      <c r="HYN35" s="1421"/>
      <c r="HYO35" s="1421"/>
      <c r="HYP35" s="1421"/>
      <c r="HYQ35" s="1421"/>
      <c r="HYR35" s="1421"/>
      <c r="HYS35" s="1421"/>
      <c r="HYT35" s="1421"/>
      <c r="HYU35" s="1421"/>
      <c r="HYV35" s="1421"/>
      <c r="HYW35" s="1421"/>
      <c r="HYX35" s="1421"/>
      <c r="HYY35" s="1421"/>
      <c r="HYZ35" s="1421"/>
      <c r="HZA35" s="1421"/>
      <c r="HZB35" s="1421"/>
      <c r="HZC35" s="1421"/>
      <c r="HZD35" s="1421"/>
      <c r="HZE35" s="1421"/>
      <c r="HZF35" s="1421"/>
      <c r="HZG35" s="1421"/>
      <c r="HZH35" s="1421"/>
      <c r="HZI35" s="1421"/>
      <c r="HZJ35" s="1421"/>
      <c r="HZK35" s="1421"/>
      <c r="HZL35" s="1421"/>
      <c r="HZM35" s="1421"/>
      <c r="HZN35" s="1421"/>
      <c r="HZO35" s="1421"/>
      <c r="HZP35" s="1421"/>
      <c r="HZQ35" s="1421"/>
      <c r="HZR35" s="1421"/>
      <c r="HZS35" s="1421"/>
      <c r="HZT35" s="1421"/>
      <c r="HZU35" s="1421"/>
      <c r="HZV35" s="1421"/>
      <c r="HZW35" s="1421"/>
      <c r="HZX35" s="1421"/>
      <c r="HZY35" s="1421"/>
      <c r="HZZ35" s="1421"/>
      <c r="IAA35" s="1421"/>
      <c r="IAB35" s="1421"/>
      <c r="IAC35" s="1421"/>
      <c r="IAD35" s="1421"/>
      <c r="IAE35" s="1421"/>
      <c r="IAF35" s="1421"/>
      <c r="IAG35" s="1421"/>
      <c r="IAH35" s="1421"/>
      <c r="IAI35" s="1421"/>
      <c r="IAJ35" s="1421"/>
      <c r="IAK35" s="1421"/>
      <c r="IAL35" s="1421"/>
      <c r="IAM35" s="1421"/>
      <c r="IAN35" s="1421"/>
      <c r="IAO35" s="1421"/>
      <c r="IAP35" s="1421"/>
      <c r="IAQ35" s="1421"/>
      <c r="IAR35" s="1421"/>
      <c r="IAS35" s="1421"/>
      <c r="IAT35" s="1421"/>
      <c r="IAU35" s="1421"/>
      <c r="IAV35" s="1421"/>
      <c r="IAW35" s="1421"/>
      <c r="IAX35" s="1421"/>
      <c r="IAY35" s="1421"/>
      <c r="IAZ35" s="1421"/>
      <c r="IBA35" s="1421"/>
      <c r="IBB35" s="1421"/>
      <c r="IBC35" s="1421"/>
      <c r="IBD35" s="1421"/>
      <c r="IBE35" s="1421"/>
      <c r="IBF35" s="1421"/>
      <c r="IBG35" s="1421"/>
      <c r="IBH35" s="1421"/>
      <c r="IBI35" s="1421"/>
      <c r="IBJ35" s="1421"/>
      <c r="IBK35" s="1421"/>
      <c r="IBL35" s="1421"/>
      <c r="IBM35" s="1421"/>
      <c r="IBN35" s="1421"/>
      <c r="IBO35" s="1421"/>
      <c r="IBP35" s="1421"/>
      <c r="IBQ35" s="1421"/>
      <c r="IBR35" s="1421"/>
      <c r="IBS35" s="1421"/>
      <c r="IBT35" s="1421"/>
      <c r="IBU35" s="1421"/>
      <c r="IBV35" s="1421"/>
      <c r="IBW35" s="1421"/>
      <c r="IBX35" s="1421"/>
      <c r="IBY35" s="1421"/>
      <c r="IBZ35" s="1421"/>
      <c r="ICA35" s="1421"/>
      <c r="ICB35" s="1421"/>
      <c r="ICC35" s="1421"/>
      <c r="ICD35" s="1421"/>
      <c r="ICE35" s="1421"/>
      <c r="ICF35" s="1421"/>
      <c r="ICG35" s="1421"/>
      <c r="ICH35" s="1421"/>
      <c r="ICI35" s="1421"/>
      <c r="ICJ35" s="1421"/>
      <c r="ICK35" s="1421"/>
      <c r="ICL35" s="1421"/>
      <c r="ICM35" s="1421"/>
      <c r="ICN35" s="1421"/>
      <c r="ICO35" s="1421"/>
      <c r="ICP35" s="1421"/>
      <c r="ICQ35" s="1421"/>
      <c r="ICR35" s="1421"/>
      <c r="ICS35" s="1421"/>
      <c r="ICT35" s="1421"/>
      <c r="ICU35" s="1421"/>
      <c r="ICV35" s="1421"/>
      <c r="ICW35" s="1421"/>
      <c r="ICX35" s="1421"/>
      <c r="ICY35" s="1421"/>
      <c r="ICZ35" s="1421"/>
      <c r="IDA35" s="1421"/>
      <c r="IDB35" s="1421"/>
      <c r="IDC35" s="1421"/>
      <c r="IDD35" s="1421"/>
      <c r="IDE35" s="1421"/>
      <c r="IDF35" s="1421"/>
      <c r="IDG35" s="1421"/>
      <c r="IDH35" s="1421"/>
      <c r="IDI35" s="1421"/>
      <c r="IDJ35" s="1421"/>
      <c r="IDK35" s="1421"/>
      <c r="IDL35" s="1421"/>
      <c r="IDM35" s="1421"/>
      <c r="IDN35" s="1421"/>
      <c r="IDO35" s="1421"/>
      <c r="IDP35" s="1421"/>
      <c r="IDQ35" s="1421"/>
      <c r="IDR35" s="1421"/>
      <c r="IDS35" s="1421"/>
      <c r="IDT35" s="1421"/>
      <c r="IDU35" s="1421"/>
      <c r="IDV35" s="1421"/>
      <c r="IDW35" s="1421"/>
      <c r="IDX35" s="1421"/>
      <c r="IDY35" s="1421"/>
      <c r="IDZ35" s="1421"/>
      <c r="IEA35" s="1421"/>
      <c r="IEB35" s="1421"/>
      <c r="IEC35" s="1421"/>
      <c r="IED35" s="1421"/>
      <c r="IEE35" s="1421"/>
      <c r="IEF35" s="1421"/>
      <c r="IEG35" s="1421"/>
      <c r="IEH35" s="1421"/>
      <c r="IEI35" s="1421"/>
      <c r="IEJ35" s="1421"/>
      <c r="IEK35" s="1421"/>
      <c r="IEL35" s="1421"/>
      <c r="IEM35" s="1421"/>
      <c r="IEN35" s="1421"/>
      <c r="IEO35" s="1421"/>
      <c r="IEP35" s="1421"/>
      <c r="IEQ35" s="1421"/>
      <c r="IER35" s="1421"/>
      <c r="IES35" s="1421"/>
      <c r="IET35" s="1421"/>
      <c r="IEU35" s="1421"/>
      <c r="IEV35" s="1421"/>
      <c r="IEW35" s="1421"/>
      <c r="IEX35" s="1421"/>
      <c r="IEY35" s="1421"/>
      <c r="IEZ35" s="1421"/>
      <c r="IFA35" s="1421"/>
      <c r="IFB35" s="1421"/>
      <c r="IFC35" s="1421"/>
      <c r="IFD35" s="1421"/>
      <c r="IFE35" s="1421"/>
      <c r="IFF35" s="1421"/>
      <c r="IFG35" s="1421"/>
      <c r="IFH35" s="1421"/>
      <c r="IFI35" s="1421"/>
      <c r="IFJ35" s="1421"/>
      <c r="IFK35" s="1421"/>
      <c r="IFL35" s="1421"/>
      <c r="IFM35" s="1421"/>
      <c r="IFN35" s="1421"/>
      <c r="IFO35" s="1421"/>
      <c r="IFP35" s="1421"/>
      <c r="IFQ35" s="1421"/>
      <c r="IFR35" s="1421"/>
      <c r="IFS35" s="1421"/>
      <c r="IFT35" s="1421"/>
      <c r="IFU35" s="1421"/>
      <c r="IFV35" s="1421"/>
      <c r="IFW35" s="1421"/>
      <c r="IFX35" s="1421"/>
      <c r="IFY35" s="1421"/>
      <c r="IFZ35" s="1421"/>
      <c r="IGA35" s="1421"/>
      <c r="IGB35" s="1421"/>
      <c r="IGC35" s="1421"/>
      <c r="IGD35" s="1421"/>
      <c r="IGE35" s="1421"/>
      <c r="IGF35" s="1421"/>
      <c r="IGG35" s="1421"/>
      <c r="IGH35" s="1421"/>
      <c r="IGI35" s="1421"/>
      <c r="IGJ35" s="1421"/>
      <c r="IGK35" s="1421"/>
      <c r="IGL35" s="1421"/>
      <c r="IGM35" s="1421"/>
      <c r="IGN35" s="1421"/>
      <c r="IGO35" s="1421"/>
      <c r="IGP35" s="1421"/>
      <c r="IGQ35" s="1421"/>
      <c r="IGR35" s="1421"/>
      <c r="IGS35" s="1421"/>
      <c r="IGT35" s="1421"/>
      <c r="IGU35" s="1421"/>
      <c r="IGV35" s="1421"/>
      <c r="IGW35" s="1421"/>
      <c r="IGX35" s="1421"/>
      <c r="IGY35" s="1421"/>
      <c r="IGZ35" s="1421"/>
      <c r="IHA35" s="1421"/>
      <c r="IHB35" s="1421"/>
      <c r="IHC35" s="1421"/>
      <c r="IHD35" s="1421"/>
      <c r="IHE35" s="1421"/>
      <c r="IHF35" s="1421"/>
      <c r="IHG35" s="1421"/>
      <c r="IHH35" s="1421"/>
      <c r="IHI35" s="1421"/>
      <c r="IHJ35" s="1421"/>
      <c r="IHK35" s="1421"/>
      <c r="IHL35" s="1421"/>
      <c r="IHM35" s="1421"/>
      <c r="IHN35" s="1421"/>
      <c r="IHO35" s="1421"/>
      <c r="IHP35" s="1421"/>
      <c r="IHQ35" s="1421"/>
      <c r="IHR35" s="1421"/>
      <c r="IHS35" s="1421"/>
      <c r="IHT35" s="1421"/>
      <c r="IHU35" s="1421"/>
      <c r="IHV35" s="1421"/>
      <c r="IHW35" s="1421"/>
      <c r="IHX35" s="1421"/>
      <c r="IHY35" s="1421"/>
      <c r="IHZ35" s="1421"/>
      <c r="IIA35" s="1421"/>
      <c r="IIB35" s="1421"/>
      <c r="IIC35" s="1421"/>
      <c r="IID35" s="1421"/>
      <c r="IIE35" s="1421"/>
      <c r="IIF35" s="1421"/>
      <c r="IIG35" s="1421"/>
      <c r="IIH35" s="1421"/>
      <c r="III35" s="1421"/>
      <c r="IIJ35" s="1421"/>
      <c r="IIK35" s="1421"/>
      <c r="IIL35" s="1421"/>
      <c r="IIM35" s="1421"/>
      <c r="IIN35" s="1421"/>
      <c r="IIO35" s="1421"/>
      <c r="IIP35" s="1421"/>
      <c r="IIQ35" s="1421"/>
      <c r="IIR35" s="1421"/>
      <c r="IIS35" s="1421"/>
      <c r="IIT35" s="1421"/>
      <c r="IIU35" s="1421"/>
      <c r="IIV35" s="1421"/>
      <c r="IIW35" s="1421"/>
      <c r="IIX35" s="1421"/>
      <c r="IIY35" s="1421"/>
      <c r="IIZ35" s="1421"/>
      <c r="IJA35" s="1421"/>
      <c r="IJB35" s="1421"/>
      <c r="IJC35" s="1421"/>
      <c r="IJD35" s="1421"/>
      <c r="IJE35" s="1421"/>
      <c r="IJF35" s="1421"/>
      <c r="IJG35" s="1421"/>
      <c r="IJH35" s="1421"/>
      <c r="IJI35" s="1421"/>
      <c r="IJJ35" s="1421"/>
      <c r="IJK35" s="1421"/>
      <c r="IJL35" s="1421"/>
      <c r="IJM35" s="1421"/>
      <c r="IJN35" s="1421"/>
      <c r="IJO35" s="1421"/>
      <c r="IJP35" s="1421"/>
      <c r="IJQ35" s="1421"/>
      <c r="IJR35" s="1421"/>
      <c r="IJS35" s="1421"/>
      <c r="IJT35" s="1421"/>
      <c r="IJU35" s="1421"/>
      <c r="IJV35" s="1421"/>
      <c r="IJW35" s="1421"/>
      <c r="IJX35" s="1421"/>
      <c r="IJY35" s="1421"/>
      <c r="IJZ35" s="1421"/>
      <c r="IKA35" s="1421"/>
      <c r="IKB35" s="1421"/>
      <c r="IKC35" s="1421"/>
      <c r="IKD35" s="1421"/>
      <c r="IKE35" s="1421"/>
      <c r="IKF35" s="1421"/>
      <c r="IKG35" s="1421"/>
      <c r="IKH35" s="1421"/>
      <c r="IKI35" s="1421"/>
      <c r="IKJ35" s="1421"/>
      <c r="IKK35" s="1421"/>
      <c r="IKL35" s="1421"/>
      <c r="IKM35" s="1421"/>
      <c r="IKN35" s="1421"/>
      <c r="IKO35" s="1421"/>
      <c r="IKP35" s="1421"/>
      <c r="IKQ35" s="1421"/>
      <c r="IKR35" s="1421"/>
      <c r="IKS35" s="1421"/>
      <c r="IKT35" s="1421"/>
      <c r="IKU35" s="1421"/>
      <c r="IKV35" s="1421"/>
      <c r="IKW35" s="1421"/>
      <c r="IKX35" s="1421"/>
      <c r="IKY35" s="1421"/>
      <c r="IKZ35" s="1421"/>
      <c r="ILA35" s="1421"/>
      <c r="ILB35" s="1421"/>
      <c r="ILC35" s="1421"/>
      <c r="ILD35" s="1421"/>
      <c r="ILE35" s="1421"/>
      <c r="ILF35" s="1421"/>
      <c r="ILG35" s="1421"/>
      <c r="ILH35" s="1421"/>
      <c r="ILI35" s="1421"/>
      <c r="ILJ35" s="1421"/>
      <c r="ILK35" s="1421"/>
      <c r="ILL35" s="1421"/>
      <c r="ILM35" s="1421"/>
      <c r="ILN35" s="1421"/>
      <c r="ILO35" s="1421"/>
      <c r="ILP35" s="1421"/>
      <c r="ILQ35" s="1421"/>
      <c r="ILR35" s="1421"/>
      <c r="ILS35" s="1421"/>
      <c r="ILT35" s="1421"/>
      <c r="ILU35" s="1421"/>
      <c r="ILV35" s="1421"/>
      <c r="ILW35" s="1421"/>
      <c r="ILX35" s="1421"/>
      <c r="ILY35" s="1421"/>
      <c r="ILZ35" s="1421"/>
      <c r="IMA35" s="1421"/>
      <c r="IMB35" s="1421"/>
      <c r="IMC35" s="1421"/>
      <c r="IMD35" s="1421"/>
      <c r="IME35" s="1421"/>
      <c r="IMF35" s="1421"/>
      <c r="IMG35" s="1421"/>
      <c r="IMH35" s="1421"/>
      <c r="IMI35" s="1421"/>
      <c r="IMJ35" s="1421"/>
      <c r="IMK35" s="1421"/>
      <c r="IML35" s="1421"/>
      <c r="IMM35" s="1421"/>
      <c r="IMN35" s="1421"/>
      <c r="IMO35" s="1421"/>
      <c r="IMP35" s="1421"/>
      <c r="IMQ35" s="1421"/>
      <c r="IMR35" s="1421"/>
      <c r="IMS35" s="1421"/>
      <c r="IMT35" s="1421"/>
      <c r="IMU35" s="1421"/>
      <c r="IMV35" s="1421"/>
      <c r="IMW35" s="1421"/>
      <c r="IMX35" s="1421"/>
      <c r="IMY35" s="1421"/>
      <c r="IMZ35" s="1421"/>
      <c r="INA35" s="1421"/>
      <c r="INB35" s="1421"/>
      <c r="INC35" s="1421"/>
      <c r="IND35" s="1421"/>
      <c r="INE35" s="1421"/>
      <c r="INF35" s="1421"/>
      <c r="ING35" s="1421"/>
      <c r="INH35" s="1421"/>
      <c r="INI35" s="1421"/>
      <c r="INJ35" s="1421"/>
      <c r="INK35" s="1421"/>
      <c r="INL35" s="1421"/>
      <c r="INM35" s="1421"/>
      <c r="INN35" s="1421"/>
      <c r="INO35" s="1421"/>
      <c r="INP35" s="1421"/>
      <c r="INQ35" s="1421"/>
      <c r="INR35" s="1421"/>
      <c r="INS35" s="1421"/>
      <c r="INT35" s="1421"/>
      <c r="INU35" s="1421"/>
      <c r="INV35" s="1421"/>
      <c r="INW35" s="1421"/>
      <c r="INX35" s="1421"/>
      <c r="INY35" s="1421"/>
      <c r="INZ35" s="1421"/>
      <c r="IOA35" s="1421"/>
      <c r="IOB35" s="1421"/>
      <c r="IOC35" s="1421"/>
      <c r="IOD35" s="1421"/>
      <c r="IOE35" s="1421"/>
      <c r="IOF35" s="1421"/>
      <c r="IOG35" s="1421"/>
      <c r="IOH35" s="1421"/>
      <c r="IOI35" s="1421"/>
      <c r="IOJ35" s="1421"/>
      <c r="IOK35" s="1421"/>
      <c r="IOL35" s="1421"/>
      <c r="IOM35" s="1421"/>
      <c r="ION35" s="1421"/>
      <c r="IOO35" s="1421"/>
      <c r="IOP35" s="1421"/>
      <c r="IOQ35" s="1421"/>
      <c r="IOR35" s="1421"/>
      <c r="IOS35" s="1421"/>
      <c r="IOT35" s="1421"/>
      <c r="IOU35" s="1421"/>
      <c r="IOV35" s="1421"/>
      <c r="IOW35" s="1421"/>
      <c r="IOX35" s="1421"/>
      <c r="IOY35" s="1421"/>
      <c r="IOZ35" s="1421"/>
      <c r="IPA35" s="1421"/>
      <c r="IPB35" s="1421"/>
      <c r="IPC35" s="1421"/>
      <c r="IPD35" s="1421"/>
      <c r="IPE35" s="1421"/>
      <c r="IPF35" s="1421"/>
      <c r="IPG35" s="1421"/>
      <c r="IPH35" s="1421"/>
      <c r="IPI35" s="1421"/>
      <c r="IPJ35" s="1421"/>
      <c r="IPK35" s="1421"/>
      <c r="IPL35" s="1421"/>
      <c r="IPM35" s="1421"/>
      <c r="IPN35" s="1421"/>
      <c r="IPO35" s="1421"/>
      <c r="IPP35" s="1421"/>
      <c r="IPQ35" s="1421"/>
      <c r="IPR35" s="1421"/>
      <c r="IPS35" s="1421"/>
      <c r="IPT35" s="1421"/>
      <c r="IPU35" s="1421"/>
      <c r="IPV35" s="1421"/>
      <c r="IPW35" s="1421"/>
      <c r="IPX35" s="1421"/>
      <c r="IPY35" s="1421"/>
      <c r="IPZ35" s="1421"/>
      <c r="IQA35" s="1421"/>
      <c r="IQB35" s="1421"/>
      <c r="IQC35" s="1421"/>
      <c r="IQD35" s="1421"/>
      <c r="IQE35" s="1421"/>
      <c r="IQF35" s="1421"/>
      <c r="IQG35" s="1421"/>
      <c r="IQH35" s="1421"/>
      <c r="IQI35" s="1421"/>
      <c r="IQJ35" s="1421"/>
      <c r="IQK35" s="1421"/>
      <c r="IQL35" s="1421"/>
      <c r="IQM35" s="1421"/>
      <c r="IQN35" s="1421"/>
      <c r="IQO35" s="1421"/>
      <c r="IQP35" s="1421"/>
      <c r="IQQ35" s="1421"/>
      <c r="IQR35" s="1421"/>
      <c r="IQS35" s="1421"/>
      <c r="IQT35" s="1421"/>
      <c r="IQU35" s="1421"/>
      <c r="IQV35" s="1421"/>
      <c r="IQW35" s="1421"/>
      <c r="IQX35" s="1421"/>
      <c r="IQY35" s="1421"/>
      <c r="IQZ35" s="1421"/>
      <c r="IRA35" s="1421"/>
      <c r="IRB35" s="1421"/>
      <c r="IRC35" s="1421"/>
      <c r="IRD35" s="1421"/>
      <c r="IRE35" s="1421"/>
      <c r="IRF35" s="1421"/>
      <c r="IRG35" s="1421"/>
      <c r="IRH35" s="1421"/>
      <c r="IRI35" s="1421"/>
      <c r="IRJ35" s="1421"/>
      <c r="IRK35" s="1421"/>
      <c r="IRL35" s="1421"/>
      <c r="IRM35" s="1421"/>
      <c r="IRN35" s="1421"/>
      <c r="IRO35" s="1421"/>
      <c r="IRP35" s="1421"/>
      <c r="IRQ35" s="1421"/>
      <c r="IRR35" s="1421"/>
      <c r="IRS35" s="1421"/>
      <c r="IRT35" s="1421"/>
      <c r="IRU35" s="1421"/>
      <c r="IRV35" s="1421"/>
      <c r="IRW35" s="1421"/>
      <c r="IRX35" s="1421"/>
      <c r="IRY35" s="1421"/>
      <c r="IRZ35" s="1421"/>
      <c r="ISA35" s="1421"/>
      <c r="ISB35" s="1421"/>
      <c r="ISC35" s="1421"/>
      <c r="ISD35" s="1421"/>
      <c r="ISE35" s="1421"/>
      <c r="ISF35" s="1421"/>
      <c r="ISG35" s="1421"/>
      <c r="ISH35" s="1421"/>
      <c r="ISI35" s="1421"/>
      <c r="ISJ35" s="1421"/>
      <c r="ISK35" s="1421"/>
      <c r="ISL35" s="1421"/>
      <c r="ISM35" s="1421"/>
      <c r="ISN35" s="1421"/>
      <c r="ISO35" s="1421"/>
      <c r="ISP35" s="1421"/>
      <c r="ISQ35" s="1421"/>
      <c r="ISR35" s="1421"/>
      <c r="ISS35" s="1421"/>
      <c r="IST35" s="1421"/>
      <c r="ISU35" s="1421"/>
      <c r="ISV35" s="1421"/>
      <c r="ISW35" s="1421"/>
      <c r="ISX35" s="1421"/>
      <c r="ISY35" s="1421"/>
      <c r="ISZ35" s="1421"/>
      <c r="ITA35" s="1421"/>
      <c r="ITB35" s="1421"/>
      <c r="ITC35" s="1421"/>
      <c r="ITD35" s="1421"/>
      <c r="ITE35" s="1421"/>
      <c r="ITF35" s="1421"/>
      <c r="ITG35" s="1421"/>
      <c r="ITH35" s="1421"/>
      <c r="ITI35" s="1421"/>
      <c r="ITJ35" s="1421"/>
      <c r="ITK35" s="1421"/>
      <c r="ITL35" s="1421"/>
      <c r="ITM35" s="1421"/>
      <c r="ITN35" s="1421"/>
      <c r="ITO35" s="1421"/>
      <c r="ITP35" s="1421"/>
      <c r="ITQ35" s="1421"/>
      <c r="ITR35" s="1421"/>
      <c r="ITS35" s="1421"/>
      <c r="ITT35" s="1421"/>
      <c r="ITU35" s="1421"/>
      <c r="ITV35" s="1421"/>
      <c r="ITW35" s="1421"/>
      <c r="ITX35" s="1421"/>
      <c r="ITY35" s="1421"/>
      <c r="ITZ35" s="1421"/>
      <c r="IUA35" s="1421"/>
      <c r="IUB35" s="1421"/>
      <c r="IUC35" s="1421"/>
      <c r="IUD35" s="1421"/>
      <c r="IUE35" s="1421"/>
      <c r="IUF35" s="1421"/>
      <c r="IUG35" s="1421"/>
      <c r="IUH35" s="1421"/>
      <c r="IUI35" s="1421"/>
      <c r="IUJ35" s="1421"/>
      <c r="IUK35" s="1421"/>
      <c r="IUL35" s="1421"/>
      <c r="IUM35" s="1421"/>
      <c r="IUN35" s="1421"/>
      <c r="IUO35" s="1421"/>
      <c r="IUP35" s="1421"/>
      <c r="IUQ35" s="1421"/>
      <c r="IUR35" s="1421"/>
      <c r="IUS35" s="1421"/>
      <c r="IUT35" s="1421"/>
      <c r="IUU35" s="1421"/>
      <c r="IUV35" s="1421"/>
      <c r="IUW35" s="1421"/>
      <c r="IUX35" s="1421"/>
      <c r="IUY35" s="1421"/>
      <c r="IUZ35" s="1421"/>
      <c r="IVA35" s="1421"/>
      <c r="IVB35" s="1421"/>
      <c r="IVC35" s="1421"/>
      <c r="IVD35" s="1421"/>
      <c r="IVE35" s="1421"/>
      <c r="IVF35" s="1421"/>
      <c r="IVG35" s="1421"/>
      <c r="IVH35" s="1421"/>
      <c r="IVI35" s="1421"/>
      <c r="IVJ35" s="1421"/>
      <c r="IVK35" s="1421"/>
      <c r="IVL35" s="1421"/>
      <c r="IVM35" s="1421"/>
      <c r="IVN35" s="1421"/>
      <c r="IVO35" s="1421"/>
      <c r="IVP35" s="1421"/>
      <c r="IVQ35" s="1421"/>
      <c r="IVR35" s="1421"/>
      <c r="IVS35" s="1421"/>
      <c r="IVT35" s="1421"/>
      <c r="IVU35" s="1421"/>
      <c r="IVV35" s="1421"/>
      <c r="IVW35" s="1421"/>
      <c r="IVX35" s="1421"/>
      <c r="IVY35" s="1421"/>
      <c r="IVZ35" s="1421"/>
      <c r="IWA35" s="1421"/>
      <c r="IWB35" s="1421"/>
      <c r="IWC35" s="1421"/>
      <c r="IWD35" s="1421"/>
      <c r="IWE35" s="1421"/>
      <c r="IWF35" s="1421"/>
      <c r="IWG35" s="1421"/>
      <c r="IWH35" s="1421"/>
      <c r="IWI35" s="1421"/>
      <c r="IWJ35" s="1421"/>
      <c r="IWK35" s="1421"/>
      <c r="IWL35" s="1421"/>
      <c r="IWM35" s="1421"/>
      <c r="IWN35" s="1421"/>
      <c r="IWO35" s="1421"/>
      <c r="IWP35" s="1421"/>
      <c r="IWQ35" s="1421"/>
      <c r="IWR35" s="1421"/>
      <c r="IWS35" s="1421"/>
      <c r="IWT35" s="1421"/>
      <c r="IWU35" s="1421"/>
      <c r="IWV35" s="1421"/>
      <c r="IWW35" s="1421"/>
      <c r="IWX35" s="1421"/>
      <c r="IWY35" s="1421"/>
      <c r="IWZ35" s="1421"/>
      <c r="IXA35" s="1421"/>
      <c r="IXB35" s="1421"/>
      <c r="IXC35" s="1421"/>
      <c r="IXD35" s="1421"/>
      <c r="IXE35" s="1421"/>
      <c r="IXF35" s="1421"/>
      <c r="IXG35" s="1421"/>
      <c r="IXH35" s="1421"/>
      <c r="IXI35" s="1421"/>
      <c r="IXJ35" s="1421"/>
      <c r="IXK35" s="1421"/>
      <c r="IXL35" s="1421"/>
      <c r="IXM35" s="1421"/>
      <c r="IXN35" s="1421"/>
      <c r="IXO35" s="1421"/>
      <c r="IXP35" s="1421"/>
      <c r="IXQ35" s="1421"/>
      <c r="IXR35" s="1421"/>
      <c r="IXS35" s="1421"/>
      <c r="IXT35" s="1421"/>
      <c r="IXU35" s="1421"/>
      <c r="IXV35" s="1421"/>
      <c r="IXW35" s="1421"/>
      <c r="IXX35" s="1421"/>
      <c r="IXY35" s="1421"/>
      <c r="IXZ35" s="1421"/>
      <c r="IYA35" s="1421"/>
      <c r="IYB35" s="1421"/>
      <c r="IYC35" s="1421"/>
      <c r="IYD35" s="1421"/>
      <c r="IYE35" s="1421"/>
      <c r="IYF35" s="1421"/>
      <c r="IYG35" s="1421"/>
      <c r="IYH35" s="1421"/>
      <c r="IYI35" s="1421"/>
      <c r="IYJ35" s="1421"/>
      <c r="IYK35" s="1421"/>
      <c r="IYL35" s="1421"/>
      <c r="IYM35" s="1421"/>
      <c r="IYN35" s="1421"/>
      <c r="IYO35" s="1421"/>
      <c r="IYP35" s="1421"/>
      <c r="IYQ35" s="1421"/>
      <c r="IYR35" s="1421"/>
      <c r="IYS35" s="1421"/>
      <c r="IYT35" s="1421"/>
      <c r="IYU35" s="1421"/>
      <c r="IYV35" s="1421"/>
      <c r="IYW35" s="1421"/>
      <c r="IYX35" s="1421"/>
      <c r="IYY35" s="1421"/>
      <c r="IYZ35" s="1421"/>
      <c r="IZA35" s="1421"/>
      <c r="IZB35" s="1421"/>
      <c r="IZC35" s="1421"/>
      <c r="IZD35" s="1421"/>
      <c r="IZE35" s="1421"/>
      <c r="IZF35" s="1421"/>
      <c r="IZG35" s="1421"/>
      <c r="IZH35" s="1421"/>
      <c r="IZI35" s="1421"/>
      <c r="IZJ35" s="1421"/>
      <c r="IZK35" s="1421"/>
      <c r="IZL35" s="1421"/>
      <c r="IZM35" s="1421"/>
      <c r="IZN35" s="1421"/>
      <c r="IZO35" s="1421"/>
      <c r="IZP35" s="1421"/>
      <c r="IZQ35" s="1421"/>
      <c r="IZR35" s="1421"/>
      <c r="IZS35" s="1421"/>
      <c r="IZT35" s="1421"/>
      <c r="IZU35" s="1421"/>
      <c r="IZV35" s="1421"/>
      <c r="IZW35" s="1421"/>
      <c r="IZX35" s="1421"/>
      <c r="IZY35" s="1421"/>
      <c r="IZZ35" s="1421"/>
      <c r="JAA35" s="1421"/>
      <c r="JAB35" s="1421"/>
      <c r="JAC35" s="1421"/>
      <c r="JAD35" s="1421"/>
      <c r="JAE35" s="1421"/>
      <c r="JAF35" s="1421"/>
      <c r="JAG35" s="1421"/>
      <c r="JAH35" s="1421"/>
      <c r="JAI35" s="1421"/>
      <c r="JAJ35" s="1421"/>
      <c r="JAK35" s="1421"/>
      <c r="JAL35" s="1421"/>
      <c r="JAM35" s="1421"/>
      <c r="JAN35" s="1421"/>
      <c r="JAO35" s="1421"/>
      <c r="JAP35" s="1421"/>
      <c r="JAQ35" s="1421"/>
      <c r="JAR35" s="1421"/>
      <c r="JAS35" s="1421"/>
      <c r="JAT35" s="1421"/>
      <c r="JAU35" s="1421"/>
      <c r="JAV35" s="1421"/>
      <c r="JAW35" s="1421"/>
      <c r="JAX35" s="1421"/>
      <c r="JAY35" s="1421"/>
      <c r="JAZ35" s="1421"/>
      <c r="JBA35" s="1421"/>
      <c r="JBB35" s="1421"/>
      <c r="JBC35" s="1421"/>
      <c r="JBD35" s="1421"/>
      <c r="JBE35" s="1421"/>
      <c r="JBF35" s="1421"/>
      <c r="JBG35" s="1421"/>
      <c r="JBH35" s="1421"/>
      <c r="JBI35" s="1421"/>
      <c r="JBJ35" s="1421"/>
      <c r="JBK35" s="1421"/>
      <c r="JBL35" s="1421"/>
      <c r="JBM35" s="1421"/>
      <c r="JBN35" s="1421"/>
      <c r="JBO35" s="1421"/>
      <c r="JBP35" s="1421"/>
      <c r="JBQ35" s="1421"/>
      <c r="JBR35" s="1421"/>
      <c r="JBS35" s="1421"/>
      <c r="JBT35" s="1421"/>
      <c r="JBU35" s="1421"/>
      <c r="JBV35" s="1421"/>
      <c r="JBW35" s="1421"/>
      <c r="JBX35" s="1421"/>
      <c r="JBY35" s="1421"/>
      <c r="JBZ35" s="1421"/>
      <c r="JCA35" s="1421"/>
      <c r="JCB35" s="1421"/>
      <c r="JCC35" s="1421"/>
      <c r="JCD35" s="1421"/>
      <c r="JCE35" s="1421"/>
      <c r="JCF35" s="1421"/>
      <c r="JCG35" s="1421"/>
      <c r="JCH35" s="1421"/>
      <c r="JCI35" s="1421"/>
      <c r="JCJ35" s="1421"/>
      <c r="JCK35" s="1421"/>
      <c r="JCL35" s="1421"/>
      <c r="JCM35" s="1421"/>
      <c r="JCN35" s="1421"/>
      <c r="JCO35" s="1421"/>
      <c r="JCP35" s="1421"/>
      <c r="JCQ35" s="1421"/>
      <c r="JCR35" s="1421"/>
      <c r="JCS35" s="1421"/>
      <c r="JCT35" s="1421"/>
      <c r="JCU35" s="1421"/>
      <c r="JCV35" s="1421"/>
      <c r="JCW35" s="1421"/>
      <c r="JCX35" s="1421"/>
      <c r="JCY35" s="1421"/>
      <c r="JCZ35" s="1421"/>
      <c r="JDA35" s="1421"/>
      <c r="JDB35" s="1421"/>
      <c r="JDC35" s="1421"/>
      <c r="JDD35" s="1421"/>
      <c r="JDE35" s="1421"/>
      <c r="JDF35" s="1421"/>
      <c r="JDG35" s="1421"/>
      <c r="JDH35" s="1421"/>
      <c r="JDI35" s="1421"/>
      <c r="JDJ35" s="1421"/>
      <c r="JDK35" s="1421"/>
      <c r="JDL35" s="1421"/>
      <c r="JDM35" s="1421"/>
      <c r="JDN35" s="1421"/>
      <c r="JDO35" s="1421"/>
      <c r="JDP35" s="1421"/>
      <c r="JDQ35" s="1421"/>
      <c r="JDR35" s="1421"/>
      <c r="JDS35" s="1421"/>
      <c r="JDT35" s="1421"/>
      <c r="JDU35" s="1421"/>
      <c r="JDV35" s="1421"/>
      <c r="JDW35" s="1421"/>
      <c r="JDX35" s="1421"/>
      <c r="JDY35" s="1421"/>
      <c r="JDZ35" s="1421"/>
      <c r="JEA35" s="1421"/>
      <c r="JEB35" s="1421"/>
      <c r="JEC35" s="1421"/>
      <c r="JED35" s="1421"/>
      <c r="JEE35" s="1421"/>
      <c r="JEF35" s="1421"/>
      <c r="JEG35" s="1421"/>
      <c r="JEH35" s="1421"/>
      <c r="JEI35" s="1421"/>
      <c r="JEJ35" s="1421"/>
      <c r="JEK35" s="1421"/>
      <c r="JEL35" s="1421"/>
      <c r="JEM35" s="1421"/>
      <c r="JEN35" s="1421"/>
      <c r="JEO35" s="1421"/>
      <c r="JEP35" s="1421"/>
      <c r="JEQ35" s="1421"/>
      <c r="JER35" s="1421"/>
      <c r="JES35" s="1421"/>
      <c r="JET35" s="1421"/>
      <c r="JEU35" s="1421"/>
      <c r="JEV35" s="1421"/>
      <c r="JEW35" s="1421"/>
      <c r="JEX35" s="1421"/>
      <c r="JEY35" s="1421"/>
      <c r="JEZ35" s="1421"/>
      <c r="JFA35" s="1421"/>
      <c r="JFB35" s="1421"/>
      <c r="JFC35" s="1421"/>
      <c r="JFD35" s="1421"/>
      <c r="JFE35" s="1421"/>
      <c r="JFF35" s="1421"/>
      <c r="JFG35" s="1421"/>
      <c r="JFH35" s="1421"/>
      <c r="JFI35" s="1421"/>
      <c r="JFJ35" s="1421"/>
      <c r="JFK35" s="1421"/>
      <c r="JFL35" s="1421"/>
      <c r="JFM35" s="1421"/>
      <c r="JFN35" s="1421"/>
      <c r="JFO35" s="1421"/>
      <c r="JFP35" s="1421"/>
      <c r="JFQ35" s="1421"/>
      <c r="JFR35" s="1421"/>
      <c r="JFS35" s="1421"/>
      <c r="JFT35" s="1421"/>
      <c r="JFU35" s="1421"/>
      <c r="JFV35" s="1421"/>
      <c r="JFW35" s="1421"/>
      <c r="JFX35" s="1421"/>
      <c r="JFY35" s="1421"/>
      <c r="JFZ35" s="1421"/>
      <c r="JGA35" s="1421"/>
      <c r="JGB35" s="1421"/>
      <c r="JGC35" s="1421"/>
      <c r="JGD35" s="1421"/>
      <c r="JGE35" s="1421"/>
      <c r="JGF35" s="1421"/>
      <c r="JGG35" s="1421"/>
      <c r="JGH35" s="1421"/>
      <c r="JGI35" s="1421"/>
      <c r="JGJ35" s="1421"/>
      <c r="JGK35" s="1421"/>
      <c r="JGL35" s="1421"/>
      <c r="JGM35" s="1421"/>
      <c r="JGN35" s="1421"/>
      <c r="JGO35" s="1421"/>
      <c r="JGP35" s="1421"/>
      <c r="JGQ35" s="1421"/>
      <c r="JGR35" s="1421"/>
      <c r="JGS35" s="1421"/>
      <c r="JGT35" s="1421"/>
      <c r="JGU35" s="1421"/>
      <c r="JGV35" s="1421"/>
      <c r="JGW35" s="1421"/>
      <c r="JGX35" s="1421"/>
      <c r="JGY35" s="1421"/>
      <c r="JGZ35" s="1421"/>
      <c r="JHA35" s="1421"/>
      <c r="JHB35" s="1421"/>
      <c r="JHC35" s="1421"/>
      <c r="JHD35" s="1421"/>
      <c r="JHE35" s="1421"/>
      <c r="JHF35" s="1421"/>
      <c r="JHG35" s="1421"/>
      <c r="JHH35" s="1421"/>
      <c r="JHI35" s="1421"/>
      <c r="JHJ35" s="1421"/>
      <c r="JHK35" s="1421"/>
      <c r="JHL35" s="1421"/>
      <c r="JHM35" s="1421"/>
      <c r="JHN35" s="1421"/>
      <c r="JHO35" s="1421"/>
      <c r="JHP35" s="1421"/>
      <c r="JHQ35" s="1421"/>
      <c r="JHR35" s="1421"/>
      <c r="JHS35" s="1421"/>
      <c r="JHT35" s="1421"/>
      <c r="JHU35" s="1421"/>
      <c r="JHV35" s="1421"/>
      <c r="JHW35" s="1421"/>
      <c r="JHX35" s="1421"/>
      <c r="JHY35" s="1421"/>
      <c r="JHZ35" s="1421"/>
      <c r="JIA35" s="1421"/>
      <c r="JIB35" s="1421"/>
      <c r="JIC35" s="1421"/>
      <c r="JID35" s="1421"/>
      <c r="JIE35" s="1421"/>
      <c r="JIF35" s="1421"/>
      <c r="JIG35" s="1421"/>
      <c r="JIH35" s="1421"/>
      <c r="JII35" s="1421"/>
      <c r="JIJ35" s="1421"/>
      <c r="JIK35" s="1421"/>
      <c r="JIL35" s="1421"/>
      <c r="JIM35" s="1421"/>
      <c r="JIN35" s="1421"/>
      <c r="JIO35" s="1421"/>
      <c r="JIP35" s="1421"/>
      <c r="JIQ35" s="1421"/>
      <c r="JIR35" s="1421"/>
      <c r="JIS35" s="1421"/>
      <c r="JIT35" s="1421"/>
      <c r="JIU35" s="1421"/>
      <c r="JIV35" s="1421"/>
      <c r="JIW35" s="1421"/>
      <c r="JIX35" s="1421"/>
      <c r="JIY35" s="1421"/>
      <c r="JIZ35" s="1421"/>
      <c r="JJA35" s="1421"/>
      <c r="JJB35" s="1421"/>
      <c r="JJC35" s="1421"/>
      <c r="JJD35" s="1421"/>
      <c r="JJE35" s="1421"/>
      <c r="JJF35" s="1421"/>
      <c r="JJG35" s="1421"/>
      <c r="JJH35" s="1421"/>
      <c r="JJI35" s="1421"/>
      <c r="JJJ35" s="1421"/>
      <c r="JJK35" s="1421"/>
      <c r="JJL35" s="1421"/>
      <c r="JJM35" s="1421"/>
      <c r="JJN35" s="1421"/>
      <c r="JJO35" s="1421"/>
      <c r="JJP35" s="1421"/>
      <c r="JJQ35" s="1421"/>
      <c r="JJR35" s="1421"/>
      <c r="JJS35" s="1421"/>
      <c r="JJT35" s="1421"/>
      <c r="JJU35" s="1421"/>
      <c r="JJV35" s="1421"/>
      <c r="JJW35" s="1421"/>
      <c r="JJX35" s="1421"/>
      <c r="JJY35" s="1421"/>
      <c r="JJZ35" s="1421"/>
      <c r="JKA35" s="1421"/>
      <c r="JKB35" s="1421"/>
      <c r="JKC35" s="1421"/>
      <c r="JKD35" s="1421"/>
      <c r="JKE35" s="1421"/>
      <c r="JKF35" s="1421"/>
      <c r="JKG35" s="1421"/>
      <c r="JKH35" s="1421"/>
      <c r="JKI35" s="1421"/>
      <c r="JKJ35" s="1421"/>
      <c r="JKK35" s="1421"/>
      <c r="JKL35" s="1421"/>
      <c r="JKM35" s="1421"/>
      <c r="JKN35" s="1421"/>
      <c r="JKO35" s="1421"/>
      <c r="JKP35" s="1421"/>
      <c r="JKQ35" s="1421"/>
      <c r="JKR35" s="1421"/>
      <c r="JKS35" s="1421"/>
      <c r="JKT35" s="1421"/>
      <c r="JKU35" s="1421"/>
      <c r="JKV35" s="1421"/>
      <c r="JKW35" s="1421"/>
      <c r="JKX35" s="1421"/>
      <c r="JKY35" s="1421"/>
      <c r="JKZ35" s="1421"/>
      <c r="JLA35" s="1421"/>
      <c r="JLB35" s="1421"/>
      <c r="JLC35" s="1421"/>
      <c r="JLD35" s="1421"/>
      <c r="JLE35" s="1421"/>
      <c r="JLF35" s="1421"/>
      <c r="JLG35" s="1421"/>
      <c r="JLH35" s="1421"/>
      <c r="JLI35" s="1421"/>
      <c r="JLJ35" s="1421"/>
      <c r="JLK35" s="1421"/>
      <c r="JLL35" s="1421"/>
      <c r="JLM35" s="1421"/>
      <c r="JLN35" s="1421"/>
      <c r="JLO35" s="1421"/>
      <c r="JLP35" s="1421"/>
      <c r="JLQ35" s="1421"/>
      <c r="JLR35" s="1421"/>
      <c r="JLS35" s="1421"/>
      <c r="JLT35" s="1421"/>
      <c r="JLU35" s="1421"/>
      <c r="JLV35" s="1421"/>
      <c r="JLW35" s="1421"/>
      <c r="JLX35" s="1421"/>
      <c r="JLY35" s="1421"/>
      <c r="JLZ35" s="1421"/>
      <c r="JMA35" s="1421"/>
      <c r="JMB35" s="1421"/>
      <c r="JMC35" s="1421"/>
      <c r="JMD35" s="1421"/>
      <c r="JME35" s="1421"/>
      <c r="JMF35" s="1421"/>
      <c r="JMG35" s="1421"/>
      <c r="JMH35" s="1421"/>
      <c r="JMI35" s="1421"/>
      <c r="JMJ35" s="1421"/>
      <c r="JMK35" s="1421"/>
      <c r="JML35" s="1421"/>
      <c r="JMM35" s="1421"/>
      <c r="JMN35" s="1421"/>
      <c r="JMO35" s="1421"/>
      <c r="JMP35" s="1421"/>
      <c r="JMQ35" s="1421"/>
      <c r="JMR35" s="1421"/>
      <c r="JMS35" s="1421"/>
      <c r="JMT35" s="1421"/>
      <c r="JMU35" s="1421"/>
      <c r="JMV35" s="1421"/>
      <c r="JMW35" s="1421"/>
      <c r="JMX35" s="1421"/>
      <c r="JMY35" s="1421"/>
      <c r="JMZ35" s="1421"/>
      <c r="JNA35" s="1421"/>
      <c r="JNB35" s="1421"/>
      <c r="JNC35" s="1421"/>
      <c r="JND35" s="1421"/>
      <c r="JNE35" s="1421"/>
      <c r="JNF35" s="1421"/>
      <c r="JNG35" s="1421"/>
      <c r="JNH35" s="1421"/>
      <c r="JNI35" s="1421"/>
      <c r="JNJ35" s="1421"/>
      <c r="JNK35" s="1421"/>
      <c r="JNL35" s="1421"/>
      <c r="JNM35" s="1421"/>
      <c r="JNN35" s="1421"/>
      <c r="JNO35" s="1421"/>
      <c r="JNP35" s="1421"/>
      <c r="JNQ35" s="1421"/>
      <c r="JNR35" s="1421"/>
      <c r="JNS35" s="1421"/>
      <c r="JNT35" s="1421"/>
      <c r="JNU35" s="1421"/>
      <c r="JNV35" s="1421"/>
      <c r="JNW35" s="1421"/>
      <c r="JNX35" s="1421"/>
      <c r="JNY35" s="1421"/>
      <c r="JNZ35" s="1421"/>
      <c r="JOA35" s="1421"/>
      <c r="JOB35" s="1421"/>
      <c r="JOC35" s="1421"/>
      <c r="JOD35" s="1421"/>
      <c r="JOE35" s="1421"/>
      <c r="JOF35" s="1421"/>
      <c r="JOG35" s="1421"/>
      <c r="JOH35" s="1421"/>
      <c r="JOI35" s="1421"/>
      <c r="JOJ35" s="1421"/>
      <c r="JOK35" s="1421"/>
      <c r="JOL35" s="1421"/>
      <c r="JOM35" s="1421"/>
      <c r="JON35" s="1421"/>
      <c r="JOO35" s="1421"/>
      <c r="JOP35" s="1421"/>
      <c r="JOQ35" s="1421"/>
      <c r="JOR35" s="1421"/>
      <c r="JOS35" s="1421"/>
      <c r="JOT35" s="1421"/>
      <c r="JOU35" s="1421"/>
      <c r="JOV35" s="1421"/>
      <c r="JOW35" s="1421"/>
      <c r="JOX35" s="1421"/>
      <c r="JOY35" s="1421"/>
      <c r="JOZ35" s="1421"/>
      <c r="JPA35" s="1421"/>
      <c r="JPB35" s="1421"/>
      <c r="JPC35" s="1421"/>
      <c r="JPD35" s="1421"/>
      <c r="JPE35" s="1421"/>
      <c r="JPF35" s="1421"/>
      <c r="JPG35" s="1421"/>
      <c r="JPH35" s="1421"/>
      <c r="JPI35" s="1421"/>
      <c r="JPJ35" s="1421"/>
      <c r="JPK35" s="1421"/>
      <c r="JPL35" s="1421"/>
      <c r="JPM35" s="1421"/>
      <c r="JPN35" s="1421"/>
      <c r="JPO35" s="1421"/>
      <c r="JPP35" s="1421"/>
      <c r="JPQ35" s="1421"/>
      <c r="JPR35" s="1421"/>
      <c r="JPS35" s="1421"/>
      <c r="JPT35" s="1421"/>
      <c r="JPU35" s="1421"/>
      <c r="JPV35" s="1421"/>
      <c r="JPW35" s="1421"/>
      <c r="JPX35" s="1421"/>
      <c r="JPY35" s="1421"/>
      <c r="JPZ35" s="1421"/>
      <c r="JQA35" s="1421"/>
      <c r="JQB35" s="1421"/>
      <c r="JQC35" s="1421"/>
      <c r="JQD35" s="1421"/>
      <c r="JQE35" s="1421"/>
      <c r="JQF35" s="1421"/>
      <c r="JQG35" s="1421"/>
      <c r="JQH35" s="1421"/>
      <c r="JQI35" s="1421"/>
      <c r="JQJ35" s="1421"/>
      <c r="JQK35" s="1421"/>
      <c r="JQL35" s="1421"/>
      <c r="JQM35" s="1421"/>
      <c r="JQN35" s="1421"/>
      <c r="JQO35" s="1421"/>
      <c r="JQP35" s="1421"/>
      <c r="JQQ35" s="1421"/>
      <c r="JQR35" s="1421"/>
      <c r="JQS35" s="1421"/>
      <c r="JQT35" s="1421"/>
      <c r="JQU35" s="1421"/>
      <c r="JQV35" s="1421"/>
      <c r="JQW35" s="1421"/>
      <c r="JQX35" s="1421"/>
      <c r="JQY35" s="1421"/>
      <c r="JQZ35" s="1421"/>
      <c r="JRA35" s="1421"/>
      <c r="JRB35" s="1421"/>
      <c r="JRC35" s="1421"/>
      <c r="JRD35" s="1421"/>
      <c r="JRE35" s="1421"/>
      <c r="JRF35" s="1421"/>
      <c r="JRG35" s="1421"/>
      <c r="JRH35" s="1421"/>
      <c r="JRI35" s="1421"/>
      <c r="JRJ35" s="1421"/>
      <c r="JRK35" s="1421"/>
      <c r="JRL35" s="1421"/>
      <c r="JRM35" s="1421"/>
      <c r="JRN35" s="1421"/>
      <c r="JRO35" s="1421"/>
      <c r="JRP35" s="1421"/>
      <c r="JRQ35" s="1421"/>
      <c r="JRR35" s="1421"/>
      <c r="JRS35" s="1421"/>
      <c r="JRT35" s="1421"/>
      <c r="JRU35" s="1421"/>
      <c r="JRV35" s="1421"/>
      <c r="JRW35" s="1421"/>
      <c r="JRX35" s="1421"/>
      <c r="JRY35" s="1421"/>
      <c r="JRZ35" s="1421"/>
      <c r="JSA35" s="1421"/>
      <c r="JSB35" s="1421"/>
      <c r="JSC35" s="1421"/>
      <c r="JSD35" s="1421"/>
      <c r="JSE35" s="1421"/>
      <c r="JSF35" s="1421"/>
      <c r="JSG35" s="1421"/>
      <c r="JSH35" s="1421"/>
      <c r="JSI35" s="1421"/>
      <c r="JSJ35" s="1421"/>
      <c r="JSK35" s="1421"/>
      <c r="JSL35" s="1421"/>
      <c r="JSM35" s="1421"/>
      <c r="JSN35" s="1421"/>
      <c r="JSO35" s="1421"/>
      <c r="JSP35" s="1421"/>
      <c r="JSQ35" s="1421"/>
      <c r="JSR35" s="1421"/>
      <c r="JSS35" s="1421"/>
      <c r="JST35" s="1421"/>
      <c r="JSU35" s="1421"/>
      <c r="JSV35" s="1421"/>
      <c r="JSW35" s="1421"/>
      <c r="JSX35" s="1421"/>
      <c r="JSY35" s="1421"/>
      <c r="JSZ35" s="1421"/>
      <c r="JTA35" s="1421"/>
      <c r="JTB35" s="1421"/>
      <c r="JTC35" s="1421"/>
      <c r="JTD35" s="1421"/>
      <c r="JTE35" s="1421"/>
      <c r="JTF35" s="1421"/>
      <c r="JTG35" s="1421"/>
      <c r="JTH35" s="1421"/>
      <c r="JTI35" s="1421"/>
      <c r="JTJ35" s="1421"/>
      <c r="JTK35" s="1421"/>
      <c r="JTL35" s="1421"/>
      <c r="JTM35" s="1421"/>
      <c r="JTN35" s="1421"/>
      <c r="JTO35" s="1421"/>
      <c r="JTP35" s="1421"/>
      <c r="JTQ35" s="1421"/>
      <c r="JTR35" s="1421"/>
      <c r="JTS35" s="1421"/>
      <c r="JTT35" s="1421"/>
      <c r="JTU35" s="1421"/>
      <c r="JTV35" s="1421"/>
      <c r="JTW35" s="1421"/>
      <c r="JTX35" s="1421"/>
      <c r="JTY35" s="1421"/>
      <c r="JTZ35" s="1421"/>
      <c r="JUA35" s="1421"/>
      <c r="JUB35" s="1421"/>
      <c r="JUC35" s="1421"/>
      <c r="JUD35" s="1421"/>
      <c r="JUE35" s="1421"/>
      <c r="JUF35" s="1421"/>
      <c r="JUG35" s="1421"/>
      <c r="JUH35" s="1421"/>
      <c r="JUI35" s="1421"/>
      <c r="JUJ35" s="1421"/>
      <c r="JUK35" s="1421"/>
      <c r="JUL35" s="1421"/>
      <c r="JUM35" s="1421"/>
      <c r="JUN35" s="1421"/>
      <c r="JUO35" s="1421"/>
      <c r="JUP35" s="1421"/>
      <c r="JUQ35" s="1421"/>
      <c r="JUR35" s="1421"/>
      <c r="JUS35" s="1421"/>
      <c r="JUT35" s="1421"/>
      <c r="JUU35" s="1421"/>
      <c r="JUV35" s="1421"/>
      <c r="JUW35" s="1421"/>
      <c r="JUX35" s="1421"/>
      <c r="JUY35" s="1421"/>
      <c r="JUZ35" s="1421"/>
      <c r="JVA35" s="1421"/>
      <c r="JVB35" s="1421"/>
      <c r="JVC35" s="1421"/>
      <c r="JVD35" s="1421"/>
      <c r="JVE35" s="1421"/>
      <c r="JVF35" s="1421"/>
      <c r="JVG35" s="1421"/>
      <c r="JVH35" s="1421"/>
      <c r="JVI35" s="1421"/>
      <c r="JVJ35" s="1421"/>
      <c r="JVK35" s="1421"/>
      <c r="JVL35" s="1421"/>
      <c r="JVM35" s="1421"/>
      <c r="JVN35" s="1421"/>
      <c r="JVO35" s="1421"/>
      <c r="JVP35" s="1421"/>
      <c r="JVQ35" s="1421"/>
      <c r="JVR35" s="1421"/>
      <c r="JVS35" s="1421"/>
      <c r="JVT35" s="1421"/>
      <c r="JVU35" s="1421"/>
      <c r="JVV35" s="1421"/>
      <c r="JVW35" s="1421"/>
      <c r="JVX35" s="1421"/>
      <c r="JVY35" s="1421"/>
      <c r="JVZ35" s="1421"/>
      <c r="JWA35" s="1421"/>
      <c r="JWB35" s="1421"/>
      <c r="JWC35" s="1421"/>
      <c r="JWD35" s="1421"/>
      <c r="JWE35" s="1421"/>
      <c r="JWF35" s="1421"/>
      <c r="JWG35" s="1421"/>
      <c r="JWH35" s="1421"/>
      <c r="JWI35" s="1421"/>
      <c r="JWJ35" s="1421"/>
      <c r="JWK35" s="1421"/>
      <c r="JWL35" s="1421"/>
      <c r="JWM35" s="1421"/>
      <c r="JWN35" s="1421"/>
      <c r="JWO35" s="1421"/>
      <c r="JWP35" s="1421"/>
      <c r="JWQ35" s="1421"/>
      <c r="JWR35" s="1421"/>
      <c r="JWS35" s="1421"/>
      <c r="JWT35" s="1421"/>
      <c r="JWU35" s="1421"/>
      <c r="JWV35" s="1421"/>
      <c r="JWW35" s="1421"/>
      <c r="JWX35" s="1421"/>
      <c r="JWY35" s="1421"/>
      <c r="JWZ35" s="1421"/>
      <c r="JXA35" s="1421"/>
      <c r="JXB35" s="1421"/>
      <c r="JXC35" s="1421"/>
      <c r="JXD35" s="1421"/>
      <c r="JXE35" s="1421"/>
      <c r="JXF35" s="1421"/>
      <c r="JXG35" s="1421"/>
      <c r="JXH35" s="1421"/>
      <c r="JXI35" s="1421"/>
      <c r="JXJ35" s="1421"/>
      <c r="JXK35" s="1421"/>
      <c r="JXL35" s="1421"/>
      <c r="JXM35" s="1421"/>
      <c r="JXN35" s="1421"/>
      <c r="JXO35" s="1421"/>
      <c r="JXP35" s="1421"/>
      <c r="JXQ35" s="1421"/>
      <c r="JXR35" s="1421"/>
      <c r="JXS35" s="1421"/>
      <c r="JXT35" s="1421"/>
      <c r="JXU35" s="1421"/>
      <c r="JXV35" s="1421"/>
      <c r="JXW35" s="1421"/>
      <c r="JXX35" s="1421"/>
      <c r="JXY35" s="1421"/>
      <c r="JXZ35" s="1421"/>
      <c r="JYA35" s="1421"/>
      <c r="JYB35" s="1421"/>
      <c r="JYC35" s="1421"/>
      <c r="JYD35" s="1421"/>
      <c r="JYE35" s="1421"/>
      <c r="JYF35" s="1421"/>
      <c r="JYG35" s="1421"/>
      <c r="JYH35" s="1421"/>
      <c r="JYI35" s="1421"/>
      <c r="JYJ35" s="1421"/>
      <c r="JYK35" s="1421"/>
      <c r="JYL35" s="1421"/>
      <c r="JYM35" s="1421"/>
      <c r="JYN35" s="1421"/>
      <c r="JYO35" s="1421"/>
      <c r="JYP35" s="1421"/>
      <c r="JYQ35" s="1421"/>
      <c r="JYR35" s="1421"/>
      <c r="JYS35" s="1421"/>
      <c r="JYT35" s="1421"/>
      <c r="JYU35" s="1421"/>
      <c r="JYV35" s="1421"/>
      <c r="JYW35" s="1421"/>
      <c r="JYX35" s="1421"/>
      <c r="JYY35" s="1421"/>
      <c r="JYZ35" s="1421"/>
      <c r="JZA35" s="1421"/>
      <c r="JZB35" s="1421"/>
      <c r="JZC35" s="1421"/>
      <c r="JZD35" s="1421"/>
      <c r="JZE35" s="1421"/>
      <c r="JZF35" s="1421"/>
      <c r="JZG35" s="1421"/>
      <c r="JZH35" s="1421"/>
      <c r="JZI35" s="1421"/>
      <c r="JZJ35" s="1421"/>
      <c r="JZK35" s="1421"/>
      <c r="JZL35" s="1421"/>
      <c r="JZM35" s="1421"/>
      <c r="JZN35" s="1421"/>
      <c r="JZO35" s="1421"/>
      <c r="JZP35" s="1421"/>
      <c r="JZQ35" s="1421"/>
      <c r="JZR35" s="1421"/>
      <c r="JZS35" s="1421"/>
      <c r="JZT35" s="1421"/>
      <c r="JZU35" s="1421"/>
      <c r="JZV35" s="1421"/>
      <c r="JZW35" s="1421"/>
      <c r="JZX35" s="1421"/>
      <c r="JZY35" s="1421"/>
      <c r="JZZ35" s="1421"/>
      <c r="KAA35" s="1421"/>
      <c r="KAB35" s="1421"/>
      <c r="KAC35" s="1421"/>
      <c r="KAD35" s="1421"/>
      <c r="KAE35" s="1421"/>
      <c r="KAF35" s="1421"/>
      <c r="KAG35" s="1421"/>
      <c r="KAH35" s="1421"/>
      <c r="KAI35" s="1421"/>
      <c r="KAJ35" s="1421"/>
      <c r="KAK35" s="1421"/>
      <c r="KAL35" s="1421"/>
      <c r="KAM35" s="1421"/>
      <c r="KAN35" s="1421"/>
      <c r="KAO35" s="1421"/>
      <c r="KAP35" s="1421"/>
      <c r="KAQ35" s="1421"/>
      <c r="KAR35" s="1421"/>
      <c r="KAS35" s="1421"/>
      <c r="KAT35" s="1421"/>
      <c r="KAU35" s="1421"/>
      <c r="KAV35" s="1421"/>
      <c r="KAW35" s="1421"/>
      <c r="KAX35" s="1421"/>
      <c r="KAY35" s="1421"/>
      <c r="KAZ35" s="1421"/>
      <c r="KBA35" s="1421"/>
      <c r="KBB35" s="1421"/>
      <c r="KBC35" s="1421"/>
      <c r="KBD35" s="1421"/>
      <c r="KBE35" s="1421"/>
      <c r="KBF35" s="1421"/>
      <c r="KBG35" s="1421"/>
      <c r="KBH35" s="1421"/>
      <c r="KBI35" s="1421"/>
      <c r="KBJ35" s="1421"/>
      <c r="KBK35" s="1421"/>
      <c r="KBL35" s="1421"/>
      <c r="KBM35" s="1421"/>
      <c r="KBN35" s="1421"/>
      <c r="KBO35" s="1421"/>
      <c r="KBP35" s="1421"/>
      <c r="KBQ35" s="1421"/>
      <c r="KBR35" s="1421"/>
      <c r="KBS35" s="1421"/>
      <c r="KBT35" s="1421"/>
      <c r="KBU35" s="1421"/>
      <c r="KBV35" s="1421"/>
      <c r="KBW35" s="1421"/>
      <c r="KBX35" s="1421"/>
      <c r="KBY35" s="1421"/>
      <c r="KBZ35" s="1421"/>
      <c r="KCA35" s="1421"/>
      <c r="KCB35" s="1421"/>
      <c r="KCC35" s="1421"/>
      <c r="KCD35" s="1421"/>
      <c r="KCE35" s="1421"/>
      <c r="KCF35" s="1421"/>
      <c r="KCG35" s="1421"/>
      <c r="KCH35" s="1421"/>
      <c r="KCI35" s="1421"/>
      <c r="KCJ35" s="1421"/>
      <c r="KCK35" s="1421"/>
      <c r="KCL35" s="1421"/>
      <c r="KCM35" s="1421"/>
      <c r="KCN35" s="1421"/>
      <c r="KCO35" s="1421"/>
      <c r="KCP35" s="1421"/>
      <c r="KCQ35" s="1421"/>
      <c r="KCR35" s="1421"/>
      <c r="KCS35" s="1421"/>
      <c r="KCT35" s="1421"/>
      <c r="KCU35" s="1421"/>
      <c r="KCV35" s="1421"/>
      <c r="KCW35" s="1421"/>
      <c r="KCX35" s="1421"/>
      <c r="KCY35" s="1421"/>
      <c r="KCZ35" s="1421"/>
      <c r="KDA35" s="1421"/>
      <c r="KDB35" s="1421"/>
      <c r="KDC35" s="1421"/>
      <c r="KDD35" s="1421"/>
      <c r="KDE35" s="1421"/>
      <c r="KDF35" s="1421"/>
      <c r="KDG35" s="1421"/>
      <c r="KDH35" s="1421"/>
      <c r="KDI35" s="1421"/>
      <c r="KDJ35" s="1421"/>
      <c r="KDK35" s="1421"/>
      <c r="KDL35" s="1421"/>
      <c r="KDM35" s="1421"/>
      <c r="KDN35" s="1421"/>
      <c r="KDO35" s="1421"/>
      <c r="KDP35" s="1421"/>
      <c r="KDQ35" s="1421"/>
      <c r="KDR35" s="1421"/>
      <c r="KDS35" s="1421"/>
      <c r="KDT35" s="1421"/>
      <c r="KDU35" s="1421"/>
      <c r="KDV35" s="1421"/>
      <c r="KDW35" s="1421"/>
      <c r="KDX35" s="1421"/>
      <c r="KDY35" s="1421"/>
      <c r="KDZ35" s="1421"/>
      <c r="KEA35" s="1421"/>
      <c r="KEB35" s="1421"/>
      <c r="KEC35" s="1421"/>
      <c r="KED35" s="1421"/>
      <c r="KEE35" s="1421"/>
      <c r="KEF35" s="1421"/>
      <c r="KEG35" s="1421"/>
      <c r="KEH35" s="1421"/>
      <c r="KEI35" s="1421"/>
      <c r="KEJ35" s="1421"/>
      <c r="KEK35" s="1421"/>
      <c r="KEL35" s="1421"/>
      <c r="KEM35" s="1421"/>
      <c r="KEN35" s="1421"/>
      <c r="KEO35" s="1421"/>
      <c r="KEP35" s="1421"/>
      <c r="KEQ35" s="1421"/>
      <c r="KER35" s="1421"/>
      <c r="KES35" s="1421"/>
      <c r="KET35" s="1421"/>
      <c r="KEU35" s="1421"/>
      <c r="KEV35" s="1421"/>
      <c r="KEW35" s="1421"/>
      <c r="KEX35" s="1421"/>
      <c r="KEY35" s="1421"/>
      <c r="KEZ35" s="1421"/>
      <c r="KFA35" s="1421"/>
      <c r="KFB35" s="1421"/>
      <c r="KFC35" s="1421"/>
      <c r="KFD35" s="1421"/>
      <c r="KFE35" s="1421"/>
      <c r="KFF35" s="1421"/>
      <c r="KFG35" s="1421"/>
      <c r="KFH35" s="1421"/>
      <c r="KFI35" s="1421"/>
      <c r="KFJ35" s="1421"/>
      <c r="KFK35" s="1421"/>
      <c r="KFL35" s="1421"/>
      <c r="KFM35" s="1421"/>
      <c r="KFN35" s="1421"/>
      <c r="KFO35" s="1421"/>
      <c r="KFP35" s="1421"/>
      <c r="KFQ35" s="1421"/>
      <c r="KFR35" s="1421"/>
      <c r="KFS35" s="1421"/>
      <c r="KFT35" s="1421"/>
      <c r="KFU35" s="1421"/>
      <c r="KFV35" s="1421"/>
      <c r="KFW35" s="1421"/>
      <c r="KFX35" s="1421"/>
      <c r="KFY35" s="1421"/>
      <c r="KFZ35" s="1421"/>
      <c r="KGA35" s="1421"/>
      <c r="KGB35" s="1421"/>
      <c r="KGC35" s="1421"/>
      <c r="KGD35" s="1421"/>
      <c r="KGE35" s="1421"/>
      <c r="KGF35" s="1421"/>
      <c r="KGG35" s="1421"/>
      <c r="KGH35" s="1421"/>
      <c r="KGI35" s="1421"/>
      <c r="KGJ35" s="1421"/>
      <c r="KGK35" s="1421"/>
      <c r="KGL35" s="1421"/>
      <c r="KGM35" s="1421"/>
      <c r="KGN35" s="1421"/>
      <c r="KGO35" s="1421"/>
      <c r="KGP35" s="1421"/>
      <c r="KGQ35" s="1421"/>
      <c r="KGR35" s="1421"/>
      <c r="KGS35" s="1421"/>
      <c r="KGT35" s="1421"/>
      <c r="KGU35" s="1421"/>
      <c r="KGV35" s="1421"/>
      <c r="KGW35" s="1421"/>
      <c r="KGX35" s="1421"/>
      <c r="KGY35" s="1421"/>
      <c r="KGZ35" s="1421"/>
      <c r="KHA35" s="1421"/>
      <c r="KHB35" s="1421"/>
      <c r="KHC35" s="1421"/>
      <c r="KHD35" s="1421"/>
      <c r="KHE35" s="1421"/>
      <c r="KHF35" s="1421"/>
      <c r="KHG35" s="1421"/>
      <c r="KHH35" s="1421"/>
      <c r="KHI35" s="1421"/>
      <c r="KHJ35" s="1421"/>
      <c r="KHK35" s="1421"/>
      <c r="KHL35" s="1421"/>
      <c r="KHM35" s="1421"/>
      <c r="KHN35" s="1421"/>
      <c r="KHO35" s="1421"/>
      <c r="KHP35" s="1421"/>
      <c r="KHQ35" s="1421"/>
      <c r="KHR35" s="1421"/>
      <c r="KHS35" s="1421"/>
      <c r="KHT35" s="1421"/>
      <c r="KHU35" s="1421"/>
      <c r="KHV35" s="1421"/>
      <c r="KHW35" s="1421"/>
      <c r="KHX35" s="1421"/>
      <c r="KHY35" s="1421"/>
      <c r="KHZ35" s="1421"/>
      <c r="KIA35" s="1421"/>
      <c r="KIB35" s="1421"/>
      <c r="KIC35" s="1421"/>
      <c r="KID35" s="1421"/>
      <c r="KIE35" s="1421"/>
      <c r="KIF35" s="1421"/>
      <c r="KIG35" s="1421"/>
      <c r="KIH35" s="1421"/>
      <c r="KII35" s="1421"/>
      <c r="KIJ35" s="1421"/>
      <c r="KIK35" s="1421"/>
      <c r="KIL35" s="1421"/>
      <c r="KIM35" s="1421"/>
      <c r="KIN35" s="1421"/>
      <c r="KIO35" s="1421"/>
      <c r="KIP35" s="1421"/>
      <c r="KIQ35" s="1421"/>
      <c r="KIR35" s="1421"/>
      <c r="KIS35" s="1421"/>
      <c r="KIT35" s="1421"/>
      <c r="KIU35" s="1421"/>
      <c r="KIV35" s="1421"/>
      <c r="KIW35" s="1421"/>
      <c r="KIX35" s="1421"/>
      <c r="KIY35" s="1421"/>
      <c r="KIZ35" s="1421"/>
      <c r="KJA35" s="1421"/>
      <c r="KJB35" s="1421"/>
      <c r="KJC35" s="1421"/>
      <c r="KJD35" s="1421"/>
      <c r="KJE35" s="1421"/>
      <c r="KJF35" s="1421"/>
      <c r="KJG35" s="1421"/>
      <c r="KJH35" s="1421"/>
      <c r="KJI35" s="1421"/>
      <c r="KJJ35" s="1421"/>
      <c r="KJK35" s="1421"/>
      <c r="KJL35" s="1421"/>
      <c r="KJM35" s="1421"/>
      <c r="KJN35" s="1421"/>
      <c r="KJO35" s="1421"/>
      <c r="KJP35" s="1421"/>
      <c r="KJQ35" s="1421"/>
      <c r="KJR35" s="1421"/>
      <c r="KJS35" s="1421"/>
      <c r="KJT35" s="1421"/>
      <c r="KJU35" s="1421"/>
      <c r="KJV35" s="1421"/>
      <c r="KJW35" s="1421"/>
      <c r="KJX35" s="1421"/>
      <c r="KJY35" s="1421"/>
      <c r="KJZ35" s="1421"/>
      <c r="KKA35" s="1421"/>
      <c r="KKB35" s="1421"/>
      <c r="KKC35" s="1421"/>
      <c r="KKD35" s="1421"/>
      <c r="KKE35" s="1421"/>
      <c r="KKF35" s="1421"/>
      <c r="KKG35" s="1421"/>
      <c r="KKH35" s="1421"/>
      <c r="KKI35" s="1421"/>
      <c r="KKJ35" s="1421"/>
      <c r="KKK35" s="1421"/>
      <c r="KKL35" s="1421"/>
      <c r="KKM35" s="1421"/>
      <c r="KKN35" s="1421"/>
      <c r="KKO35" s="1421"/>
      <c r="KKP35" s="1421"/>
      <c r="KKQ35" s="1421"/>
      <c r="KKR35" s="1421"/>
      <c r="KKS35" s="1421"/>
      <c r="KKT35" s="1421"/>
      <c r="KKU35" s="1421"/>
      <c r="KKV35" s="1421"/>
      <c r="KKW35" s="1421"/>
      <c r="KKX35" s="1421"/>
      <c r="KKY35" s="1421"/>
      <c r="KKZ35" s="1421"/>
      <c r="KLA35" s="1421"/>
      <c r="KLB35" s="1421"/>
      <c r="KLC35" s="1421"/>
      <c r="KLD35" s="1421"/>
      <c r="KLE35" s="1421"/>
      <c r="KLF35" s="1421"/>
      <c r="KLG35" s="1421"/>
      <c r="KLH35" s="1421"/>
      <c r="KLI35" s="1421"/>
      <c r="KLJ35" s="1421"/>
      <c r="KLK35" s="1421"/>
      <c r="KLL35" s="1421"/>
      <c r="KLM35" s="1421"/>
      <c r="KLN35" s="1421"/>
      <c r="KLO35" s="1421"/>
      <c r="KLP35" s="1421"/>
      <c r="KLQ35" s="1421"/>
      <c r="KLR35" s="1421"/>
      <c r="KLS35" s="1421"/>
      <c r="KLT35" s="1421"/>
      <c r="KLU35" s="1421"/>
      <c r="KLV35" s="1421"/>
      <c r="KLW35" s="1421"/>
      <c r="KLX35" s="1421"/>
      <c r="KLY35" s="1421"/>
      <c r="KLZ35" s="1421"/>
      <c r="KMA35" s="1421"/>
      <c r="KMB35" s="1421"/>
      <c r="KMC35" s="1421"/>
      <c r="KMD35" s="1421"/>
      <c r="KME35" s="1421"/>
      <c r="KMF35" s="1421"/>
      <c r="KMG35" s="1421"/>
      <c r="KMH35" s="1421"/>
      <c r="KMI35" s="1421"/>
      <c r="KMJ35" s="1421"/>
      <c r="KMK35" s="1421"/>
      <c r="KML35" s="1421"/>
      <c r="KMM35" s="1421"/>
      <c r="KMN35" s="1421"/>
      <c r="KMO35" s="1421"/>
      <c r="KMP35" s="1421"/>
      <c r="KMQ35" s="1421"/>
      <c r="KMR35" s="1421"/>
      <c r="KMS35" s="1421"/>
      <c r="KMT35" s="1421"/>
      <c r="KMU35" s="1421"/>
      <c r="KMV35" s="1421"/>
      <c r="KMW35" s="1421"/>
      <c r="KMX35" s="1421"/>
      <c r="KMY35" s="1421"/>
      <c r="KMZ35" s="1421"/>
      <c r="KNA35" s="1421"/>
      <c r="KNB35" s="1421"/>
      <c r="KNC35" s="1421"/>
      <c r="KND35" s="1421"/>
      <c r="KNE35" s="1421"/>
      <c r="KNF35" s="1421"/>
      <c r="KNG35" s="1421"/>
      <c r="KNH35" s="1421"/>
      <c r="KNI35" s="1421"/>
      <c r="KNJ35" s="1421"/>
      <c r="KNK35" s="1421"/>
      <c r="KNL35" s="1421"/>
      <c r="KNM35" s="1421"/>
      <c r="KNN35" s="1421"/>
      <c r="KNO35" s="1421"/>
      <c r="KNP35" s="1421"/>
      <c r="KNQ35" s="1421"/>
      <c r="KNR35" s="1421"/>
      <c r="KNS35" s="1421"/>
      <c r="KNT35" s="1421"/>
      <c r="KNU35" s="1421"/>
      <c r="KNV35" s="1421"/>
      <c r="KNW35" s="1421"/>
      <c r="KNX35" s="1421"/>
      <c r="KNY35" s="1421"/>
      <c r="KNZ35" s="1421"/>
      <c r="KOA35" s="1421"/>
      <c r="KOB35" s="1421"/>
      <c r="KOC35" s="1421"/>
      <c r="KOD35" s="1421"/>
      <c r="KOE35" s="1421"/>
      <c r="KOF35" s="1421"/>
      <c r="KOG35" s="1421"/>
      <c r="KOH35" s="1421"/>
      <c r="KOI35" s="1421"/>
      <c r="KOJ35" s="1421"/>
      <c r="KOK35" s="1421"/>
      <c r="KOL35" s="1421"/>
      <c r="KOM35" s="1421"/>
      <c r="KON35" s="1421"/>
      <c r="KOO35" s="1421"/>
      <c r="KOP35" s="1421"/>
      <c r="KOQ35" s="1421"/>
      <c r="KOR35" s="1421"/>
      <c r="KOS35" s="1421"/>
      <c r="KOT35" s="1421"/>
      <c r="KOU35" s="1421"/>
      <c r="KOV35" s="1421"/>
      <c r="KOW35" s="1421"/>
      <c r="KOX35" s="1421"/>
      <c r="KOY35" s="1421"/>
      <c r="KOZ35" s="1421"/>
      <c r="KPA35" s="1421"/>
      <c r="KPB35" s="1421"/>
      <c r="KPC35" s="1421"/>
      <c r="KPD35" s="1421"/>
      <c r="KPE35" s="1421"/>
      <c r="KPF35" s="1421"/>
      <c r="KPG35" s="1421"/>
      <c r="KPH35" s="1421"/>
      <c r="KPI35" s="1421"/>
      <c r="KPJ35" s="1421"/>
      <c r="KPK35" s="1421"/>
      <c r="KPL35" s="1421"/>
      <c r="KPM35" s="1421"/>
      <c r="KPN35" s="1421"/>
      <c r="KPO35" s="1421"/>
      <c r="KPP35" s="1421"/>
      <c r="KPQ35" s="1421"/>
      <c r="KPR35" s="1421"/>
      <c r="KPS35" s="1421"/>
      <c r="KPT35" s="1421"/>
      <c r="KPU35" s="1421"/>
      <c r="KPV35" s="1421"/>
      <c r="KPW35" s="1421"/>
      <c r="KPX35" s="1421"/>
      <c r="KPY35" s="1421"/>
      <c r="KPZ35" s="1421"/>
      <c r="KQA35" s="1421"/>
      <c r="KQB35" s="1421"/>
      <c r="KQC35" s="1421"/>
      <c r="KQD35" s="1421"/>
      <c r="KQE35" s="1421"/>
      <c r="KQF35" s="1421"/>
      <c r="KQG35" s="1421"/>
      <c r="KQH35" s="1421"/>
      <c r="KQI35" s="1421"/>
      <c r="KQJ35" s="1421"/>
      <c r="KQK35" s="1421"/>
      <c r="KQL35" s="1421"/>
      <c r="KQM35" s="1421"/>
      <c r="KQN35" s="1421"/>
      <c r="KQO35" s="1421"/>
      <c r="KQP35" s="1421"/>
      <c r="KQQ35" s="1421"/>
      <c r="KQR35" s="1421"/>
      <c r="KQS35" s="1421"/>
      <c r="KQT35" s="1421"/>
      <c r="KQU35" s="1421"/>
      <c r="KQV35" s="1421"/>
      <c r="KQW35" s="1421"/>
      <c r="KQX35" s="1421"/>
      <c r="KQY35" s="1421"/>
      <c r="KQZ35" s="1421"/>
      <c r="KRA35" s="1421"/>
      <c r="KRB35" s="1421"/>
      <c r="KRC35" s="1421"/>
      <c r="KRD35" s="1421"/>
      <c r="KRE35" s="1421"/>
      <c r="KRF35" s="1421"/>
      <c r="KRG35" s="1421"/>
      <c r="KRH35" s="1421"/>
      <c r="KRI35" s="1421"/>
      <c r="KRJ35" s="1421"/>
      <c r="KRK35" s="1421"/>
      <c r="KRL35" s="1421"/>
      <c r="KRM35" s="1421"/>
      <c r="KRN35" s="1421"/>
      <c r="KRO35" s="1421"/>
      <c r="KRP35" s="1421"/>
      <c r="KRQ35" s="1421"/>
      <c r="KRR35" s="1421"/>
      <c r="KRS35" s="1421"/>
      <c r="KRT35" s="1421"/>
      <c r="KRU35" s="1421"/>
      <c r="KRV35" s="1421"/>
      <c r="KRW35" s="1421"/>
      <c r="KRX35" s="1421"/>
      <c r="KRY35" s="1421"/>
      <c r="KRZ35" s="1421"/>
      <c r="KSA35" s="1421"/>
      <c r="KSB35" s="1421"/>
      <c r="KSC35" s="1421"/>
      <c r="KSD35" s="1421"/>
      <c r="KSE35" s="1421"/>
      <c r="KSF35" s="1421"/>
      <c r="KSG35" s="1421"/>
      <c r="KSH35" s="1421"/>
      <c r="KSI35" s="1421"/>
      <c r="KSJ35" s="1421"/>
      <c r="KSK35" s="1421"/>
      <c r="KSL35" s="1421"/>
      <c r="KSM35" s="1421"/>
      <c r="KSN35" s="1421"/>
      <c r="KSO35" s="1421"/>
      <c r="KSP35" s="1421"/>
      <c r="KSQ35" s="1421"/>
      <c r="KSR35" s="1421"/>
      <c r="KSS35" s="1421"/>
      <c r="KST35" s="1421"/>
      <c r="KSU35" s="1421"/>
      <c r="KSV35" s="1421"/>
      <c r="KSW35" s="1421"/>
      <c r="KSX35" s="1421"/>
      <c r="KSY35" s="1421"/>
      <c r="KSZ35" s="1421"/>
      <c r="KTA35" s="1421"/>
      <c r="KTB35" s="1421"/>
      <c r="KTC35" s="1421"/>
      <c r="KTD35" s="1421"/>
      <c r="KTE35" s="1421"/>
      <c r="KTF35" s="1421"/>
      <c r="KTG35" s="1421"/>
      <c r="KTH35" s="1421"/>
      <c r="KTI35" s="1421"/>
      <c r="KTJ35" s="1421"/>
      <c r="KTK35" s="1421"/>
      <c r="KTL35" s="1421"/>
      <c r="KTM35" s="1421"/>
      <c r="KTN35" s="1421"/>
      <c r="KTO35" s="1421"/>
      <c r="KTP35" s="1421"/>
      <c r="KTQ35" s="1421"/>
      <c r="KTR35" s="1421"/>
      <c r="KTS35" s="1421"/>
      <c r="KTT35" s="1421"/>
      <c r="KTU35" s="1421"/>
      <c r="KTV35" s="1421"/>
      <c r="KTW35" s="1421"/>
      <c r="KTX35" s="1421"/>
      <c r="KTY35" s="1421"/>
      <c r="KTZ35" s="1421"/>
      <c r="KUA35" s="1421"/>
      <c r="KUB35" s="1421"/>
      <c r="KUC35" s="1421"/>
      <c r="KUD35" s="1421"/>
      <c r="KUE35" s="1421"/>
      <c r="KUF35" s="1421"/>
      <c r="KUG35" s="1421"/>
      <c r="KUH35" s="1421"/>
      <c r="KUI35" s="1421"/>
      <c r="KUJ35" s="1421"/>
      <c r="KUK35" s="1421"/>
      <c r="KUL35" s="1421"/>
      <c r="KUM35" s="1421"/>
      <c r="KUN35" s="1421"/>
      <c r="KUO35" s="1421"/>
      <c r="KUP35" s="1421"/>
      <c r="KUQ35" s="1421"/>
      <c r="KUR35" s="1421"/>
      <c r="KUS35" s="1421"/>
      <c r="KUT35" s="1421"/>
      <c r="KUU35" s="1421"/>
      <c r="KUV35" s="1421"/>
      <c r="KUW35" s="1421"/>
      <c r="KUX35" s="1421"/>
      <c r="KUY35" s="1421"/>
      <c r="KUZ35" s="1421"/>
      <c r="KVA35" s="1421"/>
      <c r="KVB35" s="1421"/>
      <c r="KVC35" s="1421"/>
      <c r="KVD35" s="1421"/>
      <c r="KVE35" s="1421"/>
      <c r="KVF35" s="1421"/>
      <c r="KVG35" s="1421"/>
      <c r="KVH35" s="1421"/>
      <c r="KVI35" s="1421"/>
      <c r="KVJ35" s="1421"/>
      <c r="KVK35" s="1421"/>
      <c r="KVL35" s="1421"/>
      <c r="KVM35" s="1421"/>
      <c r="KVN35" s="1421"/>
      <c r="KVO35" s="1421"/>
      <c r="KVP35" s="1421"/>
      <c r="KVQ35" s="1421"/>
      <c r="KVR35" s="1421"/>
      <c r="KVS35" s="1421"/>
      <c r="KVT35" s="1421"/>
      <c r="KVU35" s="1421"/>
      <c r="KVV35" s="1421"/>
      <c r="KVW35" s="1421"/>
      <c r="KVX35" s="1421"/>
      <c r="KVY35" s="1421"/>
      <c r="KVZ35" s="1421"/>
      <c r="KWA35" s="1421"/>
      <c r="KWB35" s="1421"/>
      <c r="KWC35" s="1421"/>
      <c r="KWD35" s="1421"/>
      <c r="KWE35" s="1421"/>
      <c r="KWF35" s="1421"/>
      <c r="KWG35" s="1421"/>
      <c r="KWH35" s="1421"/>
      <c r="KWI35" s="1421"/>
      <c r="KWJ35" s="1421"/>
      <c r="KWK35" s="1421"/>
      <c r="KWL35" s="1421"/>
      <c r="KWM35" s="1421"/>
      <c r="KWN35" s="1421"/>
      <c r="KWO35" s="1421"/>
      <c r="KWP35" s="1421"/>
      <c r="KWQ35" s="1421"/>
      <c r="KWR35" s="1421"/>
      <c r="KWS35" s="1421"/>
      <c r="KWT35" s="1421"/>
      <c r="KWU35" s="1421"/>
      <c r="KWV35" s="1421"/>
      <c r="KWW35" s="1421"/>
      <c r="KWX35" s="1421"/>
      <c r="KWY35" s="1421"/>
      <c r="KWZ35" s="1421"/>
      <c r="KXA35" s="1421"/>
      <c r="KXB35" s="1421"/>
      <c r="KXC35" s="1421"/>
      <c r="KXD35" s="1421"/>
      <c r="KXE35" s="1421"/>
      <c r="KXF35" s="1421"/>
      <c r="KXG35" s="1421"/>
      <c r="KXH35" s="1421"/>
      <c r="KXI35" s="1421"/>
      <c r="KXJ35" s="1421"/>
      <c r="KXK35" s="1421"/>
      <c r="KXL35" s="1421"/>
      <c r="KXM35" s="1421"/>
      <c r="KXN35" s="1421"/>
      <c r="KXO35" s="1421"/>
      <c r="KXP35" s="1421"/>
      <c r="KXQ35" s="1421"/>
      <c r="KXR35" s="1421"/>
      <c r="KXS35" s="1421"/>
      <c r="KXT35" s="1421"/>
      <c r="KXU35" s="1421"/>
      <c r="KXV35" s="1421"/>
      <c r="KXW35" s="1421"/>
      <c r="KXX35" s="1421"/>
      <c r="KXY35" s="1421"/>
      <c r="KXZ35" s="1421"/>
      <c r="KYA35" s="1421"/>
      <c r="KYB35" s="1421"/>
      <c r="KYC35" s="1421"/>
      <c r="KYD35" s="1421"/>
      <c r="KYE35" s="1421"/>
      <c r="KYF35" s="1421"/>
      <c r="KYG35" s="1421"/>
      <c r="KYH35" s="1421"/>
      <c r="KYI35" s="1421"/>
      <c r="KYJ35" s="1421"/>
      <c r="KYK35" s="1421"/>
      <c r="KYL35" s="1421"/>
      <c r="KYM35" s="1421"/>
      <c r="KYN35" s="1421"/>
      <c r="KYO35" s="1421"/>
      <c r="KYP35" s="1421"/>
      <c r="KYQ35" s="1421"/>
      <c r="KYR35" s="1421"/>
      <c r="KYS35" s="1421"/>
      <c r="KYT35" s="1421"/>
      <c r="KYU35" s="1421"/>
      <c r="KYV35" s="1421"/>
      <c r="KYW35" s="1421"/>
      <c r="KYX35" s="1421"/>
      <c r="KYY35" s="1421"/>
      <c r="KYZ35" s="1421"/>
      <c r="KZA35" s="1421"/>
      <c r="KZB35" s="1421"/>
      <c r="KZC35" s="1421"/>
      <c r="KZD35" s="1421"/>
      <c r="KZE35" s="1421"/>
      <c r="KZF35" s="1421"/>
      <c r="KZG35" s="1421"/>
      <c r="KZH35" s="1421"/>
      <c r="KZI35" s="1421"/>
      <c r="KZJ35" s="1421"/>
      <c r="KZK35" s="1421"/>
      <c r="KZL35" s="1421"/>
      <c r="KZM35" s="1421"/>
      <c r="KZN35" s="1421"/>
      <c r="KZO35" s="1421"/>
      <c r="KZP35" s="1421"/>
      <c r="KZQ35" s="1421"/>
      <c r="KZR35" s="1421"/>
      <c r="KZS35" s="1421"/>
      <c r="KZT35" s="1421"/>
      <c r="KZU35" s="1421"/>
      <c r="KZV35" s="1421"/>
      <c r="KZW35" s="1421"/>
      <c r="KZX35" s="1421"/>
      <c r="KZY35" s="1421"/>
      <c r="KZZ35" s="1421"/>
      <c r="LAA35" s="1421"/>
      <c r="LAB35" s="1421"/>
      <c r="LAC35" s="1421"/>
      <c r="LAD35" s="1421"/>
      <c r="LAE35" s="1421"/>
      <c r="LAF35" s="1421"/>
      <c r="LAG35" s="1421"/>
      <c r="LAH35" s="1421"/>
      <c r="LAI35" s="1421"/>
      <c r="LAJ35" s="1421"/>
      <c r="LAK35" s="1421"/>
      <c r="LAL35" s="1421"/>
      <c r="LAM35" s="1421"/>
      <c r="LAN35" s="1421"/>
      <c r="LAO35" s="1421"/>
      <c r="LAP35" s="1421"/>
      <c r="LAQ35" s="1421"/>
      <c r="LAR35" s="1421"/>
      <c r="LAS35" s="1421"/>
      <c r="LAT35" s="1421"/>
      <c r="LAU35" s="1421"/>
      <c r="LAV35" s="1421"/>
      <c r="LAW35" s="1421"/>
      <c r="LAX35" s="1421"/>
      <c r="LAY35" s="1421"/>
      <c r="LAZ35" s="1421"/>
      <c r="LBA35" s="1421"/>
      <c r="LBB35" s="1421"/>
      <c r="LBC35" s="1421"/>
      <c r="LBD35" s="1421"/>
      <c r="LBE35" s="1421"/>
      <c r="LBF35" s="1421"/>
      <c r="LBG35" s="1421"/>
      <c r="LBH35" s="1421"/>
      <c r="LBI35" s="1421"/>
      <c r="LBJ35" s="1421"/>
      <c r="LBK35" s="1421"/>
      <c r="LBL35" s="1421"/>
      <c r="LBM35" s="1421"/>
      <c r="LBN35" s="1421"/>
      <c r="LBO35" s="1421"/>
      <c r="LBP35" s="1421"/>
      <c r="LBQ35" s="1421"/>
      <c r="LBR35" s="1421"/>
      <c r="LBS35" s="1421"/>
      <c r="LBT35" s="1421"/>
      <c r="LBU35" s="1421"/>
      <c r="LBV35" s="1421"/>
      <c r="LBW35" s="1421"/>
      <c r="LBX35" s="1421"/>
      <c r="LBY35" s="1421"/>
      <c r="LBZ35" s="1421"/>
      <c r="LCA35" s="1421"/>
      <c r="LCB35" s="1421"/>
      <c r="LCC35" s="1421"/>
      <c r="LCD35" s="1421"/>
      <c r="LCE35" s="1421"/>
      <c r="LCF35" s="1421"/>
      <c r="LCG35" s="1421"/>
      <c r="LCH35" s="1421"/>
      <c r="LCI35" s="1421"/>
      <c r="LCJ35" s="1421"/>
      <c r="LCK35" s="1421"/>
      <c r="LCL35" s="1421"/>
      <c r="LCM35" s="1421"/>
      <c r="LCN35" s="1421"/>
      <c r="LCO35" s="1421"/>
      <c r="LCP35" s="1421"/>
      <c r="LCQ35" s="1421"/>
      <c r="LCR35" s="1421"/>
      <c r="LCS35" s="1421"/>
      <c r="LCT35" s="1421"/>
      <c r="LCU35" s="1421"/>
      <c r="LCV35" s="1421"/>
      <c r="LCW35" s="1421"/>
      <c r="LCX35" s="1421"/>
      <c r="LCY35" s="1421"/>
      <c r="LCZ35" s="1421"/>
      <c r="LDA35" s="1421"/>
      <c r="LDB35" s="1421"/>
      <c r="LDC35" s="1421"/>
      <c r="LDD35" s="1421"/>
      <c r="LDE35" s="1421"/>
      <c r="LDF35" s="1421"/>
      <c r="LDG35" s="1421"/>
      <c r="LDH35" s="1421"/>
      <c r="LDI35" s="1421"/>
      <c r="LDJ35" s="1421"/>
      <c r="LDK35" s="1421"/>
      <c r="LDL35" s="1421"/>
      <c r="LDM35" s="1421"/>
      <c r="LDN35" s="1421"/>
      <c r="LDO35" s="1421"/>
      <c r="LDP35" s="1421"/>
      <c r="LDQ35" s="1421"/>
      <c r="LDR35" s="1421"/>
      <c r="LDS35" s="1421"/>
      <c r="LDT35" s="1421"/>
      <c r="LDU35" s="1421"/>
      <c r="LDV35" s="1421"/>
      <c r="LDW35" s="1421"/>
      <c r="LDX35" s="1421"/>
      <c r="LDY35" s="1421"/>
      <c r="LDZ35" s="1421"/>
      <c r="LEA35" s="1421"/>
      <c r="LEB35" s="1421"/>
      <c r="LEC35" s="1421"/>
      <c r="LED35" s="1421"/>
      <c r="LEE35" s="1421"/>
      <c r="LEF35" s="1421"/>
      <c r="LEG35" s="1421"/>
      <c r="LEH35" s="1421"/>
      <c r="LEI35" s="1421"/>
      <c r="LEJ35" s="1421"/>
      <c r="LEK35" s="1421"/>
      <c r="LEL35" s="1421"/>
      <c r="LEM35" s="1421"/>
      <c r="LEN35" s="1421"/>
      <c r="LEO35" s="1421"/>
      <c r="LEP35" s="1421"/>
      <c r="LEQ35" s="1421"/>
      <c r="LER35" s="1421"/>
      <c r="LES35" s="1421"/>
      <c r="LET35" s="1421"/>
      <c r="LEU35" s="1421"/>
      <c r="LEV35" s="1421"/>
      <c r="LEW35" s="1421"/>
      <c r="LEX35" s="1421"/>
      <c r="LEY35" s="1421"/>
      <c r="LEZ35" s="1421"/>
      <c r="LFA35" s="1421"/>
      <c r="LFB35" s="1421"/>
      <c r="LFC35" s="1421"/>
      <c r="LFD35" s="1421"/>
      <c r="LFE35" s="1421"/>
      <c r="LFF35" s="1421"/>
      <c r="LFG35" s="1421"/>
      <c r="LFH35" s="1421"/>
      <c r="LFI35" s="1421"/>
      <c r="LFJ35" s="1421"/>
      <c r="LFK35" s="1421"/>
      <c r="LFL35" s="1421"/>
      <c r="LFM35" s="1421"/>
      <c r="LFN35" s="1421"/>
      <c r="LFO35" s="1421"/>
      <c r="LFP35" s="1421"/>
      <c r="LFQ35" s="1421"/>
      <c r="LFR35" s="1421"/>
      <c r="LFS35" s="1421"/>
      <c r="LFT35" s="1421"/>
      <c r="LFU35" s="1421"/>
      <c r="LFV35" s="1421"/>
      <c r="LFW35" s="1421"/>
      <c r="LFX35" s="1421"/>
      <c r="LFY35" s="1421"/>
      <c r="LFZ35" s="1421"/>
      <c r="LGA35" s="1421"/>
      <c r="LGB35" s="1421"/>
      <c r="LGC35" s="1421"/>
      <c r="LGD35" s="1421"/>
      <c r="LGE35" s="1421"/>
      <c r="LGF35" s="1421"/>
      <c r="LGG35" s="1421"/>
      <c r="LGH35" s="1421"/>
      <c r="LGI35" s="1421"/>
      <c r="LGJ35" s="1421"/>
      <c r="LGK35" s="1421"/>
      <c r="LGL35" s="1421"/>
      <c r="LGM35" s="1421"/>
      <c r="LGN35" s="1421"/>
      <c r="LGO35" s="1421"/>
      <c r="LGP35" s="1421"/>
      <c r="LGQ35" s="1421"/>
      <c r="LGR35" s="1421"/>
      <c r="LGS35" s="1421"/>
      <c r="LGT35" s="1421"/>
      <c r="LGU35" s="1421"/>
      <c r="LGV35" s="1421"/>
      <c r="LGW35" s="1421"/>
      <c r="LGX35" s="1421"/>
      <c r="LGY35" s="1421"/>
      <c r="LGZ35" s="1421"/>
      <c r="LHA35" s="1421"/>
      <c r="LHB35" s="1421"/>
      <c r="LHC35" s="1421"/>
      <c r="LHD35" s="1421"/>
      <c r="LHE35" s="1421"/>
      <c r="LHF35" s="1421"/>
      <c r="LHG35" s="1421"/>
      <c r="LHH35" s="1421"/>
      <c r="LHI35" s="1421"/>
      <c r="LHJ35" s="1421"/>
      <c r="LHK35" s="1421"/>
      <c r="LHL35" s="1421"/>
      <c r="LHM35" s="1421"/>
      <c r="LHN35" s="1421"/>
      <c r="LHO35" s="1421"/>
      <c r="LHP35" s="1421"/>
      <c r="LHQ35" s="1421"/>
      <c r="LHR35" s="1421"/>
      <c r="LHS35" s="1421"/>
      <c r="LHT35" s="1421"/>
      <c r="LHU35" s="1421"/>
      <c r="LHV35" s="1421"/>
      <c r="LHW35" s="1421"/>
      <c r="LHX35" s="1421"/>
      <c r="LHY35" s="1421"/>
      <c r="LHZ35" s="1421"/>
      <c r="LIA35" s="1421"/>
      <c r="LIB35" s="1421"/>
      <c r="LIC35" s="1421"/>
      <c r="LID35" s="1421"/>
      <c r="LIE35" s="1421"/>
      <c r="LIF35" s="1421"/>
      <c r="LIG35" s="1421"/>
      <c r="LIH35" s="1421"/>
      <c r="LII35" s="1421"/>
      <c r="LIJ35" s="1421"/>
      <c r="LIK35" s="1421"/>
      <c r="LIL35" s="1421"/>
      <c r="LIM35" s="1421"/>
      <c r="LIN35" s="1421"/>
      <c r="LIO35" s="1421"/>
      <c r="LIP35" s="1421"/>
      <c r="LIQ35" s="1421"/>
      <c r="LIR35" s="1421"/>
      <c r="LIS35" s="1421"/>
      <c r="LIT35" s="1421"/>
      <c r="LIU35" s="1421"/>
      <c r="LIV35" s="1421"/>
      <c r="LIW35" s="1421"/>
      <c r="LIX35" s="1421"/>
      <c r="LIY35" s="1421"/>
      <c r="LIZ35" s="1421"/>
      <c r="LJA35" s="1421"/>
      <c r="LJB35" s="1421"/>
      <c r="LJC35" s="1421"/>
      <c r="LJD35" s="1421"/>
      <c r="LJE35" s="1421"/>
      <c r="LJF35" s="1421"/>
      <c r="LJG35" s="1421"/>
      <c r="LJH35" s="1421"/>
      <c r="LJI35" s="1421"/>
      <c r="LJJ35" s="1421"/>
      <c r="LJK35" s="1421"/>
      <c r="LJL35" s="1421"/>
      <c r="LJM35" s="1421"/>
      <c r="LJN35" s="1421"/>
      <c r="LJO35" s="1421"/>
      <c r="LJP35" s="1421"/>
      <c r="LJQ35" s="1421"/>
      <c r="LJR35" s="1421"/>
      <c r="LJS35" s="1421"/>
      <c r="LJT35" s="1421"/>
      <c r="LJU35" s="1421"/>
      <c r="LJV35" s="1421"/>
      <c r="LJW35" s="1421"/>
      <c r="LJX35" s="1421"/>
      <c r="LJY35" s="1421"/>
      <c r="LJZ35" s="1421"/>
      <c r="LKA35" s="1421"/>
      <c r="LKB35" s="1421"/>
      <c r="LKC35" s="1421"/>
      <c r="LKD35" s="1421"/>
      <c r="LKE35" s="1421"/>
      <c r="LKF35" s="1421"/>
      <c r="LKG35" s="1421"/>
      <c r="LKH35" s="1421"/>
      <c r="LKI35" s="1421"/>
      <c r="LKJ35" s="1421"/>
      <c r="LKK35" s="1421"/>
      <c r="LKL35" s="1421"/>
      <c r="LKM35" s="1421"/>
      <c r="LKN35" s="1421"/>
      <c r="LKO35" s="1421"/>
      <c r="LKP35" s="1421"/>
      <c r="LKQ35" s="1421"/>
      <c r="LKR35" s="1421"/>
      <c r="LKS35" s="1421"/>
      <c r="LKT35" s="1421"/>
      <c r="LKU35" s="1421"/>
      <c r="LKV35" s="1421"/>
      <c r="LKW35" s="1421"/>
      <c r="LKX35" s="1421"/>
      <c r="LKY35" s="1421"/>
      <c r="LKZ35" s="1421"/>
      <c r="LLA35" s="1421"/>
      <c r="LLB35" s="1421"/>
      <c r="LLC35" s="1421"/>
      <c r="LLD35" s="1421"/>
      <c r="LLE35" s="1421"/>
      <c r="LLF35" s="1421"/>
      <c r="LLG35" s="1421"/>
      <c r="LLH35" s="1421"/>
      <c r="LLI35" s="1421"/>
      <c r="LLJ35" s="1421"/>
      <c r="LLK35" s="1421"/>
      <c r="LLL35" s="1421"/>
      <c r="LLM35" s="1421"/>
      <c r="LLN35" s="1421"/>
      <c r="LLO35" s="1421"/>
      <c r="LLP35" s="1421"/>
      <c r="LLQ35" s="1421"/>
      <c r="LLR35" s="1421"/>
      <c r="LLS35" s="1421"/>
      <c r="LLT35" s="1421"/>
      <c r="LLU35" s="1421"/>
      <c r="LLV35" s="1421"/>
      <c r="LLW35" s="1421"/>
      <c r="LLX35" s="1421"/>
      <c r="LLY35" s="1421"/>
      <c r="LLZ35" s="1421"/>
      <c r="LMA35" s="1421"/>
      <c r="LMB35" s="1421"/>
      <c r="LMC35" s="1421"/>
      <c r="LMD35" s="1421"/>
      <c r="LME35" s="1421"/>
      <c r="LMF35" s="1421"/>
      <c r="LMG35" s="1421"/>
      <c r="LMH35" s="1421"/>
      <c r="LMI35" s="1421"/>
      <c r="LMJ35" s="1421"/>
      <c r="LMK35" s="1421"/>
      <c r="LML35" s="1421"/>
      <c r="LMM35" s="1421"/>
      <c r="LMN35" s="1421"/>
      <c r="LMO35" s="1421"/>
      <c r="LMP35" s="1421"/>
      <c r="LMQ35" s="1421"/>
      <c r="LMR35" s="1421"/>
      <c r="LMS35" s="1421"/>
      <c r="LMT35" s="1421"/>
      <c r="LMU35" s="1421"/>
      <c r="LMV35" s="1421"/>
      <c r="LMW35" s="1421"/>
      <c r="LMX35" s="1421"/>
      <c r="LMY35" s="1421"/>
      <c r="LMZ35" s="1421"/>
      <c r="LNA35" s="1421"/>
      <c r="LNB35" s="1421"/>
      <c r="LNC35" s="1421"/>
      <c r="LND35" s="1421"/>
      <c r="LNE35" s="1421"/>
      <c r="LNF35" s="1421"/>
      <c r="LNG35" s="1421"/>
      <c r="LNH35" s="1421"/>
      <c r="LNI35" s="1421"/>
      <c r="LNJ35" s="1421"/>
      <c r="LNK35" s="1421"/>
      <c r="LNL35" s="1421"/>
      <c r="LNM35" s="1421"/>
      <c r="LNN35" s="1421"/>
      <c r="LNO35" s="1421"/>
      <c r="LNP35" s="1421"/>
      <c r="LNQ35" s="1421"/>
      <c r="LNR35" s="1421"/>
      <c r="LNS35" s="1421"/>
      <c r="LNT35" s="1421"/>
      <c r="LNU35" s="1421"/>
      <c r="LNV35" s="1421"/>
      <c r="LNW35" s="1421"/>
      <c r="LNX35" s="1421"/>
      <c r="LNY35" s="1421"/>
      <c r="LNZ35" s="1421"/>
      <c r="LOA35" s="1421"/>
      <c r="LOB35" s="1421"/>
      <c r="LOC35" s="1421"/>
      <c r="LOD35" s="1421"/>
      <c r="LOE35" s="1421"/>
      <c r="LOF35" s="1421"/>
      <c r="LOG35" s="1421"/>
      <c r="LOH35" s="1421"/>
      <c r="LOI35" s="1421"/>
      <c r="LOJ35" s="1421"/>
      <c r="LOK35" s="1421"/>
      <c r="LOL35" s="1421"/>
      <c r="LOM35" s="1421"/>
      <c r="LON35" s="1421"/>
      <c r="LOO35" s="1421"/>
      <c r="LOP35" s="1421"/>
      <c r="LOQ35" s="1421"/>
      <c r="LOR35" s="1421"/>
      <c r="LOS35" s="1421"/>
      <c r="LOT35" s="1421"/>
      <c r="LOU35" s="1421"/>
      <c r="LOV35" s="1421"/>
      <c r="LOW35" s="1421"/>
      <c r="LOX35" s="1421"/>
      <c r="LOY35" s="1421"/>
      <c r="LOZ35" s="1421"/>
      <c r="LPA35" s="1421"/>
      <c r="LPB35" s="1421"/>
      <c r="LPC35" s="1421"/>
      <c r="LPD35" s="1421"/>
      <c r="LPE35" s="1421"/>
      <c r="LPF35" s="1421"/>
      <c r="LPG35" s="1421"/>
      <c r="LPH35" s="1421"/>
      <c r="LPI35" s="1421"/>
      <c r="LPJ35" s="1421"/>
      <c r="LPK35" s="1421"/>
      <c r="LPL35" s="1421"/>
      <c r="LPM35" s="1421"/>
      <c r="LPN35" s="1421"/>
      <c r="LPO35" s="1421"/>
      <c r="LPP35" s="1421"/>
      <c r="LPQ35" s="1421"/>
      <c r="LPR35" s="1421"/>
      <c r="LPS35" s="1421"/>
      <c r="LPT35" s="1421"/>
      <c r="LPU35" s="1421"/>
      <c r="LPV35" s="1421"/>
      <c r="LPW35" s="1421"/>
      <c r="LPX35" s="1421"/>
      <c r="LPY35" s="1421"/>
      <c r="LPZ35" s="1421"/>
      <c r="LQA35" s="1421"/>
      <c r="LQB35" s="1421"/>
      <c r="LQC35" s="1421"/>
      <c r="LQD35" s="1421"/>
      <c r="LQE35" s="1421"/>
      <c r="LQF35" s="1421"/>
      <c r="LQG35" s="1421"/>
      <c r="LQH35" s="1421"/>
      <c r="LQI35" s="1421"/>
      <c r="LQJ35" s="1421"/>
      <c r="LQK35" s="1421"/>
      <c r="LQL35" s="1421"/>
      <c r="LQM35" s="1421"/>
      <c r="LQN35" s="1421"/>
      <c r="LQO35" s="1421"/>
      <c r="LQP35" s="1421"/>
      <c r="LQQ35" s="1421"/>
      <c r="LQR35" s="1421"/>
      <c r="LQS35" s="1421"/>
      <c r="LQT35" s="1421"/>
      <c r="LQU35" s="1421"/>
      <c r="LQV35" s="1421"/>
      <c r="LQW35" s="1421"/>
      <c r="LQX35" s="1421"/>
      <c r="LQY35" s="1421"/>
      <c r="LQZ35" s="1421"/>
      <c r="LRA35" s="1421"/>
      <c r="LRB35" s="1421"/>
      <c r="LRC35" s="1421"/>
      <c r="LRD35" s="1421"/>
      <c r="LRE35" s="1421"/>
      <c r="LRF35" s="1421"/>
      <c r="LRG35" s="1421"/>
      <c r="LRH35" s="1421"/>
      <c r="LRI35" s="1421"/>
      <c r="LRJ35" s="1421"/>
      <c r="LRK35" s="1421"/>
      <c r="LRL35" s="1421"/>
      <c r="LRM35" s="1421"/>
      <c r="LRN35" s="1421"/>
      <c r="LRO35" s="1421"/>
      <c r="LRP35" s="1421"/>
      <c r="LRQ35" s="1421"/>
      <c r="LRR35" s="1421"/>
      <c r="LRS35" s="1421"/>
      <c r="LRT35" s="1421"/>
      <c r="LRU35" s="1421"/>
      <c r="LRV35" s="1421"/>
      <c r="LRW35" s="1421"/>
      <c r="LRX35" s="1421"/>
      <c r="LRY35" s="1421"/>
      <c r="LRZ35" s="1421"/>
      <c r="LSA35" s="1421"/>
      <c r="LSB35" s="1421"/>
      <c r="LSC35" s="1421"/>
      <c r="LSD35" s="1421"/>
      <c r="LSE35" s="1421"/>
      <c r="LSF35" s="1421"/>
      <c r="LSG35" s="1421"/>
      <c r="LSH35" s="1421"/>
      <c r="LSI35" s="1421"/>
      <c r="LSJ35" s="1421"/>
      <c r="LSK35" s="1421"/>
      <c r="LSL35" s="1421"/>
      <c r="LSM35" s="1421"/>
      <c r="LSN35" s="1421"/>
      <c r="LSO35" s="1421"/>
      <c r="LSP35" s="1421"/>
      <c r="LSQ35" s="1421"/>
      <c r="LSR35" s="1421"/>
      <c r="LSS35" s="1421"/>
      <c r="LST35" s="1421"/>
      <c r="LSU35" s="1421"/>
      <c r="LSV35" s="1421"/>
      <c r="LSW35" s="1421"/>
      <c r="LSX35" s="1421"/>
      <c r="LSY35" s="1421"/>
      <c r="LSZ35" s="1421"/>
      <c r="LTA35" s="1421"/>
      <c r="LTB35" s="1421"/>
      <c r="LTC35" s="1421"/>
      <c r="LTD35" s="1421"/>
      <c r="LTE35" s="1421"/>
      <c r="LTF35" s="1421"/>
      <c r="LTG35" s="1421"/>
      <c r="LTH35" s="1421"/>
      <c r="LTI35" s="1421"/>
      <c r="LTJ35" s="1421"/>
      <c r="LTK35" s="1421"/>
      <c r="LTL35" s="1421"/>
      <c r="LTM35" s="1421"/>
      <c r="LTN35" s="1421"/>
      <c r="LTO35" s="1421"/>
      <c r="LTP35" s="1421"/>
      <c r="LTQ35" s="1421"/>
      <c r="LTR35" s="1421"/>
      <c r="LTS35" s="1421"/>
      <c r="LTT35" s="1421"/>
      <c r="LTU35" s="1421"/>
      <c r="LTV35" s="1421"/>
      <c r="LTW35" s="1421"/>
      <c r="LTX35" s="1421"/>
      <c r="LTY35" s="1421"/>
      <c r="LTZ35" s="1421"/>
      <c r="LUA35" s="1421"/>
      <c r="LUB35" s="1421"/>
      <c r="LUC35" s="1421"/>
      <c r="LUD35" s="1421"/>
      <c r="LUE35" s="1421"/>
      <c r="LUF35" s="1421"/>
      <c r="LUG35" s="1421"/>
      <c r="LUH35" s="1421"/>
      <c r="LUI35" s="1421"/>
      <c r="LUJ35" s="1421"/>
      <c r="LUK35" s="1421"/>
      <c r="LUL35" s="1421"/>
      <c r="LUM35" s="1421"/>
      <c r="LUN35" s="1421"/>
      <c r="LUO35" s="1421"/>
      <c r="LUP35" s="1421"/>
      <c r="LUQ35" s="1421"/>
      <c r="LUR35" s="1421"/>
      <c r="LUS35" s="1421"/>
      <c r="LUT35" s="1421"/>
      <c r="LUU35" s="1421"/>
      <c r="LUV35" s="1421"/>
      <c r="LUW35" s="1421"/>
      <c r="LUX35" s="1421"/>
      <c r="LUY35" s="1421"/>
      <c r="LUZ35" s="1421"/>
      <c r="LVA35" s="1421"/>
      <c r="LVB35" s="1421"/>
      <c r="LVC35" s="1421"/>
      <c r="LVD35" s="1421"/>
      <c r="LVE35" s="1421"/>
      <c r="LVF35" s="1421"/>
      <c r="LVG35" s="1421"/>
      <c r="LVH35" s="1421"/>
      <c r="LVI35" s="1421"/>
      <c r="LVJ35" s="1421"/>
      <c r="LVK35" s="1421"/>
      <c r="LVL35" s="1421"/>
      <c r="LVM35" s="1421"/>
      <c r="LVN35" s="1421"/>
      <c r="LVO35" s="1421"/>
      <c r="LVP35" s="1421"/>
      <c r="LVQ35" s="1421"/>
      <c r="LVR35" s="1421"/>
      <c r="LVS35" s="1421"/>
      <c r="LVT35" s="1421"/>
      <c r="LVU35" s="1421"/>
      <c r="LVV35" s="1421"/>
      <c r="LVW35" s="1421"/>
      <c r="LVX35" s="1421"/>
      <c r="LVY35" s="1421"/>
      <c r="LVZ35" s="1421"/>
      <c r="LWA35" s="1421"/>
      <c r="LWB35" s="1421"/>
      <c r="LWC35" s="1421"/>
      <c r="LWD35" s="1421"/>
      <c r="LWE35" s="1421"/>
      <c r="LWF35" s="1421"/>
      <c r="LWG35" s="1421"/>
      <c r="LWH35" s="1421"/>
      <c r="LWI35" s="1421"/>
      <c r="LWJ35" s="1421"/>
      <c r="LWK35" s="1421"/>
      <c r="LWL35" s="1421"/>
      <c r="LWM35" s="1421"/>
      <c r="LWN35" s="1421"/>
      <c r="LWO35" s="1421"/>
      <c r="LWP35" s="1421"/>
      <c r="LWQ35" s="1421"/>
      <c r="LWR35" s="1421"/>
      <c r="LWS35" s="1421"/>
      <c r="LWT35" s="1421"/>
      <c r="LWU35" s="1421"/>
      <c r="LWV35" s="1421"/>
      <c r="LWW35" s="1421"/>
      <c r="LWX35" s="1421"/>
      <c r="LWY35" s="1421"/>
      <c r="LWZ35" s="1421"/>
      <c r="LXA35" s="1421"/>
      <c r="LXB35" s="1421"/>
      <c r="LXC35" s="1421"/>
      <c r="LXD35" s="1421"/>
      <c r="LXE35" s="1421"/>
      <c r="LXF35" s="1421"/>
      <c r="LXG35" s="1421"/>
      <c r="LXH35" s="1421"/>
      <c r="LXI35" s="1421"/>
      <c r="LXJ35" s="1421"/>
      <c r="LXK35" s="1421"/>
      <c r="LXL35" s="1421"/>
      <c r="LXM35" s="1421"/>
      <c r="LXN35" s="1421"/>
      <c r="LXO35" s="1421"/>
      <c r="LXP35" s="1421"/>
      <c r="LXQ35" s="1421"/>
      <c r="LXR35" s="1421"/>
      <c r="LXS35" s="1421"/>
      <c r="LXT35" s="1421"/>
      <c r="LXU35" s="1421"/>
      <c r="LXV35" s="1421"/>
      <c r="LXW35" s="1421"/>
      <c r="LXX35" s="1421"/>
      <c r="LXY35" s="1421"/>
      <c r="LXZ35" s="1421"/>
      <c r="LYA35" s="1421"/>
      <c r="LYB35" s="1421"/>
      <c r="LYC35" s="1421"/>
      <c r="LYD35" s="1421"/>
      <c r="LYE35" s="1421"/>
      <c r="LYF35" s="1421"/>
      <c r="LYG35" s="1421"/>
      <c r="LYH35" s="1421"/>
      <c r="LYI35" s="1421"/>
      <c r="LYJ35" s="1421"/>
      <c r="LYK35" s="1421"/>
      <c r="LYL35" s="1421"/>
      <c r="LYM35" s="1421"/>
      <c r="LYN35" s="1421"/>
      <c r="LYO35" s="1421"/>
      <c r="LYP35" s="1421"/>
      <c r="LYQ35" s="1421"/>
      <c r="LYR35" s="1421"/>
      <c r="LYS35" s="1421"/>
      <c r="LYT35" s="1421"/>
      <c r="LYU35" s="1421"/>
      <c r="LYV35" s="1421"/>
      <c r="LYW35" s="1421"/>
      <c r="LYX35" s="1421"/>
      <c r="LYY35" s="1421"/>
      <c r="LYZ35" s="1421"/>
      <c r="LZA35" s="1421"/>
      <c r="LZB35" s="1421"/>
      <c r="LZC35" s="1421"/>
      <c r="LZD35" s="1421"/>
      <c r="LZE35" s="1421"/>
      <c r="LZF35" s="1421"/>
      <c r="LZG35" s="1421"/>
      <c r="LZH35" s="1421"/>
      <c r="LZI35" s="1421"/>
      <c r="LZJ35" s="1421"/>
      <c r="LZK35" s="1421"/>
      <c r="LZL35" s="1421"/>
      <c r="LZM35" s="1421"/>
      <c r="LZN35" s="1421"/>
      <c r="LZO35" s="1421"/>
      <c r="LZP35" s="1421"/>
      <c r="LZQ35" s="1421"/>
      <c r="LZR35" s="1421"/>
      <c r="LZS35" s="1421"/>
      <c r="LZT35" s="1421"/>
      <c r="LZU35" s="1421"/>
      <c r="LZV35" s="1421"/>
      <c r="LZW35" s="1421"/>
      <c r="LZX35" s="1421"/>
      <c r="LZY35" s="1421"/>
      <c r="LZZ35" s="1421"/>
      <c r="MAA35" s="1421"/>
      <c r="MAB35" s="1421"/>
      <c r="MAC35" s="1421"/>
      <c r="MAD35" s="1421"/>
      <c r="MAE35" s="1421"/>
      <c r="MAF35" s="1421"/>
      <c r="MAG35" s="1421"/>
      <c r="MAH35" s="1421"/>
      <c r="MAI35" s="1421"/>
      <c r="MAJ35" s="1421"/>
      <c r="MAK35" s="1421"/>
      <c r="MAL35" s="1421"/>
      <c r="MAM35" s="1421"/>
      <c r="MAN35" s="1421"/>
      <c r="MAO35" s="1421"/>
      <c r="MAP35" s="1421"/>
      <c r="MAQ35" s="1421"/>
      <c r="MAR35" s="1421"/>
      <c r="MAS35" s="1421"/>
      <c r="MAT35" s="1421"/>
      <c r="MAU35" s="1421"/>
      <c r="MAV35" s="1421"/>
      <c r="MAW35" s="1421"/>
      <c r="MAX35" s="1421"/>
      <c r="MAY35" s="1421"/>
      <c r="MAZ35" s="1421"/>
      <c r="MBA35" s="1421"/>
      <c r="MBB35" s="1421"/>
      <c r="MBC35" s="1421"/>
      <c r="MBD35" s="1421"/>
      <c r="MBE35" s="1421"/>
      <c r="MBF35" s="1421"/>
      <c r="MBG35" s="1421"/>
      <c r="MBH35" s="1421"/>
      <c r="MBI35" s="1421"/>
      <c r="MBJ35" s="1421"/>
      <c r="MBK35" s="1421"/>
      <c r="MBL35" s="1421"/>
      <c r="MBM35" s="1421"/>
      <c r="MBN35" s="1421"/>
      <c r="MBO35" s="1421"/>
      <c r="MBP35" s="1421"/>
      <c r="MBQ35" s="1421"/>
      <c r="MBR35" s="1421"/>
      <c r="MBS35" s="1421"/>
      <c r="MBT35" s="1421"/>
      <c r="MBU35" s="1421"/>
      <c r="MBV35" s="1421"/>
      <c r="MBW35" s="1421"/>
      <c r="MBX35" s="1421"/>
      <c r="MBY35" s="1421"/>
      <c r="MBZ35" s="1421"/>
      <c r="MCA35" s="1421"/>
      <c r="MCB35" s="1421"/>
      <c r="MCC35" s="1421"/>
      <c r="MCD35" s="1421"/>
      <c r="MCE35" s="1421"/>
      <c r="MCF35" s="1421"/>
      <c r="MCG35" s="1421"/>
      <c r="MCH35" s="1421"/>
      <c r="MCI35" s="1421"/>
      <c r="MCJ35" s="1421"/>
      <c r="MCK35" s="1421"/>
      <c r="MCL35" s="1421"/>
      <c r="MCM35" s="1421"/>
      <c r="MCN35" s="1421"/>
      <c r="MCO35" s="1421"/>
      <c r="MCP35" s="1421"/>
      <c r="MCQ35" s="1421"/>
      <c r="MCR35" s="1421"/>
      <c r="MCS35" s="1421"/>
      <c r="MCT35" s="1421"/>
      <c r="MCU35" s="1421"/>
      <c r="MCV35" s="1421"/>
      <c r="MCW35" s="1421"/>
      <c r="MCX35" s="1421"/>
      <c r="MCY35" s="1421"/>
      <c r="MCZ35" s="1421"/>
      <c r="MDA35" s="1421"/>
      <c r="MDB35" s="1421"/>
      <c r="MDC35" s="1421"/>
      <c r="MDD35" s="1421"/>
      <c r="MDE35" s="1421"/>
      <c r="MDF35" s="1421"/>
      <c r="MDG35" s="1421"/>
      <c r="MDH35" s="1421"/>
      <c r="MDI35" s="1421"/>
      <c r="MDJ35" s="1421"/>
      <c r="MDK35" s="1421"/>
      <c r="MDL35" s="1421"/>
      <c r="MDM35" s="1421"/>
      <c r="MDN35" s="1421"/>
      <c r="MDO35" s="1421"/>
      <c r="MDP35" s="1421"/>
      <c r="MDQ35" s="1421"/>
      <c r="MDR35" s="1421"/>
      <c r="MDS35" s="1421"/>
      <c r="MDT35" s="1421"/>
      <c r="MDU35" s="1421"/>
      <c r="MDV35" s="1421"/>
      <c r="MDW35" s="1421"/>
      <c r="MDX35" s="1421"/>
      <c r="MDY35" s="1421"/>
      <c r="MDZ35" s="1421"/>
      <c r="MEA35" s="1421"/>
      <c r="MEB35" s="1421"/>
      <c r="MEC35" s="1421"/>
      <c r="MED35" s="1421"/>
      <c r="MEE35" s="1421"/>
      <c r="MEF35" s="1421"/>
      <c r="MEG35" s="1421"/>
      <c r="MEH35" s="1421"/>
      <c r="MEI35" s="1421"/>
      <c r="MEJ35" s="1421"/>
      <c r="MEK35" s="1421"/>
      <c r="MEL35" s="1421"/>
      <c r="MEM35" s="1421"/>
      <c r="MEN35" s="1421"/>
      <c r="MEO35" s="1421"/>
      <c r="MEP35" s="1421"/>
      <c r="MEQ35" s="1421"/>
      <c r="MER35" s="1421"/>
      <c r="MES35" s="1421"/>
      <c r="MET35" s="1421"/>
      <c r="MEU35" s="1421"/>
      <c r="MEV35" s="1421"/>
      <c r="MEW35" s="1421"/>
      <c r="MEX35" s="1421"/>
      <c r="MEY35" s="1421"/>
      <c r="MEZ35" s="1421"/>
      <c r="MFA35" s="1421"/>
      <c r="MFB35" s="1421"/>
      <c r="MFC35" s="1421"/>
      <c r="MFD35" s="1421"/>
      <c r="MFE35" s="1421"/>
      <c r="MFF35" s="1421"/>
      <c r="MFG35" s="1421"/>
      <c r="MFH35" s="1421"/>
      <c r="MFI35" s="1421"/>
      <c r="MFJ35" s="1421"/>
      <c r="MFK35" s="1421"/>
      <c r="MFL35" s="1421"/>
      <c r="MFM35" s="1421"/>
      <c r="MFN35" s="1421"/>
      <c r="MFO35" s="1421"/>
      <c r="MFP35" s="1421"/>
      <c r="MFQ35" s="1421"/>
      <c r="MFR35" s="1421"/>
      <c r="MFS35" s="1421"/>
      <c r="MFT35" s="1421"/>
      <c r="MFU35" s="1421"/>
      <c r="MFV35" s="1421"/>
      <c r="MFW35" s="1421"/>
      <c r="MFX35" s="1421"/>
      <c r="MFY35" s="1421"/>
      <c r="MFZ35" s="1421"/>
      <c r="MGA35" s="1421"/>
      <c r="MGB35" s="1421"/>
      <c r="MGC35" s="1421"/>
      <c r="MGD35" s="1421"/>
      <c r="MGE35" s="1421"/>
      <c r="MGF35" s="1421"/>
      <c r="MGG35" s="1421"/>
      <c r="MGH35" s="1421"/>
      <c r="MGI35" s="1421"/>
      <c r="MGJ35" s="1421"/>
      <c r="MGK35" s="1421"/>
      <c r="MGL35" s="1421"/>
      <c r="MGM35" s="1421"/>
      <c r="MGN35" s="1421"/>
      <c r="MGO35" s="1421"/>
      <c r="MGP35" s="1421"/>
      <c r="MGQ35" s="1421"/>
      <c r="MGR35" s="1421"/>
      <c r="MGS35" s="1421"/>
      <c r="MGT35" s="1421"/>
      <c r="MGU35" s="1421"/>
      <c r="MGV35" s="1421"/>
      <c r="MGW35" s="1421"/>
      <c r="MGX35" s="1421"/>
      <c r="MGY35" s="1421"/>
      <c r="MGZ35" s="1421"/>
      <c r="MHA35" s="1421"/>
      <c r="MHB35" s="1421"/>
      <c r="MHC35" s="1421"/>
      <c r="MHD35" s="1421"/>
      <c r="MHE35" s="1421"/>
      <c r="MHF35" s="1421"/>
      <c r="MHG35" s="1421"/>
      <c r="MHH35" s="1421"/>
      <c r="MHI35" s="1421"/>
      <c r="MHJ35" s="1421"/>
      <c r="MHK35" s="1421"/>
      <c r="MHL35" s="1421"/>
      <c r="MHM35" s="1421"/>
      <c r="MHN35" s="1421"/>
      <c r="MHO35" s="1421"/>
      <c r="MHP35" s="1421"/>
      <c r="MHQ35" s="1421"/>
      <c r="MHR35" s="1421"/>
      <c r="MHS35" s="1421"/>
      <c r="MHT35" s="1421"/>
      <c r="MHU35" s="1421"/>
      <c r="MHV35" s="1421"/>
      <c r="MHW35" s="1421"/>
      <c r="MHX35" s="1421"/>
      <c r="MHY35" s="1421"/>
      <c r="MHZ35" s="1421"/>
      <c r="MIA35" s="1421"/>
      <c r="MIB35" s="1421"/>
      <c r="MIC35" s="1421"/>
      <c r="MID35" s="1421"/>
      <c r="MIE35" s="1421"/>
      <c r="MIF35" s="1421"/>
      <c r="MIG35" s="1421"/>
      <c r="MIH35" s="1421"/>
      <c r="MII35" s="1421"/>
      <c r="MIJ35" s="1421"/>
      <c r="MIK35" s="1421"/>
      <c r="MIL35" s="1421"/>
      <c r="MIM35" s="1421"/>
      <c r="MIN35" s="1421"/>
      <c r="MIO35" s="1421"/>
      <c r="MIP35" s="1421"/>
      <c r="MIQ35" s="1421"/>
      <c r="MIR35" s="1421"/>
      <c r="MIS35" s="1421"/>
      <c r="MIT35" s="1421"/>
      <c r="MIU35" s="1421"/>
      <c r="MIV35" s="1421"/>
      <c r="MIW35" s="1421"/>
      <c r="MIX35" s="1421"/>
      <c r="MIY35" s="1421"/>
      <c r="MIZ35" s="1421"/>
      <c r="MJA35" s="1421"/>
      <c r="MJB35" s="1421"/>
      <c r="MJC35" s="1421"/>
      <c r="MJD35" s="1421"/>
      <c r="MJE35" s="1421"/>
      <c r="MJF35" s="1421"/>
      <c r="MJG35" s="1421"/>
      <c r="MJH35" s="1421"/>
      <c r="MJI35" s="1421"/>
      <c r="MJJ35" s="1421"/>
      <c r="MJK35" s="1421"/>
      <c r="MJL35" s="1421"/>
      <c r="MJM35" s="1421"/>
      <c r="MJN35" s="1421"/>
      <c r="MJO35" s="1421"/>
      <c r="MJP35" s="1421"/>
      <c r="MJQ35" s="1421"/>
      <c r="MJR35" s="1421"/>
      <c r="MJS35" s="1421"/>
      <c r="MJT35" s="1421"/>
      <c r="MJU35" s="1421"/>
      <c r="MJV35" s="1421"/>
      <c r="MJW35" s="1421"/>
      <c r="MJX35" s="1421"/>
      <c r="MJY35" s="1421"/>
      <c r="MJZ35" s="1421"/>
      <c r="MKA35" s="1421"/>
      <c r="MKB35" s="1421"/>
      <c r="MKC35" s="1421"/>
      <c r="MKD35" s="1421"/>
      <c r="MKE35" s="1421"/>
      <c r="MKF35" s="1421"/>
      <c r="MKG35" s="1421"/>
      <c r="MKH35" s="1421"/>
      <c r="MKI35" s="1421"/>
      <c r="MKJ35" s="1421"/>
      <c r="MKK35" s="1421"/>
      <c r="MKL35" s="1421"/>
      <c r="MKM35" s="1421"/>
      <c r="MKN35" s="1421"/>
      <c r="MKO35" s="1421"/>
      <c r="MKP35" s="1421"/>
      <c r="MKQ35" s="1421"/>
      <c r="MKR35" s="1421"/>
      <c r="MKS35" s="1421"/>
      <c r="MKT35" s="1421"/>
      <c r="MKU35" s="1421"/>
      <c r="MKV35" s="1421"/>
      <c r="MKW35" s="1421"/>
      <c r="MKX35" s="1421"/>
      <c r="MKY35" s="1421"/>
      <c r="MKZ35" s="1421"/>
      <c r="MLA35" s="1421"/>
      <c r="MLB35" s="1421"/>
      <c r="MLC35" s="1421"/>
      <c r="MLD35" s="1421"/>
      <c r="MLE35" s="1421"/>
      <c r="MLF35" s="1421"/>
      <c r="MLG35" s="1421"/>
      <c r="MLH35" s="1421"/>
      <c r="MLI35" s="1421"/>
      <c r="MLJ35" s="1421"/>
      <c r="MLK35" s="1421"/>
      <c r="MLL35" s="1421"/>
      <c r="MLM35" s="1421"/>
      <c r="MLN35" s="1421"/>
      <c r="MLO35" s="1421"/>
      <c r="MLP35" s="1421"/>
      <c r="MLQ35" s="1421"/>
      <c r="MLR35" s="1421"/>
      <c r="MLS35" s="1421"/>
      <c r="MLT35" s="1421"/>
      <c r="MLU35" s="1421"/>
      <c r="MLV35" s="1421"/>
      <c r="MLW35" s="1421"/>
      <c r="MLX35" s="1421"/>
      <c r="MLY35" s="1421"/>
      <c r="MLZ35" s="1421"/>
      <c r="MMA35" s="1421"/>
      <c r="MMB35" s="1421"/>
      <c r="MMC35" s="1421"/>
      <c r="MMD35" s="1421"/>
      <c r="MME35" s="1421"/>
      <c r="MMF35" s="1421"/>
      <c r="MMG35" s="1421"/>
      <c r="MMH35" s="1421"/>
      <c r="MMI35" s="1421"/>
      <c r="MMJ35" s="1421"/>
      <c r="MMK35" s="1421"/>
      <c r="MML35" s="1421"/>
      <c r="MMM35" s="1421"/>
      <c r="MMN35" s="1421"/>
      <c r="MMO35" s="1421"/>
      <c r="MMP35" s="1421"/>
      <c r="MMQ35" s="1421"/>
      <c r="MMR35" s="1421"/>
      <c r="MMS35" s="1421"/>
      <c r="MMT35" s="1421"/>
      <c r="MMU35" s="1421"/>
      <c r="MMV35" s="1421"/>
      <c r="MMW35" s="1421"/>
      <c r="MMX35" s="1421"/>
      <c r="MMY35" s="1421"/>
      <c r="MMZ35" s="1421"/>
      <c r="MNA35" s="1421"/>
      <c r="MNB35" s="1421"/>
      <c r="MNC35" s="1421"/>
      <c r="MND35" s="1421"/>
      <c r="MNE35" s="1421"/>
      <c r="MNF35" s="1421"/>
      <c r="MNG35" s="1421"/>
      <c r="MNH35" s="1421"/>
      <c r="MNI35" s="1421"/>
      <c r="MNJ35" s="1421"/>
      <c r="MNK35" s="1421"/>
      <c r="MNL35" s="1421"/>
      <c r="MNM35" s="1421"/>
      <c r="MNN35" s="1421"/>
      <c r="MNO35" s="1421"/>
      <c r="MNP35" s="1421"/>
      <c r="MNQ35" s="1421"/>
      <c r="MNR35" s="1421"/>
      <c r="MNS35" s="1421"/>
      <c r="MNT35" s="1421"/>
      <c r="MNU35" s="1421"/>
      <c r="MNV35" s="1421"/>
      <c r="MNW35" s="1421"/>
      <c r="MNX35" s="1421"/>
      <c r="MNY35" s="1421"/>
      <c r="MNZ35" s="1421"/>
      <c r="MOA35" s="1421"/>
      <c r="MOB35" s="1421"/>
      <c r="MOC35" s="1421"/>
      <c r="MOD35" s="1421"/>
      <c r="MOE35" s="1421"/>
      <c r="MOF35" s="1421"/>
      <c r="MOG35" s="1421"/>
      <c r="MOH35" s="1421"/>
      <c r="MOI35" s="1421"/>
      <c r="MOJ35" s="1421"/>
      <c r="MOK35" s="1421"/>
      <c r="MOL35" s="1421"/>
      <c r="MOM35" s="1421"/>
      <c r="MON35" s="1421"/>
      <c r="MOO35" s="1421"/>
      <c r="MOP35" s="1421"/>
      <c r="MOQ35" s="1421"/>
      <c r="MOR35" s="1421"/>
      <c r="MOS35" s="1421"/>
      <c r="MOT35" s="1421"/>
      <c r="MOU35" s="1421"/>
      <c r="MOV35" s="1421"/>
      <c r="MOW35" s="1421"/>
      <c r="MOX35" s="1421"/>
      <c r="MOY35" s="1421"/>
      <c r="MOZ35" s="1421"/>
      <c r="MPA35" s="1421"/>
      <c r="MPB35" s="1421"/>
      <c r="MPC35" s="1421"/>
      <c r="MPD35" s="1421"/>
      <c r="MPE35" s="1421"/>
      <c r="MPF35" s="1421"/>
      <c r="MPG35" s="1421"/>
      <c r="MPH35" s="1421"/>
      <c r="MPI35" s="1421"/>
      <c r="MPJ35" s="1421"/>
      <c r="MPK35" s="1421"/>
      <c r="MPL35" s="1421"/>
      <c r="MPM35" s="1421"/>
      <c r="MPN35" s="1421"/>
      <c r="MPO35" s="1421"/>
      <c r="MPP35" s="1421"/>
      <c r="MPQ35" s="1421"/>
      <c r="MPR35" s="1421"/>
      <c r="MPS35" s="1421"/>
      <c r="MPT35" s="1421"/>
      <c r="MPU35" s="1421"/>
      <c r="MPV35" s="1421"/>
      <c r="MPW35" s="1421"/>
      <c r="MPX35" s="1421"/>
      <c r="MPY35" s="1421"/>
      <c r="MPZ35" s="1421"/>
      <c r="MQA35" s="1421"/>
      <c r="MQB35" s="1421"/>
      <c r="MQC35" s="1421"/>
      <c r="MQD35" s="1421"/>
      <c r="MQE35" s="1421"/>
      <c r="MQF35" s="1421"/>
      <c r="MQG35" s="1421"/>
      <c r="MQH35" s="1421"/>
      <c r="MQI35" s="1421"/>
      <c r="MQJ35" s="1421"/>
      <c r="MQK35" s="1421"/>
      <c r="MQL35" s="1421"/>
      <c r="MQM35" s="1421"/>
      <c r="MQN35" s="1421"/>
      <c r="MQO35" s="1421"/>
      <c r="MQP35" s="1421"/>
      <c r="MQQ35" s="1421"/>
      <c r="MQR35" s="1421"/>
      <c r="MQS35" s="1421"/>
      <c r="MQT35" s="1421"/>
      <c r="MQU35" s="1421"/>
      <c r="MQV35" s="1421"/>
      <c r="MQW35" s="1421"/>
      <c r="MQX35" s="1421"/>
      <c r="MQY35" s="1421"/>
      <c r="MQZ35" s="1421"/>
      <c r="MRA35" s="1421"/>
      <c r="MRB35" s="1421"/>
      <c r="MRC35" s="1421"/>
      <c r="MRD35" s="1421"/>
      <c r="MRE35" s="1421"/>
      <c r="MRF35" s="1421"/>
      <c r="MRG35" s="1421"/>
      <c r="MRH35" s="1421"/>
      <c r="MRI35" s="1421"/>
      <c r="MRJ35" s="1421"/>
      <c r="MRK35" s="1421"/>
      <c r="MRL35" s="1421"/>
      <c r="MRM35" s="1421"/>
      <c r="MRN35" s="1421"/>
      <c r="MRO35" s="1421"/>
      <c r="MRP35" s="1421"/>
      <c r="MRQ35" s="1421"/>
      <c r="MRR35" s="1421"/>
      <c r="MRS35" s="1421"/>
      <c r="MRT35" s="1421"/>
      <c r="MRU35" s="1421"/>
      <c r="MRV35" s="1421"/>
      <c r="MRW35" s="1421"/>
      <c r="MRX35" s="1421"/>
      <c r="MRY35" s="1421"/>
      <c r="MRZ35" s="1421"/>
      <c r="MSA35" s="1421"/>
      <c r="MSB35" s="1421"/>
      <c r="MSC35" s="1421"/>
      <c r="MSD35" s="1421"/>
      <c r="MSE35" s="1421"/>
      <c r="MSF35" s="1421"/>
      <c r="MSG35" s="1421"/>
      <c r="MSH35" s="1421"/>
      <c r="MSI35" s="1421"/>
      <c r="MSJ35" s="1421"/>
      <c r="MSK35" s="1421"/>
      <c r="MSL35" s="1421"/>
      <c r="MSM35" s="1421"/>
      <c r="MSN35" s="1421"/>
      <c r="MSO35" s="1421"/>
      <c r="MSP35" s="1421"/>
      <c r="MSQ35" s="1421"/>
      <c r="MSR35" s="1421"/>
      <c r="MSS35" s="1421"/>
      <c r="MST35" s="1421"/>
      <c r="MSU35" s="1421"/>
      <c r="MSV35" s="1421"/>
      <c r="MSW35" s="1421"/>
      <c r="MSX35" s="1421"/>
      <c r="MSY35" s="1421"/>
      <c r="MSZ35" s="1421"/>
      <c r="MTA35" s="1421"/>
      <c r="MTB35" s="1421"/>
      <c r="MTC35" s="1421"/>
      <c r="MTD35" s="1421"/>
      <c r="MTE35" s="1421"/>
      <c r="MTF35" s="1421"/>
      <c r="MTG35" s="1421"/>
      <c r="MTH35" s="1421"/>
      <c r="MTI35" s="1421"/>
      <c r="MTJ35" s="1421"/>
      <c r="MTK35" s="1421"/>
      <c r="MTL35" s="1421"/>
      <c r="MTM35" s="1421"/>
      <c r="MTN35" s="1421"/>
      <c r="MTO35" s="1421"/>
      <c r="MTP35" s="1421"/>
      <c r="MTQ35" s="1421"/>
      <c r="MTR35" s="1421"/>
      <c r="MTS35" s="1421"/>
      <c r="MTT35" s="1421"/>
      <c r="MTU35" s="1421"/>
      <c r="MTV35" s="1421"/>
      <c r="MTW35" s="1421"/>
      <c r="MTX35" s="1421"/>
      <c r="MTY35" s="1421"/>
      <c r="MTZ35" s="1421"/>
      <c r="MUA35" s="1421"/>
      <c r="MUB35" s="1421"/>
      <c r="MUC35" s="1421"/>
      <c r="MUD35" s="1421"/>
      <c r="MUE35" s="1421"/>
      <c r="MUF35" s="1421"/>
      <c r="MUG35" s="1421"/>
      <c r="MUH35" s="1421"/>
      <c r="MUI35" s="1421"/>
      <c r="MUJ35" s="1421"/>
      <c r="MUK35" s="1421"/>
      <c r="MUL35" s="1421"/>
      <c r="MUM35" s="1421"/>
      <c r="MUN35" s="1421"/>
      <c r="MUO35" s="1421"/>
      <c r="MUP35" s="1421"/>
      <c r="MUQ35" s="1421"/>
      <c r="MUR35" s="1421"/>
      <c r="MUS35" s="1421"/>
      <c r="MUT35" s="1421"/>
      <c r="MUU35" s="1421"/>
      <c r="MUV35" s="1421"/>
      <c r="MUW35" s="1421"/>
      <c r="MUX35" s="1421"/>
      <c r="MUY35" s="1421"/>
      <c r="MUZ35" s="1421"/>
      <c r="MVA35" s="1421"/>
      <c r="MVB35" s="1421"/>
      <c r="MVC35" s="1421"/>
      <c r="MVD35" s="1421"/>
      <c r="MVE35" s="1421"/>
      <c r="MVF35" s="1421"/>
      <c r="MVG35" s="1421"/>
      <c r="MVH35" s="1421"/>
      <c r="MVI35" s="1421"/>
      <c r="MVJ35" s="1421"/>
      <c r="MVK35" s="1421"/>
      <c r="MVL35" s="1421"/>
      <c r="MVM35" s="1421"/>
      <c r="MVN35" s="1421"/>
      <c r="MVO35" s="1421"/>
      <c r="MVP35" s="1421"/>
      <c r="MVQ35" s="1421"/>
      <c r="MVR35" s="1421"/>
      <c r="MVS35" s="1421"/>
      <c r="MVT35" s="1421"/>
      <c r="MVU35" s="1421"/>
      <c r="MVV35" s="1421"/>
      <c r="MVW35" s="1421"/>
      <c r="MVX35" s="1421"/>
      <c r="MVY35" s="1421"/>
      <c r="MVZ35" s="1421"/>
      <c r="MWA35" s="1421"/>
      <c r="MWB35" s="1421"/>
      <c r="MWC35" s="1421"/>
      <c r="MWD35" s="1421"/>
      <c r="MWE35" s="1421"/>
      <c r="MWF35" s="1421"/>
      <c r="MWG35" s="1421"/>
      <c r="MWH35" s="1421"/>
      <c r="MWI35" s="1421"/>
      <c r="MWJ35" s="1421"/>
      <c r="MWK35" s="1421"/>
      <c r="MWL35" s="1421"/>
      <c r="MWM35" s="1421"/>
      <c r="MWN35" s="1421"/>
      <c r="MWO35" s="1421"/>
      <c r="MWP35" s="1421"/>
      <c r="MWQ35" s="1421"/>
      <c r="MWR35" s="1421"/>
      <c r="MWS35" s="1421"/>
      <c r="MWT35" s="1421"/>
      <c r="MWU35" s="1421"/>
      <c r="MWV35" s="1421"/>
      <c r="MWW35" s="1421"/>
      <c r="MWX35" s="1421"/>
      <c r="MWY35" s="1421"/>
      <c r="MWZ35" s="1421"/>
      <c r="MXA35" s="1421"/>
      <c r="MXB35" s="1421"/>
      <c r="MXC35" s="1421"/>
      <c r="MXD35" s="1421"/>
      <c r="MXE35" s="1421"/>
      <c r="MXF35" s="1421"/>
      <c r="MXG35" s="1421"/>
      <c r="MXH35" s="1421"/>
      <c r="MXI35" s="1421"/>
      <c r="MXJ35" s="1421"/>
      <c r="MXK35" s="1421"/>
      <c r="MXL35" s="1421"/>
      <c r="MXM35" s="1421"/>
      <c r="MXN35" s="1421"/>
      <c r="MXO35" s="1421"/>
      <c r="MXP35" s="1421"/>
      <c r="MXQ35" s="1421"/>
      <c r="MXR35" s="1421"/>
      <c r="MXS35" s="1421"/>
      <c r="MXT35" s="1421"/>
      <c r="MXU35" s="1421"/>
      <c r="MXV35" s="1421"/>
      <c r="MXW35" s="1421"/>
      <c r="MXX35" s="1421"/>
      <c r="MXY35" s="1421"/>
      <c r="MXZ35" s="1421"/>
      <c r="MYA35" s="1421"/>
      <c r="MYB35" s="1421"/>
      <c r="MYC35" s="1421"/>
      <c r="MYD35" s="1421"/>
      <c r="MYE35" s="1421"/>
      <c r="MYF35" s="1421"/>
      <c r="MYG35" s="1421"/>
      <c r="MYH35" s="1421"/>
      <c r="MYI35" s="1421"/>
      <c r="MYJ35" s="1421"/>
      <c r="MYK35" s="1421"/>
      <c r="MYL35" s="1421"/>
      <c r="MYM35" s="1421"/>
      <c r="MYN35" s="1421"/>
      <c r="MYO35" s="1421"/>
      <c r="MYP35" s="1421"/>
      <c r="MYQ35" s="1421"/>
      <c r="MYR35" s="1421"/>
      <c r="MYS35" s="1421"/>
      <c r="MYT35" s="1421"/>
      <c r="MYU35" s="1421"/>
      <c r="MYV35" s="1421"/>
      <c r="MYW35" s="1421"/>
      <c r="MYX35" s="1421"/>
      <c r="MYY35" s="1421"/>
      <c r="MYZ35" s="1421"/>
      <c r="MZA35" s="1421"/>
      <c r="MZB35" s="1421"/>
      <c r="MZC35" s="1421"/>
      <c r="MZD35" s="1421"/>
      <c r="MZE35" s="1421"/>
      <c r="MZF35" s="1421"/>
      <c r="MZG35" s="1421"/>
      <c r="MZH35" s="1421"/>
      <c r="MZI35" s="1421"/>
      <c r="MZJ35" s="1421"/>
      <c r="MZK35" s="1421"/>
      <c r="MZL35" s="1421"/>
      <c r="MZM35" s="1421"/>
      <c r="MZN35" s="1421"/>
      <c r="MZO35" s="1421"/>
      <c r="MZP35" s="1421"/>
      <c r="MZQ35" s="1421"/>
      <c r="MZR35" s="1421"/>
      <c r="MZS35" s="1421"/>
      <c r="MZT35" s="1421"/>
      <c r="MZU35" s="1421"/>
      <c r="MZV35" s="1421"/>
      <c r="MZW35" s="1421"/>
      <c r="MZX35" s="1421"/>
      <c r="MZY35" s="1421"/>
      <c r="MZZ35" s="1421"/>
      <c r="NAA35" s="1421"/>
      <c r="NAB35" s="1421"/>
      <c r="NAC35" s="1421"/>
      <c r="NAD35" s="1421"/>
      <c r="NAE35" s="1421"/>
      <c r="NAF35" s="1421"/>
      <c r="NAG35" s="1421"/>
      <c r="NAH35" s="1421"/>
      <c r="NAI35" s="1421"/>
      <c r="NAJ35" s="1421"/>
      <c r="NAK35" s="1421"/>
      <c r="NAL35" s="1421"/>
      <c r="NAM35" s="1421"/>
      <c r="NAN35" s="1421"/>
      <c r="NAO35" s="1421"/>
      <c r="NAP35" s="1421"/>
      <c r="NAQ35" s="1421"/>
      <c r="NAR35" s="1421"/>
      <c r="NAS35" s="1421"/>
      <c r="NAT35" s="1421"/>
      <c r="NAU35" s="1421"/>
      <c r="NAV35" s="1421"/>
      <c r="NAW35" s="1421"/>
      <c r="NAX35" s="1421"/>
      <c r="NAY35" s="1421"/>
      <c r="NAZ35" s="1421"/>
      <c r="NBA35" s="1421"/>
      <c r="NBB35" s="1421"/>
      <c r="NBC35" s="1421"/>
      <c r="NBD35" s="1421"/>
      <c r="NBE35" s="1421"/>
      <c r="NBF35" s="1421"/>
      <c r="NBG35" s="1421"/>
      <c r="NBH35" s="1421"/>
      <c r="NBI35" s="1421"/>
      <c r="NBJ35" s="1421"/>
      <c r="NBK35" s="1421"/>
      <c r="NBL35" s="1421"/>
      <c r="NBM35" s="1421"/>
      <c r="NBN35" s="1421"/>
      <c r="NBO35" s="1421"/>
      <c r="NBP35" s="1421"/>
      <c r="NBQ35" s="1421"/>
      <c r="NBR35" s="1421"/>
      <c r="NBS35" s="1421"/>
      <c r="NBT35" s="1421"/>
      <c r="NBU35" s="1421"/>
      <c r="NBV35" s="1421"/>
      <c r="NBW35" s="1421"/>
      <c r="NBX35" s="1421"/>
      <c r="NBY35" s="1421"/>
      <c r="NBZ35" s="1421"/>
      <c r="NCA35" s="1421"/>
      <c r="NCB35" s="1421"/>
      <c r="NCC35" s="1421"/>
      <c r="NCD35" s="1421"/>
      <c r="NCE35" s="1421"/>
      <c r="NCF35" s="1421"/>
      <c r="NCG35" s="1421"/>
      <c r="NCH35" s="1421"/>
      <c r="NCI35" s="1421"/>
      <c r="NCJ35" s="1421"/>
      <c r="NCK35" s="1421"/>
      <c r="NCL35" s="1421"/>
      <c r="NCM35" s="1421"/>
      <c r="NCN35" s="1421"/>
      <c r="NCO35" s="1421"/>
      <c r="NCP35" s="1421"/>
      <c r="NCQ35" s="1421"/>
      <c r="NCR35" s="1421"/>
      <c r="NCS35" s="1421"/>
      <c r="NCT35" s="1421"/>
      <c r="NCU35" s="1421"/>
      <c r="NCV35" s="1421"/>
      <c r="NCW35" s="1421"/>
      <c r="NCX35" s="1421"/>
      <c r="NCY35" s="1421"/>
      <c r="NCZ35" s="1421"/>
      <c r="NDA35" s="1421"/>
      <c r="NDB35" s="1421"/>
      <c r="NDC35" s="1421"/>
      <c r="NDD35" s="1421"/>
      <c r="NDE35" s="1421"/>
      <c r="NDF35" s="1421"/>
      <c r="NDG35" s="1421"/>
      <c r="NDH35" s="1421"/>
      <c r="NDI35" s="1421"/>
      <c r="NDJ35" s="1421"/>
      <c r="NDK35" s="1421"/>
      <c r="NDL35" s="1421"/>
      <c r="NDM35" s="1421"/>
      <c r="NDN35" s="1421"/>
      <c r="NDO35" s="1421"/>
      <c r="NDP35" s="1421"/>
      <c r="NDQ35" s="1421"/>
      <c r="NDR35" s="1421"/>
      <c r="NDS35" s="1421"/>
      <c r="NDT35" s="1421"/>
      <c r="NDU35" s="1421"/>
      <c r="NDV35" s="1421"/>
      <c r="NDW35" s="1421"/>
      <c r="NDX35" s="1421"/>
      <c r="NDY35" s="1421"/>
      <c r="NDZ35" s="1421"/>
      <c r="NEA35" s="1421"/>
      <c r="NEB35" s="1421"/>
      <c r="NEC35" s="1421"/>
      <c r="NED35" s="1421"/>
      <c r="NEE35" s="1421"/>
      <c r="NEF35" s="1421"/>
      <c r="NEG35" s="1421"/>
      <c r="NEH35" s="1421"/>
      <c r="NEI35" s="1421"/>
      <c r="NEJ35" s="1421"/>
      <c r="NEK35" s="1421"/>
      <c r="NEL35" s="1421"/>
      <c r="NEM35" s="1421"/>
      <c r="NEN35" s="1421"/>
      <c r="NEO35" s="1421"/>
      <c r="NEP35" s="1421"/>
      <c r="NEQ35" s="1421"/>
      <c r="NER35" s="1421"/>
      <c r="NES35" s="1421"/>
      <c r="NET35" s="1421"/>
      <c r="NEU35" s="1421"/>
      <c r="NEV35" s="1421"/>
      <c r="NEW35" s="1421"/>
      <c r="NEX35" s="1421"/>
      <c r="NEY35" s="1421"/>
      <c r="NEZ35" s="1421"/>
      <c r="NFA35" s="1421"/>
      <c r="NFB35" s="1421"/>
      <c r="NFC35" s="1421"/>
      <c r="NFD35" s="1421"/>
      <c r="NFE35" s="1421"/>
      <c r="NFF35" s="1421"/>
      <c r="NFG35" s="1421"/>
      <c r="NFH35" s="1421"/>
      <c r="NFI35" s="1421"/>
      <c r="NFJ35" s="1421"/>
      <c r="NFK35" s="1421"/>
      <c r="NFL35" s="1421"/>
      <c r="NFM35" s="1421"/>
      <c r="NFN35" s="1421"/>
      <c r="NFO35" s="1421"/>
      <c r="NFP35" s="1421"/>
      <c r="NFQ35" s="1421"/>
      <c r="NFR35" s="1421"/>
      <c r="NFS35" s="1421"/>
      <c r="NFT35" s="1421"/>
      <c r="NFU35" s="1421"/>
      <c r="NFV35" s="1421"/>
      <c r="NFW35" s="1421"/>
      <c r="NFX35" s="1421"/>
      <c r="NFY35" s="1421"/>
      <c r="NFZ35" s="1421"/>
      <c r="NGA35" s="1421"/>
      <c r="NGB35" s="1421"/>
      <c r="NGC35" s="1421"/>
      <c r="NGD35" s="1421"/>
      <c r="NGE35" s="1421"/>
      <c r="NGF35" s="1421"/>
      <c r="NGG35" s="1421"/>
      <c r="NGH35" s="1421"/>
      <c r="NGI35" s="1421"/>
      <c r="NGJ35" s="1421"/>
      <c r="NGK35" s="1421"/>
      <c r="NGL35" s="1421"/>
      <c r="NGM35" s="1421"/>
      <c r="NGN35" s="1421"/>
      <c r="NGO35" s="1421"/>
      <c r="NGP35" s="1421"/>
      <c r="NGQ35" s="1421"/>
      <c r="NGR35" s="1421"/>
      <c r="NGS35" s="1421"/>
      <c r="NGT35" s="1421"/>
      <c r="NGU35" s="1421"/>
      <c r="NGV35" s="1421"/>
      <c r="NGW35" s="1421"/>
      <c r="NGX35" s="1421"/>
      <c r="NGY35" s="1421"/>
      <c r="NGZ35" s="1421"/>
      <c r="NHA35" s="1421"/>
      <c r="NHB35" s="1421"/>
      <c r="NHC35" s="1421"/>
      <c r="NHD35" s="1421"/>
      <c r="NHE35" s="1421"/>
      <c r="NHF35" s="1421"/>
      <c r="NHG35" s="1421"/>
      <c r="NHH35" s="1421"/>
      <c r="NHI35" s="1421"/>
      <c r="NHJ35" s="1421"/>
      <c r="NHK35" s="1421"/>
      <c r="NHL35" s="1421"/>
      <c r="NHM35" s="1421"/>
      <c r="NHN35" s="1421"/>
      <c r="NHO35" s="1421"/>
      <c r="NHP35" s="1421"/>
      <c r="NHQ35" s="1421"/>
      <c r="NHR35" s="1421"/>
      <c r="NHS35" s="1421"/>
      <c r="NHT35" s="1421"/>
      <c r="NHU35" s="1421"/>
      <c r="NHV35" s="1421"/>
      <c r="NHW35" s="1421"/>
      <c r="NHX35" s="1421"/>
      <c r="NHY35" s="1421"/>
      <c r="NHZ35" s="1421"/>
      <c r="NIA35" s="1421"/>
      <c r="NIB35" s="1421"/>
      <c r="NIC35" s="1421"/>
      <c r="NID35" s="1421"/>
      <c r="NIE35" s="1421"/>
      <c r="NIF35" s="1421"/>
      <c r="NIG35" s="1421"/>
      <c r="NIH35" s="1421"/>
      <c r="NII35" s="1421"/>
      <c r="NIJ35" s="1421"/>
      <c r="NIK35" s="1421"/>
      <c r="NIL35" s="1421"/>
      <c r="NIM35" s="1421"/>
      <c r="NIN35" s="1421"/>
      <c r="NIO35" s="1421"/>
      <c r="NIP35" s="1421"/>
      <c r="NIQ35" s="1421"/>
      <c r="NIR35" s="1421"/>
      <c r="NIS35" s="1421"/>
      <c r="NIT35" s="1421"/>
      <c r="NIU35" s="1421"/>
      <c r="NIV35" s="1421"/>
      <c r="NIW35" s="1421"/>
      <c r="NIX35" s="1421"/>
      <c r="NIY35" s="1421"/>
      <c r="NIZ35" s="1421"/>
      <c r="NJA35" s="1421"/>
      <c r="NJB35" s="1421"/>
      <c r="NJC35" s="1421"/>
      <c r="NJD35" s="1421"/>
      <c r="NJE35" s="1421"/>
      <c r="NJF35" s="1421"/>
      <c r="NJG35" s="1421"/>
      <c r="NJH35" s="1421"/>
      <c r="NJI35" s="1421"/>
      <c r="NJJ35" s="1421"/>
      <c r="NJK35" s="1421"/>
      <c r="NJL35" s="1421"/>
      <c r="NJM35" s="1421"/>
      <c r="NJN35" s="1421"/>
      <c r="NJO35" s="1421"/>
      <c r="NJP35" s="1421"/>
      <c r="NJQ35" s="1421"/>
      <c r="NJR35" s="1421"/>
      <c r="NJS35" s="1421"/>
      <c r="NJT35" s="1421"/>
      <c r="NJU35" s="1421"/>
      <c r="NJV35" s="1421"/>
      <c r="NJW35" s="1421"/>
      <c r="NJX35" s="1421"/>
      <c r="NJY35" s="1421"/>
      <c r="NJZ35" s="1421"/>
      <c r="NKA35" s="1421"/>
      <c r="NKB35" s="1421"/>
      <c r="NKC35" s="1421"/>
      <c r="NKD35" s="1421"/>
      <c r="NKE35" s="1421"/>
      <c r="NKF35" s="1421"/>
      <c r="NKG35" s="1421"/>
      <c r="NKH35" s="1421"/>
      <c r="NKI35" s="1421"/>
      <c r="NKJ35" s="1421"/>
      <c r="NKK35" s="1421"/>
      <c r="NKL35" s="1421"/>
      <c r="NKM35" s="1421"/>
      <c r="NKN35" s="1421"/>
      <c r="NKO35" s="1421"/>
      <c r="NKP35" s="1421"/>
      <c r="NKQ35" s="1421"/>
      <c r="NKR35" s="1421"/>
      <c r="NKS35" s="1421"/>
      <c r="NKT35" s="1421"/>
      <c r="NKU35" s="1421"/>
      <c r="NKV35" s="1421"/>
      <c r="NKW35" s="1421"/>
      <c r="NKX35" s="1421"/>
      <c r="NKY35" s="1421"/>
      <c r="NKZ35" s="1421"/>
      <c r="NLA35" s="1421"/>
      <c r="NLB35" s="1421"/>
      <c r="NLC35" s="1421"/>
      <c r="NLD35" s="1421"/>
      <c r="NLE35" s="1421"/>
      <c r="NLF35" s="1421"/>
      <c r="NLG35" s="1421"/>
      <c r="NLH35" s="1421"/>
      <c r="NLI35" s="1421"/>
      <c r="NLJ35" s="1421"/>
      <c r="NLK35" s="1421"/>
      <c r="NLL35" s="1421"/>
      <c r="NLM35" s="1421"/>
      <c r="NLN35" s="1421"/>
      <c r="NLO35" s="1421"/>
      <c r="NLP35" s="1421"/>
      <c r="NLQ35" s="1421"/>
      <c r="NLR35" s="1421"/>
      <c r="NLS35" s="1421"/>
      <c r="NLT35" s="1421"/>
      <c r="NLU35" s="1421"/>
      <c r="NLV35" s="1421"/>
      <c r="NLW35" s="1421"/>
      <c r="NLX35" s="1421"/>
      <c r="NLY35" s="1421"/>
      <c r="NLZ35" s="1421"/>
      <c r="NMA35" s="1421"/>
      <c r="NMB35" s="1421"/>
      <c r="NMC35" s="1421"/>
      <c r="NMD35" s="1421"/>
      <c r="NME35" s="1421"/>
      <c r="NMF35" s="1421"/>
      <c r="NMG35" s="1421"/>
      <c r="NMH35" s="1421"/>
      <c r="NMI35" s="1421"/>
      <c r="NMJ35" s="1421"/>
      <c r="NMK35" s="1421"/>
      <c r="NML35" s="1421"/>
      <c r="NMM35" s="1421"/>
      <c r="NMN35" s="1421"/>
      <c r="NMO35" s="1421"/>
      <c r="NMP35" s="1421"/>
      <c r="NMQ35" s="1421"/>
      <c r="NMR35" s="1421"/>
      <c r="NMS35" s="1421"/>
      <c r="NMT35" s="1421"/>
      <c r="NMU35" s="1421"/>
      <c r="NMV35" s="1421"/>
      <c r="NMW35" s="1421"/>
      <c r="NMX35" s="1421"/>
      <c r="NMY35" s="1421"/>
      <c r="NMZ35" s="1421"/>
      <c r="NNA35" s="1421"/>
      <c r="NNB35" s="1421"/>
      <c r="NNC35" s="1421"/>
      <c r="NND35" s="1421"/>
      <c r="NNE35" s="1421"/>
      <c r="NNF35" s="1421"/>
      <c r="NNG35" s="1421"/>
      <c r="NNH35" s="1421"/>
      <c r="NNI35" s="1421"/>
      <c r="NNJ35" s="1421"/>
      <c r="NNK35" s="1421"/>
      <c r="NNL35" s="1421"/>
      <c r="NNM35" s="1421"/>
      <c r="NNN35" s="1421"/>
      <c r="NNO35" s="1421"/>
      <c r="NNP35" s="1421"/>
      <c r="NNQ35" s="1421"/>
      <c r="NNR35" s="1421"/>
      <c r="NNS35" s="1421"/>
      <c r="NNT35" s="1421"/>
      <c r="NNU35" s="1421"/>
      <c r="NNV35" s="1421"/>
      <c r="NNW35" s="1421"/>
      <c r="NNX35" s="1421"/>
      <c r="NNY35" s="1421"/>
      <c r="NNZ35" s="1421"/>
      <c r="NOA35" s="1421"/>
      <c r="NOB35" s="1421"/>
      <c r="NOC35" s="1421"/>
      <c r="NOD35" s="1421"/>
      <c r="NOE35" s="1421"/>
      <c r="NOF35" s="1421"/>
      <c r="NOG35" s="1421"/>
      <c r="NOH35" s="1421"/>
      <c r="NOI35" s="1421"/>
      <c r="NOJ35" s="1421"/>
      <c r="NOK35" s="1421"/>
      <c r="NOL35" s="1421"/>
      <c r="NOM35" s="1421"/>
      <c r="NON35" s="1421"/>
      <c r="NOO35" s="1421"/>
      <c r="NOP35" s="1421"/>
      <c r="NOQ35" s="1421"/>
      <c r="NOR35" s="1421"/>
      <c r="NOS35" s="1421"/>
      <c r="NOT35" s="1421"/>
      <c r="NOU35" s="1421"/>
      <c r="NOV35" s="1421"/>
      <c r="NOW35" s="1421"/>
      <c r="NOX35" s="1421"/>
      <c r="NOY35" s="1421"/>
      <c r="NOZ35" s="1421"/>
      <c r="NPA35" s="1421"/>
      <c r="NPB35" s="1421"/>
      <c r="NPC35" s="1421"/>
      <c r="NPD35" s="1421"/>
      <c r="NPE35" s="1421"/>
      <c r="NPF35" s="1421"/>
      <c r="NPG35" s="1421"/>
      <c r="NPH35" s="1421"/>
      <c r="NPI35" s="1421"/>
      <c r="NPJ35" s="1421"/>
      <c r="NPK35" s="1421"/>
      <c r="NPL35" s="1421"/>
      <c r="NPM35" s="1421"/>
      <c r="NPN35" s="1421"/>
      <c r="NPO35" s="1421"/>
      <c r="NPP35" s="1421"/>
      <c r="NPQ35" s="1421"/>
      <c r="NPR35" s="1421"/>
      <c r="NPS35" s="1421"/>
      <c r="NPT35" s="1421"/>
      <c r="NPU35" s="1421"/>
      <c r="NPV35" s="1421"/>
      <c r="NPW35" s="1421"/>
      <c r="NPX35" s="1421"/>
      <c r="NPY35" s="1421"/>
      <c r="NPZ35" s="1421"/>
      <c r="NQA35" s="1421"/>
      <c r="NQB35" s="1421"/>
      <c r="NQC35" s="1421"/>
      <c r="NQD35" s="1421"/>
      <c r="NQE35" s="1421"/>
      <c r="NQF35" s="1421"/>
      <c r="NQG35" s="1421"/>
      <c r="NQH35" s="1421"/>
      <c r="NQI35" s="1421"/>
      <c r="NQJ35" s="1421"/>
      <c r="NQK35" s="1421"/>
      <c r="NQL35" s="1421"/>
      <c r="NQM35" s="1421"/>
      <c r="NQN35" s="1421"/>
      <c r="NQO35" s="1421"/>
      <c r="NQP35" s="1421"/>
      <c r="NQQ35" s="1421"/>
      <c r="NQR35" s="1421"/>
      <c r="NQS35" s="1421"/>
      <c r="NQT35" s="1421"/>
      <c r="NQU35" s="1421"/>
      <c r="NQV35" s="1421"/>
      <c r="NQW35" s="1421"/>
      <c r="NQX35" s="1421"/>
      <c r="NQY35" s="1421"/>
      <c r="NQZ35" s="1421"/>
      <c r="NRA35" s="1421"/>
      <c r="NRB35" s="1421"/>
      <c r="NRC35" s="1421"/>
      <c r="NRD35" s="1421"/>
      <c r="NRE35" s="1421"/>
      <c r="NRF35" s="1421"/>
      <c r="NRG35" s="1421"/>
      <c r="NRH35" s="1421"/>
      <c r="NRI35" s="1421"/>
      <c r="NRJ35" s="1421"/>
      <c r="NRK35" s="1421"/>
      <c r="NRL35" s="1421"/>
      <c r="NRM35" s="1421"/>
      <c r="NRN35" s="1421"/>
      <c r="NRO35" s="1421"/>
      <c r="NRP35" s="1421"/>
      <c r="NRQ35" s="1421"/>
      <c r="NRR35" s="1421"/>
      <c r="NRS35" s="1421"/>
      <c r="NRT35" s="1421"/>
      <c r="NRU35" s="1421"/>
      <c r="NRV35" s="1421"/>
      <c r="NRW35" s="1421"/>
      <c r="NRX35" s="1421"/>
      <c r="NRY35" s="1421"/>
      <c r="NRZ35" s="1421"/>
      <c r="NSA35" s="1421"/>
      <c r="NSB35" s="1421"/>
      <c r="NSC35" s="1421"/>
      <c r="NSD35" s="1421"/>
      <c r="NSE35" s="1421"/>
      <c r="NSF35" s="1421"/>
      <c r="NSG35" s="1421"/>
      <c r="NSH35" s="1421"/>
      <c r="NSI35" s="1421"/>
      <c r="NSJ35" s="1421"/>
      <c r="NSK35" s="1421"/>
      <c r="NSL35" s="1421"/>
      <c r="NSM35" s="1421"/>
      <c r="NSN35" s="1421"/>
      <c r="NSO35" s="1421"/>
      <c r="NSP35" s="1421"/>
      <c r="NSQ35" s="1421"/>
      <c r="NSR35" s="1421"/>
      <c r="NSS35" s="1421"/>
      <c r="NST35" s="1421"/>
      <c r="NSU35" s="1421"/>
      <c r="NSV35" s="1421"/>
      <c r="NSW35" s="1421"/>
      <c r="NSX35" s="1421"/>
      <c r="NSY35" s="1421"/>
      <c r="NSZ35" s="1421"/>
      <c r="NTA35" s="1421"/>
      <c r="NTB35" s="1421"/>
      <c r="NTC35" s="1421"/>
      <c r="NTD35" s="1421"/>
      <c r="NTE35" s="1421"/>
      <c r="NTF35" s="1421"/>
      <c r="NTG35" s="1421"/>
      <c r="NTH35" s="1421"/>
      <c r="NTI35" s="1421"/>
      <c r="NTJ35" s="1421"/>
      <c r="NTK35" s="1421"/>
      <c r="NTL35" s="1421"/>
      <c r="NTM35" s="1421"/>
      <c r="NTN35" s="1421"/>
      <c r="NTO35" s="1421"/>
      <c r="NTP35" s="1421"/>
      <c r="NTQ35" s="1421"/>
      <c r="NTR35" s="1421"/>
      <c r="NTS35" s="1421"/>
      <c r="NTT35" s="1421"/>
      <c r="NTU35" s="1421"/>
      <c r="NTV35" s="1421"/>
      <c r="NTW35" s="1421"/>
      <c r="NTX35" s="1421"/>
      <c r="NTY35" s="1421"/>
      <c r="NTZ35" s="1421"/>
      <c r="NUA35" s="1421"/>
      <c r="NUB35" s="1421"/>
      <c r="NUC35" s="1421"/>
      <c r="NUD35" s="1421"/>
      <c r="NUE35" s="1421"/>
      <c r="NUF35" s="1421"/>
      <c r="NUG35" s="1421"/>
      <c r="NUH35" s="1421"/>
      <c r="NUI35" s="1421"/>
      <c r="NUJ35" s="1421"/>
      <c r="NUK35" s="1421"/>
      <c r="NUL35" s="1421"/>
      <c r="NUM35" s="1421"/>
      <c r="NUN35" s="1421"/>
      <c r="NUO35" s="1421"/>
      <c r="NUP35" s="1421"/>
      <c r="NUQ35" s="1421"/>
      <c r="NUR35" s="1421"/>
      <c r="NUS35" s="1421"/>
      <c r="NUT35" s="1421"/>
      <c r="NUU35" s="1421"/>
      <c r="NUV35" s="1421"/>
      <c r="NUW35" s="1421"/>
      <c r="NUX35" s="1421"/>
      <c r="NUY35" s="1421"/>
      <c r="NUZ35" s="1421"/>
      <c r="NVA35" s="1421"/>
      <c r="NVB35" s="1421"/>
      <c r="NVC35" s="1421"/>
      <c r="NVD35" s="1421"/>
      <c r="NVE35" s="1421"/>
      <c r="NVF35" s="1421"/>
      <c r="NVG35" s="1421"/>
      <c r="NVH35" s="1421"/>
      <c r="NVI35" s="1421"/>
      <c r="NVJ35" s="1421"/>
      <c r="NVK35" s="1421"/>
      <c r="NVL35" s="1421"/>
      <c r="NVM35" s="1421"/>
      <c r="NVN35" s="1421"/>
      <c r="NVO35" s="1421"/>
      <c r="NVP35" s="1421"/>
      <c r="NVQ35" s="1421"/>
      <c r="NVR35" s="1421"/>
      <c r="NVS35" s="1421"/>
      <c r="NVT35" s="1421"/>
      <c r="NVU35" s="1421"/>
      <c r="NVV35" s="1421"/>
      <c r="NVW35" s="1421"/>
      <c r="NVX35" s="1421"/>
      <c r="NVY35" s="1421"/>
      <c r="NVZ35" s="1421"/>
      <c r="NWA35" s="1421"/>
      <c r="NWB35" s="1421"/>
      <c r="NWC35" s="1421"/>
      <c r="NWD35" s="1421"/>
      <c r="NWE35" s="1421"/>
      <c r="NWF35" s="1421"/>
      <c r="NWG35" s="1421"/>
      <c r="NWH35" s="1421"/>
      <c r="NWI35" s="1421"/>
      <c r="NWJ35" s="1421"/>
      <c r="NWK35" s="1421"/>
      <c r="NWL35" s="1421"/>
      <c r="NWM35" s="1421"/>
      <c r="NWN35" s="1421"/>
      <c r="NWO35" s="1421"/>
      <c r="NWP35" s="1421"/>
      <c r="NWQ35" s="1421"/>
      <c r="NWR35" s="1421"/>
      <c r="NWS35" s="1421"/>
      <c r="NWT35" s="1421"/>
      <c r="NWU35" s="1421"/>
      <c r="NWV35" s="1421"/>
      <c r="NWW35" s="1421"/>
      <c r="NWX35" s="1421"/>
      <c r="NWY35" s="1421"/>
      <c r="NWZ35" s="1421"/>
      <c r="NXA35" s="1421"/>
      <c r="NXB35" s="1421"/>
      <c r="NXC35" s="1421"/>
      <c r="NXD35" s="1421"/>
      <c r="NXE35" s="1421"/>
      <c r="NXF35" s="1421"/>
      <c r="NXG35" s="1421"/>
      <c r="NXH35" s="1421"/>
      <c r="NXI35" s="1421"/>
      <c r="NXJ35" s="1421"/>
      <c r="NXK35" s="1421"/>
      <c r="NXL35" s="1421"/>
      <c r="NXM35" s="1421"/>
      <c r="NXN35" s="1421"/>
      <c r="NXO35" s="1421"/>
      <c r="NXP35" s="1421"/>
      <c r="NXQ35" s="1421"/>
      <c r="NXR35" s="1421"/>
      <c r="NXS35" s="1421"/>
      <c r="NXT35" s="1421"/>
      <c r="NXU35" s="1421"/>
      <c r="NXV35" s="1421"/>
      <c r="NXW35" s="1421"/>
      <c r="NXX35" s="1421"/>
      <c r="NXY35" s="1421"/>
      <c r="NXZ35" s="1421"/>
      <c r="NYA35" s="1421"/>
      <c r="NYB35" s="1421"/>
      <c r="NYC35" s="1421"/>
      <c r="NYD35" s="1421"/>
      <c r="NYE35" s="1421"/>
      <c r="NYF35" s="1421"/>
      <c r="NYG35" s="1421"/>
      <c r="NYH35" s="1421"/>
      <c r="NYI35" s="1421"/>
      <c r="NYJ35" s="1421"/>
      <c r="NYK35" s="1421"/>
      <c r="NYL35" s="1421"/>
      <c r="NYM35" s="1421"/>
      <c r="NYN35" s="1421"/>
      <c r="NYO35" s="1421"/>
      <c r="NYP35" s="1421"/>
      <c r="NYQ35" s="1421"/>
      <c r="NYR35" s="1421"/>
      <c r="NYS35" s="1421"/>
      <c r="NYT35" s="1421"/>
      <c r="NYU35" s="1421"/>
      <c r="NYV35" s="1421"/>
      <c r="NYW35" s="1421"/>
      <c r="NYX35" s="1421"/>
      <c r="NYY35" s="1421"/>
      <c r="NYZ35" s="1421"/>
      <c r="NZA35" s="1421"/>
      <c r="NZB35" s="1421"/>
      <c r="NZC35" s="1421"/>
      <c r="NZD35" s="1421"/>
      <c r="NZE35" s="1421"/>
      <c r="NZF35" s="1421"/>
      <c r="NZG35" s="1421"/>
      <c r="NZH35" s="1421"/>
      <c r="NZI35" s="1421"/>
      <c r="NZJ35" s="1421"/>
      <c r="NZK35" s="1421"/>
      <c r="NZL35" s="1421"/>
      <c r="NZM35" s="1421"/>
      <c r="NZN35" s="1421"/>
      <c r="NZO35" s="1421"/>
      <c r="NZP35" s="1421"/>
      <c r="NZQ35" s="1421"/>
      <c r="NZR35" s="1421"/>
      <c r="NZS35" s="1421"/>
      <c r="NZT35" s="1421"/>
      <c r="NZU35" s="1421"/>
      <c r="NZV35" s="1421"/>
      <c r="NZW35" s="1421"/>
      <c r="NZX35" s="1421"/>
      <c r="NZY35" s="1421"/>
      <c r="NZZ35" s="1421"/>
      <c r="OAA35" s="1421"/>
      <c r="OAB35" s="1421"/>
      <c r="OAC35" s="1421"/>
      <c r="OAD35" s="1421"/>
      <c r="OAE35" s="1421"/>
      <c r="OAF35" s="1421"/>
      <c r="OAG35" s="1421"/>
      <c r="OAH35" s="1421"/>
      <c r="OAI35" s="1421"/>
      <c r="OAJ35" s="1421"/>
      <c r="OAK35" s="1421"/>
      <c r="OAL35" s="1421"/>
      <c r="OAM35" s="1421"/>
      <c r="OAN35" s="1421"/>
      <c r="OAO35" s="1421"/>
      <c r="OAP35" s="1421"/>
      <c r="OAQ35" s="1421"/>
      <c r="OAR35" s="1421"/>
      <c r="OAS35" s="1421"/>
      <c r="OAT35" s="1421"/>
      <c r="OAU35" s="1421"/>
      <c r="OAV35" s="1421"/>
      <c r="OAW35" s="1421"/>
      <c r="OAX35" s="1421"/>
      <c r="OAY35" s="1421"/>
      <c r="OAZ35" s="1421"/>
      <c r="OBA35" s="1421"/>
      <c r="OBB35" s="1421"/>
      <c r="OBC35" s="1421"/>
      <c r="OBD35" s="1421"/>
      <c r="OBE35" s="1421"/>
      <c r="OBF35" s="1421"/>
      <c r="OBG35" s="1421"/>
      <c r="OBH35" s="1421"/>
      <c r="OBI35" s="1421"/>
      <c r="OBJ35" s="1421"/>
      <c r="OBK35" s="1421"/>
      <c r="OBL35" s="1421"/>
      <c r="OBM35" s="1421"/>
      <c r="OBN35" s="1421"/>
      <c r="OBO35" s="1421"/>
      <c r="OBP35" s="1421"/>
      <c r="OBQ35" s="1421"/>
      <c r="OBR35" s="1421"/>
      <c r="OBS35" s="1421"/>
      <c r="OBT35" s="1421"/>
      <c r="OBU35" s="1421"/>
      <c r="OBV35" s="1421"/>
      <c r="OBW35" s="1421"/>
      <c r="OBX35" s="1421"/>
      <c r="OBY35" s="1421"/>
      <c r="OBZ35" s="1421"/>
      <c r="OCA35" s="1421"/>
      <c r="OCB35" s="1421"/>
      <c r="OCC35" s="1421"/>
      <c r="OCD35" s="1421"/>
      <c r="OCE35" s="1421"/>
      <c r="OCF35" s="1421"/>
      <c r="OCG35" s="1421"/>
      <c r="OCH35" s="1421"/>
      <c r="OCI35" s="1421"/>
      <c r="OCJ35" s="1421"/>
      <c r="OCK35" s="1421"/>
      <c r="OCL35" s="1421"/>
      <c r="OCM35" s="1421"/>
      <c r="OCN35" s="1421"/>
      <c r="OCO35" s="1421"/>
      <c r="OCP35" s="1421"/>
      <c r="OCQ35" s="1421"/>
      <c r="OCR35" s="1421"/>
      <c r="OCS35" s="1421"/>
      <c r="OCT35" s="1421"/>
      <c r="OCU35" s="1421"/>
      <c r="OCV35" s="1421"/>
      <c r="OCW35" s="1421"/>
      <c r="OCX35" s="1421"/>
      <c r="OCY35" s="1421"/>
      <c r="OCZ35" s="1421"/>
      <c r="ODA35" s="1421"/>
      <c r="ODB35" s="1421"/>
      <c r="ODC35" s="1421"/>
      <c r="ODD35" s="1421"/>
      <c r="ODE35" s="1421"/>
      <c r="ODF35" s="1421"/>
      <c r="ODG35" s="1421"/>
      <c r="ODH35" s="1421"/>
      <c r="ODI35" s="1421"/>
      <c r="ODJ35" s="1421"/>
      <c r="ODK35" s="1421"/>
      <c r="ODL35" s="1421"/>
      <c r="ODM35" s="1421"/>
      <c r="ODN35" s="1421"/>
      <c r="ODO35" s="1421"/>
      <c r="ODP35" s="1421"/>
      <c r="ODQ35" s="1421"/>
      <c r="ODR35" s="1421"/>
      <c r="ODS35" s="1421"/>
      <c r="ODT35" s="1421"/>
      <c r="ODU35" s="1421"/>
      <c r="ODV35" s="1421"/>
      <c r="ODW35" s="1421"/>
      <c r="ODX35" s="1421"/>
      <c r="ODY35" s="1421"/>
      <c r="ODZ35" s="1421"/>
      <c r="OEA35" s="1421"/>
      <c r="OEB35" s="1421"/>
      <c r="OEC35" s="1421"/>
      <c r="OED35" s="1421"/>
      <c r="OEE35" s="1421"/>
      <c r="OEF35" s="1421"/>
      <c r="OEG35" s="1421"/>
      <c r="OEH35" s="1421"/>
      <c r="OEI35" s="1421"/>
      <c r="OEJ35" s="1421"/>
      <c r="OEK35" s="1421"/>
      <c r="OEL35" s="1421"/>
      <c r="OEM35" s="1421"/>
      <c r="OEN35" s="1421"/>
      <c r="OEO35" s="1421"/>
      <c r="OEP35" s="1421"/>
      <c r="OEQ35" s="1421"/>
      <c r="OER35" s="1421"/>
      <c r="OES35" s="1421"/>
      <c r="OET35" s="1421"/>
      <c r="OEU35" s="1421"/>
      <c r="OEV35" s="1421"/>
      <c r="OEW35" s="1421"/>
      <c r="OEX35" s="1421"/>
      <c r="OEY35" s="1421"/>
      <c r="OEZ35" s="1421"/>
      <c r="OFA35" s="1421"/>
      <c r="OFB35" s="1421"/>
      <c r="OFC35" s="1421"/>
      <c r="OFD35" s="1421"/>
      <c r="OFE35" s="1421"/>
      <c r="OFF35" s="1421"/>
      <c r="OFG35" s="1421"/>
      <c r="OFH35" s="1421"/>
      <c r="OFI35" s="1421"/>
      <c r="OFJ35" s="1421"/>
      <c r="OFK35" s="1421"/>
      <c r="OFL35" s="1421"/>
      <c r="OFM35" s="1421"/>
      <c r="OFN35" s="1421"/>
      <c r="OFO35" s="1421"/>
      <c r="OFP35" s="1421"/>
      <c r="OFQ35" s="1421"/>
      <c r="OFR35" s="1421"/>
      <c r="OFS35" s="1421"/>
      <c r="OFT35" s="1421"/>
      <c r="OFU35" s="1421"/>
      <c r="OFV35" s="1421"/>
      <c r="OFW35" s="1421"/>
      <c r="OFX35" s="1421"/>
      <c r="OFY35" s="1421"/>
      <c r="OFZ35" s="1421"/>
      <c r="OGA35" s="1421"/>
      <c r="OGB35" s="1421"/>
      <c r="OGC35" s="1421"/>
      <c r="OGD35" s="1421"/>
      <c r="OGE35" s="1421"/>
      <c r="OGF35" s="1421"/>
      <c r="OGG35" s="1421"/>
      <c r="OGH35" s="1421"/>
      <c r="OGI35" s="1421"/>
      <c r="OGJ35" s="1421"/>
      <c r="OGK35" s="1421"/>
      <c r="OGL35" s="1421"/>
      <c r="OGM35" s="1421"/>
      <c r="OGN35" s="1421"/>
      <c r="OGO35" s="1421"/>
      <c r="OGP35" s="1421"/>
      <c r="OGQ35" s="1421"/>
      <c r="OGR35" s="1421"/>
      <c r="OGS35" s="1421"/>
      <c r="OGT35" s="1421"/>
      <c r="OGU35" s="1421"/>
      <c r="OGV35" s="1421"/>
      <c r="OGW35" s="1421"/>
      <c r="OGX35" s="1421"/>
      <c r="OGY35" s="1421"/>
      <c r="OGZ35" s="1421"/>
      <c r="OHA35" s="1421"/>
      <c r="OHB35" s="1421"/>
      <c r="OHC35" s="1421"/>
      <c r="OHD35" s="1421"/>
      <c r="OHE35" s="1421"/>
      <c r="OHF35" s="1421"/>
      <c r="OHG35" s="1421"/>
      <c r="OHH35" s="1421"/>
      <c r="OHI35" s="1421"/>
      <c r="OHJ35" s="1421"/>
      <c r="OHK35" s="1421"/>
      <c r="OHL35" s="1421"/>
      <c r="OHM35" s="1421"/>
      <c r="OHN35" s="1421"/>
      <c r="OHO35" s="1421"/>
      <c r="OHP35" s="1421"/>
      <c r="OHQ35" s="1421"/>
      <c r="OHR35" s="1421"/>
      <c r="OHS35" s="1421"/>
      <c r="OHT35" s="1421"/>
      <c r="OHU35" s="1421"/>
      <c r="OHV35" s="1421"/>
      <c r="OHW35" s="1421"/>
      <c r="OHX35" s="1421"/>
      <c r="OHY35" s="1421"/>
      <c r="OHZ35" s="1421"/>
      <c r="OIA35" s="1421"/>
      <c r="OIB35" s="1421"/>
      <c r="OIC35" s="1421"/>
      <c r="OID35" s="1421"/>
      <c r="OIE35" s="1421"/>
      <c r="OIF35" s="1421"/>
      <c r="OIG35" s="1421"/>
      <c r="OIH35" s="1421"/>
      <c r="OII35" s="1421"/>
      <c r="OIJ35" s="1421"/>
      <c r="OIK35" s="1421"/>
      <c r="OIL35" s="1421"/>
      <c r="OIM35" s="1421"/>
      <c r="OIN35" s="1421"/>
      <c r="OIO35" s="1421"/>
      <c r="OIP35" s="1421"/>
      <c r="OIQ35" s="1421"/>
      <c r="OIR35" s="1421"/>
      <c r="OIS35" s="1421"/>
      <c r="OIT35" s="1421"/>
      <c r="OIU35" s="1421"/>
      <c r="OIV35" s="1421"/>
      <c r="OIW35" s="1421"/>
      <c r="OIX35" s="1421"/>
      <c r="OIY35" s="1421"/>
      <c r="OIZ35" s="1421"/>
      <c r="OJA35" s="1421"/>
      <c r="OJB35" s="1421"/>
      <c r="OJC35" s="1421"/>
      <c r="OJD35" s="1421"/>
      <c r="OJE35" s="1421"/>
      <c r="OJF35" s="1421"/>
      <c r="OJG35" s="1421"/>
      <c r="OJH35" s="1421"/>
      <c r="OJI35" s="1421"/>
      <c r="OJJ35" s="1421"/>
      <c r="OJK35" s="1421"/>
      <c r="OJL35" s="1421"/>
      <c r="OJM35" s="1421"/>
      <c r="OJN35" s="1421"/>
      <c r="OJO35" s="1421"/>
      <c r="OJP35" s="1421"/>
      <c r="OJQ35" s="1421"/>
      <c r="OJR35" s="1421"/>
      <c r="OJS35" s="1421"/>
      <c r="OJT35" s="1421"/>
      <c r="OJU35" s="1421"/>
      <c r="OJV35" s="1421"/>
      <c r="OJW35" s="1421"/>
      <c r="OJX35" s="1421"/>
      <c r="OJY35" s="1421"/>
      <c r="OJZ35" s="1421"/>
      <c r="OKA35" s="1421"/>
      <c r="OKB35" s="1421"/>
      <c r="OKC35" s="1421"/>
      <c r="OKD35" s="1421"/>
      <c r="OKE35" s="1421"/>
      <c r="OKF35" s="1421"/>
      <c r="OKG35" s="1421"/>
      <c r="OKH35" s="1421"/>
      <c r="OKI35" s="1421"/>
      <c r="OKJ35" s="1421"/>
      <c r="OKK35" s="1421"/>
      <c r="OKL35" s="1421"/>
      <c r="OKM35" s="1421"/>
      <c r="OKN35" s="1421"/>
      <c r="OKO35" s="1421"/>
      <c r="OKP35" s="1421"/>
      <c r="OKQ35" s="1421"/>
      <c r="OKR35" s="1421"/>
      <c r="OKS35" s="1421"/>
      <c r="OKT35" s="1421"/>
      <c r="OKU35" s="1421"/>
      <c r="OKV35" s="1421"/>
      <c r="OKW35" s="1421"/>
      <c r="OKX35" s="1421"/>
      <c r="OKY35" s="1421"/>
      <c r="OKZ35" s="1421"/>
      <c r="OLA35" s="1421"/>
      <c r="OLB35" s="1421"/>
      <c r="OLC35" s="1421"/>
      <c r="OLD35" s="1421"/>
      <c r="OLE35" s="1421"/>
      <c r="OLF35" s="1421"/>
      <c r="OLG35" s="1421"/>
      <c r="OLH35" s="1421"/>
      <c r="OLI35" s="1421"/>
      <c r="OLJ35" s="1421"/>
      <c r="OLK35" s="1421"/>
      <c r="OLL35" s="1421"/>
      <c r="OLM35" s="1421"/>
      <c r="OLN35" s="1421"/>
      <c r="OLO35" s="1421"/>
      <c r="OLP35" s="1421"/>
      <c r="OLQ35" s="1421"/>
      <c r="OLR35" s="1421"/>
      <c r="OLS35" s="1421"/>
      <c r="OLT35" s="1421"/>
      <c r="OLU35" s="1421"/>
      <c r="OLV35" s="1421"/>
      <c r="OLW35" s="1421"/>
      <c r="OLX35" s="1421"/>
      <c r="OLY35" s="1421"/>
      <c r="OLZ35" s="1421"/>
      <c r="OMA35" s="1421"/>
      <c r="OMB35" s="1421"/>
      <c r="OMC35" s="1421"/>
      <c r="OMD35" s="1421"/>
      <c r="OME35" s="1421"/>
      <c r="OMF35" s="1421"/>
      <c r="OMG35" s="1421"/>
      <c r="OMH35" s="1421"/>
      <c r="OMI35" s="1421"/>
      <c r="OMJ35" s="1421"/>
      <c r="OMK35" s="1421"/>
      <c r="OML35" s="1421"/>
      <c r="OMM35" s="1421"/>
      <c r="OMN35" s="1421"/>
      <c r="OMO35" s="1421"/>
      <c r="OMP35" s="1421"/>
      <c r="OMQ35" s="1421"/>
      <c r="OMR35" s="1421"/>
      <c r="OMS35" s="1421"/>
      <c r="OMT35" s="1421"/>
      <c r="OMU35" s="1421"/>
      <c r="OMV35" s="1421"/>
      <c r="OMW35" s="1421"/>
      <c r="OMX35" s="1421"/>
      <c r="OMY35" s="1421"/>
      <c r="OMZ35" s="1421"/>
      <c r="ONA35" s="1421"/>
      <c r="ONB35" s="1421"/>
      <c r="ONC35" s="1421"/>
      <c r="OND35" s="1421"/>
      <c r="ONE35" s="1421"/>
      <c r="ONF35" s="1421"/>
      <c r="ONG35" s="1421"/>
      <c r="ONH35" s="1421"/>
      <c r="ONI35" s="1421"/>
      <c r="ONJ35" s="1421"/>
      <c r="ONK35" s="1421"/>
      <c r="ONL35" s="1421"/>
      <c r="ONM35" s="1421"/>
      <c r="ONN35" s="1421"/>
      <c r="ONO35" s="1421"/>
      <c r="ONP35" s="1421"/>
      <c r="ONQ35" s="1421"/>
      <c r="ONR35" s="1421"/>
      <c r="ONS35" s="1421"/>
      <c r="ONT35" s="1421"/>
      <c r="ONU35" s="1421"/>
      <c r="ONV35" s="1421"/>
      <c r="ONW35" s="1421"/>
      <c r="ONX35" s="1421"/>
      <c r="ONY35" s="1421"/>
      <c r="ONZ35" s="1421"/>
      <c r="OOA35" s="1421"/>
      <c r="OOB35" s="1421"/>
      <c r="OOC35" s="1421"/>
      <c r="OOD35" s="1421"/>
      <c r="OOE35" s="1421"/>
      <c r="OOF35" s="1421"/>
      <c r="OOG35" s="1421"/>
      <c r="OOH35" s="1421"/>
      <c r="OOI35" s="1421"/>
      <c r="OOJ35" s="1421"/>
      <c r="OOK35" s="1421"/>
      <c r="OOL35" s="1421"/>
      <c r="OOM35" s="1421"/>
      <c r="OON35" s="1421"/>
      <c r="OOO35" s="1421"/>
      <c r="OOP35" s="1421"/>
      <c r="OOQ35" s="1421"/>
      <c r="OOR35" s="1421"/>
      <c r="OOS35" s="1421"/>
      <c r="OOT35" s="1421"/>
      <c r="OOU35" s="1421"/>
      <c r="OOV35" s="1421"/>
      <c r="OOW35" s="1421"/>
      <c r="OOX35" s="1421"/>
      <c r="OOY35" s="1421"/>
      <c r="OOZ35" s="1421"/>
      <c r="OPA35" s="1421"/>
      <c r="OPB35" s="1421"/>
      <c r="OPC35" s="1421"/>
      <c r="OPD35" s="1421"/>
      <c r="OPE35" s="1421"/>
      <c r="OPF35" s="1421"/>
      <c r="OPG35" s="1421"/>
      <c r="OPH35" s="1421"/>
      <c r="OPI35" s="1421"/>
      <c r="OPJ35" s="1421"/>
      <c r="OPK35" s="1421"/>
      <c r="OPL35" s="1421"/>
      <c r="OPM35" s="1421"/>
      <c r="OPN35" s="1421"/>
      <c r="OPO35" s="1421"/>
      <c r="OPP35" s="1421"/>
      <c r="OPQ35" s="1421"/>
      <c r="OPR35" s="1421"/>
      <c r="OPS35" s="1421"/>
      <c r="OPT35" s="1421"/>
      <c r="OPU35" s="1421"/>
      <c r="OPV35" s="1421"/>
      <c r="OPW35" s="1421"/>
      <c r="OPX35" s="1421"/>
      <c r="OPY35" s="1421"/>
      <c r="OPZ35" s="1421"/>
      <c r="OQA35" s="1421"/>
      <c r="OQB35" s="1421"/>
      <c r="OQC35" s="1421"/>
      <c r="OQD35" s="1421"/>
      <c r="OQE35" s="1421"/>
      <c r="OQF35" s="1421"/>
      <c r="OQG35" s="1421"/>
      <c r="OQH35" s="1421"/>
      <c r="OQI35" s="1421"/>
      <c r="OQJ35" s="1421"/>
      <c r="OQK35" s="1421"/>
      <c r="OQL35" s="1421"/>
      <c r="OQM35" s="1421"/>
      <c r="OQN35" s="1421"/>
      <c r="OQO35" s="1421"/>
      <c r="OQP35" s="1421"/>
      <c r="OQQ35" s="1421"/>
      <c r="OQR35" s="1421"/>
      <c r="OQS35" s="1421"/>
      <c r="OQT35" s="1421"/>
      <c r="OQU35" s="1421"/>
      <c r="OQV35" s="1421"/>
      <c r="OQW35" s="1421"/>
      <c r="OQX35" s="1421"/>
      <c r="OQY35" s="1421"/>
      <c r="OQZ35" s="1421"/>
      <c r="ORA35" s="1421"/>
      <c r="ORB35" s="1421"/>
      <c r="ORC35" s="1421"/>
      <c r="ORD35" s="1421"/>
      <c r="ORE35" s="1421"/>
      <c r="ORF35" s="1421"/>
      <c r="ORG35" s="1421"/>
      <c r="ORH35" s="1421"/>
      <c r="ORI35" s="1421"/>
      <c r="ORJ35" s="1421"/>
      <c r="ORK35" s="1421"/>
      <c r="ORL35" s="1421"/>
      <c r="ORM35" s="1421"/>
      <c r="ORN35" s="1421"/>
      <c r="ORO35" s="1421"/>
      <c r="ORP35" s="1421"/>
      <c r="ORQ35" s="1421"/>
      <c r="ORR35" s="1421"/>
      <c r="ORS35" s="1421"/>
      <c r="ORT35" s="1421"/>
      <c r="ORU35" s="1421"/>
      <c r="ORV35" s="1421"/>
      <c r="ORW35" s="1421"/>
      <c r="ORX35" s="1421"/>
      <c r="ORY35" s="1421"/>
      <c r="ORZ35" s="1421"/>
      <c r="OSA35" s="1421"/>
      <c r="OSB35" s="1421"/>
      <c r="OSC35" s="1421"/>
      <c r="OSD35" s="1421"/>
      <c r="OSE35" s="1421"/>
      <c r="OSF35" s="1421"/>
      <c r="OSG35" s="1421"/>
      <c r="OSH35" s="1421"/>
      <c r="OSI35" s="1421"/>
      <c r="OSJ35" s="1421"/>
      <c r="OSK35" s="1421"/>
      <c r="OSL35" s="1421"/>
      <c r="OSM35" s="1421"/>
      <c r="OSN35" s="1421"/>
      <c r="OSO35" s="1421"/>
      <c r="OSP35" s="1421"/>
      <c r="OSQ35" s="1421"/>
      <c r="OSR35" s="1421"/>
      <c r="OSS35" s="1421"/>
      <c r="OST35" s="1421"/>
      <c r="OSU35" s="1421"/>
      <c r="OSV35" s="1421"/>
      <c r="OSW35" s="1421"/>
      <c r="OSX35" s="1421"/>
      <c r="OSY35" s="1421"/>
      <c r="OSZ35" s="1421"/>
      <c r="OTA35" s="1421"/>
      <c r="OTB35" s="1421"/>
      <c r="OTC35" s="1421"/>
      <c r="OTD35" s="1421"/>
      <c r="OTE35" s="1421"/>
      <c r="OTF35" s="1421"/>
      <c r="OTG35" s="1421"/>
      <c r="OTH35" s="1421"/>
      <c r="OTI35" s="1421"/>
      <c r="OTJ35" s="1421"/>
      <c r="OTK35" s="1421"/>
      <c r="OTL35" s="1421"/>
      <c r="OTM35" s="1421"/>
      <c r="OTN35" s="1421"/>
      <c r="OTO35" s="1421"/>
      <c r="OTP35" s="1421"/>
      <c r="OTQ35" s="1421"/>
      <c r="OTR35" s="1421"/>
      <c r="OTS35" s="1421"/>
      <c r="OTT35" s="1421"/>
      <c r="OTU35" s="1421"/>
      <c r="OTV35" s="1421"/>
      <c r="OTW35" s="1421"/>
      <c r="OTX35" s="1421"/>
      <c r="OTY35" s="1421"/>
      <c r="OTZ35" s="1421"/>
      <c r="OUA35" s="1421"/>
      <c r="OUB35" s="1421"/>
      <c r="OUC35" s="1421"/>
      <c r="OUD35" s="1421"/>
      <c r="OUE35" s="1421"/>
      <c r="OUF35" s="1421"/>
      <c r="OUG35" s="1421"/>
      <c r="OUH35" s="1421"/>
      <c r="OUI35" s="1421"/>
      <c r="OUJ35" s="1421"/>
      <c r="OUK35" s="1421"/>
      <c r="OUL35" s="1421"/>
      <c r="OUM35" s="1421"/>
      <c r="OUN35" s="1421"/>
      <c r="OUO35" s="1421"/>
      <c r="OUP35" s="1421"/>
      <c r="OUQ35" s="1421"/>
      <c r="OUR35" s="1421"/>
      <c r="OUS35" s="1421"/>
      <c r="OUT35" s="1421"/>
      <c r="OUU35" s="1421"/>
      <c r="OUV35" s="1421"/>
      <c r="OUW35" s="1421"/>
      <c r="OUX35" s="1421"/>
      <c r="OUY35" s="1421"/>
      <c r="OUZ35" s="1421"/>
      <c r="OVA35" s="1421"/>
      <c r="OVB35" s="1421"/>
      <c r="OVC35" s="1421"/>
      <c r="OVD35" s="1421"/>
      <c r="OVE35" s="1421"/>
      <c r="OVF35" s="1421"/>
      <c r="OVG35" s="1421"/>
      <c r="OVH35" s="1421"/>
      <c r="OVI35" s="1421"/>
      <c r="OVJ35" s="1421"/>
      <c r="OVK35" s="1421"/>
      <c r="OVL35" s="1421"/>
      <c r="OVM35" s="1421"/>
      <c r="OVN35" s="1421"/>
      <c r="OVO35" s="1421"/>
      <c r="OVP35" s="1421"/>
      <c r="OVQ35" s="1421"/>
      <c r="OVR35" s="1421"/>
      <c r="OVS35" s="1421"/>
      <c r="OVT35" s="1421"/>
      <c r="OVU35" s="1421"/>
      <c r="OVV35" s="1421"/>
      <c r="OVW35" s="1421"/>
      <c r="OVX35" s="1421"/>
      <c r="OVY35" s="1421"/>
      <c r="OVZ35" s="1421"/>
      <c r="OWA35" s="1421"/>
      <c r="OWB35" s="1421"/>
      <c r="OWC35" s="1421"/>
      <c r="OWD35" s="1421"/>
      <c r="OWE35" s="1421"/>
      <c r="OWF35" s="1421"/>
      <c r="OWG35" s="1421"/>
      <c r="OWH35" s="1421"/>
      <c r="OWI35" s="1421"/>
      <c r="OWJ35" s="1421"/>
      <c r="OWK35" s="1421"/>
      <c r="OWL35" s="1421"/>
      <c r="OWM35" s="1421"/>
      <c r="OWN35" s="1421"/>
      <c r="OWO35" s="1421"/>
      <c r="OWP35" s="1421"/>
      <c r="OWQ35" s="1421"/>
      <c r="OWR35" s="1421"/>
      <c r="OWS35" s="1421"/>
      <c r="OWT35" s="1421"/>
      <c r="OWU35" s="1421"/>
      <c r="OWV35" s="1421"/>
      <c r="OWW35" s="1421"/>
      <c r="OWX35" s="1421"/>
      <c r="OWY35" s="1421"/>
      <c r="OWZ35" s="1421"/>
      <c r="OXA35" s="1421"/>
      <c r="OXB35" s="1421"/>
      <c r="OXC35" s="1421"/>
      <c r="OXD35" s="1421"/>
      <c r="OXE35" s="1421"/>
      <c r="OXF35" s="1421"/>
      <c r="OXG35" s="1421"/>
      <c r="OXH35" s="1421"/>
      <c r="OXI35" s="1421"/>
      <c r="OXJ35" s="1421"/>
      <c r="OXK35" s="1421"/>
      <c r="OXL35" s="1421"/>
      <c r="OXM35" s="1421"/>
      <c r="OXN35" s="1421"/>
      <c r="OXO35" s="1421"/>
      <c r="OXP35" s="1421"/>
      <c r="OXQ35" s="1421"/>
      <c r="OXR35" s="1421"/>
      <c r="OXS35" s="1421"/>
      <c r="OXT35" s="1421"/>
      <c r="OXU35" s="1421"/>
      <c r="OXV35" s="1421"/>
      <c r="OXW35" s="1421"/>
      <c r="OXX35" s="1421"/>
      <c r="OXY35" s="1421"/>
      <c r="OXZ35" s="1421"/>
      <c r="OYA35" s="1421"/>
      <c r="OYB35" s="1421"/>
      <c r="OYC35" s="1421"/>
      <c r="OYD35" s="1421"/>
      <c r="OYE35" s="1421"/>
      <c r="OYF35" s="1421"/>
      <c r="OYG35" s="1421"/>
      <c r="OYH35" s="1421"/>
      <c r="OYI35" s="1421"/>
      <c r="OYJ35" s="1421"/>
      <c r="OYK35" s="1421"/>
      <c r="OYL35" s="1421"/>
      <c r="OYM35" s="1421"/>
      <c r="OYN35" s="1421"/>
      <c r="OYO35" s="1421"/>
      <c r="OYP35" s="1421"/>
      <c r="OYQ35" s="1421"/>
      <c r="OYR35" s="1421"/>
      <c r="OYS35" s="1421"/>
      <c r="OYT35" s="1421"/>
      <c r="OYU35" s="1421"/>
      <c r="OYV35" s="1421"/>
      <c r="OYW35" s="1421"/>
      <c r="OYX35" s="1421"/>
      <c r="OYY35" s="1421"/>
      <c r="OYZ35" s="1421"/>
      <c r="OZA35" s="1421"/>
      <c r="OZB35" s="1421"/>
      <c r="OZC35" s="1421"/>
      <c r="OZD35" s="1421"/>
      <c r="OZE35" s="1421"/>
      <c r="OZF35" s="1421"/>
      <c r="OZG35" s="1421"/>
      <c r="OZH35" s="1421"/>
      <c r="OZI35" s="1421"/>
      <c r="OZJ35" s="1421"/>
      <c r="OZK35" s="1421"/>
      <c r="OZL35" s="1421"/>
      <c r="OZM35" s="1421"/>
      <c r="OZN35" s="1421"/>
      <c r="OZO35" s="1421"/>
      <c r="OZP35" s="1421"/>
      <c r="OZQ35" s="1421"/>
      <c r="OZR35" s="1421"/>
      <c r="OZS35" s="1421"/>
      <c r="OZT35" s="1421"/>
      <c r="OZU35" s="1421"/>
      <c r="OZV35" s="1421"/>
      <c r="OZW35" s="1421"/>
      <c r="OZX35" s="1421"/>
      <c r="OZY35" s="1421"/>
      <c r="OZZ35" s="1421"/>
      <c r="PAA35" s="1421"/>
      <c r="PAB35" s="1421"/>
      <c r="PAC35" s="1421"/>
      <c r="PAD35" s="1421"/>
      <c r="PAE35" s="1421"/>
      <c r="PAF35" s="1421"/>
      <c r="PAG35" s="1421"/>
      <c r="PAH35" s="1421"/>
      <c r="PAI35" s="1421"/>
      <c r="PAJ35" s="1421"/>
      <c r="PAK35" s="1421"/>
      <c r="PAL35" s="1421"/>
      <c r="PAM35" s="1421"/>
      <c r="PAN35" s="1421"/>
      <c r="PAO35" s="1421"/>
      <c r="PAP35" s="1421"/>
      <c r="PAQ35" s="1421"/>
      <c r="PAR35" s="1421"/>
      <c r="PAS35" s="1421"/>
      <c r="PAT35" s="1421"/>
      <c r="PAU35" s="1421"/>
      <c r="PAV35" s="1421"/>
      <c r="PAW35" s="1421"/>
      <c r="PAX35" s="1421"/>
      <c r="PAY35" s="1421"/>
      <c r="PAZ35" s="1421"/>
      <c r="PBA35" s="1421"/>
      <c r="PBB35" s="1421"/>
      <c r="PBC35" s="1421"/>
      <c r="PBD35" s="1421"/>
      <c r="PBE35" s="1421"/>
      <c r="PBF35" s="1421"/>
      <c r="PBG35" s="1421"/>
      <c r="PBH35" s="1421"/>
      <c r="PBI35" s="1421"/>
      <c r="PBJ35" s="1421"/>
      <c r="PBK35" s="1421"/>
      <c r="PBL35" s="1421"/>
      <c r="PBM35" s="1421"/>
      <c r="PBN35" s="1421"/>
      <c r="PBO35" s="1421"/>
      <c r="PBP35" s="1421"/>
      <c r="PBQ35" s="1421"/>
      <c r="PBR35" s="1421"/>
      <c r="PBS35" s="1421"/>
      <c r="PBT35" s="1421"/>
      <c r="PBU35" s="1421"/>
      <c r="PBV35" s="1421"/>
      <c r="PBW35" s="1421"/>
      <c r="PBX35" s="1421"/>
      <c r="PBY35" s="1421"/>
      <c r="PBZ35" s="1421"/>
      <c r="PCA35" s="1421"/>
      <c r="PCB35" s="1421"/>
      <c r="PCC35" s="1421"/>
      <c r="PCD35" s="1421"/>
      <c r="PCE35" s="1421"/>
      <c r="PCF35" s="1421"/>
      <c r="PCG35" s="1421"/>
      <c r="PCH35" s="1421"/>
      <c r="PCI35" s="1421"/>
      <c r="PCJ35" s="1421"/>
      <c r="PCK35" s="1421"/>
      <c r="PCL35" s="1421"/>
      <c r="PCM35" s="1421"/>
      <c r="PCN35" s="1421"/>
      <c r="PCO35" s="1421"/>
      <c r="PCP35" s="1421"/>
      <c r="PCQ35" s="1421"/>
      <c r="PCR35" s="1421"/>
      <c r="PCS35" s="1421"/>
      <c r="PCT35" s="1421"/>
      <c r="PCU35" s="1421"/>
      <c r="PCV35" s="1421"/>
      <c r="PCW35" s="1421"/>
      <c r="PCX35" s="1421"/>
      <c r="PCY35" s="1421"/>
      <c r="PCZ35" s="1421"/>
      <c r="PDA35" s="1421"/>
      <c r="PDB35" s="1421"/>
      <c r="PDC35" s="1421"/>
      <c r="PDD35" s="1421"/>
      <c r="PDE35" s="1421"/>
      <c r="PDF35" s="1421"/>
      <c r="PDG35" s="1421"/>
      <c r="PDH35" s="1421"/>
      <c r="PDI35" s="1421"/>
      <c r="PDJ35" s="1421"/>
      <c r="PDK35" s="1421"/>
      <c r="PDL35" s="1421"/>
      <c r="PDM35" s="1421"/>
      <c r="PDN35" s="1421"/>
      <c r="PDO35" s="1421"/>
      <c r="PDP35" s="1421"/>
      <c r="PDQ35" s="1421"/>
      <c r="PDR35" s="1421"/>
      <c r="PDS35" s="1421"/>
      <c r="PDT35" s="1421"/>
      <c r="PDU35" s="1421"/>
      <c r="PDV35" s="1421"/>
      <c r="PDW35" s="1421"/>
      <c r="PDX35" s="1421"/>
      <c r="PDY35" s="1421"/>
      <c r="PDZ35" s="1421"/>
      <c r="PEA35" s="1421"/>
      <c r="PEB35" s="1421"/>
      <c r="PEC35" s="1421"/>
      <c r="PED35" s="1421"/>
      <c r="PEE35" s="1421"/>
      <c r="PEF35" s="1421"/>
      <c r="PEG35" s="1421"/>
      <c r="PEH35" s="1421"/>
      <c r="PEI35" s="1421"/>
      <c r="PEJ35" s="1421"/>
      <c r="PEK35" s="1421"/>
      <c r="PEL35" s="1421"/>
      <c r="PEM35" s="1421"/>
      <c r="PEN35" s="1421"/>
      <c r="PEO35" s="1421"/>
      <c r="PEP35" s="1421"/>
      <c r="PEQ35" s="1421"/>
      <c r="PER35" s="1421"/>
      <c r="PES35" s="1421"/>
      <c r="PET35" s="1421"/>
      <c r="PEU35" s="1421"/>
      <c r="PEV35" s="1421"/>
      <c r="PEW35" s="1421"/>
      <c r="PEX35" s="1421"/>
      <c r="PEY35" s="1421"/>
      <c r="PEZ35" s="1421"/>
      <c r="PFA35" s="1421"/>
      <c r="PFB35" s="1421"/>
      <c r="PFC35" s="1421"/>
      <c r="PFD35" s="1421"/>
      <c r="PFE35" s="1421"/>
      <c r="PFF35" s="1421"/>
      <c r="PFG35" s="1421"/>
      <c r="PFH35" s="1421"/>
      <c r="PFI35" s="1421"/>
      <c r="PFJ35" s="1421"/>
      <c r="PFK35" s="1421"/>
      <c r="PFL35" s="1421"/>
      <c r="PFM35" s="1421"/>
      <c r="PFN35" s="1421"/>
      <c r="PFO35" s="1421"/>
      <c r="PFP35" s="1421"/>
      <c r="PFQ35" s="1421"/>
      <c r="PFR35" s="1421"/>
      <c r="PFS35" s="1421"/>
      <c r="PFT35" s="1421"/>
      <c r="PFU35" s="1421"/>
      <c r="PFV35" s="1421"/>
      <c r="PFW35" s="1421"/>
      <c r="PFX35" s="1421"/>
      <c r="PFY35" s="1421"/>
      <c r="PFZ35" s="1421"/>
      <c r="PGA35" s="1421"/>
      <c r="PGB35" s="1421"/>
      <c r="PGC35" s="1421"/>
      <c r="PGD35" s="1421"/>
      <c r="PGE35" s="1421"/>
      <c r="PGF35" s="1421"/>
      <c r="PGG35" s="1421"/>
      <c r="PGH35" s="1421"/>
      <c r="PGI35" s="1421"/>
      <c r="PGJ35" s="1421"/>
      <c r="PGK35" s="1421"/>
      <c r="PGL35" s="1421"/>
      <c r="PGM35" s="1421"/>
      <c r="PGN35" s="1421"/>
      <c r="PGO35" s="1421"/>
      <c r="PGP35" s="1421"/>
      <c r="PGQ35" s="1421"/>
      <c r="PGR35" s="1421"/>
      <c r="PGS35" s="1421"/>
      <c r="PGT35" s="1421"/>
      <c r="PGU35" s="1421"/>
      <c r="PGV35" s="1421"/>
      <c r="PGW35" s="1421"/>
      <c r="PGX35" s="1421"/>
      <c r="PGY35" s="1421"/>
      <c r="PGZ35" s="1421"/>
      <c r="PHA35" s="1421"/>
      <c r="PHB35" s="1421"/>
      <c r="PHC35" s="1421"/>
      <c r="PHD35" s="1421"/>
      <c r="PHE35" s="1421"/>
      <c r="PHF35" s="1421"/>
      <c r="PHG35" s="1421"/>
      <c r="PHH35" s="1421"/>
      <c r="PHI35" s="1421"/>
      <c r="PHJ35" s="1421"/>
      <c r="PHK35" s="1421"/>
      <c r="PHL35" s="1421"/>
      <c r="PHM35" s="1421"/>
      <c r="PHN35" s="1421"/>
      <c r="PHO35" s="1421"/>
      <c r="PHP35" s="1421"/>
      <c r="PHQ35" s="1421"/>
      <c r="PHR35" s="1421"/>
      <c r="PHS35" s="1421"/>
      <c r="PHT35" s="1421"/>
      <c r="PHU35" s="1421"/>
      <c r="PHV35" s="1421"/>
      <c r="PHW35" s="1421"/>
      <c r="PHX35" s="1421"/>
      <c r="PHY35" s="1421"/>
      <c r="PHZ35" s="1421"/>
      <c r="PIA35" s="1421"/>
      <c r="PIB35" s="1421"/>
      <c r="PIC35" s="1421"/>
      <c r="PID35" s="1421"/>
      <c r="PIE35" s="1421"/>
      <c r="PIF35" s="1421"/>
      <c r="PIG35" s="1421"/>
      <c r="PIH35" s="1421"/>
      <c r="PII35" s="1421"/>
      <c r="PIJ35" s="1421"/>
      <c r="PIK35" s="1421"/>
      <c r="PIL35" s="1421"/>
      <c r="PIM35" s="1421"/>
      <c r="PIN35" s="1421"/>
      <c r="PIO35" s="1421"/>
      <c r="PIP35" s="1421"/>
      <c r="PIQ35" s="1421"/>
      <c r="PIR35" s="1421"/>
      <c r="PIS35" s="1421"/>
      <c r="PIT35" s="1421"/>
      <c r="PIU35" s="1421"/>
      <c r="PIV35" s="1421"/>
      <c r="PIW35" s="1421"/>
      <c r="PIX35" s="1421"/>
      <c r="PIY35" s="1421"/>
      <c r="PIZ35" s="1421"/>
      <c r="PJA35" s="1421"/>
      <c r="PJB35" s="1421"/>
      <c r="PJC35" s="1421"/>
      <c r="PJD35" s="1421"/>
      <c r="PJE35" s="1421"/>
      <c r="PJF35" s="1421"/>
      <c r="PJG35" s="1421"/>
      <c r="PJH35" s="1421"/>
      <c r="PJI35" s="1421"/>
      <c r="PJJ35" s="1421"/>
      <c r="PJK35" s="1421"/>
      <c r="PJL35" s="1421"/>
      <c r="PJM35" s="1421"/>
      <c r="PJN35" s="1421"/>
      <c r="PJO35" s="1421"/>
      <c r="PJP35" s="1421"/>
      <c r="PJQ35" s="1421"/>
      <c r="PJR35" s="1421"/>
      <c r="PJS35" s="1421"/>
      <c r="PJT35" s="1421"/>
      <c r="PJU35" s="1421"/>
      <c r="PJV35" s="1421"/>
      <c r="PJW35" s="1421"/>
      <c r="PJX35" s="1421"/>
      <c r="PJY35" s="1421"/>
      <c r="PJZ35" s="1421"/>
      <c r="PKA35" s="1421"/>
      <c r="PKB35" s="1421"/>
      <c r="PKC35" s="1421"/>
      <c r="PKD35" s="1421"/>
      <c r="PKE35" s="1421"/>
      <c r="PKF35" s="1421"/>
      <c r="PKG35" s="1421"/>
      <c r="PKH35" s="1421"/>
      <c r="PKI35" s="1421"/>
      <c r="PKJ35" s="1421"/>
      <c r="PKK35" s="1421"/>
      <c r="PKL35" s="1421"/>
      <c r="PKM35" s="1421"/>
      <c r="PKN35" s="1421"/>
      <c r="PKO35" s="1421"/>
      <c r="PKP35" s="1421"/>
      <c r="PKQ35" s="1421"/>
      <c r="PKR35" s="1421"/>
      <c r="PKS35" s="1421"/>
      <c r="PKT35" s="1421"/>
      <c r="PKU35" s="1421"/>
      <c r="PKV35" s="1421"/>
      <c r="PKW35" s="1421"/>
      <c r="PKX35" s="1421"/>
      <c r="PKY35" s="1421"/>
      <c r="PKZ35" s="1421"/>
      <c r="PLA35" s="1421"/>
      <c r="PLB35" s="1421"/>
      <c r="PLC35" s="1421"/>
      <c r="PLD35" s="1421"/>
      <c r="PLE35" s="1421"/>
      <c r="PLF35" s="1421"/>
      <c r="PLG35" s="1421"/>
      <c r="PLH35" s="1421"/>
      <c r="PLI35" s="1421"/>
      <c r="PLJ35" s="1421"/>
      <c r="PLK35" s="1421"/>
      <c r="PLL35" s="1421"/>
      <c r="PLM35" s="1421"/>
      <c r="PLN35" s="1421"/>
      <c r="PLO35" s="1421"/>
      <c r="PLP35" s="1421"/>
      <c r="PLQ35" s="1421"/>
      <c r="PLR35" s="1421"/>
      <c r="PLS35" s="1421"/>
      <c r="PLT35" s="1421"/>
      <c r="PLU35" s="1421"/>
      <c r="PLV35" s="1421"/>
      <c r="PLW35" s="1421"/>
      <c r="PLX35" s="1421"/>
      <c r="PLY35" s="1421"/>
      <c r="PLZ35" s="1421"/>
      <c r="PMA35" s="1421"/>
      <c r="PMB35" s="1421"/>
      <c r="PMC35" s="1421"/>
      <c r="PMD35" s="1421"/>
      <c r="PME35" s="1421"/>
      <c r="PMF35" s="1421"/>
      <c r="PMG35" s="1421"/>
      <c r="PMH35" s="1421"/>
      <c r="PMI35" s="1421"/>
      <c r="PMJ35" s="1421"/>
      <c r="PMK35" s="1421"/>
      <c r="PML35" s="1421"/>
      <c r="PMM35" s="1421"/>
      <c r="PMN35" s="1421"/>
      <c r="PMO35" s="1421"/>
      <c r="PMP35" s="1421"/>
      <c r="PMQ35" s="1421"/>
      <c r="PMR35" s="1421"/>
      <c r="PMS35" s="1421"/>
      <c r="PMT35" s="1421"/>
      <c r="PMU35" s="1421"/>
      <c r="PMV35" s="1421"/>
      <c r="PMW35" s="1421"/>
      <c r="PMX35" s="1421"/>
      <c r="PMY35" s="1421"/>
      <c r="PMZ35" s="1421"/>
      <c r="PNA35" s="1421"/>
      <c r="PNB35" s="1421"/>
      <c r="PNC35" s="1421"/>
      <c r="PND35" s="1421"/>
      <c r="PNE35" s="1421"/>
      <c r="PNF35" s="1421"/>
      <c r="PNG35" s="1421"/>
      <c r="PNH35" s="1421"/>
      <c r="PNI35" s="1421"/>
      <c r="PNJ35" s="1421"/>
      <c r="PNK35" s="1421"/>
      <c r="PNL35" s="1421"/>
      <c r="PNM35" s="1421"/>
      <c r="PNN35" s="1421"/>
      <c r="PNO35" s="1421"/>
      <c r="PNP35" s="1421"/>
      <c r="PNQ35" s="1421"/>
      <c r="PNR35" s="1421"/>
      <c r="PNS35" s="1421"/>
      <c r="PNT35" s="1421"/>
      <c r="PNU35" s="1421"/>
      <c r="PNV35" s="1421"/>
      <c r="PNW35" s="1421"/>
      <c r="PNX35" s="1421"/>
      <c r="PNY35" s="1421"/>
      <c r="PNZ35" s="1421"/>
      <c r="POA35" s="1421"/>
      <c r="POB35" s="1421"/>
      <c r="POC35" s="1421"/>
      <c r="POD35" s="1421"/>
      <c r="POE35" s="1421"/>
      <c r="POF35" s="1421"/>
      <c r="POG35" s="1421"/>
      <c r="POH35" s="1421"/>
      <c r="POI35" s="1421"/>
      <c r="POJ35" s="1421"/>
      <c r="POK35" s="1421"/>
      <c r="POL35" s="1421"/>
      <c r="POM35" s="1421"/>
      <c r="PON35" s="1421"/>
      <c r="POO35" s="1421"/>
      <c r="POP35" s="1421"/>
      <c r="POQ35" s="1421"/>
      <c r="POR35" s="1421"/>
      <c r="POS35" s="1421"/>
      <c r="POT35" s="1421"/>
      <c r="POU35" s="1421"/>
      <c r="POV35" s="1421"/>
      <c r="POW35" s="1421"/>
      <c r="POX35" s="1421"/>
      <c r="POY35" s="1421"/>
      <c r="POZ35" s="1421"/>
      <c r="PPA35" s="1421"/>
      <c r="PPB35" s="1421"/>
      <c r="PPC35" s="1421"/>
      <c r="PPD35" s="1421"/>
      <c r="PPE35" s="1421"/>
      <c r="PPF35" s="1421"/>
      <c r="PPG35" s="1421"/>
      <c r="PPH35" s="1421"/>
      <c r="PPI35" s="1421"/>
      <c r="PPJ35" s="1421"/>
      <c r="PPK35" s="1421"/>
      <c r="PPL35" s="1421"/>
      <c r="PPM35" s="1421"/>
      <c r="PPN35" s="1421"/>
      <c r="PPO35" s="1421"/>
      <c r="PPP35" s="1421"/>
      <c r="PPQ35" s="1421"/>
      <c r="PPR35" s="1421"/>
      <c r="PPS35" s="1421"/>
      <c r="PPT35" s="1421"/>
      <c r="PPU35" s="1421"/>
      <c r="PPV35" s="1421"/>
      <c r="PPW35" s="1421"/>
      <c r="PPX35" s="1421"/>
      <c r="PPY35" s="1421"/>
      <c r="PPZ35" s="1421"/>
      <c r="PQA35" s="1421"/>
      <c r="PQB35" s="1421"/>
      <c r="PQC35" s="1421"/>
      <c r="PQD35" s="1421"/>
      <c r="PQE35" s="1421"/>
      <c r="PQF35" s="1421"/>
      <c r="PQG35" s="1421"/>
      <c r="PQH35" s="1421"/>
      <c r="PQI35" s="1421"/>
      <c r="PQJ35" s="1421"/>
      <c r="PQK35" s="1421"/>
      <c r="PQL35" s="1421"/>
      <c r="PQM35" s="1421"/>
      <c r="PQN35" s="1421"/>
      <c r="PQO35" s="1421"/>
      <c r="PQP35" s="1421"/>
      <c r="PQQ35" s="1421"/>
      <c r="PQR35" s="1421"/>
      <c r="PQS35" s="1421"/>
      <c r="PQT35" s="1421"/>
      <c r="PQU35" s="1421"/>
      <c r="PQV35" s="1421"/>
      <c r="PQW35" s="1421"/>
      <c r="PQX35" s="1421"/>
      <c r="PQY35" s="1421"/>
      <c r="PQZ35" s="1421"/>
      <c r="PRA35" s="1421"/>
      <c r="PRB35" s="1421"/>
      <c r="PRC35" s="1421"/>
      <c r="PRD35" s="1421"/>
      <c r="PRE35" s="1421"/>
      <c r="PRF35" s="1421"/>
      <c r="PRG35" s="1421"/>
      <c r="PRH35" s="1421"/>
      <c r="PRI35" s="1421"/>
      <c r="PRJ35" s="1421"/>
      <c r="PRK35" s="1421"/>
      <c r="PRL35" s="1421"/>
      <c r="PRM35" s="1421"/>
      <c r="PRN35" s="1421"/>
      <c r="PRO35" s="1421"/>
      <c r="PRP35" s="1421"/>
      <c r="PRQ35" s="1421"/>
      <c r="PRR35" s="1421"/>
      <c r="PRS35" s="1421"/>
      <c r="PRT35" s="1421"/>
      <c r="PRU35" s="1421"/>
      <c r="PRV35" s="1421"/>
      <c r="PRW35" s="1421"/>
      <c r="PRX35" s="1421"/>
      <c r="PRY35" s="1421"/>
      <c r="PRZ35" s="1421"/>
      <c r="PSA35" s="1421"/>
      <c r="PSB35" s="1421"/>
      <c r="PSC35" s="1421"/>
      <c r="PSD35" s="1421"/>
      <c r="PSE35" s="1421"/>
      <c r="PSF35" s="1421"/>
      <c r="PSG35" s="1421"/>
      <c r="PSH35" s="1421"/>
      <c r="PSI35" s="1421"/>
      <c r="PSJ35" s="1421"/>
      <c r="PSK35" s="1421"/>
      <c r="PSL35" s="1421"/>
      <c r="PSM35" s="1421"/>
      <c r="PSN35" s="1421"/>
      <c r="PSO35" s="1421"/>
      <c r="PSP35" s="1421"/>
      <c r="PSQ35" s="1421"/>
      <c r="PSR35" s="1421"/>
      <c r="PSS35" s="1421"/>
      <c r="PST35" s="1421"/>
      <c r="PSU35" s="1421"/>
      <c r="PSV35" s="1421"/>
      <c r="PSW35" s="1421"/>
      <c r="PSX35" s="1421"/>
      <c r="PSY35" s="1421"/>
      <c r="PSZ35" s="1421"/>
      <c r="PTA35" s="1421"/>
      <c r="PTB35" s="1421"/>
      <c r="PTC35" s="1421"/>
      <c r="PTD35" s="1421"/>
      <c r="PTE35" s="1421"/>
      <c r="PTF35" s="1421"/>
      <c r="PTG35" s="1421"/>
      <c r="PTH35" s="1421"/>
      <c r="PTI35" s="1421"/>
      <c r="PTJ35" s="1421"/>
      <c r="PTK35" s="1421"/>
      <c r="PTL35" s="1421"/>
      <c r="PTM35" s="1421"/>
      <c r="PTN35" s="1421"/>
      <c r="PTO35" s="1421"/>
      <c r="PTP35" s="1421"/>
      <c r="PTQ35" s="1421"/>
      <c r="PTR35" s="1421"/>
      <c r="PTS35" s="1421"/>
      <c r="PTT35" s="1421"/>
      <c r="PTU35" s="1421"/>
      <c r="PTV35" s="1421"/>
      <c r="PTW35" s="1421"/>
      <c r="PTX35" s="1421"/>
      <c r="PTY35" s="1421"/>
      <c r="PTZ35" s="1421"/>
      <c r="PUA35" s="1421"/>
      <c r="PUB35" s="1421"/>
      <c r="PUC35" s="1421"/>
      <c r="PUD35" s="1421"/>
      <c r="PUE35" s="1421"/>
      <c r="PUF35" s="1421"/>
      <c r="PUG35" s="1421"/>
      <c r="PUH35" s="1421"/>
      <c r="PUI35" s="1421"/>
      <c r="PUJ35" s="1421"/>
      <c r="PUK35" s="1421"/>
      <c r="PUL35" s="1421"/>
      <c r="PUM35" s="1421"/>
      <c r="PUN35" s="1421"/>
      <c r="PUO35" s="1421"/>
      <c r="PUP35" s="1421"/>
      <c r="PUQ35" s="1421"/>
      <c r="PUR35" s="1421"/>
      <c r="PUS35" s="1421"/>
      <c r="PUT35" s="1421"/>
      <c r="PUU35" s="1421"/>
      <c r="PUV35" s="1421"/>
      <c r="PUW35" s="1421"/>
      <c r="PUX35" s="1421"/>
      <c r="PUY35" s="1421"/>
      <c r="PUZ35" s="1421"/>
      <c r="PVA35" s="1421"/>
      <c r="PVB35" s="1421"/>
      <c r="PVC35" s="1421"/>
      <c r="PVD35" s="1421"/>
      <c r="PVE35" s="1421"/>
      <c r="PVF35" s="1421"/>
      <c r="PVG35" s="1421"/>
      <c r="PVH35" s="1421"/>
      <c r="PVI35" s="1421"/>
      <c r="PVJ35" s="1421"/>
      <c r="PVK35" s="1421"/>
      <c r="PVL35" s="1421"/>
      <c r="PVM35" s="1421"/>
      <c r="PVN35" s="1421"/>
      <c r="PVO35" s="1421"/>
      <c r="PVP35" s="1421"/>
      <c r="PVQ35" s="1421"/>
      <c r="PVR35" s="1421"/>
      <c r="PVS35" s="1421"/>
      <c r="PVT35" s="1421"/>
      <c r="PVU35" s="1421"/>
      <c r="PVV35" s="1421"/>
      <c r="PVW35" s="1421"/>
      <c r="PVX35" s="1421"/>
      <c r="PVY35" s="1421"/>
      <c r="PVZ35" s="1421"/>
      <c r="PWA35" s="1421"/>
      <c r="PWB35" s="1421"/>
      <c r="PWC35" s="1421"/>
      <c r="PWD35" s="1421"/>
      <c r="PWE35" s="1421"/>
      <c r="PWF35" s="1421"/>
      <c r="PWG35" s="1421"/>
      <c r="PWH35" s="1421"/>
      <c r="PWI35" s="1421"/>
      <c r="PWJ35" s="1421"/>
      <c r="PWK35" s="1421"/>
      <c r="PWL35" s="1421"/>
      <c r="PWM35" s="1421"/>
      <c r="PWN35" s="1421"/>
      <c r="PWO35" s="1421"/>
      <c r="PWP35" s="1421"/>
      <c r="PWQ35" s="1421"/>
      <c r="PWR35" s="1421"/>
      <c r="PWS35" s="1421"/>
      <c r="PWT35" s="1421"/>
      <c r="PWU35" s="1421"/>
      <c r="PWV35" s="1421"/>
      <c r="PWW35" s="1421"/>
      <c r="PWX35" s="1421"/>
      <c r="PWY35" s="1421"/>
      <c r="PWZ35" s="1421"/>
      <c r="PXA35" s="1421"/>
      <c r="PXB35" s="1421"/>
      <c r="PXC35" s="1421"/>
      <c r="PXD35" s="1421"/>
      <c r="PXE35" s="1421"/>
      <c r="PXF35" s="1421"/>
      <c r="PXG35" s="1421"/>
      <c r="PXH35" s="1421"/>
      <c r="PXI35" s="1421"/>
      <c r="PXJ35" s="1421"/>
      <c r="PXK35" s="1421"/>
      <c r="PXL35" s="1421"/>
      <c r="PXM35" s="1421"/>
      <c r="PXN35" s="1421"/>
      <c r="PXO35" s="1421"/>
      <c r="PXP35" s="1421"/>
      <c r="PXQ35" s="1421"/>
      <c r="PXR35" s="1421"/>
      <c r="PXS35" s="1421"/>
      <c r="PXT35" s="1421"/>
      <c r="PXU35" s="1421"/>
      <c r="PXV35" s="1421"/>
      <c r="PXW35" s="1421"/>
      <c r="PXX35" s="1421"/>
      <c r="PXY35" s="1421"/>
      <c r="PXZ35" s="1421"/>
      <c r="PYA35" s="1421"/>
      <c r="PYB35" s="1421"/>
      <c r="PYC35" s="1421"/>
      <c r="PYD35" s="1421"/>
      <c r="PYE35" s="1421"/>
      <c r="PYF35" s="1421"/>
      <c r="PYG35" s="1421"/>
      <c r="PYH35" s="1421"/>
      <c r="PYI35" s="1421"/>
      <c r="PYJ35" s="1421"/>
      <c r="PYK35" s="1421"/>
      <c r="PYL35" s="1421"/>
      <c r="PYM35" s="1421"/>
      <c r="PYN35" s="1421"/>
      <c r="PYO35" s="1421"/>
      <c r="PYP35" s="1421"/>
      <c r="PYQ35" s="1421"/>
      <c r="PYR35" s="1421"/>
      <c r="PYS35" s="1421"/>
      <c r="PYT35" s="1421"/>
      <c r="PYU35" s="1421"/>
      <c r="PYV35" s="1421"/>
      <c r="PYW35" s="1421"/>
      <c r="PYX35" s="1421"/>
      <c r="PYY35" s="1421"/>
      <c r="PYZ35" s="1421"/>
      <c r="PZA35" s="1421"/>
      <c r="PZB35" s="1421"/>
      <c r="PZC35" s="1421"/>
      <c r="PZD35" s="1421"/>
      <c r="PZE35" s="1421"/>
      <c r="PZF35" s="1421"/>
      <c r="PZG35" s="1421"/>
      <c r="PZH35" s="1421"/>
      <c r="PZI35" s="1421"/>
      <c r="PZJ35" s="1421"/>
      <c r="PZK35" s="1421"/>
      <c r="PZL35" s="1421"/>
      <c r="PZM35" s="1421"/>
      <c r="PZN35" s="1421"/>
      <c r="PZO35" s="1421"/>
      <c r="PZP35" s="1421"/>
      <c r="PZQ35" s="1421"/>
      <c r="PZR35" s="1421"/>
      <c r="PZS35" s="1421"/>
      <c r="PZT35" s="1421"/>
      <c r="PZU35" s="1421"/>
      <c r="PZV35" s="1421"/>
      <c r="PZW35" s="1421"/>
      <c r="PZX35" s="1421"/>
      <c r="PZY35" s="1421"/>
      <c r="PZZ35" s="1421"/>
      <c r="QAA35" s="1421"/>
      <c r="QAB35" s="1421"/>
      <c r="QAC35" s="1421"/>
      <c r="QAD35" s="1421"/>
      <c r="QAE35" s="1421"/>
      <c r="QAF35" s="1421"/>
      <c r="QAG35" s="1421"/>
      <c r="QAH35" s="1421"/>
      <c r="QAI35" s="1421"/>
      <c r="QAJ35" s="1421"/>
      <c r="QAK35" s="1421"/>
      <c r="QAL35" s="1421"/>
      <c r="QAM35" s="1421"/>
      <c r="QAN35" s="1421"/>
      <c r="QAO35" s="1421"/>
      <c r="QAP35" s="1421"/>
      <c r="QAQ35" s="1421"/>
      <c r="QAR35" s="1421"/>
      <c r="QAS35" s="1421"/>
      <c r="QAT35" s="1421"/>
      <c r="QAU35" s="1421"/>
      <c r="QAV35" s="1421"/>
      <c r="QAW35" s="1421"/>
      <c r="QAX35" s="1421"/>
      <c r="QAY35" s="1421"/>
      <c r="QAZ35" s="1421"/>
      <c r="QBA35" s="1421"/>
      <c r="QBB35" s="1421"/>
      <c r="QBC35" s="1421"/>
      <c r="QBD35" s="1421"/>
      <c r="QBE35" s="1421"/>
      <c r="QBF35" s="1421"/>
      <c r="QBG35" s="1421"/>
      <c r="QBH35" s="1421"/>
      <c r="QBI35" s="1421"/>
      <c r="QBJ35" s="1421"/>
      <c r="QBK35" s="1421"/>
      <c r="QBL35" s="1421"/>
      <c r="QBM35" s="1421"/>
      <c r="QBN35" s="1421"/>
      <c r="QBO35" s="1421"/>
      <c r="QBP35" s="1421"/>
      <c r="QBQ35" s="1421"/>
      <c r="QBR35" s="1421"/>
      <c r="QBS35" s="1421"/>
      <c r="QBT35" s="1421"/>
      <c r="QBU35" s="1421"/>
      <c r="QBV35" s="1421"/>
      <c r="QBW35" s="1421"/>
      <c r="QBX35" s="1421"/>
      <c r="QBY35" s="1421"/>
      <c r="QBZ35" s="1421"/>
      <c r="QCA35" s="1421"/>
      <c r="QCB35" s="1421"/>
      <c r="QCC35" s="1421"/>
      <c r="QCD35" s="1421"/>
      <c r="QCE35" s="1421"/>
      <c r="QCF35" s="1421"/>
      <c r="QCG35" s="1421"/>
      <c r="QCH35" s="1421"/>
      <c r="QCI35" s="1421"/>
      <c r="QCJ35" s="1421"/>
      <c r="QCK35" s="1421"/>
      <c r="QCL35" s="1421"/>
      <c r="QCM35" s="1421"/>
      <c r="QCN35" s="1421"/>
      <c r="QCO35" s="1421"/>
      <c r="QCP35" s="1421"/>
      <c r="QCQ35" s="1421"/>
      <c r="QCR35" s="1421"/>
      <c r="QCS35" s="1421"/>
      <c r="QCT35" s="1421"/>
      <c r="QCU35" s="1421"/>
      <c r="QCV35" s="1421"/>
      <c r="QCW35" s="1421"/>
      <c r="QCX35" s="1421"/>
      <c r="QCY35" s="1421"/>
      <c r="QCZ35" s="1421"/>
      <c r="QDA35" s="1421"/>
      <c r="QDB35" s="1421"/>
      <c r="QDC35" s="1421"/>
      <c r="QDD35" s="1421"/>
      <c r="QDE35" s="1421"/>
      <c r="QDF35" s="1421"/>
      <c r="QDG35" s="1421"/>
      <c r="QDH35" s="1421"/>
      <c r="QDI35" s="1421"/>
      <c r="QDJ35" s="1421"/>
      <c r="QDK35" s="1421"/>
      <c r="QDL35" s="1421"/>
      <c r="QDM35" s="1421"/>
      <c r="QDN35" s="1421"/>
      <c r="QDO35" s="1421"/>
      <c r="QDP35" s="1421"/>
      <c r="QDQ35" s="1421"/>
      <c r="QDR35" s="1421"/>
      <c r="QDS35" s="1421"/>
      <c r="QDT35" s="1421"/>
      <c r="QDU35" s="1421"/>
      <c r="QDV35" s="1421"/>
      <c r="QDW35" s="1421"/>
      <c r="QDX35" s="1421"/>
      <c r="QDY35" s="1421"/>
      <c r="QDZ35" s="1421"/>
      <c r="QEA35" s="1421"/>
      <c r="QEB35" s="1421"/>
      <c r="QEC35" s="1421"/>
      <c r="QED35" s="1421"/>
      <c r="QEE35" s="1421"/>
      <c r="QEF35" s="1421"/>
      <c r="QEG35" s="1421"/>
      <c r="QEH35" s="1421"/>
      <c r="QEI35" s="1421"/>
      <c r="QEJ35" s="1421"/>
      <c r="QEK35" s="1421"/>
      <c r="QEL35" s="1421"/>
      <c r="QEM35" s="1421"/>
      <c r="QEN35" s="1421"/>
      <c r="QEO35" s="1421"/>
      <c r="QEP35" s="1421"/>
      <c r="QEQ35" s="1421"/>
      <c r="QER35" s="1421"/>
      <c r="QES35" s="1421"/>
      <c r="QET35" s="1421"/>
      <c r="QEU35" s="1421"/>
      <c r="QEV35" s="1421"/>
      <c r="QEW35" s="1421"/>
      <c r="QEX35" s="1421"/>
      <c r="QEY35" s="1421"/>
      <c r="QEZ35" s="1421"/>
      <c r="QFA35" s="1421"/>
      <c r="QFB35" s="1421"/>
      <c r="QFC35" s="1421"/>
      <c r="QFD35" s="1421"/>
      <c r="QFE35" s="1421"/>
      <c r="QFF35" s="1421"/>
      <c r="QFG35" s="1421"/>
      <c r="QFH35" s="1421"/>
      <c r="QFI35" s="1421"/>
      <c r="QFJ35" s="1421"/>
      <c r="QFK35" s="1421"/>
      <c r="QFL35" s="1421"/>
      <c r="QFM35" s="1421"/>
      <c r="QFN35" s="1421"/>
      <c r="QFO35" s="1421"/>
      <c r="QFP35" s="1421"/>
      <c r="QFQ35" s="1421"/>
      <c r="QFR35" s="1421"/>
      <c r="QFS35" s="1421"/>
      <c r="QFT35" s="1421"/>
      <c r="QFU35" s="1421"/>
      <c r="QFV35" s="1421"/>
      <c r="QFW35" s="1421"/>
      <c r="QFX35" s="1421"/>
      <c r="QFY35" s="1421"/>
      <c r="QFZ35" s="1421"/>
      <c r="QGA35" s="1421"/>
      <c r="QGB35" s="1421"/>
      <c r="QGC35" s="1421"/>
      <c r="QGD35" s="1421"/>
      <c r="QGE35" s="1421"/>
      <c r="QGF35" s="1421"/>
      <c r="QGG35" s="1421"/>
      <c r="QGH35" s="1421"/>
      <c r="QGI35" s="1421"/>
      <c r="QGJ35" s="1421"/>
      <c r="QGK35" s="1421"/>
      <c r="QGL35" s="1421"/>
      <c r="QGM35" s="1421"/>
      <c r="QGN35" s="1421"/>
      <c r="QGO35" s="1421"/>
      <c r="QGP35" s="1421"/>
      <c r="QGQ35" s="1421"/>
      <c r="QGR35" s="1421"/>
      <c r="QGS35" s="1421"/>
      <c r="QGT35" s="1421"/>
      <c r="QGU35" s="1421"/>
      <c r="QGV35" s="1421"/>
      <c r="QGW35" s="1421"/>
      <c r="QGX35" s="1421"/>
      <c r="QGY35" s="1421"/>
      <c r="QGZ35" s="1421"/>
      <c r="QHA35" s="1421"/>
      <c r="QHB35" s="1421"/>
      <c r="QHC35" s="1421"/>
      <c r="QHD35" s="1421"/>
      <c r="QHE35" s="1421"/>
      <c r="QHF35" s="1421"/>
      <c r="QHG35" s="1421"/>
      <c r="QHH35" s="1421"/>
      <c r="QHI35" s="1421"/>
      <c r="QHJ35" s="1421"/>
      <c r="QHK35" s="1421"/>
      <c r="QHL35" s="1421"/>
      <c r="QHM35" s="1421"/>
      <c r="QHN35" s="1421"/>
      <c r="QHO35" s="1421"/>
      <c r="QHP35" s="1421"/>
      <c r="QHQ35" s="1421"/>
      <c r="QHR35" s="1421"/>
      <c r="QHS35" s="1421"/>
      <c r="QHT35" s="1421"/>
      <c r="QHU35" s="1421"/>
      <c r="QHV35" s="1421"/>
      <c r="QHW35" s="1421"/>
      <c r="QHX35" s="1421"/>
      <c r="QHY35" s="1421"/>
      <c r="QHZ35" s="1421"/>
      <c r="QIA35" s="1421"/>
      <c r="QIB35" s="1421"/>
      <c r="QIC35" s="1421"/>
      <c r="QID35" s="1421"/>
      <c r="QIE35" s="1421"/>
      <c r="QIF35" s="1421"/>
      <c r="QIG35" s="1421"/>
      <c r="QIH35" s="1421"/>
      <c r="QII35" s="1421"/>
      <c r="QIJ35" s="1421"/>
      <c r="QIK35" s="1421"/>
      <c r="QIL35" s="1421"/>
      <c r="QIM35" s="1421"/>
      <c r="QIN35" s="1421"/>
      <c r="QIO35" s="1421"/>
      <c r="QIP35" s="1421"/>
      <c r="QIQ35" s="1421"/>
      <c r="QIR35" s="1421"/>
      <c r="QIS35" s="1421"/>
      <c r="QIT35" s="1421"/>
      <c r="QIU35" s="1421"/>
      <c r="QIV35" s="1421"/>
      <c r="QIW35" s="1421"/>
      <c r="QIX35" s="1421"/>
      <c r="QIY35" s="1421"/>
      <c r="QIZ35" s="1421"/>
      <c r="QJA35" s="1421"/>
      <c r="QJB35" s="1421"/>
      <c r="QJC35" s="1421"/>
      <c r="QJD35" s="1421"/>
      <c r="QJE35" s="1421"/>
      <c r="QJF35" s="1421"/>
      <c r="QJG35" s="1421"/>
      <c r="QJH35" s="1421"/>
      <c r="QJI35" s="1421"/>
      <c r="QJJ35" s="1421"/>
      <c r="QJK35" s="1421"/>
      <c r="QJL35" s="1421"/>
      <c r="QJM35" s="1421"/>
      <c r="QJN35" s="1421"/>
      <c r="QJO35" s="1421"/>
      <c r="QJP35" s="1421"/>
      <c r="QJQ35" s="1421"/>
      <c r="QJR35" s="1421"/>
      <c r="QJS35" s="1421"/>
      <c r="QJT35" s="1421"/>
      <c r="QJU35" s="1421"/>
      <c r="QJV35" s="1421"/>
      <c r="QJW35" s="1421"/>
      <c r="QJX35" s="1421"/>
      <c r="QJY35" s="1421"/>
      <c r="QJZ35" s="1421"/>
      <c r="QKA35" s="1421"/>
      <c r="QKB35" s="1421"/>
      <c r="QKC35" s="1421"/>
      <c r="QKD35" s="1421"/>
      <c r="QKE35" s="1421"/>
      <c r="QKF35" s="1421"/>
      <c r="QKG35" s="1421"/>
      <c r="QKH35" s="1421"/>
      <c r="QKI35" s="1421"/>
      <c r="QKJ35" s="1421"/>
      <c r="QKK35" s="1421"/>
      <c r="QKL35" s="1421"/>
      <c r="QKM35" s="1421"/>
      <c r="QKN35" s="1421"/>
      <c r="QKO35" s="1421"/>
      <c r="QKP35" s="1421"/>
      <c r="QKQ35" s="1421"/>
      <c r="QKR35" s="1421"/>
      <c r="QKS35" s="1421"/>
      <c r="QKT35" s="1421"/>
      <c r="QKU35" s="1421"/>
      <c r="QKV35" s="1421"/>
      <c r="QKW35" s="1421"/>
      <c r="QKX35" s="1421"/>
      <c r="QKY35" s="1421"/>
      <c r="QKZ35" s="1421"/>
      <c r="QLA35" s="1421"/>
      <c r="QLB35" s="1421"/>
      <c r="QLC35" s="1421"/>
      <c r="QLD35" s="1421"/>
      <c r="QLE35" s="1421"/>
      <c r="QLF35" s="1421"/>
      <c r="QLG35" s="1421"/>
      <c r="QLH35" s="1421"/>
      <c r="QLI35" s="1421"/>
      <c r="QLJ35" s="1421"/>
      <c r="QLK35" s="1421"/>
      <c r="QLL35" s="1421"/>
      <c r="QLM35" s="1421"/>
      <c r="QLN35" s="1421"/>
      <c r="QLO35" s="1421"/>
      <c r="QLP35" s="1421"/>
      <c r="QLQ35" s="1421"/>
      <c r="QLR35" s="1421"/>
      <c r="QLS35" s="1421"/>
      <c r="QLT35" s="1421"/>
      <c r="QLU35" s="1421"/>
      <c r="QLV35" s="1421"/>
      <c r="QLW35" s="1421"/>
      <c r="QLX35" s="1421"/>
      <c r="QLY35" s="1421"/>
      <c r="QLZ35" s="1421"/>
      <c r="QMA35" s="1421"/>
      <c r="QMB35" s="1421"/>
      <c r="QMC35" s="1421"/>
      <c r="QMD35" s="1421"/>
      <c r="QME35" s="1421"/>
      <c r="QMF35" s="1421"/>
      <c r="QMG35" s="1421"/>
      <c r="QMH35" s="1421"/>
      <c r="QMI35" s="1421"/>
      <c r="QMJ35" s="1421"/>
      <c r="QMK35" s="1421"/>
      <c r="QML35" s="1421"/>
      <c r="QMM35" s="1421"/>
      <c r="QMN35" s="1421"/>
      <c r="QMO35" s="1421"/>
      <c r="QMP35" s="1421"/>
      <c r="QMQ35" s="1421"/>
      <c r="QMR35" s="1421"/>
      <c r="QMS35" s="1421"/>
      <c r="QMT35" s="1421"/>
      <c r="QMU35" s="1421"/>
      <c r="QMV35" s="1421"/>
      <c r="QMW35" s="1421"/>
      <c r="QMX35" s="1421"/>
      <c r="QMY35" s="1421"/>
      <c r="QMZ35" s="1421"/>
      <c r="QNA35" s="1421"/>
      <c r="QNB35" s="1421"/>
      <c r="QNC35" s="1421"/>
      <c r="QND35" s="1421"/>
      <c r="QNE35" s="1421"/>
      <c r="QNF35" s="1421"/>
      <c r="QNG35" s="1421"/>
      <c r="QNH35" s="1421"/>
      <c r="QNI35" s="1421"/>
      <c r="QNJ35" s="1421"/>
      <c r="QNK35" s="1421"/>
      <c r="QNL35" s="1421"/>
      <c r="QNM35" s="1421"/>
      <c r="QNN35" s="1421"/>
      <c r="QNO35" s="1421"/>
      <c r="QNP35" s="1421"/>
      <c r="QNQ35" s="1421"/>
      <c r="QNR35" s="1421"/>
      <c r="QNS35" s="1421"/>
      <c r="QNT35" s="1421"/>
      <c r="QNU35" s="1421"/>
      <c r="QNV35" s="1421"/>
      <c r="QNW35" s="1421"/>
      <c r="QNX35" s="1421"/>
      <c r="QNY35" s="1421"/>
      <c r="QNZ35" s="1421"/>
      <c r="QOA35" s="1421"/>
      <c r="QOB35" s="1421"/>
      <c r="QOC35" s="1421"/>
      <c r="QOD35" s="1421"/>
      <c r="QOE35" s="1421"/>
      <c r="QOF35" s="1421"/>
      <c r="QOG35" s="1421"/>
      <c r="QOH35" s="1421"/>
      <c r="QOI35" s="1421"/>
      <c r="QOJ35" s="1421"/>
      <c r="QOK35" s="1421"/>
      <c r="QOL35" s="1421"/>
      <c r="QOM35" s="1421"/>
      <c r="QON35" s="1421"/>
      <c r="QOO35" s="1421"/>
      <c r="QOP35" s="1421"/>
      <c r="QOQ35" s="1421"/>
      <c r="QOR35" s="1421"/>
      <c r="QOS35" s="1421"/>
      <c r="QOT35" s="1421"/>
      <c r="QOU35" s="1421"/>
      <c r="QOV35" s="1421"/>
      <c r="QOW35" s="1421"/>
      <c r="QOX35" s="1421"/>
      <c r="QOY35" s="1421"/>
      <c r="QOZ35" s="1421"/>
      <c r="QPA35" s="1421"/>
      <c r="QPB35" s="1421"/>
      <c r="QPC35" s="1421"/>
      <c r="QPD35" s="1421"/>
      <c r="QPE35" s="1421"/>
      <c r="QPF35" s="1421"/>
      <c r="QPG35" s="1421"/>
      <c r="QPH35" s="1421"/>
      <c r="QPI35" s="1421"/>
      <c r="QPJ35" s="1421"/>
      <c r="QPK35" s="1421"/>
      <c r="QPL35" s="1421"/>
      <c r="QPM35" s="1421"/>
      <c r="QPN35" s="1421"/>
      <c r="QPO35" s="1421"/>
      <c r="QPP35" s="1421"/>
      <c r="QPQ35" s="1421"/>
      <c r="QPR35" s="1421"/>
      <c r="QPS35" s="1421"/>
      <c r="QPT35" s="1421"/>
      <c r="QPU35" s="1421"/>
      <c r="QPV35" s="1421"/>
      <c r="QPW35" s="1421"/>
      <c r="QPX35" s="1421"/>
      <c r="QPY35" s="1421"/>
      <c r="QPZ35" s="1421"/>
      <c r="QQA35" s="1421"/>
      <c r="QQB35" s="1421"/>
      <c r="QQC35" s="1421"/>
      <c r="QQD35" s="1421"/>
      <c r="QQE35" s="1421"/>
      <c r="QQF35" s="1421"/>
      <c r="QQG35" s="1421"/>
      <c r="QQH35" s="1421"/>
      <c r="QQI35" s="1421"/>
      <c r="QQJ35" s="1421"/>
      <c r="QQK35" s="1421"/>
      <c r="QQL35" s="1421"/>
      <c r="QQM35" s="1421"/>
      <c r="QQN35" s="1421"/>
      <c r="QQO35" s="1421"/>
      <c r="QQP35" s="1421"/>
      <c r="QQQ35" s="1421"/>
      <c r="QQR35" s="1421"/>
      <c r="QQS35" s="1421"/>
      <c r="QQT35" s="1421"/>
      <c r="QQU35" s="1421"/>
      <c r="QQV35" s="1421"/>
      <c r="QQW35" s="1421"/>
      <c r="QQX35" s="1421"/>
      <c r="QQY35" s="1421"/>
      <c r="QQZ35" s="1421"/>
      <c r="QRA35" s="1421"/>
      <c r="QRB35" s="1421"/>
      <c r="QRC35" s="1421"/>
      <c r="QRD35" s="1421"/>
      <c r="QRE35" s="1421"/>
      <c r="QRF35" s="1421"/>
      <c r="QRG35" s="1421"/>
      <c r="QRH35" s="1421"/>
      <c r="QRI35" s="1421"/>
      <c r="QRJ35" s="1421"/>
      <c r="QRK35" s="1421"/>
      <c r="QRL35" s="1421"/>
      <c r="QRM35" s="1421"/>
      <c r="QRN35" s="1421"/>
      <c r="QRO35" s="1421"/>
      <c r="QRP35" s="1421"/>
      <c r="QRQ35" s="1421"/>
      <c r="QRR35" s="1421"/>
      <c r="QRS35" s="1421"/>
      <c r="QRT35" s="1421"/>
      <c r="QRU35" s="1421"/>
      <c r="QRV35" s="1421"/>
      <c r="QRW35" s="1421"/>
      <c r="QRX35" s="1421"/>
      <c r="QRY35" s="1421"/>
      <c r="QRZ35" s="1421"/>
      <c r="QSA35" s="1421"/>
      <c r="QSB35" s="1421"/>
      <c r="QSC35" s="1421"/>
      <c r="QSD35" s="1421"/>
      <c r="QSE35" s="1421"/>
      <c r="QSF35" s="1421"/>
      <c r="QSG35" s="1421"/>
      <c r="QSH35" s="1421"/>
      <c r="QSI35" s="1421"/>
      <c r="QSJ35" s="1421"/>
      <c r="QSK35" s="1421"/>
      <c r="QSL35" s="1421"/>
      <c r="QSM35" s="1421"/>
      <c r="QSN35" s="1421"/>
      <c r="QSO35" s="1421"/>
      <c r="QSP35" s="1421"/>
      <c r="QSQ35" s="1421"/>
      <c r="QSR35" s="1421"/>
      <c r="QSS35" s="1421"/>
      <c r="QST35" s="1421"/>
      <c r="QSU35" s="1421"/>
      <c r="QSV35" s="1421"/>
      <c r="QSW35" s="1421"/>
      <c r="QSX35" s="1421"/>
      <c r="QSY35" s="1421"/>
      <c r="QSZ35" s="1421"/>
      <c r="QTA35" s="1421"/>
      <c r="QTB35" s="1421"/>
      <c r="QTC35" s="1421"/>
      <c r="QTD35" s="1421"/>
      <c r="QTE35" s="1421"/>
      <c r="QTF35" s="1421"/>
      <c r="QTG35" s="1421"/>
      <c r="QTH35" s="1421"/>
      <c r="QTI35" s="1421"/>
      <c r="QTJ35" s="1421"/>
      <c r="QTK35" s="1421"/>
      <c r="QTL35" s="1421"/>
      <c r="QTM35" s="1421"/>
      <c r="QTN35" s="1421"/>
      <c r="QTO35" s="1421"/>
      <c r="QTP35" s="1421"/>
      <c r="QTQ35" s="1421"/>
      <c r="QTR35" s="1421"/>
      <c r="QTS35" s="1421"/>
      <c r="QTT35" s="1421"/>
      <c r="QTU35" s="1421"/>
      <c r="QTV35" s="1421"/>
      <c r="QTW35" s="1421"/>
      <c r="QTX35" s="1421"/>
      <c r="QTY35" s="1421"/>
      <c r="QTZ35" s="1421"/>
      <c r="QUA35" s="1421"/>
      <c r="QUB35" s="1421"/>
      <c r="QUC35" s="1421"/>
      <c r="QUD35" s="1421"/>
      <c r="QUE35" s="1421"/>
      <c r="QUF35" s="1421"/>
      <c r="QUG35" s="1421"/>
      <c r="QUH35" s="1421"/>
      <c r="QUI35" s="1421"/>
      <c r="QUJ35" s="1421"/>
      <c r="QUK35" s="1421"/>
      <c r="QUL35" s="1421"/>
      <c r="QUM35" s="1421"/>
      <c r="QUN35" s="1421"/>
      <c r="QUO35" s="1421"/>
      <c r="QUP35" s="1421"/>
      <c r="QUQ35" s="1421"/>
      <c r="QUR35" s="1421"/>
      <c r="QUS35" s="1421"/>
      <c r="QUT35" s="1421"/>
      <c r="QUU35" s="1421"/>
      <c r="QUV35" s="1421"/>
      <c r="QUW35" s="1421"/>
      <c r="QUX35" s="1421"/>
      <c r="QUY35" s="1421"/>
      <c r="QUZ35" s="1421"/>
      <c r="QVA35" s="1421"/>
      <c r="QVB35" s="1421"/>
      <c r="QVC35" s="1421"/>
      <c r="QVD35" s="1421"/>
      <c r="QVE35" s="1421"/>
      <c r="QVF35" s="1421"/>
      <c r="QVG35" s="1421"/>
      <c r="QVH35" s="1421"/>
      <c r="QVI35" s="1421"/>
      <c r="QVJ35" s="1421"/>
      <c r="QVK35" s="1421"/>
      <c r="QVL35" s="1421"/>
      <c r="QVM35" s="1421"/>
      <c r="QVN35" s="1421"/>
      <c r="QVO35" s="1421"/>
      <c r="QVP35" s="1421"/>
      <c r="QVQ35" s="1421"/>
      <c r="QVR35" s="1421"/>
      <c r="QVS35" s="1421"/>
      <c r="QVT35" s="1421"/>
      <c r="QVU35" s="1421"/>
      <c r="QVV35" s="1421"/>
      <c r="QVW35" s="1421"/>
      <c r="QVX35" s="1421"/>
      <c r="QVY35" s="1421"/>
      <c r="QVZ35" s="1421"/>
      <c r="QWA35" s="1421"/>
      <c r="QWB35" s="1421"/>
      <c r="QWC35" s="1421"/>
      <c r="QWD35" s="1421"/>
      <c r="QWE35" s="1421"/>
      <c r="QWF35" s="1421"/>
      <c r="QWG35" s="1421"/>
      <c r="QWH35" s="1421"/>
      <c r="QWI35" s="1421"/>
      <c r="QWJ35" s="1421"/>
      <c r="QWK35" s="1421"/>
      <c r="QWL35" s="1421"/>
      <c r="QWM35" s="1421"/>
      <c r="QWN35" s="1421"/>
      <c r="QWO35" s="1421"/>
      <c r="QWP35" s="1421"/>
      <c r="QWQ35" s="1421"/>
      <c r="QWR35" s="1421"/>
      <c r="QWS35" s="1421"/>
      <c r="QWT35" s="1421"/>
      <c r="QWU35" s="1421"/>
      <c r="QWV35" s="1421"/>
      <c r="QWW35" s="1421"/>
      <c r="QWX35" s="1421"/>
      <c r="QWY35" s="1421"/>
      <c r="QWZ35" s="1421"/>
      <c r="QXA35" s="1421"/>
      <c r="QXB35" s="1421"/>
      <c r="QXC35" s="1421"/>
      <c r="QXD35" s="1421"/>
      <c r="QXE35" s="1421"/>
      <c r="QXF35" s="1421"/>
      <c r="QXG35" s="1421"/>
      <c r="QXH35" s="1421"/>
      <c r="QXI35" s="1421"/>
      <c r="QXJ35" s="1421"/>
      <c r="QXK35" s="1421"/>
      <c r="QXL35" s="1421"/>
      <c r="QXM35" s="1421"/>
      <c r="QXN35" s="1421"/>
      <c r="QXO35" s="1421"/>
      <c r="QXP35" s="1421"/>
      <c r="QXQ35" s="1421"/>
      <c r="QXR35" s="1421"/>
      <c r="QXS35" s="1421"/>
      <c r="QXT35" s="1421"/>
      <c r="QXU35" s="1421"/>
      <c r="QXV35" s="1421"/>
      <c r="QXW35" s="1421"/>
      <c r="QXX35" s="1421"/>
      <c r="QXY35" s="1421"/>
      <c r="QXZ35" s="1421"/>
      <c r="QYA35" s="1421"/>
      <c r="QYB35" s="1421"/>
      <c r="QYC35" s="1421"/>
      <c r="QYD35" s="1421"/>
      <c r="QYE35" s="1421"/>
      <c r="QYF35" s="1421"/>
      <c r="QYG35" s="1421"/>
      <c r="QYH35" s="1421"/>
      <c r="QYI35" s="1421"/>
      <c r="QYJ35" s="1421"/>
      <c r="QYK35" s="1421"/>
      <c r="QYL35" s="1421"/>
      <c r="QYM35" s="1421"/>
      <c r="QYN35" s="1421"/>
      <c r="QYO35" s="1421"/>
      <c r="QYP35" s="1421"/>
      <c r="QYQ35" s="1421"/>
      <c r="QYR35" s="1421"/>
      <c r="QYS35" s="1421"/>
      <c r="QYT35" s="1421"/>
      <c r="QYU35" s="1421"/>
      <c r="QYV35" s="1421"/>
      <c r="QYW35" s="1421"/>
      <c r="QYX35" s="1421"/>
      <c r="QYY35" s="1421"/>
      <c r="QYZ35" s="1421"/>
      <c r="QZA35" s="1421"/>
      <c r="QZB35" s="1421"/>
      <c r="QZC35" s="1421"/>
      <c r="QZD35" s="1421"/>
      <c r="QZE35" s="1421"/>
      <c r="QZF35" s="1421"/>
      <c r="QZG35" s="1421"/>
      <c r="QZH35" s="1421"/>
      <c r="QZI35" s="1421"/>
      <c r="QZJ35" s="1421"/>
      <c r="QZK35" s="1421"/>
      <c r="QZL35" s="1421"/>
      <c r="QZM35" s="1421"/>
      <c r="QZN35" s="1421"/>
      <c r="QZO35" s="1421"/>
      <c r="QZP35" s="1421"/>
      <c r="QZQ35" s="1421"/>
      <c r="QZR35" s="1421"/>
      <c r="QZS35" s="1421"/>
      <c r="QZT35" s="1421"/>
      <c r="QZU35" s="1421"/>
      <c r="QZV35" s="1421"/>
      <c r="QZW35" s="1421"/>
      <c r="QZX35" s="1421"/>
      <c r="QZY35" s="1421"/>
      <c r="QZZ35" s="1421"/>
      <c r="RAA35" s="1421"/>
      <c r="RAB35" s="1421"/>
      <c r="RAC35" s="1421"/>
      <c r="RAD35" s="1421"/>
      <c r="RAE35" s="1421"/>
      <c r="RAF35" s="1421"/>
      <c r="RAG35" s="1421"/>
      <c r="RAH35" s="1421"/>
      <c r="RAI35" s="1421"/>
      <c r="RAJ35" s="1421"/>
      <c r="RAK35" s="1421"/>
      <c r="RAL35" s="1421"/>
      <c r="RAM35" s="1421"/>
      <c r="RAN35" s="1421"/>
      <c r="RAO35" s="1421"/>
      <c r="RAP35" s="1421"/>
      <c r="RAQ35" s="1421"/>
      <c r="RAR35" s="1421"/>
      <c r="RAS35" s="1421"/>
      <c r="RAT35" s="1421"/>
      <c r="RAU35" s="1421"/>
      <c r="RAV35" s="1421"/>
      <c r="RAW35" s="1421"/>
      <c r="RAX35" s="1421"/>
      <c r="RAY35" s="1421"/>
      <c r="RAZ35" s="1421"/>
      <c r="RBA35" s="1421"/>
      <c r="RBB35" s="1421"/>
      <c r="RBC35" s="1421"/>
      <c r="RBD35" s="1421"/>
      <c r="RBE35" s="1421"/>
      <c r="RBF35" s="1421"/>
      <c r="RBG35" s="1421"/>
      <c r="RBH35" s="1421"/>
      <c r="RBI35" s="1421"/>
      <c r="RBJ35" s="1421"/>
      <c r="RBK35" s="1421"/>
      <c r="RBL35" s="1421"/>
      <c r="RBM35" s="1421"/>
      <c r="RBN35" s="1421"/>
      <c r="RBO35" s="1421"/>
      <c r="RBP35" s="1421"/>
      <c r="RBQ35" s="1421"/>
      <c r="RBR35" s="1421"/>
      <c r="RBS35" s="1421"/>
      <c r="RBT35" s="1421"/>
      <c r="RBU35" s="1421"/>
      <c r="RBV35" s="1421"/>
      <c r="RBW35" s="1421"/>
      <c r="RBX35" s="1421"/>
      <c r="RBY35" s="1421"/>
      <c r="RBZ35" s="1421"/>
      <c r="RCA35" s="1421"/>
      <c r="RCB35" s="1421"/>
      <c r="RCC35" s="1421"/>
      <c r="RCD35" s="1421"/>
      <c r="RCE35" s="1421"/>
      <c r="RCF35" s="1421"/>
      <c r="RCG35" s="1421"/>
      <c r="RCH35" s="1421"/>
      <c r="RCI35" s="1421"/>
      <c r="RCJ35" s="1421"/>
      <c r="RCK35" s="1421"/>
      <c r="RCL35" s="1421"/>
      <c r="RCM35" s="1421"/>
      <c r="RCN35" s="1421"/>
      <c r="RCO35" s="1421"/>
      <c r="RCP35" s="1421"/>
      <c r="RCQ35" s="1421"/>
      <c r="RCR35" s="1421"/>
      <c r="RCS35" s="1421"/>
      <c r="RCT35" s="1421"/>
      <c r="RCU35" s="1421"/>
      <c r="RCV35" s="1421"/>
      <c r="RCW35" s="1421"/>
      <c r="RCX35" s="1421"/>
      <c r="RCY35" s="1421"/>
      <c r="RCZ35" s="1421"/>
      <c r="RDA35" s="1421"/>
      <c r="RDB35" s="1421"/>
      <c r="RDC35" s="1421"/>
      <c r="RDD35" s="1421"/>
      <c r="RDE35" s="1421"/>
      <c r="RDF35" s="1421"/>
      <c r="RDG35" s="1421"/>
      <c r="RDH35" s="1421"/>
      <c r="RDI35" s="1421"/>
      <c r="RDJ35" s="1421"/>
      <c r="RDK35" s="1421"/>
      <c r="RDL35" s="1421"/>
      <c r="RDM35" s="1421"/>
      <c r="RDN35" s="1421"/>
      <c r="RDO35" s="1421"/>
    </row>
    <row r="36" spans="1:12287" x14ac:dyDescent="0.25">
      <c r="A36" s="1029"/>
      <c r="B36" s="1029"/>
      <c r="C36" s="1113"/>
      <c r="D36" s="1029"/>
      <c r="E36" s="1029"/>
      <c r="F36" s="1029"/>
      <c r="G36" s="1030"/>
      <c r="H36" s="402" t="s">
        <v>39</v>
      </c>
      <c r="I36" s="402">
        <v>50</v>
      </c>
      <c r="J36" s="876"/>
      <c r="K36" s="876"/>
      <c r="L36" s="876"/>
      <c r="M36" s="1111"/>
      <c r="N36" s="1111"/>
      <c r="O36" s="1111"/>
      <c r="P36" s="1111"/>
      <c r="Q36" s="876"/>
      <c r="R36" s="876"/>
      <c r="T36" s="1421"/>
      <c r="U36" s="1421"/>
      <c r="V36" s="1421"/>
      <c r="W36" s="1421"/>
      <c r="X36" s="1421"/>
      <c r="Y36" s="1421"/>
      <c r="Z36" s="1421"/>
      <c r="AA36" s="1421"/>
      <c r="AB36" s="1421"/>
      <c r="AC36" s="1421"/>
      <c r="AD36" s="1421"/>
      <c r="AE36" s="1421"/>
      <c r="AF36" s="1421"/>
      <c r="AG36" s="1421"/>
      <c r="AH36" s="1421"/>
      <c r="AI36" s="1421"/>
      <c r="AJ36" s="1421"/>
      <c r="AK36" s="1421"/>
      <c r="AL36" s="1421"/>
      <c r="AM36" s="1421"/>
      <c r="AN36" s="1421"/>
      <c r="AO36" s="1421"/>
      <c r="AP36" s="1421"/>
      <c r="AQ36" s="1421"/>
      <c r="AR36" s="1421"/>
      <c r="AS36" s="1421"/>
      <c r="AT36" s="1421"/>
      <c r="AU36" s="1421"/>
      <c r="AV36" s="1421"/>
      <c r="AW36" s="1421"/>
      <c r="AX36" s="1421"/>
      <c r="AY36" s="1421"/>
      <c r="AZ36" s="1421"/>
      <c r="BA36" s="1421"/>
      <c r="BB36" s="1421"/>
      <c r="BC36" s="1421"/>
      <c r="BD36" s="1421"/>
      <c r="BE36" s="1421"/>
      <c r="BF36" s="1421"/>
      <c r="BG36" s="1421"/>
      <c r="BH36" s="1421"/>
      <c r="BI36" s="1421"/>
      <c r="BJ36" s="1421"/>
      <c r="BK36" s="1421"/>
      <c r="BL36" s="1421"/>
      <c r="BM36" s="1421"/>
      <c r="BN36" s="1421"/>
      <c r="BO36" s="1421"/>
      <c r="BP36" s="1421"/>
      <c r="BQ36" s="1421"/>
      <c r="BR36" s="1421"/>
      <c r="BS36" s="1421"/>
      <c r="BT36" s="1421"/>
      <c r="BU36" s="1421"/>
      <c r="BV36" s="1421"/>
      <c r="BW36" s="1421"/>
      <c r="BX36" s="1421"/>
      <c r="BY36" s="1421"/>
      <c r="BZ36" s="1421"/>
      <c r="CA36" s="1421"/>
      <c r="CB36" s="1421"/>
      <c r="CC36" s="1421"/>
      <c r="CD36" s="1421"/>
      <c r="CE36" s="1421"/>
      <c r="CF36" s="1421"/>
      <c r="CG36" s="1421"/>
      <c r="CH36" s="1421"/>
      <c r="CI36" s="1421"/>
      <c r="CJ36" s="1421"/>
      <c r="CK36" s="1421"/>
      <c r="CL36" s="1421"/>
      <c r="CM36" s="1421"/>
      <c r="CN36" s="1421"/>
      <c r="CO36" s="1421"/>
      <c r="CP36" s="1421"/>
      <c r="CQ36" s="1421"/>
      <c r="CR36" s="1421"/>
      <c r="CS36" s="1421"/>
      <c r="CT36" s="1421"/>
      <c r="CU36" s="1421"/>
      <c r="CV36" s="1421"/>
      <c r="CW36" s="1421"/>
      <c r="CX36" s="1421"/>
      <c r="CY36" s="1421"/>
      <c r="CZ36" s="1421"/>
      <c r="DA36" s="1421"/>
      <c r="DB36" s="1421"/>
      <c r="DC36" s="1421"/>
      <c r="DD36" s="1421"/>
      <c r="DE36" s="1421"/>
      <c r="DF36" s="1421"/>
      <c r="DG36" s="1421"/>
      <c r="DH36" s="1421"/>
      <c r="DI36" s="1421"/>
      <c r="DJ36" s="1421"/>
      <c r="DK36" s="1421"/>
      <c r="DL36" s="1421"/>
      <c r="DM36" s="1421"/>
      <c r="DN36" s="1421"/>
      <c r="DO36" s="1421"/>
      <c r="DP36" s="1421"/>
      <c r="DQ36" s="1421"/>
      <c r="DR36" s="1421"/>
      <c r="DS36" s="1421"/>
      <c r="DT36" s="1421"/>
      <c r="DU36" s="1421"/>
      <c r="DV36" s="1421"/>
      <c r="DW36" s="1421"/>
      <c r="DX36" s="1421"/>
      <c r="DY36" s="1421"/>
      <c r="DZ36" s="1421"/>
      <c r="EA36" s="1421"/>
      <c r="EB36" s="1421"/>
      <c r="EC36" s="1421"/>
      <c r="ED36" s="1421"/>
      <c r="EE36" s="1421"/>
      <c r="EF36" s="1421"/>
      <c r="EG36" s="1421"/>
      <c r="EH36" s="1421"/>
      <c r="EI36" s="1421"/>
      <c r="EJ36" s="1421"/>
      <c r="EK36" s="1421"/>
      <c r="EL36" s="1421"/>
      <c r="EM36" s="1421"/>
      <c r="EN36" s="1421"/>
      <c r="EO36" s="1421"/>
      <c r="EP36" s="1421"/>
      <c r="EQ36" s="1421"/>
      <c r="ER36" s="1421"/>
      <c r="ES36" s="1421"/>
      <c r="ET36" s="1421"/>
      <c r="EU36" s="1421"/>
      <c r="EV36" s="1421"/>
      <c r="EW36" s="1421"/>
      <c r="EX36" s="1421"/>
      <c r="EY36" s="1421"/>
      <c r="EZ36" s="1421"/>
      <c r="FA36" s="1421"/>
      <c r="FB36" s="1421"/>
      <c r="FC36" s="1421"/>
      <c r="FD36" s="1421"/>
      <c r="FE36" s="1421"/>
      <c r="FF36" s="1421"/>
      <c r="FG36" s="1421"/>
      <c r="FH36" s="1421"/>
      <c r="FI36" s="1421"/>
      <c r="FJ36" s="1421"/>
      <c r="FK36" s="1421"/>
      <c r="FL36" s="1421"/>
      <c r="FM36" s="1421"/>
      <c r="FN36" s="1421"/>
      <c r="FO36" s="1421"/>
      <c r="FP36" s="1421"/>
      <c r="FQ36" s="1421"/>
      <c r="FR36" s="1421"/>
      <c r="FS36" s="1421"/>
      <c r="FT36" s="1421"/>
      <c r="FU36" s="1421"/>
      <c r="FV36" s="1421"/>
      <c r="FW36" s="1421"/>
      <c r="FX36" s="1421"/>
      <c r="FY36" s="1421"/>
      <c r="FZ36" s="1421"/>
      <c r="GA36" s="1421"/>
      <c r="GB36" s="1421"/>
      <c r="GC36" s="1421"/>
      <c r="GD36" s="1421"/>
      <c r="GE36" s="1421"/>
      <c r="GF36" s="1421"/>
      <c r="GG36" s="1421"/>
      <c r="GH36" s="1421"/>
      <c r="GI36" s="1421"/>
      <c r="GJ36" s="1421"/>
      <c r="GK36" s="1421"/>
      <c r="GL36" s="1421"/>
      <c r="GM36" s="1421"/>
      <c r="GN36" s="1421"/>
      <c r="GO36" s="1421"/>
      <c r="GP36" s="1421"/>
      <c r="GQ36" s="1421"/>
      <c r="GR36" s="1421"/>
      <c r="GS36" s="1421"/>
      <c r="GT36" s="1421"/>
      <c r="GU36" s="1421"/>
      <c r="GV36" s="1421"/>
      <c r="GW36" s="1421"/>
      <c r="GX36" s="1421"/>
      <c r="GY36" s="1421"/>
      <c r="GZ36" s="1421"/>
      <c r="HA36" s="1421"/>
      <c r="HB36" s="1421"/>
      <c r="HC36" s="1421"/>
      <c r="HD36" s="1421"/>
      <c r="HE36" s="1421"/>
      <c r="HF36" s="1421"/>
      <c r="HG36" s="1421"/>
      <c r="HH36" s="1421"/>
      <c r="HI36" s="1421"/>
      <c r="HJ36" s="1421"/>
      <c r="HK36" s="1421"/>
      <c r="HL36" s="1421"/>
      <c r="HM36" s="1421"/>
      <c r="HN36" s="1421"/>
      <c r="HO36" s="1421"/>
      <c r="HP36" s="1421"/>
      <c r="HQ36" s="1421"/>
      <c r="HR36" s="1421"/>
      <c r="HS36" s="1421"/>
      <c r="HT36" s="1421"/>
      <c r="HU36" s="1421"/>
      <c r="HV36" s="1421"/>
      <c r="HW36" s="1421"/>
      <c r="HX36" s="1421"/>
      <c r="HY36" s="1421"/>
      <c r="HZ36" s="1421"/>
      <c r="IA36" s="1421"/>
      <c r="IB36" s="1421"/>
      <c r="IC36" s="1421"/>
      <c r="ID36" s="1421"/>
      <c r="IE36" s="1421"/>
      <c r="IF36" s="1421"/>
      <c r="IG36" s="1421"/>
      <c r="IH36" s="1421"/>
      <c r="II36" s="1421"/>
      <c r="IJ36" s="1421"/>
      <c r="IK36" s="1421"/>
      <c r="IL36" s="1421"/>
      <c r="IM36" s="1421"/>
      <c r="IN36" s="1421"/>
      <c r="IO36" s="1421"/>
      <c r="IP36" s="1421"/>
      <c r="IQ36" s="1421"/>
      <c r="IR36" s="1421"/>
      <c r="IS36" s="1421"/>
      <c r="IT36" s="1421"/>
      <c r="IU36" s="1421"/>
      <c r="IV36" s="1421"/>
      <c r="IW36" s="1421"/>
      <c r="IX36" s="1421"/>
      <c r="IY36" s="1421"/>
      <c r="IZ36" s="1421"/>
      <c r="JA36" s="1421"/>
      <c r="JB36" s="1421"/>
      <c r="JC36" s="1421"/>
      <c r="JD36" s="1421"/>
      <c r="JE36" s="1421"/>
      <c r="JF36" s="1421"/>
      <c r="JG36" s="1421"/>
      <c r="JH36" s="1421"/>
      <c r="JI36" s="1421"/>
      <c r="JJ36" s="1421"/>
      <c r="JK36" s="1421"/>
      <c r="JL36" s="1421"/>
      <c r="JM36" s="1421"/>
      <c r="JN36" s="1421"/>
      <c r="JO36" s="1421"/>
      <c r="JP36" s="1421"/>
      <c r="JQ36" s="1421"/>
      <c r="JR36" s="1421"/>
      <c r="JS36" s="1421"/>
      <c r="JT36" s="1421"/>
      <c r="JU36" s="1421"/>
      <c r="JV36" s="1421"/>
      <c r="JW36" s="1421"/>
      <c r="JX36" s="1421"/>
      <c r="JY36" s="1421"/>
      <c r="JZ36" s="1421"/>
      <c r="KA36" s="1421"/>
      <c r="KB36" s="1421"/>
      <c r="KC36" s="1421"/>
      <c r="KD36" s="1421"/>
      <c r="KE36" s="1421"/>
      <c r="KF36" s="1421"/>
      <c r="KG36" s="1421"/>
      <c r="KH36" s="1421"/>
      <c r="KI36" s="1421"/>
      <c r="KJ36" s="1421"/>
      <c r="KK36" s="1421"/>
      <c r="KL36" s="1421"/>
      <c r="KM36" s="1421"/>
      <c r="KN36" s="1421"/>
      <c r="KO36" s="1421"/>
      <c r="KP36" s="1421"/>
      <c r="KQ36" s="1421"/>
      <c r="KR36" s="1421"/>
      <c r="KS36" s="1421"/>
      <c r="KT36" s="1421"/>
      <c r="KU36" s="1421"/>
      <c r="KV36" s="1421"/>
      <c r="KW36" s="1421"/>
      <c r="KX36" s="1421"/>
      <c r="KY36" s="1421"/>
      <c r="KZ36" s="1421"/>
      <c r="LA36" s="1421"/>
      <c r="LB36" s="1421"/>
      <c r="LC36" s="1421"/>
      <c r="LD36" s="1421"/>
      <c r="LE36" s="1421"/>
      <c r="LF36" s="1421"/>
      <c r="LG36" s="1421"/>
      <c r="LH36" s="1421"/>
      <c r="LI36" s="1421"/>
      <c r="LJ36" s="1421"/>
      <c r="LK36" s="1421"/>
      <c r="LL36" s="1421"/>
      <c r="LM36" s="1421"/>
      <c r="LN36" s="1421"/>
      <c r="LO36" s="1421"/>
      <c r="LP36" s="1421"/>
      <c r="LQ36" s="1421"/>
      <c r="LR36" s="1421"/>
      <c r="LS36" s="1421"/>
      <c r="LT36" s="1421"/>
      <c r="LU36" s="1421"/>
      <c r="LV36" s="1421"/>
      <c r="LW36" s="1421"/>
      <c r="LX36" s="1421"/>
      <c r="LY36" s="1421"/>
      <c r="LZ36" s="1421"/>
      <c r="MA36" s="1421"/>
      <c r="MB36" s="1421"/>
      <c r="MC36" s="1421"/>
      <c r="MD36" s="1421"/>
      <c r="ME36" s="1421"/>
      <c r="MF36" s="1421"/>
      <c r="MG36" s="1421"/>
      <c r="MH36" s="1421"/>
      <c r="MI36" s="1421"/>
      <c r="MJ36" s="1421"/>
      <c r="MK36" s="1421"/>
      <c r="ML36" s="1421"/>
      <c r="MM36" s="1421"/>
      <c r="MN36" s="1421"/>
      <c r="MO36" s="1421"/>
      <c r="MP36" s="1421"/>
      <c r="MQ36" s="1421"/>
      <c r="MR36" s="1421"/>
      <c r="MS36" s="1421"/>
      <c r="MT36" s="1421"/>
      <c r="MU36" s="1421"/>
      <c r="MV36" s="1421"/>
      <c r="MW36" s="1421"/>
      <c r="MX36" s="1421"/>
      <c r="MY36" s="1421"/>
      <c r="MZ36" s="1421"/>
      <c r="NA36" s="1421"/>
      <c r="NB36" s="1421"/>
      <c r="NC36" s="1421"/>
      <c r="ND36" s="1421"/>
      <c r="NE36" s="1421"/>
      <c r="NF36" s="1421"/>
      <c r="NG36" s="1421"/>
      <c r="NH36" s="1421"/>
      <c r="NI36" s="1421"/>
      <c r="NJ36" s="1421"/>
      <c r="NK36" s="1421"/>
      <c r="NL36" s="1421"/>
      <c r="NM36" s="1421"/>
      <c r="NN36" s="1421"/>
      <c r="NO36" s="1421"/>
      <c r="NP36" s="1421"/>
      <c r="NQ36" s="1421"/>
      <c r="NR36" s="1421"/>
      <c r="NS36" s="1421"/>
      <c r="NT36" s="1421"/>
      <c r="NU36" s="1421"/>
      <c r="NV36" s="1421"/>
      <c r="NW36" s="1421"/>
      <c r="NX36" s="1421"/>
      <c r="NY36" s="1421"/>
      <c r="NZ36" s="1421"/>
      <c r="OA36" s="1421"/>
      <c r="OB36" s="1421"/>
      <c r="OC36" s="1421"/>
      <c r="OD36" s="1421"/>
      <c r="OE36" s="1421"/>
      <c r="OF36" s="1421"/>
      <c r="OG36" s="1421"/>
      <c r="OH36" s="1421"/>
      <c r="OI36" s="1421"/>
      <c r="OJ36" s="1421"/>
      <c r="OK36" s="1421"/>
      <c r="OL36" s="1421"/>
      <c r="OM36" s="1421"/>
      <c r="ON36" s="1421"/>
      <c r="OO36" s="1421"/>
      <c r="OP36" s="1421"/>
      <c r="OQ36" s="1421"/>
      <c r="OR36" s="1421"/>
      <c r="OS36" s="1421"/>
      <c r="OT36" s="1421"/>
      <c r="OU36" s="1421"/>
      <c r="OV36" s="1421"/>
      <c r="OW36" s="1421"/>
      <c r="OX36" s="1421"/>
      <c r="OY36" s="1421"/>
      <c r="OZ36" s="1421"/>
      <c r="PA36" s="1421"/>
      <c r="PB36" s="1421"/>
      <c r="PC36" s="1421"/>
      <c r="PD36" s="1421"/>
      <c r="PE36" s="1421"/>
      <c r="PF36" s="1421"/>
      <c r="PG36" s="1421"/>
      <c r="PH36" s="1421"/>
      <c r="PI36" s="1421"/>
      <c r="PJ36" s="1421"/>
      <c r="PK36" s="1421"/>
      <c r="PL36" s="1421"/>
      <c r="PM36" s="1421"/>
      <c r="PN36" s="1421"/>
      <c r="PO36" s="1421"/>
      <c r="PP36" s="1421"/>
      <c r="PQ36" s="1421"/>
      <c r="PR36" s="1421"/>
      <c r="PS36" s="1421"/>
      <c r="PT36" s="1421"/>
      <c r="PU36" s="1421"/>
      <c r="PV36" s="1421"/>
      <c r="PW36" s="1421"/>
      <c r="PX36" s="1421"/>
      <c r="PY36" s="1421"/>
      <c r="PZ36" s="1421"/>
      <c r="QA36" s="1421"/>
      <c r="QB36" s="1421"/>
      <c r="QC36" s="1421"/>
      <c r="QD36" s="1421"/>
      <c r="QE36" s="1421"/>
      <c r="QF36" s="1421"/>
      <c r="QG36" s="1421"/>
      <c r="QH36" s="1421"/>
      <c r="QI36" s="1421"/>
      <c r="QJ36" s="1421"/>
      <c r="QK36" s="1421"/>
      <c r="QL36" s="1421"/>
      <c r="QM36" s="1421"/>
      <c r="QN36" s="1421"/>
      <c r="QO36" s="1421"/>
      <c r="QP36" s="1421"/>
      <c r="QQ36" s="1421"/>
      <c r="QR36" s="1421"/>
      <c r="QS36" s="1421"/>
      <c r="QT36" s="1421"/>
      <c r="QU36" s="1421"/>
      <c r="QV36" s="1421"/>
      <c r="QW36" s="1421"/>
      <c r="QX36" s="1421"/>
      <c r="QY36" s="1421"/>
      <c r="QZ36" s="1421"/>
      <c r="RA36" s="1421"/>
      <c r="RB36" s="1421"/>
      <c r="RC36" s="1421"/>
      <c r="RD36" s="1421"/>
      <c r="RE36" s="1421"/>
      <c r="RF36" s="1421"/>
      <c r="RG36" s="1421"/>
      <c r="RH36" s="1421"/>
      <c r="RI36" s="1421"/>
      <c r="RJ36" s="1421"/>
      <c r="RK36" s="1421"/>
      <c r="RL36" s="1421"/>
      <c r="RM36" s="1421"/>
      <c r="RN36" s="1421"/>
      <c r="RO36" s="1421"/>
      <c r="RP36" s="1421"/>
      <c r="RQ36" s="1421"/>
      <c r="RR36" s="1421"/>
      <c r="RS36" s="1421"/>
      <c r="RT36" s="1421"/>
      <c r="RU36" s="1421"/>
      <c r="RV36" s="1421"/>
      <c r="RW36" s="1421"/>
      <c r="RX36" s="1421"/>
      <c r="RY36" s="1421"/>
      <c r="RZ36" s="1421"/>
      <c r="SA36" s="1421"/>
      <c r="SB36" s="1421"/>
      <c r="SC36" s="1421"/>
      <c r="SD36" s="1421"/>
      <c r="SE36" s="1421"/>
      <c r="SF36" s="1421"/>
      <c r="SG36" s="1421"/>
      <c r="SH36" s="1421"/>
      <c r="SI36" s="1421"/>
      <c r="SJ36" s="1421"/>
      <c r="SK36" s="1421"/>
      <c r="SL36" s="1421"/>
      <c r="SM36" s="1421"/>
      <c r="SN36" s="1421"/>
      <c r="SO36" s="1421"/>
      <c r="SP36" s="1421"/>
      <c r="SQ36" s="1421"/>
      <c r="SR36" s="1421"/>
      <c r="SS36" s="1421"/>
      <c r="ST36" s="1421"/>
      <c r="SU36" s="1421"/>
      <c r="SV36" s="1421"/>
      <c r="SW36" s="1421"/>
      <c r="SX36" s="1421"/>
      <c r="SY36" s="1421"/>
      <c r="SZ36" s="1421"/>
      <c r="TA36" s="1421"/>
      <c r="TB36" s="1421"/>
      <c r="TC36" s="1421"/>
      <c r="TD36" s="1421"/>
      <c r="TE36" s="1421"/>
      <c r="TF36" s="1421"/>
      <c r="TG36" s="1421"/>
      <c r="TH36" s="1421"/>
      <c r="TI36" s="1421"/>
      <c r="TJ36" s="1421"/>
      <c r="TK36" s="1421"/>
      <c r="TL36" s="1421"/>
      <c r="TM36" s="1421"/>
      <c r="TN36" s="1421"/>
      <c r="TO36" s="1421"/>
      <c r="TP36" s="1421"/>
      <c r="TQ36" s="1421"/>
      <c r="TR36" s="1421"/>
      <c r="TS36" s="1421"/>
      <c r="TT36" s="1421"/>
      <c r="TU36" s="1421"/>
      <c r="TV36" s="1421"/>
      <c r="TW36" s="1421"/>
      <c r="TX36" s="1421"/>
      <c r="TY36" s="1421"/>
      <c r="TZ36" s="1421"/>
      <c r="UA36" s="1421"/>
      <c r="UB36" s="1421"/>
      <c r="UC36" s="1421"/>
      <c r="UD36" s="1421"/>
      <c r="UE36" s="1421"/>
      <c r="UF36" s="1421"/>
      <c r="UG36" s="1421"/>
      <c r="UH36" s="1421"/>
      <c r="UI36" s="1421"/>
      <c r="UJ36" s="1421"/>
      <c r="UK36" s="1421"/>
      <c r="UL36" s="1421"/>
      <c r="UM36" s="1421"/>
      <c r="UN36" s="1421"/>
      <c r="UO36" s="1421"/>
      <c r="UP36" s="1421"/>
      <c r="UQ36" s="1421"/>
      <c r="UR36" s="1421"/>
      <c r="US36" s="1421"/>
      <c r="UT36" s="1421"/>
      <c r="UU36" s="1421"/>
      <c r="UV36" s="1421"/>
      <c r="UW36" s="1421"/>
      <c r="UX36" s="1421"/>
      <c r="UY36" s="1421"/>
      <c r="UZ36" s="1421"/>
      <c r="VA36" s="1421"/>
      <c r="VB36" s="1421"/>
      <c r="VC36" s="1421"/>
      <c r="VD36" s="1421"/>
      <c r="VE36" s="1421"/>
      <c r="VF36" s="1421"/>
      <c r="VG36" s="1421"/>
      <c r="VH36" s="1421"/>
      <c r="VI36" s="1421"/>
      <c r="VJ36" s="1421"/>
      <c r="VK36" s="1421"/>
      <c r="VL36" s="1421"/>
      <c r="VM36" s="1421"/>
      <c r="VN36" s="1421"/>
      <c r="VO36" s="1421"/>
      <c r="VP36" s="1421"/>
      <c r="VQ36" s="1421"/>
      <c r="VR36" s="1421"/>
      <c r="VS36" s="1421"/>
      <c r="VT36" s="1421"/>
      <c r="VU36" s="1421"/>
      <c r="VV36" s="1421"/>
      <c r="VW36" s="1421"/>
      <c r="VX36" s="1421"/>
      <c r="VY36" s="1421"/>
      <c r="VZ36" s="1421"/>
      <c r="WA36" s="1421"/>
      <c r="WB36" s="1421"/>
      <c r="WC36" s="1421"/>
      <c r="WD36" s="1421"/>
      <c r="WE36" s="1421"/>
      <c r="WF36" s="1421"/>
      <c r="WG36" s="1421"/>
      <c r="WH36" s="1421"/>
      <c r="WI36" s="1421"/>
      <c r="WJ36" s="1421"/>
      <c r="WK36" s="1421"/>
      <c r="WL36" s="1421"/>
      <c r="WM36" s="1421"/>
      <c r="WN36" s="1421"/>
      <c r="WO36" s="1421"/>
      <c r="WP36" s="1421"/>
      <c r="WQ36" s="1421"/>
      <c r="WR36" s="1421"/>
      <c r="WS36" s="1421"/>
      <c r="WT36" s="1421"/>
      <c r="WU36" s="1421"/>
      <c r="WV36" s="1421"/>
      <c r="WW36" s="1421"/>
      <c r="WX36" s="1421"/>
      <c r="WY36" s="1421"/>
      <c r="WZ36" s="1421"/>
      <c r="XA36" s="1421"/>
      <c r="XB36" s="1421"/>
      <c r="XC36" s="1421"/>
      <c r="XD36" s="1421"/>
      <c r="XE36" s="1421"/>
      <c r="XF36" s="1421"/>
      <c r="XG36" s="1421"/>
      <c r="XH36" s="1421"/>
      <c r="XI36" s="1421"/>
      <c r="XJ36" s="1421"/>
      <c r="XK36" s="1421"/>
      <c r="XL36" s="1421"/>
      <c r="XM36" s="1421"/>
      <c r="XN36" s="1421"/>
      <c r="XO36" s="1421"/>
      <c r="XP36" s="1421"/>
      <c r="XQ36" s="1421"/>
      <c r="XR36" s="1421"/>
      <c r="XS36" s="1421"/>
      <c r="XT36" s="1421"/>
      <c r="XU36" s="1421"/>
      <c r="XV36" s="1421"/>
      <c r="XW36" s="1421"/>
      <c r="XX36" s="1421"/>
      <c r="XY36" s="1421"/>
      <c r="XZ36" s="1421"/>
      <c r="YA36" s="1421"/>
      <c r="YB36" s="1421"/>
      <c r="YC36" s="1421"/>
      <c r="YD36" s="1421"/>
      <c r="YE36" s="1421"/>
      <c r="YF36" s="1421"/>
      <c r="YG36" s="1421"/>
      <c r="YH36" s="1421"/>
      <c r="YI36" s="1421"/>
      <c r="YJ36" s="1421"/>
      <c r="YK36" s="1421"/>
      <c r="YL36" s="1421"/>
      <c r="YM36" s="1421"/>
      <c r="YN36" s="1421"/>
      <c r="YO36" s="1421"/>
      <c r="YP36" s="1421"/>
      <c r="YQ36" s="1421"/>
      <c r="YR36" s="1421"/>
      <c r="YS36" s="1421"/>
      <c r="YT36" s="1421"/>
      <c r="YU36" s="1421"/>
      <c r="YV36" s="1421"/>
      <c r="YW36" s="1421"/>
      <c r="YX36" s="1421"/>
      <c r="YY36" s="1421"/>
      <c r="YZ36" s="1421"/>
      <c r="ZA36" s="1421"/>
      <c r="ZB36" s="1421"/>
      <c r="ZC36" s="1421"/>
      <c r="ZD36" s="1421"/>
      <c r="ZE36" s="1421"/>
      <c r="ZF36" s="1421"/>
      <c r="ZG36" s="1421"/>
      <c r="ZH36" s="1421"/>
      <c r="ZI36" s="1421"/>
      <c r="ZJ36" s="1421"/>
      <c r="ZK36" s="1421"/>
      <c r="ZL36" s="1421"/>
      <c r="ZM36" s="1421"/>
      <c r="ZN36" s="1421"/>
      <c r="ZO36" s="1421"/>
      <c r="ZP36" s="1421"/>
      <c r="ZQ36" s="1421"/>
      <c r="ZR36" s="1421"/>
      <c r="ZS36" s="1421"/>
      <c r="ZT36" s="1421"/>
      <c r="ZU36" s="1421"/>
      <c r="ZV36" s="1421"/>
      <c r="ZW36" s="1421"/>
      <c r="ZX36" s="1421"/>
      <c r="ZY36" s="1421"/>
      <c r="ZZ36" s="1421"/>
      <c r="AAA36" s="1421"/>
      <c r="AAB36" s="1421"/>
      <c r="AAC36" s="1421"/>
      <c r="AAD36" s="1421"/>
      <c r="AAE36" s="1421"/>
      <c r="AAF36" s="1421"/>
      <c r="AAG36" s="1421"/>
      <c r="AAH36" s="1421"/>
      <c r="AAI36" s="1421"/>
      <c r="AAJ36" s="1421"/>
      <c r="AAK36" s="1421"/>
      <c r="AAL36" s="1421"/>
      <c r="AAM36" s="1421"/>
      <c r="AAN36" s="1421"/>
      <c r="AAO36" s="1421"/>
      <c r="AAP36" s="1421"/>
      <c r="AAQ36" s="1421"/>
      <c r="AAR36" s="1421"/>
      <c r="AAS36" s="1421"/>
      <c r="AAT36" s="1421"/>
      <c r="AAU36" s="1421"/>
      <c r="AAV36" s="1421"/>
      <c r="AAW36" s="1421"/>
      <c r="AAX36" s="1421"/>
      <c r="AAY36" s="1421"/>
      <c r="AAZ36" s="1421"/>
      <c r="ABA36" s="1421"/>
      <c r="ABB36" s="1421"/>
      <c r="ABC36" s="1421"/>
      <c r="ABD36" s="1421"/>
      <c r="ABE36" s="1421"/>
      <c r="ABF36" s="1421"/>
      <c r="ABG36" s="1421"/>
      <c r="ABH36" s="1421"/>
      <c r="ABI36" s="1421"/>
      <c r="ABJ36" s="1421"/>
      <c r="ABK36" s="1421"/>
      <c r="ABL36" s="1421"/>
      <c r="ABM36" s="1421"/>
      <c r="ABN36" s="1421"/>
      <c r="ABO36" s="1421"/>
      <c r="ABP36" s="1421"/>
      <c r="ABQ36" s="1421"/>
      <c r="ABR36" s="1421"/>
      <c r="ABS36" s="1421"/>
      <c r="ABT36" s="1421"/>
      <c r="ABU36" s="1421"/>
      <c r="ABV36" s="1421"/>
      <c r="ABW36" s="1421"/>
      <c r="ABX36" s="1421"/>
      <c r="ABY36" s="1421"/>
      <c r="ABZ36" s="1421"/>
      <c r="ACA36" s="1421"/>
      <c r="ACB36" s="1421"/>
      <c r="ACC36" s="1421"/>
      <c r="ACD36" s="1421"/>
      <c r="ACE36" s="1421"/>
      <c r="ACF36" s="1421"/>
      <c r="ACG36" s="1421"/>
      <c r="ACH36" s="1421"/>
      <c r="ACI36" s="1421"/>
      <c r="ACJ36" s="1421"/>
      <c r="ACK36" s="1421"/>
      <c r="ACL36" s="1421"/>
      <c r="ACM36" s="1421"/>
      <c r="ACN36" s="1421"/>
      <c r="ACO36" s="1421"/>
      <c r="ACP36" s="1421"/>
      <c r="ACQ36" s="1421"/>
      <c r="ACR36" s="1421"/>
      <c r="ACS36" s="1421"/>
      <c r="ACT36" s="1421"/>
      <c r="ACU36" s="1421"/>
      <c r="ACV36" s="1421"/>
      <c r="ACW36" s="1421"/>
      <c r="ACX36" s="1421"/>
      <c r="ACY36" s="1421"/>
      <c r="ACZ36" s="1421"/>
      <c r="ADA36" s="1421"/>
      <c r="ADB36" s="1421"/>
      <c r="ADC36" s="1421"/>
      <c r="ADD36" s="1421"/>
      <c r="ADE36" s="1421"/>
      <c r="ADF36" s="1421"/>
      <c r="ADG36" s="1421"/>
      <c r="ADH36" s="1421"/>
      <c r="ADI36" s="1421"/>
      <c r="ADJ36" s="1421"/>
      <c r="ADK36" s="1421"/>
      <c r="ADL36" s="1421"/>
      <c r="ADM36" s="1421"/>
      <c r="ADN36" s="1421"/>
      <c r="ADO36" s="1421"/>
      <c r="ADP36" s="1421"/>
      <c r="ADQ36" s="1421"/>
      <c r="ADR36" s="1421"/>
      <c r="ADS36" s="1421"/>
      <c r="ADT36" s="1421"/>
      <c r="ADU36" s="1421"/>
      <c r="ADV36" s="1421"/>
      <c r="ADW36" s="1421"/>
      <c r="ADX36" s="1421"/>
      <c r="ADY36" s="1421"/>
      <c r="ADZ36" s="1421"/>
      <c r="AEA36" s="1421"/>
      <c r="AEB36" s="1421"/>
      <c r="AEC36" s="1421"/>
      <c r="AED36" s="1421"/>
      <c r="AEE36" s="1421"/>
      <c r="AEF36" s="1421"/>
      <c r="AEG36" s="1421"/>
      <c r="AEH36" s="1421"/>
      <c r="AEI36" s="1421"/>
      <c r="AEJ36" s="1421"/>
      <c r="AEK36" s="1421"/>
      <c r="AEL36" s="1421"/>
      <c r="AEM36" s="1421"/>
      <c r="AEN36" s="1421"/>
      <c r="AEO36" s="1421"/>
      <c r="AEP36" s="1421"/>
      <c r="AEQ36" s="1421"/>
      <c r="AER36" s="1421"/>
      <c r="AES36" s="1421"/>
      <c r="AET36" s="1421"/>
      <c r="AEU36" s="1421"/>
      <c r="AEV36" s="1421"/>
      <c r="AEW36" s="1421"/>
      <c r="AEX36" s="1421"/>
      <c r="AEY36" s="1421"/>
      <c r="AEZ36" s="1421"/>
      <c r="AFA36" s="1421"/>
      <c r="AFB36" s="1421"/>
      <c r="AFC36" s="1421"/>
      <c r="AFD36" s="1421"/>
      <c r="AFE36" s="1421"/>
      <c r="AFF36" s="1421"/>
      <c r="AFG36" s="1421"/>
      <c r="AFH36" s="1421"/>
      <c r="AFI36" s="1421"/>
      <c r="AFJ36" s="1421"/>
      <c r="AFK36" s="1421"/>
      <c r="AFL36" s="1421"/>
      <c r="AFM36" s="1421"/>
      <c r="AFN36" s="1421"/>
      <c r="AFO36" s="1421"/>
      <c r="AFP36" s="1421"/>
      <c r="AFQ36" s="1421"/>
      <c r="AFR36" s="1421"/>
      <c r="AFS36" s="1421"/>
      <c r="AFT36" s="1421"/>
      <c r="AFU36" s="1421"/>
      <c r="AFV36" s="1421"/>
      <c r="AFW36" s="1421"/>
      <c r="AFX36" s="1421"/>
      <c r="AFY36" s="1421"/>
      <c r="AFZ36" s="1421"/>
      <c r="AGA36" s="1421"/>
      <c r="AGB36" s="1421"/>
      <c r="AGC36" s="1421"/>
      <c r="AGD36" s="1421"/>
      <c r="AGE36" s="1421"/>
      <c r="AGF36" s="1421"/>
      <c r="AGG36" s="1421"/>
      <c r="AGH36" s="1421"/>
      <c r="AGI36" s="1421"/>
      <c r="AGJ36" s="1421"/>
      <c r="AGK36" s="1421"/>
      <c r="AGL36" s="1421"/>
      <c r="AGM36" s="1421"/>
      <c r="AGN36" s="1421"/>
      <c r="AGO36" s="1421"/>
      <c r="AGP36" s="1421"/>
      <c r="AGQ36" s="1421"/>
      <c r="AGR36" s="1421"/>
      <c r="AGS36" s="1421"/>
      <c r="AGT36" s="1421"/>
      <c r="AGU36" s="1421"/>
      <c r="AGV36" s="1421"/>
      <c r="AGW36" s="1421"/>
      <c r="AGX36" s="1421"/>
      <c r="AGY36" s="1421"/>
      <c r="AGZ36" s="1421"/>
      <c r="AHA36" s="1421"/>
      <c r="AHB36" s="1421"/>
      <c r="AHC36" s="1421"/>
      <c r="AHD36" s="1421"/>
      <c r="AHE36" s="1421"/>
      <c r="AHF36" s="1421"/>
      <c r="AHG36" s="1421"/>
      <c r="AHH36" s="1421"/>
      <c r="AHI36" s="1421"/>
      <c r="AHJ36" s="1421"/>
      <c r="AHK36" s="1421"/>
      <c r="AHL36" s="1421"/>
      <c r="AHM36" s="1421"/>
      <c r="AHN36" s="1421"/>
      <c r="AHO36" s="1421"/>
      <c r="AHP36" s="1421"/>
      <c r="AHQ36" s="1421"/>
      <c r="AHR36" s="1421"/>
      <c r="AHS36" s="1421"/>
      <c r="AHT36" s="1421"/>
      <c r="AHU36" s="1421"/>
      <c r="AHV36" s="1421"/>
      <c r="AHW36" s="1421"/>
      <c r="AHX36" s="1421"/>
      <c r="AHY36" s="1421"/>
      <c r="AHZ36" s="1421"/>
      <c r="AIA36" s="1421"/>
      <c r="AIB36" s="1421"/>
      <c r="AIC36" s="1421"/>
      <c r="AID36" s="1421"/>
      <c r="AIE36" s="1421"/>
      <c r="AIF36" s="1421"/>
      <c r="AIG36" s="1421"/>
      <c r="AIH36" s="1421"/>
      <c r="AII36" s="1421"/>
      <c r="AIJ36" s="1421"/>
      <c r="AIK36" s="1421"/>
      <c r="AIL36" s="1421"/>
      <c r="AIM36" s="1421"/>
      <c r="AIN36" s="1421"/>
      <c r="AIO36" s="1421"/>
      <c r="AIP36" s="1421"/>
      <c r="AIQ36" s="1421"/>
      <c r="AIR36" s="1421"/>
      <c r="AIS36" s="1421"/>
      <c r="AIT36" s="1421"/>
      <c r="AIU36" s="1421"/>
      <c r="AIV36" s="1421"/>
      <c r="AIW36" s="1421"/>
      <c r="AIX36" s="1421"/>
      <c r="AIY36" s="1421"/>
      <c r="AIZ36" s="1421"/>
      <c r="AJA36" s="1421"/>
      <c r="AJB36" s="1421"/>
      <c r="AJC36" s="1421"/>
      <c r="AJD36" s="1421"/>
      <c r="AJE36" s="1421"/>
      <c r="AJF36" s="1421"/>
      <c r="AJG36" s="1421"/>
      <c r="AJH36" s="1421"/>
      <c r="AJI36" s="1421"/>
      <c r="AJJ36" s="1421"/>
      <c r="AJK36" s="1421"/>
      <c r="AJL36" s="1421"/>
      <c r="AJM36" s="1421"/>
      <c r="AJN36" s="1421"/>
      <c r="AJO36" s="1421"/>
      <c r="AJP36" s="1421"/>
      <c r="AJQ36" s="1421"/>
      <c r="AJR36" s="1421"/>
      <c r="AJS36" s="1421"/>
      <c r="AJT36" s="1421"/>
      <c r="AJU36" s="1421"/>
      <c r="AJV36" s="1421"/>
      <c r="AJW36" s="1421"/>
      <c r="AJX36" s="1421"/>
      <c r="AJY36" s="1421"/>
      <c r="AJZ36" s="1421"/>
      <c r="AKA36" s="1421"/>
      <c r="AKB36" s="1421"/>
      <c r="AKC36" s="1421"/>
      <c r="AKD36" s="1421"/>
      <c r="AKE36" s="1421"/>
      <c r="AKF36" s="1421"/>
      <c r="AKG36" s="1421"/>
      <c r="AKH36" s="1421"/>
      <c r="AKI36" s="1421"/>
      <c r="AKJ36" s="1421"/>
      <c r="AKK36" s="1421"/>
      <c r="AKL36" s="1421"/>
      <c r="AKM36" s="1421"/>
      <c r="AKN36" s="1421"/>
      <c r="AKO36" s="1421"/>
      <c r="AKP36" s="1421"/>
      <c r="AKQ36" s="1421"/>
      <c r="AKR36" s="1421"/>
      <c r="AKS36" s="1421"/>
      <c r="AKT36" s="1421"/>
      <c r="AKU36" s="1421"/>
      <c r="AKV36" s="1421"/>
      <c r="AKW36" s="1421"/>
      <c r="AKX36" s="1421"/>
      <c r="AKY36" s="1421"/>
      <c r="AKZ36" s="1421"/>
      <c r="ALA36" s="1421"/>
      <c r="ALB36" s="1421"/>
      <c r="ALC36" s="1421"/>
      <c r="ALD36" s="1421"/>
      <c r="ALE36" s="1421"/>
      <c r="ALF36" s="1421"/>
      <c r="ALG36" s="1421"/>
      <c r="ALH36" s="1421"/>
      <c r="ALI36" s="1421"/>
      <c r="ALJ36" s="1421"/>
      <c r="ALK36" s="1421"/>
      <c r="ALL36" s="1421"/>
      <c r="ALM36" s="1421"/>
      <c r="ALN36" s="1421"/>
      <c r="ALO36" s="1421"/>
      <c r="ALP36" s="1421"/>
      <c r="ALQ36" s="1421"/>
      <c r="ALR36" s="1421"/>
      <c r="ALS36" s="1421"/>
      <c r="ALT36" s="1421"/>
      <c r="ALU36" s="1421"/>
      <c r="ALV36" s="1421"/>
      <c r="ALW36" s="1421"/>
      <c r="ALX36" s="1421"/>
      <c r="ALY36" s="1421"/>
      <c r="ALZ36" s="1421"/>
      <c r="AMA36" s="1421"/>
      <c r="AMB36" s="1421"/>
      <c r="AMC36" s="1421"/>
      <c r="AMD36" s="1421"/>
      <c r="AME36" s="1421"/>
      <c r="AMF36" s="1421"/>
      <c r="AMG36" s="1421"/>
      <c r="AMH36" s="1421"/>
      <c r="AMI36" s="1421"/>
      <c r="AMJ36" s="1421"/>
      <c r="AMK36" s="1421"/>
      <c r="AML36" s="1421"/>
      <c r="AMM36" s="1421"/>
      <c r="AMN36" s="1421"/>
      <c r="AMO36" s="1421"/>
      <c r="AMP36" s="1421"/>
      <c r="AMQ36" s="1421"/>
      <c r="AMR36" s="1421"/>
      <c r="AMS36" s="1421"/>
      <c r="AMT36" s="1421"/>
      <c r="AMU36" s="1421"/>
      <c r="AMV36" s="1421"/>
      <c r="AMW36" s="1421"/>
      <c r="AMX36" s="1421"/>
      <c r="AMY36" s="1421"/>
      <c r="AMZ36" s="1421"/>
      <c r="ANA36" s="1421"/>
      <c r="ANB36" s="1421"/>
      <c r="ANC36" s="1421"/>
      <c r="AND36" s="1421"/>
      <c r="ANE36" s="1421"/>
      <c r="ANF36" s="1421"/>
      <c r="ANG36" s="1421"/>
      <c r="ANH36" s="1421"/>
      <c r="ANI36" s="1421"/>
      <c r="ANJ36" s="1421"/>
      <c r="ANK36" s="1421"/>
      <c r="ANL36" s="1421"/>
      <c r="ANM36" s="1421"/>
      <c r="ANN36" s="1421"/>
      <c r="ANO36" s="1421"/>
      <c r="ANP36" s="1421"/>
      <c r="ANQ36" s="1421"/>
      <c r="ANR36" s="1421"/>
      <c r="ANS36" s="1421"/>
      <c r="ANT36" s="1421"/>
      <c r="ANU36" s="1421"/>
      <c r="ANV36" s="1421"/>
      <c r="ANW36" s="1421"/>
      <c r="ANX36" s="1421"/>
      <c r="ANY36" s="1421"/>
      <c r="ANZ36" s="1421"/>
      <c r="AOA36" s="1421"/>
      <c r="AOB36" s="1421"/>
      <c r="AOC36" s="1421"/>
      <c r="AOD36" s="1421"/>
      <c r="AOE36" s="1421"/>
      <c r="AOF36" s="1421"/>
      <c r="AOG36" s="1421"/>
      <c r="AOH36" s="1421"/>
      <c r="AOI36" s="1421"/>
      <c r="AOJ36" s="1421"/>
      <c r="AOK36" s="1421"/>
      <c r="AOL36" s="1421"/>
      <c r="AOM36" s="1421"/>
      <c r="AON36" s="1421"/>
      <c r="AOO36" s="1421"/>
      <c r="AOP36" s="1421"/>
      <c r="AOQ36" s="1421"/>
      <c r="AOR36" s="1421"/>
      <c r="AOS36" s="1421"/>
      <c r="AOT36" s="1421"/>
      <c r="AOU36" s="1421"/>
      <c r="AOV36" s="1421"/>
      <c r="AOW36" s="1421"/>
      <c r="AOX36" s="1421"/>
      <c r="AOY36" s="1421"/>
      <c r="AOZ36" s="1421"/>
      <c r="APA36" s="1421"/>
      <c r="APB36" s="1421"/>
      <c r="APC36" s="1421"/>
      <c r="APD36" s="1421"/>
      <c r="APE36" s="1421"/>
      <c r="APF36" s="1421"/>
      <c r="APG36" s="1421"/>
      <c r="APH36" s="1421"/>
      <c r="API36" s="1421"/>
      <c r="APJ36" s="1421"/>
      <c r="APK36" s="1421"/>
      <c r="APL36" s="1421"/>
      <c r="APM36" s="1421"/>
      <c r="APN36" s="1421"/>
      <c r="APO36" s="1421"/>
      <c r="APP36" s="1421"/>
      <c r="APQ36" s="1421"/>
      <c r="APR36" s="1421"/>
      <c r="APS36" s="1421"/>
      <c r="APT36" s="1421"/>
      <c r="APU36" s="1421"/>
      <c r="APV36" s="1421"/>
      <c r="APW36" s="1421"/>
      <c r="APX36" s="1421"/>
      <c r="APY36" s="1421"/>
      <c r="APZ36" s="1421"/>
      <c r="AQA36" s="1421"/>
      <c r="AQB36" s="1421"/>
      <c r="AQC36" s="1421"/>
      <c r="AQD36" s="1421"/>
      <c r="AQE36" s="1421"/>
      <c r="AQF36" s="1421"/>
      <c r="AQG36" s="1421"/>
      <c r="AQH36" s="1421"/>
      <c r="AQI36" s="1421"/>
      <c r="AQJ36" s="1421"/>
      <c r="AQK36" s="1421"/>
      <c r="AQL36" s="1421"/>
      <c r="AQM36" s="1421"/>
      <c r="AQN36" s="1421"/>
      <c r="AQO36" s="1421"/>
      <c r="AQP36" s="1421"/>
      <c r="AQQ36" s="1421"/>
      <c r="AQR36" s="1421"/>
      <c r="AQS36" s="1421"/>
      <c r="AQT36" s="1421"/>
      <c r="AQU36" s="1421"/>
      <c r="AQV36" s="1421"/>
      <c r="AQW36" s="1421"/>
      <c r="AQX36" s="1421"/>
      <c r="AQY36" s="1421"/>
      <c r="AQZ36" s="1421"/>
      <c r="ARA36" s="1421"/>
      <c r="ARB36" s="1421"/>
      <c r="ARC36" s="1421"/>
      <c r="ARD36" s="1421"/>
      <c r="ARE36" s="1421"/>
      <c r="ARF36" s="1421"/>
      <c r="ARG36" s="1421"/>
      <c r="ARH36" s="1421"/>
      <c r="ARI36" s="1421"/>
      <c r="ARJ36" s="1421"/>
      <c r="ARK36" s="1421"/>
      <c r="ARL36" s="1421"/>
      <c r="ARM36" s="1421"/>
      <c r="ARN36" s="1421"/>
      <c r="ARO36" s="1421"/>
      <c r="ARP36" s="1421"/>
      <c r="ARQ36" s="1421"/>
      <c r="ARR36" s="1421"/>
      <c r="ARS36" s="1421"/>
      <c r="ART36" s="1421"/>
      <c r="ARU36" s="1421"/>
      <c r="ARV36" s="1421"/>
      <c r="ARW36" s="1421"/>
      <c r="ARX36" s="1421"/>
      <c r="ARY36" s="1421"/>
      <c r="ARZ36" s="1421"/>
      <c r="ASA36" s="1421"/>
      <c r="ASB36" s="1421"/>
      <c r="ASC36" s="1421"/>
      <c r="ASD36" s="1421"/>
      <c r="ASE36" s="1421"/>
      <c r="ASF36" s="1421"/>
      <c r="ASG36" s="1421"/>
      <c r="ASH36" s="1421"/>
      <c r="ASI36" s="1421"/>
      <c r="ASJ36" s="1421"/>
      <c r="ASK36" s="1421"/>
      <c r="ASL36" s="1421"/>
      <c r="ASM36" s="1421"/>
      <c r="ASN36" s="1421"/>
      <c r="ASO36" s="1421"/>
      <c r="ASP36" s="1421"/>
      <c r="ASQ36" s="1421"/>
      <c r="ASR36" s="1421"/>
      <c r="ASS36" s="1421"/>
      <c r="AST36" s="1421"/>
      <c r="ASU36" s="1421"/>
      <c r="ASV36" s="1421"/>
      <c r="ASW36" s="1421"/>
      <c r="ASX36" s="1421"/>
      <c r="ASY36" s="1421"/>
      <c r="ASZ36" s="1421"/>
      <c r="ATA36" s="1421"/>
      <c r="ATB36" s="1421"/>
      <c r="ATC36" s="1421"/>
      <c r="ATD36" s="1421"/>
      <c r="ATE36" s="1421"/>
      <c r="ATF36" s="1421"/>
      <c r="ATG36" s="1421"/>
      <c r="ATH36" s="1421"/>
      <c r="ATI36" s="1421"/>
      <c r="ATJ36" s="1421"/>
      <c r="ATK36" s="1421"/>
      <c r="ATL36" s="1421"/>
      <c r="ATM36" s="1421"/>
      <c r="ATN36" s="1421"/>
      <c r="ATO36" s="1421"/>
      <c r="ATP36" s="1421"/>
      <c r="ATQ36" s="1421"/>
      <c r="ATR36" s="1421"/>
      <c r="ATS36" s="1421"/>
      <c r="ATT36" s="1421"/>
      <c r="ATU36" s="1421"/>
      <c r="ATV36" s="1421"/>
      <c r="ATW36" s="1421"/>
      <c r="ATX36" s="1421"/>
      <c r="ATY36" s="1421"/>
      <c r="ATZ36" s="1421"/>
      <c r="AUA36" s="1421"/>
      <c r="AUB36" s="1421"/>
      <c r="AUC36" s="1421"/>
      <c r="AUD36" s="1421"/>
      <c r="AUE36" s="1421"/>
      <c r="AUF36" s="1421"/>
      <c r="AUG36" s="1421"/>
      <c r="AUH36" s="1421"/>
      <c r="AUI36" s="1421"/>
      <c r="AUJ36" s="1421"/>
      <c r="AUK36" s="1421"/>
      <c r="AUL36" s="1421"/>
      <c r="AUM36" s="1421"/>
      <c r="AUN36" s="1421"/>
      <c r="AUO36" s="1421"/>
      <c r="AUP36" s="1421"/>
      <c r="AUQ36" s="1421"/>
      <c r="AUR36" s="1421"/>
      <c r="AUS36" s="1421"/>
      <c r="AUT36" s="1421"/>
      <c r="AUU36" s="1421"/>
      <c r="AUV36" s="1421"/>
      <c r="AUW36" s="1421"/>
      <c r="AUX36" s="1421"/>
      <c r="AUY36" s="1421"/>
      <c r="AUZ36" s="1421"/>
      <c r="AVA36" s="1421"/>
      <c r="AVB36" s="1421"/>
      <c r="AVC36" s="1421"/>
      <c r="AVD36" s="1421"/>
      <c r="AVE36" s="1421"/>
      <c r="AVF36" s="1421"/>
      <c r="AVG36" s="1421"/>
      <c r="AVH36" s="1421"/>
      <c r="AVI36" s="1421"/>
      <c r="AVJ36" s="1421"/>
      <c r="AVK36" s="1421"/>
      <c r="AVL36" s="1421"/>
      <c r="AVM36" s="1421"/>
      <c r="AVN36" s="1421"/>
      <c r="AVO36" s="1421"/>
      <c r="AVP36" s="1421"/>
      <c r="AVQ36" s="1421"/>
      <c r="AVR36" s="1421"/>
      <c r="AVS36" s="1421"/>
      <c r="AVT36" s="1421"/>
      <c r="AVU36" s="1421"/>
      <c r="AVV36" s="1421"/>
      <c r="AVW36" s="1421"/>
      <c r="AVX36" s="1421"/>
      <c r="AVY36" s="1421"/>
      <c r="AVZ36" s="1421"/>
      <c r="AWA36" s="1421"/>
      <c r="AWB36" s="1421"/>
      <c r="AWC36" s="1421"/>
      <c r="AWD36" s="1421"/>
      <c r="AWE36" s="1421"/>
      <c r="AWF36" s="1421"/>
      <c r="AWG36" s="1421"/>
      <c r="AWH36" s="1421"/>
      <c r="AWI36" s="1421"/>
      <c r="AWJ36" s="1421"/>
      <c r="AWK36" s="1421"/>
      <c r="AWL36" s="1421"/>
      <c r="AWM36" s="1421"/>
      <c r="AWN36" s="1421"/>
      <c r="AWO36" s="1421"/>
      <c r="AWP36" s="1421"/>
      <c r="AWQ36" s="1421"/>
      <c r="AWR36" s="1421"/>
      <c r="AWS36" s="1421"/>
      <c r="AWT36" s="1421"/>
      <c r="AWU36" s="1421"/>
      <c r="AWV36" s="1421"/>
      <c r="AWW36" s="1421"/>
      <c r="AWX36" s="1421"/>
      <c r="AWY36" s="1421"/>
      <c r="AWZ36" s="1421"/>
      <c r="AXA36" s="1421"/>
      <c r="AXB36" s="1421"/>
      <c r="AXC36" s="1421"/>
      <c r="AXD36" s="1421"/>
      <c r="AXE36" s="1421"/>
      <c r="AXF36" s="1421"/>
      <c r="AXG36" s="1421"/>
      <c r="AXH36" s="1421"/>
      <c r="AXI36" s="1421"/>
      <c r="AXJ36" s="1421"/>
      <c r="AXK36" s="1421"/>
      <c r="AXL36" s="1421"/>
      <c r="AXM36" s="1421"/>
      <c r="AXN36" s="1421"/>
      <c r="AXO36" s="1421"/>
      <c r="AXP36" s="1421"/>
      <c r="AXQ36" s="1421"/>
      <c r="AXR36" s="1421"/>
      <c r="AXS36" s="1421"/>
      <c r="AXT36" s="1421"/>
      <c r="AXU36" s="1421"/>
      <c r="AXV36" s="1421"/>
      <c r="AXW36" s="1421"/>
      <c r="AXX36" s="1421"/>
      <c r="AXY36" s="1421"/>
      <c r="AXZ36" s="1421"/>
      <c r="AYA36" s="1421"/>
      <c r="AYB36" s="1421"/>
      <c r="AYC36" s="1421"/>
      <c r="AYD36" s="1421"/>
      <c r="AYE36" s="1421"/>
      <c r="AYF36" s="1421"/>
      <c r="AYG36" s="1421"/>
      <c r="AYH36" s="1421"/>
      <c r="AYI36" s="1421"/>
      <c r="AYJ36" s="1421"/>
      <c r="AYK36" s="1421"/>
      <c r="AYL36" s="1421"/>
      <c r="AYM36" s="1421"/>
      <c r="AYN36" s="1421"/>
      <c r="AYO36" s="1421"/>
      <c r="AYP36" s="1421"/>
      <c r="AYQ36" s="1421"/>
      <c r="AYR36" s="1421"/>
      <c r="AYS36" s="1421"/>
      <c r="AYT36" s="1421"/>
      <c r="AYU36" s="1421"/>
      <c r="AYV36" s="1421"/>
      <c r="AYW36" s="1421"/>
      <c r="AYX36" s="1421"/>
      <c r="AYY36" s="1421"/>
      <c r="AYZ36" s="1421"/>
      <c r="AZA36" s="1421"/>
      <c r="AZB36" s="1421"/>
      <c r="AZC36" s="1421"/>
      <c r="AZD36" s="1421"/>
      <c r="AZE36" s="1421"/>
      <c r="AZF36" s="1421"/>
      <c r="AZG36" s="1421"/>
      <c r="AZH36" s="1421"/>
      <c r="AZI36" s="1421"/>
      <c r="AZJ36" s="1421"/>
      <c r="AZK36" s="1421"/>
      <c r="AZL36" s="1421"/>
      <c r="AZM36" s="1421"/>
      <c r="AZN36" s="1421"/>
      <c r="AZO36" s="1421"/>
      <c r="AZP36" s="1421"/>
      <c r="AZQ36" s="1421"/>
      <c r="AZR36" s="1421"/>
      <c r="AZS36" s="1421"/>
      <c r="AZT36" s="1421"/>
      <c r="AZU36" s="1421"/>
      <c r="AZV36" s="1421"/>
      <c r="AZW36" s="1421"/>
      <c r="AZX36" s="1421"/>
      <c r="AZY36" s="1421"/>
      <c r="AZZ36" s="1421"/>
      <c r="BAA36" s="1421"/>
      <c r="BAB36" s="1421"/>
      <c r="BAC36" s="1421"/>
      <c r="BAD36" s="1421"/>
      <c r="BAE36" s="1421"/>
      <c r="BAF36" s="1421"/>
      <c r="BAG36" s="1421"/>
      <c r="BAH36" s="1421"/>
      <c r="BAI36" s="1421"/>
      <c r="BAJ36" s="1421"/>
      <c r="BAK36" s="1421"/>
      <c r="BAL36" s="1421"/>
      <c r="BAM36" s="1421"/>
      <c r="BAN36" s="1421"/>
      <c r="BAO36" s="1421"/>
      <c r="BAP36" s="1421"/>
      <c r="BAQ36" s="1421"/>
      <c r="BAR36" s="1421"/>
      <c r="BAS36" s="1421"/>
      <c r="BAT36" s="1421"/>
      <c r="BAU36" s="1421"/>
      <c r="BAV36" s="1421"/>
      <c r="BAW36" s="1421"/>
      <c r="BAX36" s="1421"/>
      <c r="BAY36" s="1421"/>
      <c r="BAZ36" s="1421"/>
      <c r="BBA36" s="1421"/>
      <c r="BBB36" s="1421"/>
      <c r="BBC36" s="1421"/>
      <c r="BBD36" s="1421"/>
      <c r="BBE36" s="1421"/>
      <c r="BBF36" s="1421"/>
      <c r="BBG36" s="1421"/>
      <c r="BBH36" s="1421"/>
      <c r="BBI36" s="1421"/>
      <c r="BBJ36" s="1421"/>
      <c r="BBK36" s="1421"/>
      <c r="BBL36" s="1421"/>
      <c r="BBM36" s="1421"/>
      <c r="BBN36" s="1421"/>
      <c r="BBO36" s="1421"/>
      <c r="BBP36" s="1421"/>
      <c r="BBQ36" s="1421"/>
      <c r="BBR36" s="1421"/>
      <c r="BBS36" s="1421"/>
      <c r="BBT36" s="1421"/>
      <c r="BBU36" s="1421"/>
      <c r="BBV36" s="1421"/>
      <c r="BBW36" s="1421"/>
      <c r="BBX36" s="1421"/>
      <c r="BBY36" s="1421"/>
      <c r="BBZ36" s="1421"/>
      <c r="BCA36" s="1421"/>
      <c r="BCB36" s="1421"/>
      <c r="BCC36" s="1421"/>
      <c r="BCD36" s="1421"/>
      <c r="BCE36" s="1421"/>
      <c r="BCF36" s="1421"/>
      <c r="BCG36" s="1421"/>
      <c r="BCH36" s="1421"/>
      <c r="BCI36" s="1421"/>
      <c r="BCJ36" s="1421"/>
      <c r="BCK36" s="1421"/>
      <c r="BCL36" s="1421"/>
      <c r="BCM36" s="1421"/>
      <c r="BCN36" s="1421"/>
      <c r="BCO36" s="1421"/>
      <c r="BCP36" s="1421"/>
      <c r="BCQ36" s="1421"/>
      <c r="BCR36" s="1421"/>
      <c r="BCS36" s="1421"/>
      <c r="BCT36" s="1421"/>
      <c r="BCU36" s="1421"/>
      <c r="BCV36" s="1421"/>
      <c r="BCW36" s="1421"/>
      <c r="BCX36" s="1421"/>
      <c r="BCY36" s="1421"/>
      <c r="BCZ36" s="1421"/>
      <c r="BDA36" s="1421"/>
      <c r="BDB36" s="1421"/>
      <c r="BDC36" s="1421"/>
      <c r="BDD36" s="1421"/>
      <c r="BDE36" s="1421"/>
      <c r="BDF36" s="1421"/>
      <c r="BDG36" s="1421"/>
      <c r="BDH36" s="1421"/>
      <c r="BDI36" s="1421"/>
      <c r="BDJ36" s="1421"/>
      <c r="BDK36" s="1421"/>
      <c r="BDL36" s="1421"/>
      <c r="BDM36" s="1421"/>
      <c r="BDN36" s="1421"/>
      <c r="BDO36" s="1421"/>
      <c r="BDP36" s="1421"/>
      <c r="BDQ36" s="1421"/>
      <c r="BDR36" s="1421"/>
      <c r="BDS36" s="1421"/>
      <c r="BDT36" s="1421"/>
      <c r="BDU36" s="1421"/>
      <c r="BDV36" s="1421"/>
      <c r="BDW36" s="1421"/>
      <c r="BDX36" s="1421"/>
      <c r="BDY36" s="1421"/>
      <c r="BDZ36" s="1421"/>
      <c r="BEA36" s="1421"/>
      <c r="BEB36" s="1421"/>
      <c r="BEC36" s="1421"/>
      <c r="BED36" s="1421"/>
      <c r="BEE36" s="1421"/>
      <c r="BEF36" s="1421"/>
      <c r="BEG36" s="1421"/>
      <c r="BEH36" s="1421"/>
      <c r="BEI36" s="1421"/>
      <c r="BEJ36" s="1421"/>
      <c r="BEK36" s="1421"/>
      <c r="BEL36" s="1421"/>
      <c r="BEM36" s="1421"/>
      <c r="BEN36" s="1421"/>
      <c r="BEO36" s="1421"/>
      <c r="BEP36" s="1421"/>
      <c r="BEQ36" s="1421"/>
      <c r="BER36" s="1421"/>
      <c r="BES36" s="1421"/>
      <c r="BET36" s="1421"/>
      <c r="BEU36" s="1421"/>
      <c r="BEV36" s="1421"/>
      <c r="BEW36" s="1421"/>
      <c r="BEX36" s="1421"/>
      <c r="BEY36" s="1421"/>
      <c r="BEZ36" s="1421"/>
      <c r="BFA36" s="1421"/>
      <c r="BFB36" s="1421"/>
      <c r="BFC36" s="1421"/>
      <c r="BFD36" s="1421"/>
      <c r="BFE36" s="1421"/>
      <c r="BFF36" s="1421"/>
      <c r="BFG36" s="1421"/>
      <c r="BFH36" s="1421"/>
      <c r="BFI36" s="1421"/>
      <c r="BFJ36" s="1421"/>
      <c r="BFK36" s="1421"/>
      <c r="BFL36" s="1421"/>
      <c r="BFM36" s="1421"/>
      <c r="BFN36" s="1421"/>
      <c r="BFO36" s="1421"/>
      <c r="BFP36" s="1421"/>
      <c r="BFQ36" s="1421"/>
      <c r="BFR36" s="1421"/>
      <c r="BFS36" s="1421"/>
      <c r="BFT36" s="1421"/>
      <c r="BFU36" s="1421"/>
      <c r="BFV36" s="1421"/>
      <c r="BFW36" s="1421"/>
      <c r="BFX36" s="1421"/>
      <c r="BFY36" s="1421"/>
      <c r="BFZ36" s="1421"/>
      <c r="BGA36" s="1421"/>
      <c r="BGB36" s="1421"/>
      <c r="BGC36" s="1421"/>
      <c r="BGD36" s="1421"/>
      <c r="BGE36" s="1421"/>
      <c r="BGF36" s="1421"/>
      <c r="BGG36" s="1421"/>
      <c r="BGH36" s="1421"/>
      <c r="BGI36" s="1421"/>
      <c r="BGJ36" s="1421"/>
      <c r="BGK36" s="1421"/>
      <c r="BGL36" s="1421"/>
      <c r="BGM36" s="1421"/>
      <c r="BGN36" s="1421"/>
      <c r="BGO36" s="1421"/>
      <c r="BGP36" s="1421"/>
      <c r="BGQ36" s="1421"/>
      <c r="BGR36" s="1421"/>
      <c r="BGS36" s="1421"/>
      <c r="BGT36" s="1421"/>
      <c r="BGU36" s="1421"/>
      <c r="BGV36" s="1421"/>
      <c r="BGW36" s="1421"/>
      <c r="BGX36" s="1421"/>
      <c r="BGY36" s="1421"/>
      <c r="BGZ36" s="1421"/>
      <c r="BHA36" s="1421"/>
      <c r="BHB36" s="1421"/>
      <c r="BHC36" s="1421"/>
      <c r="BHD36" s="1421"/>
      <c r="BHE36" s="1421"/>
      <c r="BHF36" s="1421"/>
      <c r="BHG36" s="1421"/>
      <c r="BHH36" s="1421"/>
      <c r="BHI36" s="1421"/>
      <c r="BHJ36" s="1421"/>
      <c r="BHK36" s="1421"/>
      <c r="BHL36" s="1421"/>
      <c r="BHM36" s="1421"/>
      <c r="BHN36" s="1421"/>
      <c r="BHO36" s="1421"/>
      <c r="BHP36" s="1421"/>
      <c r="BHQ36" s="1421"/>
      <c r="BHR36" s="1421"/>
      <c r="BHS36" s="1421"/>
      <c r="BHT36" s="1421"/>
      <c r="BHU36" s="1421"/>
      <c r="BHV36" s="1421"/>
      <c r="BHW36" s="1421"/>
      <c r="BHX36" s="1421"/>
      <c r="BHY36" s="1421"/>
      <c r="BHZ36" s="1421"/>
      <c r="BIA36" s="1421"/>
      <c r="BIB36" s="1421"/>
      <c r="BIC36" s="1421"/>
      <c r="BID36" s="1421"/>
      <c r="BIE36" s="1421"/>
      <c r="BIF36" s="1421"/>
      <c r="BIG36" s="1421"/>
      <c r="BIH36" s="1421"/>
      <c r="BII36" s="1421"/>
      <c r="BIJ36" s="1421"/>
      <c r="BIK36" s="1421"/>
      <c r="BIL36" s="1421"/>
      <c r="BIM36" s="1421"/>
      <c r="BIN36" s="1421"/>
      <c r="BIO36" s="1421"/>
      <c r="BIP36" s="1421"/>
      <c r="BIQ36" s="1421"/>
      <c r="BIR36" s="1421"/>
      <c r="BIS36" s="1421"/>
      <c r="BIT36" s="1421"/>
      <c r="BIU36" s="1421"/>
      <c r="BIV36" s="1421"/>
      <c r="BIW36" s="1421"/>
      <c r="BIX36" s="1421"/>
      <c r="BIY36" s="1421"/>
      <c r="BIZ36" s="1421"/>
      <c r="BJA36" s="1421"/>
      <c r="BJB36" s="1421"/>
      <c r="BJC36" s="1421"/>
      <c r="BJD36" s="1421"/>
      <c r="BJE36" s="1421"/>
      <c r="BJF36" s="1421"/>
      <c r="BJG36" s="1421"/>
      <c r="BJH36" s="1421"/>
      <c r="BJI36" s="1421"/>
      <c r="BJJ36" s="1421"/>
      <c r="BJK36" s="1421"/>
      <c r="BJL36" s="1421"/>
      <c r="BJM36" s="1421"/>
      <c r="BJN36" s="1421"/>
      <c r="BJO36" s="1421"/>
      <c r="BJP36" s="1421"/>
      <c r="BJQ36" s="1421"/>
      <c r="BJR36" s="1421"/>
      <c r="BJS36" s="1421"/>
      <c r="BJT36" s="1421"/>
      <c r="BJU36" s="1421"/>
      <c r="BJV36" s="1421"/>
      <c r="BJW36" s="1421"/>
      <c r="BJX36" s="1421"/>
      <c r="BJY36" s="1421"/>
      <c r="BJZ36" s="1421"/>
      <c r="BKA36" s="1421"/>
      <c r="BKB36" s="1421"/>
      <c r="BKC36" s="1421"/>
      <c r="BKD36" s="1421"/>
      <c r="BKE36" s="1421"/>
      <c r="BKF36" s="1421"/>
      <c r="BKG36" s="1421"/>
      <c r="BKH36" s="1421"/>
      <c r="BKI36" s="1421"/>
      <c r="BKJ36" s="1421"/>
      <c r="BKK36" s="1421"/>
      <c r="BKL36" s="1421"/>
      <c r="BKM36" s="1421"/>
      <c r="BKN36" s="1421"/>
      <c r="BKO36" s="1421"/>
      <c r="BKP36" s="1421"/>
      <c r="BKQ36" s="1421"/>
      <c r="BKR36" s="1421"/>
      <c r="BKS36" s="1421"/>
      <c r="BKT36" s="1421"/>
      <c r="BKU36" s="1421"/>
      <c r="BKV36" s="1421"/>
      <c r="BKW36" s="1421"/>
      <c r="BKX36" s="1421"/>
      <c r="BKY36" s="1421"/>
      <c r="BKZ36" s="1421"/>
      <c r="BLA36" s="1421"/>
      <c r="BLB36" s="1421"/>
      <c r="BLC36" s="1421"/>
      <c r="BLD36" s="1421"/>
      <c r="BLE36" s="1421"/>
      <c r="BLF36" s="1421"/>
      <c r="BLG36" s="1421"/>
      <c r="BLH36" s="1421"/>
      <c r="BLI36" s="1421"/>
      <c r="BLJ36" s="1421"/>
      <c r="BLK36" s="1421"/>
      <c r="BLL36" s="1421"/>
      <c r="BLM36" s="1421"/>
      <c r="BLN36" s="1421"/>
      <c r="BLO36" s="1421"/>
      <c r="BLP36" s="1421"/>
      <c r="BLQ36" s="1421"/>
      <c r="BLR36" s="1421"/>
      <c r="BLS36" s="1421"/>
      <c r="BLT36" s="1421"/>
      <c r="BLU36" s="1421"/>
      <c r="BLV36" s="1421"/>
      <c r="BLW36" s="1421"/>
      <c r="BLX36" s="1421"/>
      <c r="BLY36" s="1421"/>
      <c r="BLZ36" s="1421"/>
      <c r="BMA36" s="1421"/>
      <c r="BMB36" s="1421"/>
      <c r="BMC36" s="1421"/>
      <c r="BMD36" s="1421"/>
      <c r="BME36" s="1421"/>
      <c r="BMF36" s="1421"/>
      <c r="BMG36" s="1421"/>
      <c r="BMH36" s="1421"/>
      <c r="BMI36" s="1421"/>
      <c r="BMJ36" s="1421"/>
      <c r="BMK36" s="1421"/>
      <c r="BML36" s="1421"/>
      <c r="BMM36" s="1421"/>
      <c r="BMN36" s="1421"/>
      <c r="BMO36" s="1421"/>
      <c r="BMP36" s="1421"/>
      <c r="BMQ36" s="1421"/>
      <c r="BMR36" s="1421"/>
      <c r="BMS36" s="1421"/>
      <c r="BMT36" s="1421"/>
      <c r="BMU36" s="1421"/>
      <c r="BMV36" s="1421"/>
      <c r="BMW36" s="1421"/>
      <c r="BMX36" s="1421"/>
      <c r="BMY36" s="1421"/>
      <c r="BMZ36" s="1421"/>
      <c r="BNA36" s="1421"/>
      <c r="BNB36" s="1421"/>
      <c r="BNC36" s="1421"/>
      <c r="BND36" s="1421"/>
      <c r="BNE36" s="1421"/>
      <c r="BNF36" s="1421"/>
      <c r="BNG36" s="1421"/>
      <c r="BNH36" s="1421"/>
      <c r="BNI36" s="1421"/>
      <c r="BNJ36" s="1421"/>
      <c r="BNK36" s="1421"/>
      <c r="BNL36" s="1421"/>
      <c r="BNM36" s="1421"/>
      <c r="BNN36" s="1421"/>
      <c r="BNO36" s="1421"/>
      <c r="BNP36" s="1421"/>
      <c r="BNQ36" s="1421"/>
      <c r="BNR36" s="1421"/>
      <c r="BNS36" s="1421"/>
      <c r="BNT36" s="1421"/>
      <c r="BNU36" s="1421"/>
      <c r="BNV36" s="1421"/>
      <c r="BNW36" s="1421"/>
      <c r="BNX36" s="1421"/>
      <c r="BNY36" s="1421"/>
      <c r="BNZ36" s="1421"/>
      <c r="BOA36" s="1421"/>
      <c r="BOB36" s="1421"/>
      <c r="BOC36" s="1421"/>
      <c r="BOD36" s="1421"/>
      <c r="BOE36" s="1421"/>
      <c r="BOF36" s="1421"/>
      <c r="BOG36" s="1421"/>
      <c r="BOH36" s="1421"/>
      <c r="BOI36" s="1421"/>
      <c r="BOJ36" s="1421"/>
      <c r="BOK36" s="1421"/>
      <c r="BOL36" s="1421"/>
      <c r="BOM36" s="1421"/>
      <c r="BON36" s="1421"/>
      <c r="BOO36" s="1421"/>
      <c r="BOP36" s="1421"/>
      <c r="BOQ36" s="1421"/>
      <c r="BOR36" s="1421"/>
      <c r="BOS36" s="1421"/>
      <c r="BOT36" s="1421"/>
      <c r="BOU36" s="1421"/>
      <c r="BOV36" s="1421"/>
      <c r="BOW36" s="1421"/>
      <c r="BOX36" s="1421"/>
      <c r="BOY36" s="1421"/>
      <c r="BOZ36" s="1421"/>
      <c r="BPA36" s="1421"/>
      <c r="BPB36" s="1421"/>
      <c r="BPC36" s="1421"/>
      <c r="BPD36" s="1421"/>
      <c r="BPE36" s="1421"/>
      <c r="BPF36" s="1421"/>
      <c r="BPG36" s="1421"/>
      <c r="BPH36" s="1421"/>
      <c r="BPI36" s="1421"/>
      <c r="BPJ36" s="1421"/>
      <c r="BPK36" s="1421"/>
      <c r="BPL36" s="1421"/>
      <c r="BPM36" s="1421"/>
      <c r="BPN36" s="1421"/>
      <c r="BPO36" s="1421"/>
      <c r="BPP36" s="1421"/>
      <c r="BPQ36" s="1421"/>
      <c r="BPR36" s="1421"/>
      <c r="BPS36" s="1421"/>
      <c r="BPT36" s="1421"/>
      <c r="BPU36" s="1421"/>
      <c r="BPV36" s="1421"/>
      <c r="BPW36" s="1421"/>
      <c r="BPX36" s="1421"/>
      <c r="BPY36" s="1421"/>
      <c r="BPZ36" s="1421"/>
      <c r="BQA36" s="1421"/>
      <c r="BQB36" s="1421"/>
      <c r="BQC36" s="1421"/>
      <c r="BQD36" s="1421"/>
      <c r="BQE36" s="1421"/>
      <c r="BQF36" s="1421"/>
      <c r="BQG36" s="1421"/>
      <c r="BQH36" s="1421"/>
      <c r="BQI36" s="1421"/>
      <c r="BQJ36" s="1421"/>
      <c r="BQK36" s="1421"/>
      <c r="BQL36" s="1421"/>
      <c r="BQM36" s="1421"/>
      <c r="BQN36" s="1421"/>
      <c r="BQO36" s="1421"/>
      <c r="BQP36" s="1421"/>
      <c r="BQQ36" s="1421"/>
      <c r="BQR36" s="1421"/>
      <c r="BQS36" s="1421"/>
      <c r="BQT36" s="1421"/>
      <c r="BQU36" s="1421"/>
      <c r="BQV36" s="1421"/>
      <c r="BQW36" s="1421"/>
      <c r="BQX36" s="1421"/>
      <c r="BQY36" s="1421"/>
      <c r="BQZ36" s="1421"/>
      <c r="BRA36" s="1421"/>
      <c r="BRB36" s="1421"/>
      <c r="BRC36" s="1421"/>
      <c r="BRD36" s="1421"/>
      <c r="BRE36" s="1421"/>
      <c r="BRF36" s="1421"/>
      <c r="BRG36" s="1421"/>
      <c r="BRH36" s="1421"/>
      <c r="BRI36" s="1421"/>
      <c r="BRJ36" s="1421"/>
      <c r="BRK36" s="1421"/>
      <c r="BRL36" s="1421"/>
      <c r="BRM36" s="1421"/>
      <c r="BRN36" s="1421"/>
      <c r="BRO36" s="1421"/>
      <c r="BRP36" s="1421"/>
      <c r="BRQ36" s="1421"/>
      <c r="BRR36" s="1421"/>
      <c r="BRS36" s="1421"/>
      <c r="BRT36" s="1421"/>
      <c r="BRU36" s="1421"/>
      <c r="BRV36" s="1421"/>
      <c r="BRW36" s="1421"/>
      <c r="BRX36" s="1421"/>
      <c r="BRY36" s="1421"/>
      <c r="BRZ36" s="1421"/>
      <c r="BSA36" s="1421"/>
      <c r="BSB36" s="1421"/>
      <c r="BSC36" s="1421"/>
      <c r="BSD36" s="1421"/>
      <c r="BSE36" s="1421"/>
      <c r="BSF36" s="1421"/>
      <c r="BSG36" s="1421"/>
      <c r="BSH36" s="1421"/>
      <c r="BSI36" s="1421"/>
      <c r="BSJ36" s="1421"/>
      <c r="BSK36" s="1421"/>
      <c r="BSL36" s="1421"/>
      <c r="BSM36" s="1421"/>
      <c r="BSN36" s="1421"/>
      <c r="BSO36" s="1421"/>
      <c r="BSP36" s="1421"/>
      <c r="BSQ36" s="1421"/>
      <c r="BSR36" s="1421"/>
      <c r="BSS36" s="1421"/>
      <c r="BST36" s="1421"/>
      <c r="BSU36" s="1421"/>
      <c r="BSV36" s="1421"/>
      <c r="BSW36" s="1421"/>
      <c r="BSX36" s="1421"/>
      <c r="BSY36" s="1421"/>
      <c r="BSZ36" s="1421"/>
      <c r="BTA36" s="1421"/>
      <c r="BTB36" s="1421"/>
      <c r="BTC36" s="1421"/>
      <c r="BTD36" s="1421"/>
      <c r="BTE36" s="1421"/>
      <c r="BTF36" s="1421"/>
      <c r="BTG36" s="1421"/>
      <c r="BTH36" s="1421"/>
      <c r="BTI36" s="1421"/>
      <c r="BTJ36" s="1421"/>
      <c r="BTK36" s="1421"/>
      <c r="BTL36" s="1421"/>
      <c r="BTM36" s="1421"/>
      <c r="BTN36" s="1421"/>
      <c r="BTO36" s="1421"/>
      <c r="BTP36" s="1421"/>
      <c r="BTQ36" s="1421"/>
      <c r="BTR36" s="1421"/>
      <c r="BTS36" s="1421"/>
      <c r="BTT36" s="1421"/>
      <c r="BTU36" s="1421"/>
      <c r="BTV36" s="1421"/>
      <c r="BTW36" s="1421"/>
      <c r="BTX36" s="1421"/>
      <c r="BTY36" s="1421"/>
      <c r="BTZ36" s="1421"/>
      <c r="BUA36" s="1421"/>
      <c r="BUB36" s="1421"/>
      <c r="BUC36" s="1421"/>
      <c r="BUD36" s="1421"/>
      <c r="BUE36" s="1421"/>
      <c r="BUF36" s="1421"/>
      <c r="BUG36" s="1421"/>
      <c r="BUH36" s="1421"/>
      <c r="BUI36" s="1421"/>
      <c r="BUJ36" s="1421"/>
      <c r="BUK36" s="1421"/>
      <c r="BUL36" s="1421"/>
      <c r="BUM36" s="1421"/>
      <c r="BUN36" s="1421"/>
      <c r="BUO36" s="1421"/>
      <c r="BUP36" s="1421"/>
      <c r="BUQ36" s="1421"/>
      <c r="BUR36" s="1421"/>
      <c r="BUS36" s="1421"/>
      <c r="BUT36" s="1421"/>
      <c r="BUU36" s="1421"/>
      <c r="BUV36" s="1421"/>
      <c r="BUW36" s="1421"/>
      <c r="BUX36" s="1421"/>
      <c r="BUY36" s="1421"/>
      <c r="BUZ36" s="1421"/>
      <c r="BVA36" s="1421"/>
      <c r="BVB36" s="1421"/>
      <c r="BVC36" s="1421"/>
      <c r="BVD36" s="1421"/>
      <c r="BVE36" s="1421"/>
      <c r="BVF36" s="1421"/>
      <c r="BVG36" s="1421"/>
      <c r="BVH36" s="1421"/>
      <c r="BVI36" s="1421"/>
      <c r="BVJ36" s="1421"/>
      <c r="BVK36" s="1421"/>
      <c r="BVL36" s="1421"/>
      <c r="BVM36" s="1421"/>
      <c r="BVN36" s="1421"/>
      <c r="BVO36" s="1421"/>
      <c r="BVP36" s="1421"/>
      <c r="BVQ36" s="1421"/>
      <c r="BVR36" s="1421"/>
      <c r="BVS36" s="1421"/>
      <c r="BVT36" s="1421"/>
      <c r="BVU36" s="1421"/>
      <c r="BVV36" s="1421"/>
      <c r="BVW36" s="1421"/>
      <c r="BVX36" s="1421"/>
      <c r="BVY36" s="1421"/>
      <c r="BVZ36" s="1421"/>
      <c r="BWA36" s="1421"/>
      <c r="BWB36" s="1421"/>
      <c r="BWC36" s="1421"/>
      <c r="BWD36" s="1421"/>
      <c r="BWE36" s="1421"/>
      <c r="BWF36" s="1421"/>
      <c r="BWG36" s="1421"/>
      <c r="BWH36" s="1421"/>
      <c r="BWI36" s="1421"/>
      <c r="BWJ36" s="1421"/>
      <c r="BWK36" s="1421"/>
      <c r="BWL36" s="1421"/>
      <c r="BWM36" s="1421"/>
      <c r="BWN36" s="1421"/>
      <c r="BWO36" s="1421"/>
      <c r="BWP36" s="1421"/>
      <c r="BWQ36" s="1421"/>
      <c r="BWR36" s="1421"/>
      <c r="BWS36" s="1421"/>
      <c r="BWT36" s="1421"/>
      <c r="BWU36" s="1421"/>
      <c r="BWV36" s="1421"/>
      <c r="BWW36" s="1421"/>
      <c r="BWX36" s="1421"/>
      <c r="BWY36" s="1421"/>
      <c r="BWZ36" s="1421"/>
      <c r="BXA36" s="1421"/>
      <c r="BXB36" s="1421"/>
      <c r="BXC36" s="1421"/>
      <c r="BXD36" s="1421"/>
      <c r="BXE36" s="1421"/>
      <c r="BXF36" s="1421"/>
      <c r="BXG36" s="1421"/>
      <c r="BXH36" s="1421"/>
      <c r="BXI36" s="1421"/>
      <c r="BXJ36" s="1421"/>
      <c r="BXK36" s="1421"/>
      <c r="BXL36" s="1421"/>
      <c r="BXM36" s="1421"/>
      <c r="BXN36" s="1421"/>
      <c r="BXO36" s="1421"/>
      <c r="BXP36" s="1421"/>
      <c r="BXQ36" s="1421"/>
      <c r="BXR36" s="1421"/>
      <c r="BXS36" s="1421"/>
      <c r="BXT36" s="1421"/>
      <c r="BXU36" s="1421"/>
      <c r="BXV36" s="1421"/>
      <c r="BXW36" s="1421"/>
      <c r="BXX36" s="1421"/>
      <c r="BXY36" s="1421"/>
      <c r="BXZ36" s="1421"/>
      <c r="BYA36" s="1421"/>
      <c r="BYB36" s="1421"/>
      <c r="BYC36" s="1421"/>
      <c r="BYD36" s="1421"/>
      <c r="BYE36" s="1421"/>
      <c r="BYF36" s="1421"/>
      <c r="BYG36" s="1421"/>
      <c r="BYH36" s="1421"/>
      <c r="BYI36" s="1421"/>
      <c r="BYJ36" s="1421"/>
      <c r="BYK36" s="1421"/>
      <c r="BYL36" s="1421"/>
      <c r="BYM36" s="1421"/>
      <c r="BYN36" s="1421"/>
      <c r="BYO36" s="1421"/>
      <c r="BYP36" s="1421"/>
      <c r="BYQ36" s="1421"/>
      <c r="BYR36" s="1421"/>
      <c r="BYS36" s="1421"/>
      <c r="BYT36" s="1421"/>
      <c r="BYU36" s="1421"/>
      <c r="BYV36" s="1421"/>
      <c r="BYW36" s="1421"/>
      <c r="BYX36" s="1421"/>
      <c r="BYY36" s="1421"/>
      <c r="BYZ36" s="1421"/>
      <c r="BZA36" s="1421"/>
      <c r="BZB36" s="1421"/>
      <c r="BZC36" s="1421"/>
      <c r="BZD36" s="1421"/>
      <c r="BZE36" s="1421"/>
      <c r="BZF36" s="1421"/>
      <c r="BZG36" s="1421"/>
      <c r="BZH36" s="1421"/>
      <c r="BZI36" s="1421"/>
      <c r="BZJ36" s="1421"/>
      <c r="BZK36" s="1421"/>
      <c r="BZL36" s="1421"/>
      <c r="BZM36" s="1421"/>
      <c r="BZN36" s="1421"/>
      <c r="BZO36" s="1421"/>
      <c r="BZP36" s="1421"/>
      <c r="BZQ36" s="1421"/>
      <c r="BZR36" s="1421"/>
      <c r="BZS36" s="1421"/>
      <c r="BZT36" s="1421"/>
      <c r="BZU36" s="1421"/>
      <c r="BZV36" s="1421"/>
      <c r="BZW36" s="1421"/>
      <c r="BZX36" s="1421"/>
      <c r="BZY36" s="1421"/>
      <c r="BZZ36" s="1421"/>
      <c r="CAA36" s="1421"/>
      <c r="CAB36" s="1421"/>
      <c r="CAC36" s="1421"/>
      <c r="CAD36" s="1421"/>
      <c r="CAE36" s="1421"/>
      <c r="CAF36" s="1421"/>
      <c r="CAG36" s="1421"/>
      <c r="CAH36" s="1421"/>
      <c r="CAI36" s="1421"/>
      <c r="CAJ36" s="1421"/>
      <c r="CAK36" s="1421"/>
      <c r="CAL36" s="1421"/>
      <c r="CAM36" s="1421"/>
      <c r="CAN36" s="1421"/>
      <c r="CAO36" s="1421"/>
      <c r="CAP36" s="1421"/>
      <c r="CAQ36" s="1421"/>
      <c r="CAR36" s="1421"/>
      <c r="CAS36" s="1421"/>
      <c r="CAT36" s="1421"/>
      <c r="CAU36" s="1421"/>
      <c r="CAV36" s="1421"/>
      <c r="CAW36" s="1421"/>
      <c r="CAX36" s="1421"/>
      <c r="CAY36" s="1421"/>
      <c r="CAZ36" s="1421"/>
      <c r="CBA36" s="1421"/>
      <c r="CBB36" s="1421"/>
      <c r="CBC36" s="1421"/>
      <c r="CBD36" s="1421"/>
      <c r="CBE36" s="1421"/>
      <c r="CBF36" s="1421"/>
      <c r="CBG36" s="1421"/>
      <c r="CBH36" s="1421"/>
      <c r="CBI36" s="1421"/>
      <c r="CBJ36" s="1421"/>
      <c r="CBK36" s="1421"/>
      <c r="CBL36" s="1421"/>
      <c r="CBM36" s="1421"/>
      <c r="CBN36" s="1421"/>
      <c r="CBO36" s="1421"/>
      <c r="CBP36" s="1421"/>
      <c r="CBQ36" s="1421"/>
      <c r="CBR36" s="1421"/>
      <c r="CBS36" s="1421"/>
      <c r="CBT36" s="1421"/>
      <c r="CBU36" s="1421"/>
      <c r="CBV36" s="1421"/>
      <c r="CBW36" s="1421"/>
      <c r="CBX36" s="1421"/>
      <c r="CBY36" s="1421"/>
      <c r="CBZ36" s="1421"/>
      <c r="CCA36" s="1421"/>
      <c r="CCB36" s="1421"/>
      <c r="CCC36" s="1421"/>
      <c r="CCD36" s="1421"/>
      <c r="CCE36" s="1421"/>
      <c r="CCF36" s="1421"/>
      <c r="CCG36" s="1421"/>
      <c r="CCH36" s="1421"/>
      <c r="CCI36" s="1421"/>
      <c r="CCJ36" s="1421"/>
      <c r="CCK36" s="1421"/>
      <c r="CCL36" s="1421"/>
      <c r="CCM36" s="1421"/>
      <c r="CCN36" s="1421"/>
      <c r="CCO36" s="1421"/>
      <c r="CCP36" s="1421"/>
      <c r="CCQ36" s="1421"/>
      <c r="CCR36" s="1421"/>
      <c r="CCS36" s="1421"/>
      <c r="CCT36" s="1421"/>
      <c r="CCU36" s="1421"/>
      <c r="CCV36" s="1421"/>
      <c r="CCW36" s="1421"/>
      <c r="CCX36" s="1421"/>
      <c r="CCY36" s="1421"/>
      <c r="CCZ36" s="1421"/>
      <c r="CDA36" s="1421"/>
      <c r="CDB36" s="1421"/>
      <c r="CDC36" s="1421"/>
      <c r="CDD36" s="1421"/>
      <c r="CDE36" s="1421"/>
      <c r="CDF36" s="1421"/>
      <c r="CDG36" s="1421"/>
      <c r="CDH36" s="1421"/>
      <c r="CDI36" s="1421"/>
      <c r="CDJ36" s="1421"/>
      <c r="CDK36" s="1421"/>
      <c r="CDL36" s="1421"/>
      <c r="CDM36" s="1421"/>
      <c r="CDN36" s="1421"/>
      <c r="CDO36" s="1421"/>
      <c r="CDP36" s="1421"/>
      <c r="CDQ36" s="1421"/>
      <c r="CDR36" s="1421"/>
      <c r="CDS36" s="1421"/>
      <c r="CDT36" s="1421"/>
      <c r="CDU36" s="1421"/>
      <c r="CDV36" s="1421"/>
      <c r="CDW36" s="1421"/>
      <c r="CDX36" s="1421"/>
      <c r="CDY36" s="1421"/>
      <c r="CDZ36" s="1421"/>
      <c r="CEA36" s="1421"/>
      <c r="CEB36" s="1421"/>
      <c r="CEC36" s="1421"/>
      <c r="CED36" s="1421"/>
      <c r="CEE36" s="1421"/>
      <c r="CEF36" s="1421"/>
      <c r="CEG36" s="1421"/>
      <c r="CEH36" s="1421"/>
      <c r="CEI36" s="1421"/>
      <c r="CEJ36" s="1421"/>
      <c r="CEK36" s="1421"/>
      <c r="CEL36" s="1421"/>
      <c r="CEM36" s="1421"/>
      <c r="CEN36" s="1421"/>
      <c r="CEO36" s="1421"/>
      <c r="CEP36" s="1421"/>
      <c r="CEQ36" s="1421"/>
      <c r="CER36" s="1421"/>
      <c r="CES36" s="1421"/>
      <c r="CET36" s="1421"/>
      <c r="CEU36" s="1421"/>
      <c r="CEV36" s="1421"/>
      <c r="CEW36" s="1421"/>
      <c r="CEX36" s="1421"/>
      <c r="CEY36" s="1421"/>
      <c r="CEZ36" s="1421"/>
      <c r="CFA36" s="1421"/>
      <c r="CFB36" s="1421"/>
      <c r="CFC36" s="1421"/>
      <c r="CFD36" s="1421"/>
      <c r="CFE36" s="1421"/>
      <c r="CFF36" s="1421"/>
      <c r="CFG36" s="1421"/>
      <c r="CFH36" s="1421"/>
      <c r="CFI36" s="1421"/>
      <c r="CFJ36" s="1421"/>
      <c r="CFK36" s="1421"/>
      <c r="CFL36" s="1421"/>
      <c r="CFM36" s="1421"/>
      <c r="CFN36" s="1421"/>
      <c r="CFO36" s="1421"/>
      <c r="CFP36" s="1421"/>
      <c r="CFQ36" s="1421"/>
      <c r="CFR36" s="1421"/>
      <c r="CFS36" s="1421"/>
      <c r="CFT36" s="1421"/>
      <c r="CFU36" s="1421"/>
      <c r="CFV36" s="1421"/>
      <c r="CFW36" s="1421"/>
      <c r="CFX36" s="1421"/>
      <c r="CFY36" s="1421"/>
      <c r="CFZ36" s="1421"/>
      <c r="CGA36" s="1421"/>
      <c r="CGB36" s="1421"/>
      <c r="CGC36" s="1421"/>
      <c r="CGD36" s="1421"/>
      <c r="CGE36" s="1421"/>
      <c r="CGF36" s="1421"/>
      <c r="CGG36" s="1421"/>
      <c r="CGH36" s="1421"/>
      <c r="CGI36" s="1421"/>
      <c r="CGJ36" s="1421"/>
      <c r="CGK36" s="1421"/>
      <c r="CGL36" s="1421"/>
      <c r="CGM36" s="1421"/>
      <c r="CGN36" s="1421"/>
      <c r="CGO36" s="1421"/>
      <c r="CGP36" s="1421"/>
      <c r="CGQ36" s="1421"/>
      <c r="CGR36" s="1421"/>
      <c r="CGS36" s="1421"/>
      <c r="CGT36" s="1421"/>
      <c r="CGU36" s="1421"/>
      <c r="CGV36" s="1421"/>
      <c r="CGW36" s="1421"/>
      <c r="CGX36" s="1421"/>
      <c r="CGY36" s="1421"/>
      <c r="CGZ36" s="1421"/>
      <c r="CHA36" s="1421"/>
      <c r="CHB36" s="1421"/>
      <c r="CHC36" s="1421"/>
      <c r="CHD36" s="1421"/>
      <c r="CHE36" s="1421"/>
      <c r="CHF36" s="1421"/>
      <c r="CHG36" s="1421"/>
      <c r="CHH36" s="1421"/>
      <c r="CHI36" s="1421"/>
      <c r="CHJ36" s="1421"/>
      <c r="CHK36" s="1421"/>
      <c r="CHL36" s="1421"/>
      <c r="CHM36" s="1421"/>
      <c r="CHN36" s="1421"/>
      <c r="CHO36" s="1421"/>
      <c r="CHP36" s="1421"/>
      <c r="CHQ36" s="1421"/>
      <c r="CHR36" s="1421"/>
      <c r="CHS36" s="1421"/>
      <c r="CHT36" s="1421"/>
      <c r="CHU36" s="1421"/>
      <c r="CHV36" s="1421"/>
      <c r="CHW36" s="1421"/>
      <c r="CHX36" s="1421"/>
      <c r="CHY36" s="1421"/>
      <c r="CHZ36" s="1421"/>
      <c r="CIA36" s="1421"/>
      <c r="CIB36" s="1421"/>
      <c r="CIC36" s="1421"/>
      <c r="CID36" s="1421"/>
      <c r="CIE36" s="1421"/>
      <c r="CIF36" s="1421"/>
      <c r="CIG36" s="1421"/>
      <c r="CIH36" s="1421"/>
      <c r="CII36" s="1421"/>
      <c r="CIJ36" s="1421"/>
      <c r="CIK36" s="1421"/>
      <c r="CIL36" s="1421"/>
      <c r="CIM36" s="1421"/>
      <c r="CIN36" s="1421"/>
      <c r="CIO36" s="1421"/>
      <c r="CIP36" s="1421"/>
      <c r="CIQ36" s="1421"/>
      <c r="CIR36" s="1421"/>
      <c r="CIS36" s="1421"/>
      <c r="CIT36" s="1421"/>
      <c r="CIU36" s="1421"/>
      <c r="CIV36" s="1421"/>
      <c r="CIW36" s="1421"/>
      <c r="CIX36" s="1421"/>
      <c r="CIY36" s="1421"/>
      <c r="CIZ36" s="1421"/>
      <c r="CJA36" s="1421"/>
      <c r="CJB36" s="1421"/>
      <c r="CJC36" s="1421"/>
      <c r="CJD36" s="1421"/>
      <c r="CJE36" s="1421"/>
      <c r="CJF36" s="1421"/>
      <c r="CJG36" s="1421"/>
      <c r="CJH36" s="1421"/>
      <c r="CJI36" s="1421"/>
      <c r="CJJ36" s="1421"/>
      <c r="CJK36" s="1421"/>
      <c r="CJL36" s="1421"/>
      <c r="CJM36" s="1421"/>
      <c r="CJN36" s="1421"/>
      <c r="CJO36" s="1421"/>
      <c r="CJP36" s="1421"/>
      <c r="CJQ36" s="1421"/>
      <c r="CJR36" s="1421"/>
      <c r="CJS36" s="1421"/>
      <c r="CJT36" s="1421"/>
      <c r="CJU36" s="1421"/>
      <c r="CJV36" s="1421"/>
      <c r="CJW36" s="1421"/>
      <c r="CJX36" s="1421"/>
      <c r="CJY36" s="1421"/>
      <c r="CJZ36" s="1421"/>
      <c r="CKA36" s="1421"/>
      <c r="CKB36" s="1421"/>
      <c r="CKC36" s="1421"/>
      <c r="CKD36" s="1421"/>
      <c r="CKE36" s="1421"/>
      <c r="CKF36" s="1421"/>
      <c r="CKG36" s="1421"/>
      <c r="CKH36" s="1421"/>
      <c r="CKI36" s="1421"/>
      <c r="CKJ36" s="1421"/>
      <c r="CKK36" s="1421"/>
      <c r="CKL36" s="1421"/>
      <c r="CKM36" s="1421"/>
      <c r="CKN36" s="1421"/>
      <c r="CKO36" s="1421"/>
      <c r="CKP36" s="1421"/>
      <c r="CKQ36" s="1421"/>
      <c r="CKR36" s="1421"/>
      <c r="CKS36" s="1421"/>
      <c r="CKT36" s="1421"/>
      <c r="CKU36" s="1421"/>
      <c r="CKV36" s="1421"/>
      <c r="CKW36" s="1421"/>
      <c r="CKX36" s="1421"/>
      <c r="CKY36" s="1421"/>
      <c r="CKZ36" s="1421"/>
      <c r="CLA36" s="1421"/>
      <c r="CLB36" s="1421"/>
      <c r="CLC36" s="1421"/>
      <c r="CLD36" s="1421"/>
      <c r="CLE36" s="1421"/>
      <c r="CLF36" s="1421"/>
      <c r="CLG36" s="1421"/>
      <c r="CLH36" s="1421"/>
      <c r="CLI36" s="1421"/>
      <c r="CLJ36" s="1421"/>
      <c r="CLK36" s="1421"/>
      <c r="CLL36" s="1421"/>
      <c r="CLM36" s="1421"/>
      <c r="CLN36" s="1421"/>
      <c r="CLO36" s="1421"/>
      <c r="CLP36" s="1421"/>
      <c r="CLQ36" s="1421"/>
      <c r="CLR36" s="1421"/>
      <c r="CLS36" s="1421"/>
      <c r="CLT36" s="1421"/>
      <c r="CLU36" s="1421"/>
      <c r="CLV36" s="1421"/>
      <c r="CLW36" s="1421"/>
      <c r="CLX36" s="1421"/>
      <c r="CLY36" s="1421"/>
      <c r="CLZ36" s="1421"/>
      <c r="CMA36" s="1421"/>
      <c r="CMB36" s="1421"/>
      <c r="CMC36" s="1421"/>
      <c r="CMD36" s="1421"/>
      <c r="CME36" s="1421"/>
      <c r="CMF36" s="1421"/>
      <c r="CMG36" s="1421"/>
      <c r="CMH36" s="1421"/>
      <c r="CMI36" s="1421"/>
      <c r="CMJ36" s="1421"/>
      <c r="CMK36" s="1421"/>
      <c r="CML36" s="1421"/>
      <c r="CMM36" s="1421"/>
      <c r="CMN36" s="1421"/>
      <c r="CMO36" s="1421"/>
      <c r="CMP36" s="1421"/>
      <c r="CMQ36" s="1421"/>
      <c r="CMR36" s="1421"/>
      <c r="CMS36" s="1421"/>
      <c r="CMT36" s="1421"/>
      <c r="CMU36" s="1421"/>
      <c r="CMV36" s="1421"/>
      <c r="CMW36" s="1421"/>
      <c r="CMX36" s="1421"/>
      <c r="CMY36" s="1421"/>
      <c r="CMZ36" s="1421"/>
      <c r="CNA36" s="1421"/>
      <c r="CNB36" s="1421"/>
      <c r="CNC36" s="1421"/>
      <c r="CND36" s="1421"/>
      <c r="CNE36" s="1421"/>
      <c r="CNF36" s="1421"/>
      <c r="CNG36" s="1421"/>
      <c r="CNH36" s="1421"/>
      <c r="CNI36" s="1421"/>
      <c r="CNJ36" s="1421"/>
      <c r="CNK36" s="1421"/>
      <c r="CNL36" s="1421"/>
      <c r="CNM36" s="1421"/>
      <c r="CNN36" s="1421"/>
      <c r="CNO36" s="1421"/>
      <c r="CNP36" s="1421"/>
      <c r="CNQ36" s="1421"/>
      <c r="CNR36" s="1421"/>
      <c r="CNS36" s="1421"/>
      <c r="CNT36" s="1421"/>
      <c r="CNU36" s="1421"/>
      <c r="CNV36" s="1421"/>
      <c r="CNW36" s="1421"/>
      <c r="CNX36" s="1421"/>
      <c r="CNY36" s="1421"/>
      <c r="CNZ36" s="1421"/>
      <c r="COA36" s="1421"/>
      <c r="COB36" s="1421"/>
      <c r="COC36" s="1421"/>
      <c r="COD36" s="1421"/>
      <c r="COE36" s="1421"/>
      <c r="COF36" s="1421"/>
      <c r="COG36" s="1421"/>
      <c r="COH36" s="1421"/>
      <c r="COI36" s="1421"/>
      <c r="COJ36" s="1421"/>
      <c r="COK36" s="1421"/>
      <c r="COL36" s="1421"/>
      <c r="COM36" s="1421"/>
      <c r="CON36" s="1421"/>
      <c r="COO36" s="1421"/>
      <c r="COP36" s="1421"/>
      <c r="COQ36" s="1421"/>
      <c r="COR36" s="1421"/>
      <c r="COS36" s="1421"/>
      <c r="COT36" s="1421"/>
      <c r="COU36" s="1421"/>
      <c r="COV36" s="1421"/>
      <c r="COW36" s="1421"/>
      <c r="COX36" s="1421"/>
      <c r="COY36" s="1421"/>
      <c r="COZ36" s="1421"/>
      <c r="CPA36" s="1421"/>
      <c r="CPB36" s="1421"/>
      <c r="CPC36" s="1421"/>
      <c r="CPD36" s="1421"/>
      <c r="CPE36" s="1421"/>
      <c r="CPF36" s="1421"/>
      <c r="CPG36" s="1421"/>
      <c r="CPH36" s="1421"/>
      <c r="CPI36" s="1421"/>
      <c r="CPJ36" s="1421"/>
      <c r="CPK36" s="1421"/>
      <c r="CPL36" s="1421"/>
      <c r="CPM36" s="1421"/>
      <c r="CPN36" s="1421"/>
      <c r="CPO36" s="1421"/>
      <c r="CPP36" s="1421"/>
      <c r="CPQ36" s="1421"/>
      <c r="CPR36" s="1421"/>
      <c r="CPS36" s="1421"/>
      <c r="CPT36" s="1421"/>
      <c r="CPU36" s="1421"/>
      <c r="CPV36" s="1421"/>
      <c r="CPW36" s="1421"/>
      <c r="CPX36" s="1421"/>
      <c r="CPY36" s="1421"/>
      <c r="CPZ36" s="1421"/>
      <c r="CQA36" s="1421"/>
      <c r="CQB36" s="1421"/>
      <c r="CQC36" s="1421"/>
      <c r="CQD36" s="1421"/>
      <c r="CQE36" s="1421"/>
      <c r="CQF36" s="1421"/>
      <c r="CQG36" s="1421"/>
      <c r="CQH36" s="1421"/>
      <c r="CQI36" s="1421"/>
      <c r="CQJ36" s="1421"/>
      <c r="CQK36" s="1421"/>
      <c r="CQL36" s="1421"/>
      <c r="CQM36" s="1421"/>
      <c r="CQN36" s="1421"/>
      <c r="CQO36" s="1421"/>
      <c r="CQP36" s="1421"/>
      <c r="CQQ36" s="1421"/>
      <c r="CQR36" s="1421"/>
      <c r="CQS36" s="1421"/>
      <c r="CQT36" s="1421"/>
      <c r="CQU36" s="1421"/>
      <c r="CQV36" s="1421"/>
      <c r="CQW36" s="1421"/>
      <c r="CQX36" s="1421"/>
      <c r="CQY36" s="1421"/>
      <c r="CQZ36" s="1421"/>
      <c r="CRA36" s="1421"/>
      <c r="CRB36" s="1421"/>
      <c r="CRC36" s="1421"/>
      <c r="CRD36" s="1421"/>
      <c r="CRE36" s="1421"/>
      <c r="CRF36" s="1421"/>
      <c r="CRG36" s="1421"/>
      <c r="CRH36" s="1421"/>
      <c r="CRI36" s="1421"/>
      <c r="CRJ36" s="1421"/>
      <c r="CRK36" s="1421"/>
      <c r="CRL36" s="1421"/>
      <c r="CRM36" s="1421"/>
      <c r="CRN36" s="1421"/>
      <c r="CRO36" s="1421"/>
      <c r="CRP36" s="1421"/>
      <c r="CRQ36" s="1421"/>
      <c r="CRR36" s="1421"/>
      <c r="CRS36" s="1421"/>
      <c r="CRT36" s="1421"/>
      <c r="CRU36" s="1421"/>
      <c r="CRV36" s="1421"/>
      <c r="CRW36" s="1421"/>
      <c r="CRX36" s="1421"/>
      <c r="CRY36" s="1421"/>
      <c r="CRZ36" s="1421"/>
      <c r="CSA36" s="1421"/>
      <c r="CSB36" s="1421"/>
      <c r="CSC36" s="1421"/>
      <c r="CSD36" s="1421"/>
      <c r="CSE36" s="1421"/>
      <c r="CSF36" s="1421"/>
      <c r="CSG36" s="1421"/>
      <c r="CSH36" s="1421"/>
      <c r="CSI36" s="1421"/>
      <c r="CSJ36" s="1421"/>
      <c r="CSK36" s="1421"/>
      <c r="CSL36" s="1421"/>
      <c r="CSM36" s="1421"/>
      <c r="CSN36" s="1421"/>
      <c r="CSO36" s="1421"/>
      <c r="CSP36" s="1421"/>
      <c r="CSQ36" s="1421"/>
      <c r="CSR36" s="1421"/>
      <c r="CSS36" s="1421"/>
      <c r="CST36" s="1421"/>
      <c r="CSU36" s="1421"/>
      <c r="CSV36" s="1421"/>
      <c r="CSW36" s="1421"/>
      <c r="CSX36" s="1421"/>
      <c r="CSY36" s="1421"/>
      <c r="CSZ36" s="1421"/>
      <c r="CTA36" s="1421"/>
      <c r="CTB36" s="1421"/>
      <c r="CTC36" s="1421"/>
      <c r="CTD36" s="1421"/>
      <c r="CTE36" s="1421"/>
      <c r="CTF36" s="1421"/>
      <c r="CTG36" s="1421"/>
      <c r="CTH36" s="1421"/>
      <c r="CTI36" s="1421"/>
      <c r="CTJ36" s="1421"/>
      <c r="CTK36" s="1421"/>
      <c r="CTL36" s="1421"/>
      <c r="CTM36" s="1421"/>
      <c r="CTN36" s="1421"/>
      <c r="CTO36" s="1421"/>
      <c r="CTP36" s="1421"/>
      <c r="CTQ36" s="1421"/>
      <c r="CTR36" s="1421"/>
      <c r="CTS36" s="1421"/>
      <c r="CTT36" s="1421"/>
      <c r="CTU36" s="1421"/>
      <c r="CTV36" s="1421"/>
      <c r="CTW36" s="1421"/>
      <c r="CTX36" s="1421"/>
      <c r="CTY36" s="1421"/>
      <c r="CTZ36" s="1421"/>
      <c r="CUA36" s="1421"/>
      <c r="CUB36" s="1421"/>
      <c r="CUC36" s="1421"/>
      <c r="CUD36" s="1421"/>
      <c r="CUE36" s="1421"/>
      <c r="CUF36" s="1421"/>
      <c r="CUG36" s="1421"/>
      <c r="CUH36" s="1421"/>
      <c r="CUI36" s="1421"/>
      <c r="CUJ36" s="1421"/>
      <c r="CUK36" s="1421"/>
      <c r="CUL36" s="1421"/>
      <c r="CUM36" s="1421"/>
      <c r="CUN36" s="1421"/>
      <c r="CUO36" s="1421"/>
      <c r="CUP36" s="1421"/>
      <c r="CUQ36" s="1421"/>
      <c r="CUR36" s="1421"/>
      <c r="CUS36" s="1421"/>
      <c r="CUT36" s="1421"/>
      <c r="CUU36" s="1421"/>
      <c r="CUV36" s="1421"/>
      <c r="CUW36" s="1421"/>
      <c r="CUX36" s="1421"/>
      <c r="CUY36" s="1421"/>
      <c r="CUZ36" s="1421"/>
      <c r="CVA36" s="1421"/>
      <c r="CVB36" s="1421"/>
      <c r="CVC36" s="1421"/>
      <c r="CVD36" s="1421"/>
      <c r="CVE36" s="1421"/>
      <c r="CVF36" s="1421"/>
      <c r="CVG36" s="1421"/>
      <c r="CVH36" s="1421"/>
      <c r="CVI36" s="1421"/>
      <c r="CVJ36" s="1421"/>
      <c r="CVK36" s="1421"/>
      <c r="CVL36" s="1421"/>
      <c r="CVM36" s="1421"/>
      <c r="CVN36" s="1421"/>
      <c r="CVO36" s="1421"/>
      <c r="CVP36" s="1421"/>
      <c r="CVQ36" s="1421"/>
      <c r="CVR36" s="1421"/>
      <c r="CVS36" s="1421"/>
      <c r="CVT36" s="1421"/>
      <c r="CVU36" s="1421"/>
      <c r="CVV36" s="1421"/>
      <c r="CVW36" s="1421"/>
      <c r="CVX36" s="1421"/>
      <c r="CVY36" s="1421"/>
      <c r="CVZ36" s="1421"/>
      <c r="CWA36" s="1421"/>
      <c r="CWB36" s="1421"/>
      <c r="CWC36" s="1421"/>
      <c r="CWD36" s="1421"/>
      <c r="CWE36" s="1421"/>
      <c r="CWF36" s="1421"/>
      <c r="CWG36" s="1421"/>
      <c r="CWH36" s="1421"/>
      <c r="CWI36" s="1421"/>
      <c r="CWJ36" s="1421"/>
      <c r="CWK36" s="1421"/>
      <c r="CWL36" s="1421"/>
      <c r="CWM36" s="1421"/>
      <c r="CWN36" s="1421"/>
      <c r="CWO36" s="1421"/>
      <c r="CWP36" s="1421"/>
      <c r="CWQ36" s="1421"/>
      <c r="CWR36" s="1421"/>
      <c r="CWS36" s="1421"/>
      <c r="CWT36" s="1421"/>
      <c r="CWU36" s="1421"/>
      <c r="CWV36" s="1421"/>
      <c r="CWW36" s="1421"/>
      <c r="CWX36" s="1421"/>
      <c r="CWY36" s="1421"/>
      <c r="CWZ36" s="1421"/>
      <c r="CXA36" s="1421"/>
      <c r="CXB36" s="1421"/>
      <c r="CXC36" s="1421"/>
      <c r="CXD36" s="1421"/>
      <c r="CXE36" s="1421"/>
      <c r="CXF36" s="1421"/>
      <c r="CXG36" s="1421"/>
      <c r="CXH36" s="1421"/>
      <c r="CXI36" s="1421"/>
      <c r="CXJ36" s="1421"/>
      <c r="CXK36" s="1421"/>
      <c r="CXL36" s="1421"/>
      <c r="CXM36" s="1421"/>
      <c r="CXN36" s="1421"/>
      <c r="CXO36" s="1421"/>
      <c r="CXP36" s="1421"/>
      <c r="CXQ36" s="1421"/>
      <c r="CXR36" s="1421"/>
      <c r="CXS36" s="1421"/>
      <c r="CXT36" s="1421"/>
      <c r="CXU36" s="1421"/>
      <c r="CXV36" s="1421"/>
      <c r="CXW36" s="1421"/>
      <c r="CXX36" s="1421"/>
      <c r="CXY36" s="1421"/>
      <c r="CXZ36" s="1421"/>
      <c r="CYA36" s="1421"/>
      <c r="CYB36" s="1421"/>
      <c r="CYC36" s="1421"/>
      <c r="CYD36" s="1421"/>
      <c r="CYE36" s="1421"/>
      <c r="CYF36" s="1421"/>
      <c r="CYG36" s="1421"/>
      <c r="CYH36" s="1421"/>
      <c r="CYI36" s="1421"/>
      <c r="CYJ36" s="1421"/>
      <c r="CYK36" s="1421"/>
      <c r="CYL36" s="1421"/>
      <c r="CYM36" s="1421"/>
      <c r="CYN36" s="1421"/>
      <c r="CYO36" s="1421"/>
      <c r="CYP36" s="1421"/>
      <c r="CYQ36" s="1421"/>
      <c r="CYR36" s="1421"/>
      <c r="CYS36" s="1421"/>
      <c r="CYT36" s="1421"/>
      <c r="CYU36" s="1421"/>
      <c r="CYV36" s="1421"/>
      <c r="CYW36" s="1421"/>
      <c r="CYX36" s="1421"/>
      <c r="CYY36" s="1421"/>
      <c r="CYZ36" s="1421"/>
      <c r="CZA36" s="1421"/>
      <c r="CZB36" s="1421"/>
      <c r="CZC36" s="1421"/>
      <c r="CZD36" s="1421"/>
      <c r="CZE36" s="1421"/>
      <c r="CZF36" s="1421"/>
      <c r="CZG36" s="1421"/>
      <c r="CZH36" s="1421"/>
      <c r="CZI36" s="1421"/>
      <c r="CZJ36" s="1421"/>
      <c r="CZK36" s="1421"/>
      <c r="CZL36" s="1421"/>
      <c r="CZM36" s="1421"/>
      <c r="CZN36" s="1421"/>
      <c r="CZO36" s="1421"/>
      <c r="CZP36" s="1421"/>
      <c r="CZQ36" s="1421"/>
      <c r="CZR36" s="1421"/>
      <c r="CZS36" s="1421"/>
      <c r="CZT36" s="1421"/>
      <c r="CZU36" s="1421"/>
      <c r="CZV36" s="1421"/>
      <c r="CZW36" s="1421"/>
      <c r="CZX36" s="1421"/>
      <c r="CZY36" s="1421"/>
      <c r="CZZ36" s="1421"/>
      <c r="DAA36" s="1421"/>
      <c r="DAB36" s="1421"/>
      <c r="DAC36" s="1421"/>
      <c r="DAD36" s="1421"/>
      <c r="DAE36" s="1421"/>
      <c r="DAF36" s="1421"/>
      <c r="DAG36" s="1421"/>
      <c r="DAH36" s="1421"/>
      <c r="DAI36" s="1421"/>
      <c r="DAJ36" s="1421"/>
      <c r="DAK36" s="1421"/>
      <c r="DAL36" s="1421"/>
      <c r="DAM36" s="1421"/>
      <c r="DAN36" s="1421"/>
      <c r="DAO36" s="1421"/>
      <c r="DAP36" s="1421"/>
      <c r="DAQ36" s="1421"/>
      <c r="DAR36" s="1421"/>
      <c r="DAS36" s="1421"/>
      <c r="DAT36" s="1421"/>
      <c r="DAU36" s="1421"/>
      <c r="DAV36" s="1421"/>
      <c r="DAW36" s="1421"/>
      <c r="DAX36" s="1421"/>
      <c r="DAY36" s="1421"/>
      <c r="DAZ36" s="1421"/>
      <c r="DBA36" s="1421"/>
      <c r="DBB36" s="1421"/>
      <c r="DBC36" s="1421"/>
      <c r="DBD36" s="1421"/>
      <c r="DBE36" s="1421"/>
      <c r="DBF36" s="1421"/>
      <c r="DBG36" s="1421"/>
      <c r="DBH36" s="1421"/>
      <c r="DBI36" s="1421"/>
      <c r="DBJ36" s="1421"/>
      <c r="DBK36" s="1421"/>
      <c r="DBL36" s="1421"/>
      <c r="DBM36" s="1421"/>
      <c r="DBN36" s="1421"/>
      <c r="DBO36" s="1421"/>
      <c r="DBP36" s="1421"/>
      <c r="DBQ36" s="1421"/>
      <c r="DBR36" s="1421"/>
      <c r="DBS36" s="1421"/>
      <c r="DBT36" s="1421"/>
      <c r="DBU36" s="1421"/>
      <c r="DBV36" s="1421"/>
      <c r="DBW36" s="1421"/>
      <c r="DBX36" s="1421"/>
      <c r="DBY36" s="1421"/>
      <c r="DBZ36" s="1421"/>
      <c r="DCA36" s="1421"/>
      <c r="DCB36" s="1421"/>
      <c r="DCC36" s="1421"/>
      <c r="DCD36" s="1421"/>
      <c r="DCE36" s="1421"/>
      <c r="DCF36" s="1421"/>
      <c r="DCG36" s="1421"/>
      <c r="DCH36" s="1421"/>
      <c r="DCI36" s="1421"/>
      <c r="DCJ36" s="1421"/>
      <c r="DCK36" s="1421"/>
      <c r="DCL36" s="1421"/>
      <c r="DCM36" s="1421"/>
      <c r="DCN36" s="1421"/>
      <c r="DCO36" s="1421"/>
      <c r="DCP36" s="1421"/>
      <c r="DCQ36" s="1421"/>
      <c r="DCR36" s="1421"/>
      <c r="DCS36" s="1421"/>
      <c r="DCT36" s="1421"/>
      <c r="DCU36" s="1421"/>
      <c r="DCV36" s="1421"/>
      <c r="DCW36" s="1421"/>
      <c r="DCX36" s="1421"/>
      <c r="DCY36" s="1421"/>
      <c r="DCZ36" s="1421"/>
      <c r="DDA36" s="1421"/>
      <c r="DDB36" s="1421"/>
      <c r="DDC36" s="1421"/>
      <c r="DDD36" s="1421"/>
      <c r="DDE36" s="1421"/>
      <c r="DDF36" s="1421"/>
      <c r="DDG36" s="1421"/>
      <c r="DDH36" s="1421"/>
      <c r="DDI36" s="1421"/>
      <c r="DDJ36" s="1421"/>
      <c r="DDK36" s="1421"/>
      <c r="DDL36" s="1421"/>
      <c r="DDM36" s="1421"/>
      <c r="DDN36" s="1421"/>
      <c r="DDO36" s="1421"/>
      <c r="DDP36" s="1421"/>
      <c r="DDQ36" s="1421"/>
      <c r="DDR36" s="1421"/>
      <c r="DDS36" s="1421"/>
      <c r="DDT36" s="1421"/>
      <c r="DDU36" s="1421"/>
      <c r="DDV36" s="1421"/>
      <c r="DDW36" s="1421"/>
      <c r="DDX36" s="1421"/>
      <c r="DDY36" s="1421"/>
      <c r="DDZ36" s="1421"/>
      <c r="DEA36" s="1421"/>
      <c r="DEB36" s="1421"/>
      <c r="DEC36" s="1421"/>
      <c r="DED36" s="1421"/>
      <c r="DEE36" s="1421"/>
      <c r="DEF36" s="1421"/>
      <c r="DEG36" s="1421"/>
      <c r="DEH36" s="1421"/>
      <c r="DEI36" s="1421"/>
      <c r="DEJ36" s="1421"/>
      <c r="DEK36" s="1421"/>
      <c r="DEL36" s="1421"/>
      <c r="DEM36" s="1421"/>
      <c r="DEN36" s="1421"/>
      <c r="DEO36" s="1421"/>
      <c r="DEP36" s="1421"/>
      <c r="DEQ36" s="1421"/>
      <c r="DER36" s="1421"/>
      <c r="DES36" s="1421"/>
      <c r="DET36" s="1421"/>
      <c r="DEU36" s="1421"/>
      <c r="DEV36" s="1421"/>
      <c r="DEW36" s="1421"/>
      <c r="DEX36" s="1421"/>
      <c r="DEY36" s="1421"/>
      <c r="DEZ36" s="1421"/>
      <c r="DFA36" s="1421"/>
      <c r="DFB36" s="1421"/>
      <c r="DFC36" s="1421"/>
      <c r="DFD36" s="1421"/>
      <c r="DFE36" s="1421"/>
      <c r="DFF36" s="1421"/>
      <c r="DFG36" s="1421"/>
      <c r="DFH36" s="1421"/>
      <c r="DFI36" s="1421"/>
      <c r="DFJ36" s="1421"/>
      <c r="DFK36" s="1421"/>
      <c r="DFL36" s="1421"/>
      <c r="DFM36" s="1421"/>
      <c r="DFN36" s="1421"/>
      <c r="DFO36" s="1421"/>
      <c r="DFP36" s="1421"/>
      <c r="DFQ36" s="1421"/>
      <c r="DFR36" s="1421"/>
      <c r="DFS36" s="1421"/>
      <c r="DFT36" s="1421"/>
      <c r="DFU36" s="1421"/>
      <c r="DFV36" s="1421"/>
      <c r="DFW36" s="1421"/>
      <c r="DFX36" s="1421"/>
      <c r="DFY36" s="1421"/>
      <c r="DFZ36" s="1421"/>
      <c r="DGA36" s="1421"/>
      <c r="DGB36" s="1421"/>
      <c r="DGC36" s="1421"/>
      <c r="DGD36" s="1421"/>
      <c r="DGE36" s="1421"/>
      <c r="DGF36" s="1421"/>
      <c r="DGG36" s="1421"/>
      <c r="DGH36" s="1421"/>
      <c r="DGI36" s="1421"/>
      <c r="DGJ36" s="1421"/>
      <c r="DGK36" s="1421"/>
      <c r="DGL36" s="1421"/>
      <c r="DGM36" s="1421"/>
      <c r="DGN36" s="1421"/>
      <c r="DGO36" s="1421"/>
      <c r="DGP36" s="1421"/>
      <c r="DGQ36" s="1421"/>
      <c r="DGR36" s="1421"/>
      <c r="DGS36" s="1421"/>
      <c r="DGT36" s="1421"/>
      <c r="DGU36" s="1421"/>
      <c r="DGV36" s="1421"/>
      <c r="DGW36" s="1421"/>
      <c r="DGX36" s="1421"/>
      <c r="DGY36" s="1421"/>
      <c r="DGZ36" s="1421"/>
      <c r="DHA36" s="1421"/>
      <c r="DHB36" s="1421"/>
      <c r="DHC36" s="1421"/>
      <c r="DHD36" s="1421"/>
      <c r="DHE36" s="1421"/>
      <c r="DHF36" s="1421"/>
      <c r="DHG36" s="1421"/>
      <c r="DHH36" s="1421"/>
      <c r="DHI36" s="1421"/>
      <c r="DHJ36" s="1421"/>
      <c r="DHK36" s="1421"/>
      <c r="DHL36" s="1421"/>
      <c r="DHM36" s="1421"/>
      <c r="DHN36" s="1421"/>
      <c r="DHO36" s="1421"/>
      <c r="DHP36" s="1421"/>
      <c r="DHQ36" s="1421"/>
      <c r="DHR36" s="1421"/>
      <c r="DHS36" s="1421"/>
      <c r="DHT36" s="1421"/>
      <c r="DHU36" s="1421"/>
      <c r="DHV36" s="1421"/>
      <c r="DHW36" s="1421"/>
      <c r="DHX36" s="1421"/>
      <c r="DHY36" s="1421"/>
      <c r="DHZ36" s="1421"/>
      <c r="DIA36" s="1421"/>
      <c r="DIB36" s="1421"/>
      <c r="DIC36" s="1421"/>
      <c r="DID36" s="1421"/>
      <c r="DIE36" s="1421"/>
      <c r="DIF36" s="1421"/>
      <c r="DIG36" s="1421"/>
      <c r="DIH36" s="1421"/>
      <c r="DII36" s="1421"/>
      <c r="DIJ36" s="1421"/>
      <c r="DIK36" s="1421"/>
      <c r="DIL36" s="1421"/>
      <c r="DIM36" s="1421"/>
      <c r="DIN36" s="1421"/>
      <c r="DIO36" s="1421"/>
      <c r="DIP36" s="1421"/>
      <c r="DIQ36" s="1421"/>
      <c r="DIR36" s="1421"/>
      <c r="DIS36" s="1421"/>
      <c r="DIT36" s="1421"/>
      <c r="DIU36" s="1421"/>
      <c r="DIV36" s="1421"/>
      <c r="DIW36" s="1421"/>
      <c r="DIX36" s="1421"/>
      <c r="DIY36" s="1421"/>
      <c r="DIZ36" s="1421"/>
      <c r="DJA36" s="1421"/>
      <c r="DJB36" s="1421"/>
      <c r="DJC36" s="1421"/>
      <c r="DJD36" s="1421"/>
      <c r="DJE36" s="1421"/>
      <c r="DJF36" s="1421"/>
      <c r="DJG36" s="1421"/>
      <c r="DJH36" s="1421"/>
      <c r="DJI36" s="1421"/>
      <c r="DJJ36" s="1421"/>
      <c r="DJK36" s="1421"/>
      <c r="DJL36" s="1421"/>
      <c r="DJM36" s="1421"/>
      <c r="DJN36" s="1421"/>
      <c r="DJO36" s="1421"/>
      <c r="DJP36" s="1421"/>
      <c r="DJQ36" s="1421"/>
      <c r="DJR36" s="1421"/>
      <c r="DJS36" s="1421"/>
      <c r="DJT36" s="1421"/>
      <c r="DJU36" s="1421"/>
      <c r="DJV36" s="1421"/>
      <c r="DJW36" s="1421"/>
      <c r="DJX36" s="1421"/>
      <c r="DJY36" s="1421"/>
      <c r="DJZ36" s="1421"/>
      <c r="DKA36" s="1421"/>
      <c r="DKB36" s="1421"/>
      <c r="DKC36" s="1421"/>
      <c r="DKD36" s="1421"/>
      <c r="DKE36" s="1421"/>
      <c r="DKF36" s="1421"/>
      <c r="DKG36" s="1421"/>
      <c r="DKH36" s="1421"/>
      <c r="DKI36" s="1421"/>
      <c r="DKJ36" s="1421"/>
      <c r="DKK36" s="1421"/>
      <c r="DKL36" s="1421"/>
      <c r="DKM36" s="1421"/>
      <c r="DKN36" s="1421"/>
      <c r="DKO36" s="1421"/>
      <c r="DKP36" s="1421"/>
      <c r="DKQ36" s="1421"/>
      <c r="DKR36" s="1421"/>
      <c r="DKS36" s="1421"/>
      <c r="DKT36" s="1421"/>
      <c r="DKU36" s="1421"/>
      <c r="DKV36" s="1421"/>
      <c r="DKW36" s="1421"/>
      <c r="DKX36" s="1421"/>
      <c r="DKY36" s="1421"/>
      <c r="DKZ36" s="1421"/>
      <c r="DLA36" s="1421"/>
      <c r="DLB36" s="1421"/>
      <c r="DLC36" s="1421"/>
      <c r="DLD36" s="1421"/>
      <c r="DLE36" s="1421"/>
      <c r="DLF36" s="1421"/>
      <c r="DLG36" s="1421"/>
      <c r="DLH36" s="1421"/>
      <c r="DLI36" s="1421"/>
      <c r="DLJ36" s="1421"/>
      <c r="DLK36" s="1421"/>
      <c r="DLL36" s="1421"/>
      <c r="DLM36" s="1421"/>
      <c r="DLN36" s="1421"/>
      <c r="DLO36" s="1421"/>
      <c r="DLP36" s="1421"/>
      <c r="DLQ36" s="1421"/>
      <c r="DLR36" s="1421"/>
      <c r="DLS36" s="1421"/>
      <c r="DLT36" s="1421"/>
      <c r="DLU36" s="1421"/>
      <c r="DLV36" s="1421"/>
      <c r="DLW36" s="1421"/>
      <c r="DLX36" s="1421"/>
      <c r="DLY36" s="1421"/>
      <c r="DLZ36" s="1421"/>
      <c r="DMA36" s="1421"/>
      <c r="DMB36" s="1421"/>
      <c r="DMC36" s="1421"/>
      <c r="DMD36" s="1421"/>
      <c r="DME36" s="1421"/>
      <c r="DMF36" s="1421"/>
      <c r="DMG36" s="1421"/>
      <c r="DMH36" s="1421"/>
      <c r="DMI36" s="1421"/>
      <c r="DMJ36" s="1421"/>
      <c r="DMK36" s="1421"/>
      <c r="DML36" s="1421"/>
      <c r="DMM36" s="1421"/>
      <c r="DMN36" s="1421"/>
      <c r="DMO36" s="1421"/>
      <c r="DMP36" s="1421"/>
      <c r="DMQ36" s="1421"/>
      <c r="DMR36" s="1421"/>
      <c r="DMS36" s="1421"/>
      <c r="DMT36" s="1421"/>
      <c r="DMU36" s="1421"/>
      <c r="DMV36" s="1421"/>
      <c r="DMW36" s="1421"/>
      <c r="DMX36" s="1421"/>
      <c r="DMY36" s="1421"/>
      <c r="DMZ36" s="1421"/>
      <c r="DNA36" s="1421"/>
      <c r="DNB36" s="1421"/>
      <c r="DNC36" s="1421"/>
      <c r="DND36" s="1421"/>
      <c r="DNE36" s="1421"/>
      <c r="DNF36" s="1421"/>
      <c r="DNG36" s="1421"/>
      <c r="DNH36" s="1421"/>
      <c r="DNI36" s="1421"/>
      <c r="DNJ36" s="1421"/>
      <c r="DNK36" s="1421"/>
      <c r="DNL36" s="1421"/>
      <c r="DNM36" s="1421"/>
      <c r="DNN36" s="1421"/>
      <c r="DNO36" s="1421"/>
      <c r="DNP36" s="1421"/>
      <c r="DNQ36" s="1421"/>
      <c r="DNR36" s="1421"/>
      <c r="DNS36" s="1421"/>
      <c r="DNT36" s="1421"/>
      <c r="DNU36" s="1421"/>
      <c r="DNV36" s="1421"/>
      <c r="DNW36" s="1421"/>
      <c r="DNX36" s="1421"/>
      <c r="DNY36" s="1421"/>
      <c r="DNZ36" s="1421"/>
      <c r="DOA36" s="1421"/>
      <c r="DOB36" s="1421"/>
      <c r="DOC36" s="1421"/>
      <c r="DOD36" s="1421"/>
      <c r="DOE36" s="1421"/>
      <c r="DOF36" s="1421"/>
      <c r="DOG36" s="1421"/>
      <c r="DOH36" s="1421"/>
      <c r="DOI36" s="1421"/>
      <c r="DOJ36" s="1421"/>
      <c r="DOK36" s="1421"/>
      <c r="DOL36" s="1421"/>
      <c r="DOM36" s="1421"/>
      <c r="DON36" s="1421"/>
      <c r="DOO36" s="1421"/>
      <c r="DOP36" s="1421"/>
      <c r="DOQ36" s="1421"/>
      <c r="DOR36" s="1421"/>
      <c r="DOS36" s="1421"/>
      <c r="DOT36" s="1421"/>
      <c r="DOU36" s="1421"/>
      <c r="DOV36" s="1421"/>
      <c r="DOW36" s="1421"/>
      <c r="DOX36" s="1421"/>
      <c r="DOY36" s="1421"/>
      <c r="DOZ36" s="1421"/>
      <c r="DPA36" s="1421"/>
      <c r="DPB36" s="1421"/>
      <c r="DPC36" s="1421"/>
      <c r="DPD36" s="1421"/>
      <c r="DPE36" s="1421"/>
      <c r="DPF36" s="1421"/>
      <c r="DPG36" s="1421"/>
      <c r="DPH36" s="1421"/>
      <c r="DPI36" s="1421"/>
      <c r="DPJ36" s="1421"/>
      <c r="DPK36" s="1421"/>
      <c r="DPL36" s="1421"/>
      <c r="DPM36" s="1421"/>
      <c r="DPN36" s="1421"/>
      <c r="DPO36" s="1421"/>
      <c r="DPP36" s="1421"/>
      <c r="DPQ36" s="1421"/>
      <c r="DPR36" s="1421"/>
      <c r="DPS36" s="1421"/>
      <c r="DPT36" s="1421"/>
      <c r="DPU36" s="1421"/>
      <c r="DPV36" s="1421"/>
      <c r="DPW36" s="1421"/>
      <c r="DPX36" s="1421"/>
      <c r="DPY36" s="1421"/>
      <c r="DPZ36" s="1421"/>
      <c r="DQA36" s="1421"/>
      <c r="DQB36" s="1421"/>
      <c r="DQC36" s="1421"/>
      <c r="DQD36" s="1421"/>
      <c r="DQE36" s="1421"/>
      <c r="DQF36" s="1421"/>
      <c r="DQG36" s="1421"/>
      <c r="DQH36" s="1421"/>
      <c r="DQI36" s="1421"/>
      <c r="DQJ36" s="1421"/>
      <c r="DQK36" s="1421"/>
      <c r="DQL36" s="1421"/>
      <c r="DQM36" s="1421"/>
      <c r="DQN36" s="1421"/>
      <c r="DQO36" s="1421"/>
      <c r="DQP36" s="1421"/>
      <c r="DQQ36" s="1421"/>
      <c r="DQR36" s="1421"/>
      <c r="DQS36" s="1421"/>
      <c r="DQT36" s="1421"/>
      <c r="DQU36" s="1421"/>
      <c r="DQV36" s="1421"/>
      <c r="DQW36" s="1421"/>
      <c r="DQX36" s="1421"/>
      <c r="DQY36" s="1421"/>
      <c r="DQZ36" s="1421"/>
      <c r="DRA36" s="1421"/>
      <c r="DRB36" s="1421"/>
      <c r="DRC36" s="1421"/>
      <c r="DRD36" s="1421"/>
      <c r="DRE36" s="1421"/>
      <c r="DRF36" s="1421"/>
      <c r="DRG36" s="1421"/>
      <c r="DRH36" s="1421"/>
      <c r="DRI36" s="1421"/>
      <c r="DRJ36" s="1421"/>
      <c r="DRK36" s="1421"/>
      <c r="DRL36" s="1421"/>
      <c r="DRM36" s="1421"/>
      <c r="DRN36" s="1421"/>
      <c r="DRO36" s="1421"/>
      <c r="DRP36" s="1421"/>
      <c r="DRQ36" s="1421"/>
      <c r="DRR36" s="1421"/>
      <c r="DRS36" s="1421"/>
      <c r="DRT36" s="1421"/>
      <c r="DRU36" s="1421"/>
      <c r="DRV36" s="1421"/>
      <c r="DRW36" s="1421"/>
      <c r="DRX36" s="1421"/>
      <c r="DRY36" s="1421"/>
      <c r="DRZ36" s="1421"/>
      <c r="DSA36" s="1421"/>
      <c r="DSB36" s="1421"/>
      <c r="DSC36" s="1421"/>
      <c r="DSD36" s="1421"/>
      <c r="DSE36" s="1421"/>
      <c r="DSF36" s="1421"/>
      <c r="DSG36" s="1421"/>
      <c r="DSH36" s="1421"/>
      <c r="DSI36" s="1421"/>
      <c r="DSJ36" s="1421"/>
      <c r="DSK36" s="1421"/>
      <c r="DSL36" s="1421"/>
      <c r="DSM36" s="1421"/>
      <c r="DSN36" s="1421"/>
      <c r="DSO36" s="1421"/>
      <c r="DSP36" s="1421"/>
      <c r="DSQ36" s="1421"/>
      <c r="DSR36" s="1421"/>
      <c r="DSS36" s="1421"/>
      <c r="DST36" s="1421"/>
      <c r="DSU36" s="1421"/>
      <c r="DSV36" s="1421"/>
      <c r="DSW36" s="1421"/>
      <c r="DSX36" s="1421"/>
      <c r="DSY36" s="1421"/>
      <c r="DSZ36" s="1421"/>
      <c r="DTA36" s="1421"/>
      <c r="DTB36" s="1421"/>
      <c r="DTC36" s="1421"/>
      <c r="DTD36" s="1421"/>
      <c r="DTE36" s="1421"/>
      <c r="DTF36" s="1421"/>
      <c r="DTG36" s="1421"/>
      <c r="DTH36" s="1421"/>
      <c r="DTI36" s="1421"/>
      <c r="DTJ36" s="1421"/>
      <c r="DTK36" s="1421"/>
      <c r="DTL36" s="1421"/>
      <c r="DTM36" s="1421"/>
      <c r="DTN36" s="1421"/>
      <c r="DTO36" s="1421"/>
      <c r="DTP36" s="1421"/>
      <c r="DTQ36" s="1421"/>
      <c r="DTR36" s="1421"/>
      <c r="DTS36" s="1421"/>
      <c r="DTT36" s="1421"/>
      <c r="DTU36" s="1421"/>
      <c r="DTV36" s="1421"/>
      <c r="DTW36" s="1421"/>
      <c r="DTX36" s="1421"/>
      <c r="DTY36" s="1421"/>
      <c r="DTZ36" s="1421"/>
      <c r="DUA36" s="1421"/>
      <c r="DUB36" s="1421"/>
      <c r="DUC36" s="1421"/>
      <c r="DUD36" s="1421"/>
      <c r="DUE36" s="1421"/>
      <c r="DUF36" s="1421"/>
      <c r="DUG36" s="1421"/>
      <c r="DUH36" s="1421"/>
      <c r="DUI36" s="1421"/>
      <c r="DUJ36" s="1421"/>
      <c r="DUK36" s="1421"/>
      <c r="DUL36" s="1421"/>
      <c r="DUM36" s="1421"/>
      <c r="DUN36" s="1421"/>
      <c r="DUO36" s="1421"/>
      <c r="DUP36" s="1421"/>
      <c r="DUQ36" s="1421"/>
      <c r="DUR36" s="1421"/>
      <c r="DUS36" s="1421"/>
      <c r="DUT36" s="1421"/>
      <c r="DUU36" s="1421"/>
      <c r="DUV36" s="1421"/>
      <c r="DUW36" s="1421"/>
      <c r="DUX36" s="1421"/>
      <c r="DUY36" s="1421"/>
      <c r="DUZ36" s="1421"/>
      <c r="DVA36" s="1421"/>
      <c r="DVB36" s="1421"/>
      <c r="DVC36" s="1421"/>
      <c r="DVD36" s="1421"/>
      <c r="DVE36" s="1421"/>
      <c r="DVF36" s="1421"/>
      <c r="DVG36" s="1421"/>
      <c r="DVH36" s="1421"/>
      <c r="DVI36" s="1421"/>
      <c r="DVJ36" s="1421"/>
      <c r="DVK36" s="1421"/>
      <c r="DVL36" s="1421"/>
      <c r="DVM36" s="1421"/>
      <c r="DVN36" s="1421"/>
      <c r="DVO36" s="1421"/>
      <c r="DVP36" s="1421"/>
      <c r="DVQ36" s="1421"/>
      <c r="DVR36" s="1421"/>
      <c r="DVS36" s="1421"/>
      <c r="DVT36" s="1421"/>
      <c r="DVU36" s="1421"/>
      <c r="DVV36" s="1421"/>
      <c r="DVW36" s="1421"/>
      <c r="DVX36" s="1421"/>
      <c r="DVY36" s="1421"/>
      <c r="DVZ36" s="1421"/>
      <c r="DWA36" s="1421"/>
      <c r="DWB36" s="1421"/>
      <c r="DWC36" s="1421"/>
      <c r="DWD36" s="1421"/>
      <c r="DWE36" s="1421"/>
      <c r="DWF36" s="1421"/>
      <c r="DWG36" s="1421"/>
      <c r="DWH36" s="1421"/>
      <c r="DWI36" s="1421"/>
      <c r="DWJ36" s="1421"/>
      <c r="DWK36" s="1421"/>
      <c r="DWL36" s="1421"/>
      <c r="DWM36" s="1421"/>
      <c r="DWN36" s="1421"/>
      <c r="DWO36" s="1421"/>
      <c r="DWP36" s="1421"/>
      <c r="DWQ36" s="1421"/>
      <c r="DWR36" s="1421"/>
      <c r="DWS36" s="1421"/>
      <c r="DWT36" s="1421"/>
      <c r="DWU36" s="1421"/>
      <c r="DWV36" s="1421"/>
      <c r="DWW36" s="1421"/>
      <c r="DWX36" s="1421"/>
      <c r="DWY36" s="1421"/>
      <c r="DWZ36" s="1421"/>
      <c r="DXA36" s="1421"/>
      <c r="DXB36" s="1421"/>
      <c r="DXC36" s="1421"/>
      <c r="DXD36" s="1421"/>
      <c r="DXE36" s="1421"/>
      <c r="DXF36" s="1421"/>
      <c r="DXG36" s="1421"/>
      <c r="DXH36" s="1421"/>
      <c r="DXI36" s="1421"/>
      <c r="DXJ36" s="1421"/>
      <c r="DXK36" s="1421"/>
      <c r="DXL36" s="1421"/>
      <c r="DXM36" s="1421"/>
      <c r="DXN36" s="1421"/>
      <c r="DXO36" s="1421"/>
      <c r="DXP36" s="1421"/>
      <c r="DXQ36" s="1421"/>
      <c r="DXR36" s="1421"/>
      <c r="DXS36" s="1421"/>
      <c r="DXT36" s="1421"/>
      <c r="DXU36" s="1421"/>
      <c r="DXV36" s="1421"/>
      <c r="DXW36" s="1421"/>
      <c r="DXX36" s="1421"/>
      <c r="DXY36" s="1421"/>
      <c r="DXZ36" s="1421"/>
      <c r="DYA36" s="1421"/>
      <c r="DYB36" s="1421"/>
      <c r="DYC36" s="1421"/>
      <c r="DYD36" s="1421"/>
      <c r="DYE36" s="1421"/>
      <c r="DYF36" s="1421"/>
      <c r="DYG36" s="1421"/>
      <c r="DYH36" s="1421"/>
      <c r="DYI36" s="1421"/>
      <c r="DYJ36" s="1421"/>
      <c r="DYK36" s="1421"/>
      <c r="DYL36" s="1421"/>
      <c r="DYM36" s="1421"/>
      <c r="DYN36" s="1421"/>
      <c r="DYO36" s="1421"/>
      <c r="DYP36" s="1421"/>
      <c r="DYQ36" s="1421"/>
      <c r="DYR36" s="1421"/>
      <c r="DYS36" s="1421"/>
      <c r="DYT36" s="1421"/>
      <c r="DYU36" s="1421"/>
      <c r="DYV36" s="1421"/>
      <c r="DYW36" s="1421"/>
      <c r="DYX36" s="1421"/>
      <c r="DYY36" s="1421"/>
      <c r="DYZ36" s="1421"/>
      <c r="DZA36" s="1421"/>
      <c r="DZB36" s="1421"/>
      <c r="DZC36" s="1421"/>
      <c r="DZD36" s="1421"/>
      <c r="DZE36" s="1421"/>
      <c r="DZF36" s="1421"/>
      <c r="DZG36" s="1421"/>
      <c r="DZH36" s="1421"/>
      <c r="DZI36" s="1421"/>
      <c r="DZJ36" s="1421"/>
      <c r="DZK36" s="1421"/>
      <c r="DZL36" s="1421"/>
      <c r="DZM36" s="1421"/>
      <c r="DZN36" s="1421"/>
      <c r="DZO36" s="1421"/>
      <c r="DZP36" s="1421"/>
      <c r="DZQ36" s="1421"/>
      <c r="DZR36" s="1421"/>
      <c r="DZS36" s="1421"/>
      <c r="DZT36" s="1421"/>
      <c r="DZU36" s="1421"/>
      <c r="DZV36" s="1421"/>
      <c r="DZW36" s="1421"/>
      <c r="DZX36" s="1421"/>
      <c r="DZY36" s="1421"/>
      <c r="DZZ36" s="1421"/>
      <c r="EAA36" s="1421"/>
      <c r="EAB36" s="1421"/>
      <c r="EAC36" s="1421"/>
      <c r="EAD36" s="1421"/>
      <c r="EAE36" s="1421"/>
      <c r="EAF36" s="1421"/>
      <c r="EAG36" s="1421"/>
      <c r="EAH36" s="1421"/>
      <c r="EAI36" s="1421"/>
      <c r="EAJ36" s="1421"/>
      <c r="EAK36" s="1421"/>
      <c r="EAL36" s="1421"/>
      <c r="EAM36" s="1421"/>
      <c r="EAN36" s="1421"/>
      <c r="EAO36" s="1421"/>
      <c r="EAP36" s="1421"/>
      <c r="EAQ36" s="1421"/>
      <c r="EAR36" s="1421"/>
      <c r="EAS36" s="1421"/>
      <c r="EAT36" s="1421"/>
      <c r="EAU36" s="1421"/>
      <c r="EAV36" s="1421"/>
      <c r="EAW36" s="1421"/>
      <c r="EAX36" s="1421"/>
      <c r="EAY36" s="1421"/>
      <c r="EAZ36" s="1421"/>
      <c r="EBA36" s="1421"/>
      <c r="EBB36" s="1421"/>
      <c r="EBC36" s="1421"/>
      <c r="EBD36" s="1421"/>
      <c r="EBE36" s="1421"/>
      <c r="EBF36" s="1421"/>
      <c r="EBG36" s="1421"/>
      <c r="EBH36" s="1421"/>
      <c r="EBI36" s="1421"/>
      <c r="EBJ36" s="1421"/>
      <c r="EBK36" s="1421"/>
      <c r="EBL36" s="1421"/>
      <c r="EBM36" s="1421"/>
      <c r="EBN36" s="1421"/>
      <c r="EBO36" s="1421"/>
      <c r="EBP36" s="1421"/>
      <c r="EBQ36" s="1421"/>
      <c r="EBR36" s="1421"/>
      <c r="EBS36" s="1421"/>
      <c r="EBT36" s="1421"/>
      <c r="EBU36" s="1421"/>
      <c r="EBV36" s="1421"/>
      <c r="EBW36" s="1421"/>
      <c r="EBX36" s="1421"/>
      <c r="EBY36" s="1421"/>
      <c r="EBZ36" s="1421"/>
      <c r="ECA36" s="1421"/>
      <c r="ECB36" s="1421"/>
      <c r="ECC36" s="1421"/>
      <c r="ECD36" s="1421"/>
      <c r="ECE36" s="1421"/>
      <c r="ECF36" s="1421"/>
      <c r="ECG36" s="1421"/>
      <c r="ECH36" s="1421"/>
      <c r="ECI36" s="1421"/>
      <c r="ECJ36" s="1421"/>
      <c r="ECK36" s="1421"/>
      <c r="ECL36" s="1421"/>
      <c r="ECM36" s="1421"/>
      <c r="ECN36" s="1421"/>
      <c r="ECO36" s="1421"/>
      <c r="ECP36" s="1421"/>
      <c r="ECQ36" s="1421"/>
      <c r="ECR36" s="1421"/>
      <c r="ECS36" s="1421"/>
      <c r="ECT36" s="1421"/>
      <c r="ECU36" s="1421"/>
      <c r="ECV36" s="1421"/>
      <c r="ECW36" s="1421"/>
      <c r="ECX36" s="1421"/>
      <c r="ECY36" s="1421"/>
      <c r="ECZ36" s="1421"/>
      <c r="EDA36" s="1421"/>
      <c r="EDB36" s="1421"/>
      <c r="EDC36" s="1421"/>
      <c r="EDD36" s="1421"/>
      <c r="EDE36" s="1421"/>
      <c r="EDF36" s="1421"/>
      <c r="EDG36" s="1421"/>
      <c r="EDH36" s="1421"/>
      <c r="EDI36" s="1421"/>
      <c r="EDJ36" s="1421"/>
      <c r="EDK36" s="1421"/>
      <c r="EDL36" s="1421"/>
      <c r="EDM36" s="1421"/>
      <c r="EDN36" s="1421"/>
      <c r="EDO36" s="1421"/>
      <c r="EDP36" s="1421"/>
      <c r="EDQ36" s="1421"/>
      <c r="EDR36" s="1421"/>
      <c r="EDS36" s="1421"/>
      <c r="EDT36" s="1421"/>
      <c r="EDU36" s="1421"/>
      <c r="EDV36" s="1421"/>
      <c r="EDW36" s="1421"/>
      <c r="EDX36" s="1421"/>
      <c r="EDY36" s="1421"/>
      <c r="EDZ36" s="1421"/>
      <c r="EEA36" s="1421"/>
      <c r="EEB36" s="1421"/>
      <c r="EEC36" s="1421"/>
      <c r="EED36" s="1421"/>
      <c r="EEE36" s="1421"/>
      <c r="EEF36" s="1421"/>
      <c r="EEG36" s="1421"/>
      <c r="EEH36" s="1421"/>
      <c r="EEI36" s="1421"/>
      <c r="EEJ36" s="1421"/>
      <c r="EEK36" s="1421"/>
      <c r="EEL36" s="1421"/>
      <c r="EEM36" s="1421"/>
      <c r="EEN36" s="1421"/>
      <c r="EEO36" s="1421"/>
      <c r="EEP36" s="1421"/>
      <c r="EEQ36" s="1421"/>
      <c r="EER36" s="1421"/>
      <c r="EES36" s="1421"/>
      <c r="EET36" s="1421"/>
      <c r="EEU36" s="1421"/>
      <c r="EEV36" s="1421"/>
      <c r="EEW36" s="1421"/>
      <c r="EEX36" s="1421"/>
      <c r="EEY36" s="1421"/>
      <c r="EEZ36" s="1421"/>
      <c r="EFA36" s="1421"/>
      <c r="EFB36" s="1421"/>
      <c r="EFC36" s="1421"/>
      <c r="EFD36" s="1421"/>
      <c r="EFE36" s="1421"/>
      <c r="EFF36" s="1421"/>
      <c r="EFG36" s="1421"/>
      <c r="EFH36" s="1421"/>
      <c r="EFI36" s="1421"/>
      <c r="EFJ36" s="1421"/>
      <c r="EFK36" s="1421"/>
      <c r="EFL36" s="1421"/>
      <c r="EFM36" s="1421"/>
      <c r="EFN36" s="1421"/>
      <c r="EFO36" s="1421"/>
      <c r="EFP36" s="1421"/>
      <c r="EFQ36" s="1421"/>
      <c r="EFR36" s="1421"/>
      <c r="EFS36" s="1421"/>
      <c r="EFT36" s="1421"/>
      <c r="EFU36" s="1421"/>
      <c r="EFV36" s="1421"/>
      <c r="EFW36" s="1421"/>
      <c r="EFX36" s="1421"/>
      <c r="EFY36" s="1421"/>
      <c r="EFZ36" s="1421"/>
      <c r="EGA36" s="1421"/>
      <c r="EGB36" s="1421"/>
      <c r="EGC36" s="1421"/>
      <c r="EGD36" s="1421"/>
      <c r="EGE36" s="1421"/>
      <c r="EGF36" s="1421"/>
      <c r="EGG36" s="1421"/>
      <c r="EGH36" s="1421"/>
      <c r="EGI36" s="1421"/>
      <c r="EGJ36" s="1421"/>
      <c r="EGK36" s="1421"/>
      <c r="EGL36" s="1421"/>
      <c r="EGM36" s="1421"/>
      <c r="EGN36" s="1421"/>
      <c r="EGO36" s="1421"/>
      <c r="EGP36" s="1421"/>
      <c r="EGQ36" s="1421"/>
      <c r="EGR36" s="1421"/>
      <c r="EGS36" s="1421"/>
      <c r="EGT36" s="1421"/>
      <c r="EGU36" s="1421"/>
      <c r="EGV36" s="1421"/>
      <c r="EGW36" s="1421"/>
      <c r="EGX36" s="1421"/>
      <c r="EGY36" s="1421"/>
      <c r="EGZ36" s="1421"/>
      <c r="EHA36" s="1421"/>
      <c r="EHB36" s="1421"/>
      <c r="EHC36" s="1421"/>
      <c r="EHD36" s="1421"/>
      <c r="EHE36" s="1421"/>
      <c r="EHF36" s="1421"/>
      <c r="EHG36" s="1421"/>
      <c r="EHH36" s="1421"/>
      <c r="EHI36" s="1421"/>
      <c r="EHJ36" s="1421"/>
      <c r="EHK36" s="1421"/>
      <c r="EHL36" s="1421"/>
      <c r="EHM36" s="1421"/>
      <c r="EHN36" s="1421"/>
      <c r="EHO36" s="1421"/>
      <c r="EHP36" s="1421"/>
      <c r="EHQ36" s="1421"/>
      <c r="EHR36" s="1421"/>
      <c r="EHS36" s="1421"/>
      <c r="EHT36" s="1421"/>
      <c r="EHU36" s="1421"/>
      <c r="EHV36" s="1421"/>
      <c r="EHW36" s="1421"/>
      <c r="EHX36" s="1421"/>
      <c r="EHY36" s="1421"/>
      <c r="EHZ36" s="1421"/>
      <c r="EIA36" s="1421"/>
      <c r="EIB36" s="1421"/>
      <c r="EIC36" s="1421"/>
      <c r="EID36" s="1421"/>
      <c r="EIE36" s="1421"/>
      <c r="EIF36" s="1421"/>
      <c r="EIG36" s="1421"/>
      <c r="EIH36" s="1421"/>
      <c r="EII36" s="1421"/>
      <c r="EIJ36" s="1421"/>
      <c r="EIK36" s="1421"/>
      <c r="EIL36" s="1421"/>
      <c r="EIM36" s="1421"/>
      <c r="EIN36" s="1421"/>
      <c r="EIO36" s="1421"/>
      <c r="EIP36" s="1421"/>
      <c r="EIQ36" s="1421"/>
      <c r="EIR36" s="1421"/>
      <c r="EIS36" s="1421"/>
      <c r="EIT36" s="1421"/>
      <c r="EIU36" s="1421"/>
      <c r="EIV36" s="1421"/>
      <c r="EIW36" s="1421"/>
      <c r="EIX36" s="1421"/>
      <c r="EIY36" s="1421"/>
      <c r="EIZ36" s="1421"/>
      <c r="EJA36" s="1421"/>
      <c r="EJB36" s="1421"/>
      <c r="EJC36" s="1421"/>
      <c r="EJD36" s="1421"/>
      <c r="EJE36" s="1421"/>
      <c r="EJF36" s="1421"/>
      <c r="EJG36" s="1421"/>
      <c r="EJH36" s="1421"/>
      <c r="EJI36" s="1421"/>
      <c r="EJJ36" s="1421"/>
      <c r="EJK36" s="1421"/>
      <c r="EJL36" s="1421"/>
      <c r="EJM36" s="1421"/>
      <c r="EJN36" s="1421"/>
      <c r="EJO36" s="1421"/>
      <c r="EJP36" s="1421"/>
      <c r="EJQ36" s="1421"/>
      <c r="EJR36" s="1421"/>
      <c r="EJS36" s="1421"/>
      <c r="EJT36" s="1421"/>
      <c r="EJU36" s="1421"/>
      <c r="EJV36" s="1421"/>
      <c r="EJW36" s="1421"/>
      <c r="EJX36" s="1421"/>
      <c r="EJY36" s="1421"/>
      <c r="EJZ36" s="1421"/>
      <c r="EKA36" s="1421"/>
      <c r="EKB36" s="1421"/>
      <c r="EKC36" s="1421"/>
      <c r="EKD36" s="1421"/>
      <c r="EKE36" s="1421"/>
      <c r="EKF36" s="1421"/>
      <c r="EKG36" s="1421"/>
      <c r="EKH36" s="1421"/>
      <c r="EKI36" s="1421"/>
      <c r="EKJ36" s="1421"/>
      <c r="EKK36" s="1421"/>
      <c r="EKL36" s="1421"/>
      <c r="EKM36" s="1421"/>
      <c r="EKN36" s="1421"/>
      <c r="EKO36" s="1421"/>
      <c r="EKP36" s="1421"/>
      <c r="EKQ36" s="1421"/>
      <c r="EKR36" s="1421"/>
      <c r="EKS36" s="1421"/>
      <c r="EKT36" s="1421"/>
      <c r="EKU36" s="1421"/>
      <c r="EKV36" s="1421"/>
      <c r="EKW36" s="1421"/>
      <c r="EKX36" s="1421"/>
      <c r="EKY36" s="1421"/>
      <c r="EKZ36" s="1421"/>
      <c r="ELA36" s="1421"/>
      <c r="ELB36" s="1421"/>
      <c r="ELC36" s="1421"/>
      <c r="ELD36" s="1421"/>
      <c r="ELE36" s="1421"/>
      <c r="ELF36" s="1421"/>
      <c r="ELG36" s="1421"/>
      <c r="ELH36" s="1421"/>
      <c r="ELI36" s="1421"/>
      <c r="ELJ36" s="1421"/>
      <c r="ELK36" s="1421"/>
      <c r="ELL36" s="1421"/>
      <c r="ELM36" s="1421"/>
      <c r="ELN36" s="1421"/>
      <c r="ELO36" s="1421"/>
      <c r="ELP36" s="1421"/>
      <c r="ELQ36" s="1421"/>
      <c r="ELR36" s="1421"/>
      <c r="ELS36" s="1421"/>
      <c r="ELT36" s="1421"/>
      <c r="ELU36" s="1421"/>
      <c r="ELV36" s="1421"/>
      <c r="ELW36" s="1421"/>
      <c r="ELX36" s="1421"/>
      <c r="ELY36" s="1421"/>
      <c r="ELZ36" s="1421"/>
      <c r="EMA36" s="1421"/>
      <c r="EMB36" s="1421"/>
      <c r="EMC36" s="1421"/>
      <c r="EMD36" s="1421"/>
      <c r="EME36" s="1421"/>
      <c r="EMF36" s="1421"/>
      <c r="EMG36" s="1421"/>
      <c r="EMH36" s="1421"/>
      <c r="EMI36" s="1421"/>
      <c r="EMJ36" s="1421"/>
      <c r="EMK36" s="1421"/>
      <c r="EML36" s="1421"/>
      <c r="EMM36" s="1421"/>
      <c r="EMN36" s="1421"/>
      <c r="EMO36" s="1421"/>
      <c r="EMP36" s="1421"/>
      <c r="EMQ36" s="1421"/>
      <c r="EMR36" s="1421"/>
      <c r="EMS36" s="1421"/>
      <c r="EMT36" s="1421"/>
      <c r="EMU36" s="1421"/>
      <c r="EMV36" s="1421"/>
      <c r="EMW36" s="1421"/>
      <c r="EMX36" s="1421"/>
      <c r="EMY36" s="1421"/>
      <c r="EMZ36" s="1421"/>
      <c r="ENA36" s="1421"/>
      <c r="ENB36" s="1421"/>
      <c r="ENC36" s="1421"/>
      <c r="END36" s="1421"/>
      <c r="ENE36" s="1421"/>
      <c r="ENF36" s="1421"/>
      <c r="ENG36" s="1421"/>
      <c r="ENH36" s="1421"/>
      <c r="ENI36" s="1421"/>
      <c r="ENJ36" s="1421"/>
      <c r="ENK36" s="1421"/>
      <c r="ENL36" s="1421"/>
      <c r="ENM36" s="1421"/>
      <c r="ENN36" s="1421"/>
      <c r="ENO36" s="1421"/>
      <c r="ENP36" s="1421"/>
      <c r="ENQ36" s="1421"/>
      <c r="ENR36" s="1421"/>
      <c r="ENS36" s="1421"/>
      <c r="ENT36" s="1421"/>
      <c r="ENU36" s="1421"/>
      <c r="ENV36" s="1421"/>
      <c r="ENW36" s="1421"/>
      <c r="ENX36" s="1421"/>
      <c r="ENY36" s="1421"/>
      <c r="ENZ36" s="1421"/>
      <c r="EOA36" s="1421"/>
      <c r="EOB36" s="1421"/>
      <c r="EOC36" s="1421"/>
      <c r="EOD36" s="1421"/>
      <c r="EOE36" s="1421"/>
      <c r="EOF36" s="1421"/>
      <c r="EOG36" s="1421"/>
      <c r="EOH36" s="1421"/>
      <c r="EOI36" s="1421"/>
      <c r="EOJ36" s="1421"/>
      <c r="EOK36" s="1421"/>
      <c r="EOL36" s="1421"/>
      <c r="EOM36" s="1421"/>
      <c r="EON36" s="1421"/>
      <c r="EOO36" s="1421"/>
      <c r="EOP36" s="1421"/>
      <c r="EOQ36" s="1421"/>
      <c r="EOR36" s="1421"/>
      <c r="EOS36" s="1421"/>
      <c r="EOT36" s="1421"/>
      <c r="EOU36" s="1421"/>
      <c r="EOV36" s="1421"/>
      <c r="EOW36" s="1421"/>
      <c r="EOX36" s="1421"/>
      <c r="EOY36" s="1421"/>
      <c r="EOZ36" s="1421"/>
      <c r="EPA36" s="1421"/>
      <c r="EPB36" s="1421"/>
      <c r="EPC36" s="1421"/>
      <c r="EPD36" s="1421"/>
      <c r="EPE36" s="1421"/>
      <c r="EPF36" s="1421"/>
      <c r="EPG36" s="1421"/>
      <c r="EPH36" s="1421"/>
      <c r="EPI36" s="1421"/>
      <c r="EPJ36" s="1421"/>
      <c r="EPK36" s="1421"/>
      <c r="EPL36" s="1421"/>
      <c r="EPM36" s="1421"/>
      <c r="EPN36" s="1421"/>
      <c r="EPO36" s="1421"/>
      <c r="EPP36" s="1421"/>
      <c r="EPQ36" s="1421"/>
      <c r="EPR36" s="1421"/>
      <c r="EPS36" s="1421"/>
      <c r="EPT36" s="1421"/>
      <c r="EPU36" s="1421"/>
      <c r="EPV36" s="1421"/>
      <c r="EPW36" s="1421"/>
      <c r="EPX36" s="1421"/>
      <c r="EPY36" s="1421"/>
      <c r="EPZ36" s="1421"/>
      <c r="EQA36" s="1421"/>
      <c r="EQB36" s="1421"/>
      <c r="EQC36" s="1421"/>
      <c r="EQD36" s="1421"/>
      <c r="EQE36" s="1421"/>
      <c r="EQF36" s="1421"/>
      <c r="EQG36" s="1421"/>
      <c r="EQH36" s="1421"/>
      <c r="EQI36" s="1421"/>
      <c r="EQJ36" s="1421"/>
      <c r="EQK36" s="1421"/>
      <c r="EQL36" s="1421"/>
      <c r="EQM36" s="1421"/>
      <c r="EQN36" s="1421"/>
      <c r="EQO36" s="1421"/>
      <c r="EQP36" s="1421"/>
      <c r="EQQ36" s="1421"/>
      <c r="EQR36" s="1421"/>
      <c r="EQS36" s="1421"/>
      <c r="EQT36" s="1421"/>
      <c r="EQU36" s="1421"/>
      <c r="EQV36" s="1421"/>
      <c r="EQW36" s="1421"/>
      <c r="EQX36" s="1421"/>
      <c r="EQY36" s="1421"/>
      <c r="EQZ36" s="1421"/>
      <c r="ERA36" s="1421"/>
      <c r="ERB36" s="1421"/>
      <c r="ERC36" s="1421"/>
      <c r="ERD36" s="1421"/>
      <c r="ERE36" s="1421"/>
      <c r="ERF36" s="1421"/>
      <c r="ERG36" s="1421"/>
      <c r="ERH36" s="1421"/>
      <c r="ERI36" s="1421"/>
      <c r="ERJ36" s="1421"/>
      <c r="ERK36" s="1421"/>
      <c r="ERL36" s="1421"/>
      <c r="ERM36" s="1421"/>
      <c r="ERN36" s="1421"/>
      <c r="ERO36" s="1421"/>
      <c r="ERP36" s="1421"/>
      <c r="ERQ36" s="1421"/>
      <c r="ERR36" s="1421"/>
      <c r="ERS36" s="1421"/>
      <c r="ERT36" s="1421"/>
      <c r="ERU36" s="1421"/>
      <c r="ERV36" s="1421"/>
      <c r="ERW36" s="1421"/>
      <c r="ERX36" s="1421"/>
      <c r="ERY36" s="1421"/>
      <c r="ERZ36" s="1421"/>
      <c r="ESA36" s="1421"/>
      <c r="ESB36" s="1421"/>
      <c r="ESC36" s="1421"/>
      <c r="ESD36" s="1421"/>
      <c r="ESE36" s="1421"/>
      <c r="ESF36" s="1421"/>
      <c r="ESG36" s="1421"/>
      <c r="ESH36" s="1421"/>
      <c r="ESI36" s="1421"/>
      <c r="ESJ36" s="1421"/>
      <c r="ESK36" s="1421"/>
      <c r="ESL36" s="1421"/>
      <c r="ESM36" s="1421"/>
      <c r="ESN36" s="1421"/>
      <c r="ESO36" s="1421"/>
      <c r="ESP36" s="1421"/>
      <c r="ESQ36" s="1421"/>
      <c r="ESR36" s="1421"/>
      <c r="ESS36" s="1421"/>
      <c r="EST36" s="1421"/>
      <c r="ESU36" s="1421"/>
      <c r="ESV36" s="1421"/>
      <c r="ESW36" s="1421"/>
      <c r="ESX36" s="1421"/>
      <c r="ESY36" s="1421"/>
      <c r="ESZ36" s="1421"/>
      <c r="ETA36" s="1421"/>
      <c r="ETB36" s="1421"/>
      <c r="ETC36" s="1421"/>
      <c r="ETD36" s="1421"/>
      <c r="ETE36" s="1421"/>
      <c r="ETF36" s="1421"/>
      <c r="ETG36" s="1421"/>
      <c r="ETH36" s="1421"/>
      <c r="ETI36" s="1421"/>
      <c r="ETJ36" s="1421"/>
      <c r="ETK36" s="1421"/>
      <c r="ETL36" s="1421"/>
      <c r="ETM36" s="1421"/>
      <c r="ETN36" s="1421"/>
      <c r="ETO36" s="1421"/>
      <c r="ETP36" s="1421"/>
      <c r="ETQ36" s="1421"/>
      <c r="ETR36" s="1421"/>
      <c r="ETS36" s="1421"/>
      <c r="ETT36" s="1421"/>
      <c r="ETU36" s="1421"/>
      <c r="ETV36" s="1421"/>
      <c r="ETW36" s="1421"/>
      <c r="ETX36" s="1421"/>
      <c r="ETY36" s="1421"/>
      <c r="ETZ36" s="1421"/>
      <c r="EUA36" s="1421"/>
      <c r="EUB36" s="1421"/>
      <c r="EUC36" s="1421"/>
      <c r="EUD36" s="1421"/>
      <c r="EUE36" s="1421"/>
      <c r="EUF36" s="1421"/>
      <c r="EUG36" s="1421"/>
      <c r="EUH36" s="1421"/>
      <c r="EUI36" s="1421"/>
      <c r="EUJ36" s="1421"/>
      <c r="EUK36" s="1421"/>
      <c r="EUL36" s="1421"/>
      <c r="EUM36" s="1421"/>
      <c r="EUN36" s="1421"/>
      <c r="EUO36" s="1421"/>
      <c r="EUP36" s="1421"/>
      <c r="EUQ36" s="1421"/>
      <c r="EUR36" s="1421"/>
      <c r="EUS36" s="1421"/>
      <c r="EUT36" s="1421"/>
      <c r="EUU36" s="1421"/>
      <c r="EUV36" s="1421"/>
      <c r="EUW36" s="1421"/>
      <c r="EUX36" s="1421"/>
      <c r="EUY36" s="1421"/>
      <c r="EUZ36" s="1421"/>
      <c r="EVA36" s="1421"/>
      <c r="EVB36" s="1421"/>
      <c r="EVC36" s="1421"/>
      <c r="EVD36" s="1421"/>
      <c r="EVE36" s="1421"/>
      <c r="EVF36" s="1421"/>
      <c r="EVG36" s="1421"/>
      <c r="EVH36" s="1421"/>
      <c r="EVI36" s="1421"/>
      <c r="EVJ36" s="1421"/>
      <c r="EVK36" s="1421"/>
      <c r="EVL36" s="1421"/>
      <c r="EVM36" s="1421"/>
      <c r="EVN36" s="1421"/>
      <c r="EVO36" s="1421"/>
      <c r="EVP36" s="1421"/>
      <c r="EVQ36" s="1421"/>
      <c r="EVR36" s="1421"/>
      <c r="EVS36" s="1421"/>
      <c r="EVT36" s="1421"/>
      <c r="EVU36" s="1421"/>
      <c r="EVV36" s="1421"/>
      <c r="EVW36" s="1421"/>
      <c r="EVX36" s="1421"/>
      <c r="EVY36" s="1421"/>
      <c r="EVZ36" s="1421"/>
      <c r="EWA36" s="1421"/>
      <c r="EWB36" s="1421"/>
      <c r="EWC36" s="1421"/>
      <c r="EWD36" s="1421"/>
      <c r="EWE36" s="1421"/>
      <c r="EWF36" s="1421"/>
      <c r="EWG36" s="1421"/>
      <c r="EWH36" s="1421"/>
      <c r="EWI36" s="1421"/>
      <c r="EWJ36" s="1421"/>
      <c r="EWK36" s="1421"/>
      <c r="EWL36" s="1421"/>
      <c r="EWM36" s="1421"/>
      <c r="EWN36" s="1421"/>
      <c r="EWO36" s="1421"/>
      <c r="EWP36" s="1421"/>
      <c r="EWQ36" s="1421"/>
      <c r="EWR36" s="1421"/>
      <c r="EWS36" s="1421"/>
      <c r="EWT36" s="1421"/>
      <c r="EWU36" s="1421"/>
      <c r="EWV36" s="1421"/>
      <c r="EWW36" s="1421"/>
      <c r="EWX36" s="1421"/>
      <c r="EWY36" s="1421"/>
      <c r="EWZ36" s="1421"/>
      <c r="EXA36" s="1421"/>
      <c r="EXB36" s="1421"/>
      <c r="EXC36" s="1421"/>
      <c r="EXD36" s="1421"/>
      <c r="EXE36" s="1421"/>
      <c r="EXF36" s="1421"/>
      <c r="EXG36" s="1421"/>
      <c r="EXH36" s="1421"/>
      <c r="EXI36" s="1421"/>
      <c r="EXJ36" s="1421"/>
      <c r="EXK36" s="1421"/>
      <c r="EXL36" s="1421"/>
      <c r="EXM36" s="1421"/>
      <c r="EXN36" s="1421"/>
      <c r="EXO36" s="1421"/>
      <c r="EXP36" s="1421"/>
      <c r="EXQ36" s="1421"/>
      <c r="EXR36" s="1421"/>
      <c r="EXS36" s="1421"/>
      <c r="EXT36" s="1421"/>
      <c r="EXU36" s="1421"/>
      <c r="EXV36" s="1421"/>
      <c r="EXW36" s="1421"/>
      <c r="EXX36" s="1421"/>
      <c r="EXY36" s="1421"/>
      <c r="EXZ36" s="1421"/>
      <c r="EYA36" s="1421"/>
      <c r="EYB36" s="1421"/>
      <c r="EYC36" s="1421"/>
      <c r="EYD36" s="1421"/>
      <c r="EYE36" s="1421"/>
      <c r="EYF36" s="1421"/>
      <c r="EYG36" s="1421"/>
      <c r="EYH36" s="1421"/>
      <c r="EYI36" s="1421"/>
      <c r="EYJ36" s="1421"/>
      <c r="EYK36" s="1421"/>
      <c r="EYL36" s="1421"/>
      <c r="EYM36" s="1421"/>
      <c r="EYN36" s="1421"/>
      <c r="EYO36" s="1421"/>
      <c r="EYP36" s="1421"/>
      <c r="EYQ36" s="1421"/>
      <c r="EYR36" s="1421"/>
      <c r="EYS36" s="1421"/>
      <c r="EYT36" s="1421"/>
      <c r="EYU36" s="1421"/>
      <c r="EYV36" s="1421"/>
      <c r="EYW36" s="1421"/>
      <c r="EYX36" s="1421"/>
      <c r="EYY36" s="1421"/>
      <c r="EYZ36" s="1421"/>
      <c r="EZA36" s="1421"/>
      <c r="EZB36" s="1421"/>
      <c r="EZC36" s="1421"/>
      <c r="EZD36" s="1421"/>
      <c r="EZE36" s="1421"/>
      <c r="EZF36" s="1421"/>
      <c r="EZG36" s="1421"/>
      <c r="EZH36" s="1421"/>
      <c r="EZI36" s="1421"/>
      <c r="EZJ36" s="1421"/>
      <c r="EZK36" s="1421"/>
      <c r="EZL36" s="1421"/>
      <c r="EZM36" s="1421"/>
      <c r="EZN36" s="1421"/>
      <c r="EZO36" s="1421"/>
      <c r="EZP36" s="1421"/>
      <c r="EZQ36" s="1421"/>
      <c r="EZR36" s="1421"/>
      <c r="EZS36" s="1421"/>
      <c r="EZT36" s="1421"/>
      <c r="EZU36" s="1421"/>
      <c r="EZV36" s="1421"/>
      <c r="EZW36" s="1421"/>
      <c r="EZX36" s="1421"/>
      <c r="EZY36" s="1421"/>
      <c r="EZZ36" s="1421"/>
      <c r="FAA36" s="1421"/>
      <c r="FAB36" s="1421"/>
      <c r="FAC36" s="1421"/>
      <c r="FAD36" s="1421"/>
      <c r="FAE36" s="1421"/>
      <c r="FAF36" s="1421"/>
      <c r="FAG36" s="1421"/>
      <c r="FAH36" s="1421"/>
      <c r="FAI36" s="1421"/>
      <c r="FAJ36" s="1421"/>
      <c r="FAK36" s="1421"/>
      <c r="FAL36" s="1421"/>
      <c r="FAM36" s="1421"/>
      <c r="FAN36" s="1421"/>
      <c r="FAO36" s="1421"/>
      <c r="FAP36" s="1421"/>
      <c r="FAQ36" s="1421"/>
      <c r="FAR36" s="1421"/>
      <c r="FAS36" s="1421"/>
      <c r="FAT36" s="1421"/>
      <c r="FAU36" s="1421"/>
      <c r="FAV36" s="1421"/>
      <c r="FAW36" s="1421"/>
      <c r="FAX36" s="1421"/>
      <c r="FAY36" s="1421"/>
      <c r="FAZ36" s="1421"/>
      <c r="FBA36" s="1421"/>
      <c r="FBB36" s="1421"/>
      <c r="FBC36" s="1421"/>
      <c r="FBD36" s="1421"/>
      <c r="FBE36" s="1421"/>
      <c r="FBF36" s="1421"/>
      <c r="FBG36" s="1421"/>
      <c r="FBH36" s="1421"/>
      <c r="FBI36" s="1421"/>
      <c r="FBJ36" s="1421"/>
      <c r="FBK36" s="1421"/>
      <c r="FBL36" s="1421"/>
      <c r="FBM36" s="1421"/>
      <c r="FBN36" s="1421"/>
      <c r="FBO36" s="1421"/>
      <c r="FBP36" s="1421"/>
      <c r="FBQ36" s="1421"/>
      <c r="FBR36" s="1421"/>
      <c r="FBS36" s="1421"/>
      <c r="FBT36" s="1421"/>
      <c r="FBU36" s="1421"/>
      <c r="FBV36" s="1421"/>
      <c r="FBW36" s="1421"/>
      <c r="FBX36" s="1421"/>
      <c r="FBY36" s="1421"/>
      <c r="FBZ36" s="1421"/>
      <c r="FCA36" s="1421"/>
      <c r="FCB36" s="1421"/>
      <c r="FCC36" s="1421"/>
      <c r="FCD36" s="1421"/>
      <c r="FCE36" s="1421"/>
      <c r="FCF36" s="1421"/>
      <c r="FCG36" s="1421"/>
      <c r="FCH36" s="1421"/>
      <c r="FCI36" s="1421"/>
      <c r="FCJ36" s="1421"/>
      <c r="FCK36" s="1421"/>
      <c r="FCL36" s="1421"/>
      <c r="FCM36" s="1421"/>
      <c r="FCN36" s="1421"/>
      <c r="FCO36" s="1421"/>
      <c r="FCP36" s="1421"/>
      <c r="FCQ36" s="1421"/>
      <c r="FCR36" s="1421"/>
      <c r="FCS36" s="1421"/>
      <c r="FCT36" s="1421"/>
      <c r="FCU36" s="1421"/>
      <c r="FCV36" s="1421"/>
      <c r="FCW36" s="1421"/>
      <c r="FCX36" s="1421"/>
      <c r="FCY36" s="1421"/>
      <c r="FCZ36" s="1421"/>
      <c r="FDA36" s="1421"/>
      <c r="FDB36" s="1421"/>
      <c r="FDC36" s="1421"/>
      <c r="FDD36" s="1421"/>
      <c r="FDE36" s="1421"/>
      <c r="FDF36" s="1421"/>
      <c r="FDG36" s="1421"/>
      <c r="FDH36" s="1421"/>
      <c r="FDI36" s="1421"/>
      <c r="FDJ36" s="1421"/>
      <c r="FDK36" s="1421"/>
      <c r="FDL36" s="1421"/>
      <c r="FDM36" s="1421"/>
      <c r="FDN36" s="1421"/>
      <c r="FDO36" s="1421"/>
      <c r="FDP36" s="1421"/>
      <c r="FDQ36" s="1421"/>
      <c r="FDR36" s="1421"/>
      <c r="FDS36" s="1421"/>
      <c r="FDT36" s="1421"/>
      <c r="FDU36" s="1421"/>
      <c r="FDV36" s="1421"/>
      <c r="FDW36" s="1421"/>
      <c r="FDX36" s="1421"/>
      <c r="FDY36" s="1421"/>
      <c r="FDZ36" s="1421"/>
      <c r="FEA36" s="1421"/>
      <c r="FEB36" s="1421"/>
      <c r="FEC36" s="1421"/>
      <c r="FED36" s="1421"/>
      <c r="FEE36" s="1421"/>
      <c r="FEF36" s="1421"/>
      <c r="FEG36" s="1421"/>
      <c r="FEH36" s="1421"/>
      <c r="FEI36" s="1421"/>
      <c r="FEJ36" s="1421"/>
      <c r="FEK36" s="1421"/>
      <c r="FEL36" s="1421"/>
      <c r="FEM36" s="1421"/>
      <c r="FEN36" s="1421"/>
      <c r="FEO36" s="1421"/>
      <c r="FEP36" s="1421"/>
      <c r="FEQ36" s="1421"/>
      <c r="FER36" s="1421"/>
      <c r="FES36" s="1421"/>
      <c r="FET36" s="1421"/>
      <c r="FEU36" s="1421"/>
      <c r="FEV36" s="1421"/>
      <c r="FEW36" s="1421"/>
      <c r="FEX36" s="1421"/>
      <c r="FEY36" s="1421"/>
      <c r="FEZ36" s="1421"/>
      <c r="FFA36" s="1421"/>
      <c r="FFB36" s="1421"/>
      <c r="FFC36" s="1421"/>
      <c r="FFD36" s="1421"/>
      <c r="FFE36" s="1421"/>
      <c r="FFF36" s="1421"/>
      <c r="FFG36" s="1421"/>
      <c r="FFH36" s="1421"/>
      <c r="FFI36" s="1421"/>
      <c r="FFJ36" s="1421"/>
      <c r="FFK36" s="1421"/>
      <c r="FFL36" s="1421"/>
      <c r="FFM36" s="1421"/>
      <c r="FFN36" s="1421"/>
      <c r="FFO36" s="1421"/>
      <c r="FFP36" s="1421"/>
      <c r="FFQ36" s="1421"/>
      <c r="FFR36" s="1421"/>
      <c r="FFS36" s="1421"/>
      <c r="FFT36" s="1421"/>
      <c r="FFU36" s="1421"/>
      <c r="FFV36" s="1421"/>
      <c r="FFW36" s="1421"/>
      <c r="FFX36" s="1421"/>
      <c r="FFY36" s="1421"/>
      <c r="FFZ36" s="1421"/>
      <c r="FGA36" s="1421"/>
      <c r="FGB36" s="1421"/>
      <c r="FGC36" s="1421"/>
      <c r="FGD36" s="1421"/>
      <c r="FGE36" s="1421"/>
      <c r="FGF36" s="1421"/>
      <c r="FGG36" s="1421"/>
      <c r="FGH36" s="1421"/>
      <c r="FGI36" s="1421"/>
      <c r="FGJ36" s="1421"/>
      <c r="FGK36" s="1421"/>
      <c r="FGL36" s="1421"/>
      <c r="FGM36" s="1421"/>
      <c r="FGN36" s="1421"/>
      <c r="FGO36" s="1421"/>
      <c r="FGP36" s="1421"/>
      <c r="FGQ36" s="1421"/>
      <c r="FGR36" s="1421"/>
      <c r="FGS36" s="1421"/>
      <c r="FGT36" s="1421"/>
      <c r="FGU36" s="1421"/>
      <c r="FGV36" s="1421"/>
      <c r="FGW36" s="1421"/>
      <c r="FGX36" s="1421"/>
      <c r="FGY36" s="1421"/>
      <c r="FGZ36" s="1421"/>
      <c r="FHA36" s="1421"/>
      <c r="FHB36" s="1421"/>
      <c r="FHC36" s="1421"/>
      <c r="FHD36" s="1421"/>
      <c r="FHE36" s="1421"/>
      <c r="FHF36" s="1421"/>
      <c r="FHG36" s="1421"/>
      <c r="FHH36" s="1421"/>
      <c r="FHI36" s="1421"/>
      <c r="FHJ36" s="1421"/>
      <c r="FHK36" s="1421"/>
      <c r="FHL36" s="1421"/>
      <c r="FHM36" s="1421"/>
      <c r="FHN36" s="1421"/>
      <c r="FHO36" s="1421"/>
      <c r="FHP36" s="1421"/>
      <c r="FHQ36" s="1421"/>
      <c r="FHR36" s="1421"/>
      <c r="FHS36" s="1421"/>
      <c r="FHT36" s="1421"/>
      <c r="FHU36" s="1421"/>
      <c r="FHV36" s="1421"/>
      <c r="FHW36" s="1421"/>
      <c r="FHX36" s="1421"/>
      <c r="FHY36" s="1421"/>
      <c r="FHZ36" s="1421"/>
      <c r="FIA36" s="1421"/>
      <c r="FIB36" s="1421"/>
      <c r="FIC36" s="1421"/>
      <c r="FID36" s="1421"/>
      <c r="FIE36" s="1421"/>
      <c r="FIF36" s="1421"/>
      <c r="FIG36" s="1421"/>
      <c r="FIH36" s="1421"/>
      <c r="FII36" s="1421"/>
      <c r="FIJ36" s="1421"/>
      <c r="FIK36" s="1421"/>
      <c r="FIL36" s="1421"/>
      <c r="FIM36" s="1421"/>
      <c r="FIN36" s="1421"/>
      <c r="FIO36" s="1421"/>
      <c r="FIP36" s="1421"/>
      <c r="FIQ36" s="1421"/>
      <c r="FIR36" s="1421"/>
      <c r="FIS36" s="1421"/>
      <c r="FIT36" s="1421"/>
      <c r="FIU36" s="1421"/>
      <c r="FIV36" s="1421"/>
      <c r="FIW36" s="1421"/>
      <c r="FIX36" s="1421"/>
      <c r="FIY36" s="1421"/>
      <c r="FIZ36" s="1421"/>
      <c r="FJA36" s="1421"/>
      <c r="FJB36" s="1421"/>
      <c r="FJC36" s="1421"/>
      <c r="FJD36" s="1421"/>
      <c r="FJE36" s="1421"/>
      <c r="FJF36" s="1421"/>
      <c r="FJG36" s="1421"/>
      <c r="FJH36" s="1421"/>
      <c r="FJI36" s="1421"/>
      <c r="FJJ36" s="1421"/>
      <c r="FJK36" s="1421"/>
      <c r="FJL36" s="1421"/>
      <c r="FJM36" s="1421"/>
      <c r="FJN36" s="1421"/>
      <c r="FJO36" s="1421"/>
      <c r="FJP36" s="1421"/>
      <c r="FJQ36" s="1421"/>
      <c r="FJR36" s="1421"/>
      <c r="FJS36" s="1421"/>
      <c r="FJT36" s="1421"/>
      <c r="FJU36" s="1421"/>
      <c r="FJV36" s="1421"/>
      <c r="FJW36" s="1421"/>
      <c r="FJX36" s="1421"/>
      <c r="FJY36" s="1421"/>
      <c r="FJZ36" s="1421"/>
      <c r="FKA36" s="1421"/>
      <c r="FKB36" s="1421"/>
      <c r="FKC36" s="1421"/>
      <c r="FKD36" s="1421"/>
      <c r="FKE36" s="1421"/>
      <c r="FKF36" s="1421"/>
      <c r="FKG36" s="1421"/>
      <c r="FKH36" s="1421"/>
      <c r="FKI36" s="1421"/>
      <c r="FKJ36" s="1421"/>
      <c r="FKK36" s="1421"/>
      <c r="FKL36" s="1421"/>
      <c r="FKM36" s="1421"/>
      <c r="FKN36" s="1421"/>
      <c r="FKO36" s="1421"/>
      <c r="FKP36" s="1421"/>
      <c r="FKQ36" s="1421"/>
      <c r="FKR36" s="1421"/>
      <c r="FKS36" s="1421"/>
      <c r="FKT36" s="1421"/>
      <c r="FKU36" s="1421"/>
      <c r="FKV36" s="1421"/>
      <c r="FKW36" s="1421"/>
      <c r="FKX36" s="1421"/>
      <c r="FKY36" s="1421"/>
      <c r="FKZ36" s="1421"/>
      <c r="FLA36" s="1421"/>
      <c r="FLB36" s="1421"/>
      <c r="FLC36" s="1421"/>
      <c r="FLD36" s="1421"/>
      <c r="FLE36" s="1421"/>
      <c r="FLF36" s="1421"/>
      <c r="FLG36" s="1421"/>
      <c r="FLH36" s="1421"/>
      <c r="FLI36" s="1421"/>
      <c r="FLJ36" s="1421"/>
      <c r="FLK36" s="1421"/>
      <c r="FLL36" s="1421"/>
      <c r="FLM36" s="1421"/>
      <c r="FLN36" s="1421"/>
      <c r="FLO36" s="1421"/>
      <c r="FLP36" s="1421"/>
      <c r="FLQ36" s="1421"/>
      <c r="FLR36" s="1421"/>
      <c r="FLS36" s="1421"/>
      <c r="FLT36" s="1421"/>
      <c r="FLU36" s="1421"/>
      <c r="FLV36" s="1421"/>
      <c r="FLW36" s="1421"/>
      <c r="FLX36" s="1421"/>
      <c r="FLY36" s="1421"/>
      <c r="FLZ36" s="1421"/>
      <c r="FMA36" s="1421"/>
      <c r="FMB36" s="1421"/>
      <c r="FMC36" s="1421"/>
      <c r="FMD36" s="1421"/>
      <c r="FME36" s="1421"/>
      <c r="FMF36" s="1421"/>
      <c r="FMG36" s="1421"/>
      <c r="FMH36" s="1421"/>
      <c r="FMI36" s="1421"/>
      <c r="FMJ36" s="1421"/>
      <c r="FMK36" s="1421"/>
      <c r="FML36" s="1421"/>
      <c r="FMM36" s="1421"/>
      <c r="FMN36" s="1421"/>
      <c r="FMO36" s="1421"/>
      <c r="FMP36" s="1421"/>
      <c r="FMQ36" s="1421"/>
      <c r="FMR36" s="1421"/>
      <c r="FMS36" s="1421"/>
      <c r="FMT36" s="1421"/>
      <c r="FMU36" s="1421"/>
      <c r="FMV36" s="1421"/>
      <c r="FMW36" s="1421"/>
      <c r="FMX36" s="1421"/>
      <c r="FMY36" s="1421"/>
      <c r="FMZ36" s="1421"/>
      <c r="FNA36" s="1421"/>
      <c r="FNB36" s="1421"/>
      <c r="FNC36" s="1421"/>
      <c r="FND36" s="1421"/>
      <c r="FNE36" s="1421"/>
      <c r="FNF36" s="1421"/>
      <c r="FNG36" s="1421"/>
      <c r="FNH36" s="1421"/>
      <c r="FNI36" s="1421"/>
      <c r="FNJ36" s="1421"/>
      <c r="FNK36" s="1421"/>
      <c r="FNL36" s="1421"/>
      <c r="FNM36" s="1421"/>
      <c r="FNN36" s="1421"/>
      <c r="FNO36" s="1421"/>
      <c r="FNP36" s="1421"/>
      <c r="FNQ36" s="1421"/>
      <c r="FNR36" s="1421"/>
      <c r="FNS36" s="1421"/>
      <c r="FNT36" s="1421"/>
      <c r="FNU36" s="1421"/>
      <c r="FNV36" s="1421"/>
      <c r="FNW36" s="1421"/>
      <c r="FNX36" s="1421"/>
      <c r="FNY36" s="1421"/>
      <c r="FNZ36" s="1421"/>
      <c r="FOA36" s="1421"/>
      <c r="FOB36" s="1421"/>
      <c r="FOC36" s="1421"/>
      <c r="FOD36" s="1421"/>
      <c r="FOE36" s="1421"/>
      <c r="FOF36" s="1421"/>
      <c r="FOG36" s="1421"/>
      <c r="FOH36" s="1421"/>
      <c r="FOI36" s="1421"/>
      <c r="FOJ36" s="1421"/>
      <c r="FOK36" s="1421"/>
      <c r="FOL36" s="1421"/>
      <c r="FOM36" s="1421"/>
      <c r="FON36" s="1421"/>
      <c r="FOO36" s="1421"/>
      <c r="FOP36" s="1421"/>
      <c r="FOQ36" s="1421"/>
      <c r="FOR36" s="1421"/>
      <c r="FOS36" s="1421"/>
      <c r="FOT36" s="1421"/>
      <c r="FOU36" s="1421"/>
      <c r="FOV36" s="1421"/>
      <c r="FOW36" s="1421"/>
      <c r="FOX36" s="1421"/>
      <c r="FOY36" s="1421"/>
      <c r="FOZ36" s="1421"/>
      <c r="FPA36" s="1421"/>
      <c r="FPB36" s="1421"/>
      <c r="FPC36" s="1421"/>
      <c r="FPD36" s="1421"/>
      <c r="FPE36" s="1421"/>
      <c r="FPF36" s="1421"/>
      <c r="FPG36" s="1421"/>
      <c r="FPH36" s="1421"/>
      <c r="FPI36" s="1421"/>
      <c r="FPJ36" s="1421"/>
      <c r="FPK36" s="1421"/>
      <c r="FPL36" s="1421"/>
      <c r="FPM36" s="1421"/>
      <c r="FPN36" s="1421"/>
      <c r="FPO36" s="1421"/>
      <c r="FPP36" s="1421"/>
      <c r="FPQ36" s="1421"/>
      <c r="FPR36" s="1421"/>
      <c r="FPS36" s="1421"/>
      <c r="FPT36" s="1421"/>
      <c r="FPU36" s="1421"/>
      <c r="FPV36" s="1421"/>
      <c r="FPW36" s="1421"/>
      <c r="FPX36" s="1421"/>
      <c r="FPY36" s="1421"/>
      <c r="FPZ36" s="1421"/>
      <c r="FQA36" s="1421"/>
      <c r="FQB36" s="1421"/>
      <c r="FQC36" s="1421"/>
      <c r="FQD36" s="1421"/>
      <c r="FQE36" s="1421"/>
      <c r="FQF36" s="1421"/>
      <c r="FQG36" s="1421"/>
      <c r="FQH36" s="1421"/>
      <c r="FQI36" s="1421"/>
      <c r="FQJ36" s="1421"/>
      <c r="FQK36" s="1421"/>
      <c r="FQL36" s="1421"/>
      <c r="FQM36" s="1421"/>
      <c r="FQN36" s="1421"/>
      <c r="FQO36" s="1421"/>
      <c r="FQP36" s="1421"/>
      <c r="FQQ36" s="1421"/>
      <c r="FQR36" s="1421"/>
      <c r="FQS36" s="1421"/>
      <c r="FQT36" s="1421"/>
      <c r="FQU36" s="1421"/>
      <c r="FQV36" s="1421"/>
      <c r="FQW36" s="1421"/>
      <c r="FQX36" s="1421"/>
      <c r="FQY36" s="1421"/>
      <c r="FQZ36" s="1421"/>
      <c r="FRA36" s="1421"/>
      <c r="FRB36" s="1421"/>
      <c r="FRC36" s="1421"/>
      <c r="FRD36" s="1421"/>
      <c r="FRE36" s="1421"/>
      <c r="FRF36" s="1421"/>
      <c r="FRG36" s="1421"/>
      <c r="FRH36" s="1421"/>
      <c r="FRI36" s="1421"/>
      <c r="FRJ36" s="1421"/>
      <c r="FRK36" s="1421"/>
      <c r="FRL36" s="1421"/>
      <c r="FRM36" s="1421"/>
      <c r="FRN36" s="1421"/>
      <c r="FRO36" s="1421"/>
      <c r="FRP36" s="1421"/>
      <c r="FRQ36" s="1421"/>
      <c r="FRR36" s="1421"/>
      <c r="FRS36" s="1421"/>
      <c r="FRT36" s="1421"/>
      <c r="FRU36" s="1421"/>
      <c r="FRV36" s="1421"/>
      <c r="FRW36" s="1421"/>
      <c r="FRX36" s="1421"/>
      <c r="FRY36" s="1421"/>
      <c r="FRZ36" s="1421"/>
      <c r="FSA36" s="1421"/>
      <c r="FSB36" s="1421"/>
      <c r="FSC36" s="1421"/>
      <c r="FSD36" s="1421"/>
      <c r="FSE36" s="1421"/>
      <c r="FSF36" s="1421"/>
      <c r="FSG36" s="1421"/>
      <c r="FSH36" s="1421"/>
      <c r="FSI36" s="1421"/>
      <c r="FSJ36" s="1421"/>
      <c r="FSK36" s="1421"/>
      <c r="FSL36" s="1421"/>
      <c r="FSM36" s="1421"/>
      <c r="FSN36" s="1421"/>
      <c r="FSO36" s="1421"/>
      <c r="FSP36" s="1421"/>
      <c r="FSQ36" s="1421"/>
      <c r="FSR36" s="1421"/>
      <c r="FSS36" s="1421"/>
      <c r="FST36" s="1421"/>
      <c r="FSU36" s="1421"/>
      <c r="FSV36" s="1421"/>
      <c r="FSW36" s="1421"/>
      <c r="FSX36" s="1421"/>
      <c r="FSY36" s="1421"/>
      <c r="FSZ36" s="1421"/>
      <c r="FTA36" s="1421"/>
      <c r="FTB36" s="1421"/>
      <c r="FTC36" s="1421"/>
      <c r="FTD36" s="1421"/>
      <c r="FTE36" s="1421"/>
      <c r="FTF36" s="1421"/>
      <c r="FTG36" s="1421"/>
      <c r="FTH36" s="1421"/>
      <c r="FTI36" s="1421"/>
      <c r="FTJ36" s="1421"/>
      <c r="FTK36" s="1421"/>
      <c r="FTL36" s="1421"/>
      <c r="FTM36" s="1421"/>
      <c r="FTN36" s="1421"/>
      <c r="FTO36" s="1421"/>
      <c r="FTP36" s="1421"/>
      <c r="FTQ36" s="1421"/>
      <c r="FTR36" s="1421"/>
      <c r="FTS36" s="1421"/>
      <c r="FTT36" s="1421"/>
      <c r="FTU36" s="1421"/>
      <c r="FTV36" s="1421"/>
      <c r="FTW36" s="1421"/>
      <c r="FTX36" s="1421"/>
      <c r="FTY36" s="1421"/>
      <c r="FTZ36" s="1421"/>
      <c r="FUA36" s="1421"/>
      <c r="FUB36" s="1421"/>
      <c r="FUC36" s="1421"/>
      <c r="FUD36" s="1421"/>
      <c r="FUE36" s="1421"/>
      <c r="FUF36" s="1421"/>
      <c r="FUG36" s="1421"/>
      <c r="FUH36" s="1421"/>
      <c r="FUI36" s="1421"/>
      <c r="FUJ36" s="1421"/>
      <c r="FUK36" s="1421"/>
      <c r="FUL36" s="1421"/>
      <c r="FUM36" s="1421"/>
      <c r="FUN36" s="1421"/>
      <c r="FUO36" s="1421"/>
      <c r="FUP36" s="1421"/>
      <c r="FUQ36" s="1421"/>
      <c r="FUR36" s="1421"/>
      <c r="FUS36" s="1421"/>
      <c r="FUT36" s="1421"/>
      <c r="FUU36" s="1421"/>
      <c r="FUV36" s="1421"/>
      <c r="FUW36" s="1421"/>
      <c r="FUX36" s="1421"/>
      <c r="FUY36" s="1421"/>
      <c r="FUZ36" s="1421"/>
      <c r="FVA36" s="1421"/>
      <c r="FVB36" s="1421"/>
      <c r="FVC36" s="1421"/>
      <c r="FVD36" s="1421"/>
      <c r="FVE36" s="1421"/>
      <c r="FVF36" s="1421"/>
      <c r="FVG36" s="1421"/>
      <c r="FVH36" s="1421"/>
      <c r="FVI36" s="1421"/>
      <c r="FVJ36" s="1421"/>
      <c r="FVK36" s="1421"/>
      <c r="FVL36" s="1421"/>
      <c r="FVM36" s="1421"/>
      <c r="FVN36" s="1421"/>
      <c r="FVO36" s="1421"/>
      <c r="FVP36" s="1421"/>
      <c r="FVQ36" s="1421"/>
      <c r="FVR36" s="1421"/>
      <c r="FVS36" s="1421"/>
      <c r="FVT36" s="1421"/>
      <c r="FVU36" s="1421"/>
      <c r="FVV36" s="1421"/>
      <c r="FVW36" s="1421"/>
      <c r="FVX36" s="1421"/>
      <c r="FVY36" s="1421"/>
      <c r="FVZ36" s="1421"/>
      <c r="FWA36" s="1421"/>
      <c r="FWB36" s="1421"/>
      <c r="FWC36" s="1421"/>
      <c r="FWD36" s="1421"/>
      <c r="FWE36" s="1421"/>
      <c r="FWF36" s="1421"/>
      <c r="FWG36" s="1421"/>
      <c r="FWH36" s="1421"/>
      <c r="FWI36" s="1421"/>
      <c r="FWJ36" s="1421"/>
      <c r="FWK36" s="1421"/>
      <c r="FWL36" s="1421"/>
      <c r="FWM36" s="1421"/>
      <c r="FWN36" s="1421"/>
      <c r="FWO36" s="1421"/>
      <c r="FWP36" s="1421"/>
      <c r="FWQ36" s="1421"/>
      <c r="FWR36" s="1421"/>
      <c r="FWS36" s="1421"/>
      <c r="FWT36" s="1421"/>
      <c r="FWU36" s="1421"/>
      <c r="FWV36" s="1421"/>
      <c r="FWW36" s="1421"/>
      <c r="FWX36" s="1421"/>
      <c r="FWY36" s="1421"/>
      <c r="FWZ36" s="1421"/>
      <c r="FXA36" s="1421"/>
      <c r="FXB36" s="1421"/>
      <c r="FXC36" s="1421"/>
      <c r="FXD36" s="1421"/>
      <c r="FXE36" s="1421"/>
      <c r="FXF36" s="1421"/>
      <c r="FXG36" s="1421"/>
      <c r="FXH36" s="1421"/>
      <c r="FXI36" s="1421"/>
      <c r="FXJ36" s="1421"/>
      <c r="FXK36" s="1421"/>
      <c r="FXL36" s="1421"/>
      <c r="FXM36" s="1421"/>
      <c r="FXN36" s="1421"/>
      <c r="FXO36" s="1421"/>
      <c r="FXP36" s="1421"/>
      <c r="FXQ36" s="1421"/>
      <c r="FXR36" s="1421"/>
      <c r="FXS36" s="1421"/>
      <c r="FXT36" s="1421"/>
      <c r="FXU36" s="1421"/>
      <c r="FXV36" s="1421"/>
      <c r="FXW36" s="1421"/>
      <c r="FXX36" s="1421"/>
      <c r="FXY36" s="1421"/>
      <c r="FXZ36" s="1421"/>
      <c r="FYA36" s="1421"/>
      <c r="FYB36" s="1421"/>
      <c r="FYC36" s="1421"/>
      <c r="FYD36" s="1421"/>
      <c r="FYE36" s="1421"/>
      <c r="FYF36" s="1421"/>
      <c r="FYG36" s="1421"/>
      <c r="FYH36" s="1421"/>
      <c r="FYI36" s="1421"/>
      <c r="FYJ36" s="1421"/>
      <c r="FYK36" s="1421"/>
      <c r="FYL36" s="1421"/>
      <c r="FYM36" s="1421"/>
      <c r="FYN36" s="1421"/>
      <c r="FYO36" s="1421"/>
      <c r="FYP36" s="1421"/>
      <c r="FYQ36" s="1421"/>
      <c r="FYR36" s="1421"/>
      <c r="FYS36" s="1421"/>
      <c r="FYT36" s="1421"/>
      <c r="FYU36" s="1421"/>
      <c r="FYV36" s="1421"/>
      <c r="FYW36" s="1421"/>
      <c r="FYX36" s="1421"/>
      <c r="FYY36" s="1421"/>
      <c r="FYZ36" s="1421"/>
      <c r="FZA36" s="1421"/>
      <c r="FZB36" s="1421"/>
      <c r="FZC36" s="1421"/>
      <c r="FZD36" s="1421"/>
      <c r="FZE36" s="1421"/>
      <c r="FZF36" s="1421"/>
      <c r="FZG36" s="1421"/>
      <c r="FZH36" s="1421"/>
      <c r="FZI36" s="1421"/>
      <c r="FZJ36" s="1421"/>
      <c r="FZK36" s="1421"/>
      <c r="FZL36" s="1421"/>
      <c r="FZM36" s="1421"/>
      <c r="FZN36" s="1421"/>
      <c r="FZO36" s="1421"/>
      <c r="FZP36" s="1421"/>
      <c r="FZQ36" s="1421"/>
      <c r="FZR36" s="1421"/>
      <c r="FZS36" s="1421"/>
      <c r="FZT36" s="1421"/>
      <c r="FZU36" s="1421"/>
      <c r="FZV36" s="1421"/>
      <c r="FZW36" s="1421"/>
      <c r="FZX36" s="1421"/>
      <c r="FZY36" s="1421"/>
      <c r="FZZ36" s="1421"/>
      <c r="GAA36" s="1421"/>
      <c r="GAB36" s="1421"/>
      <c r="GAC36" s="1421"/>
      <c r="GAD36" s="1421"/>
      <c r="GAE36" s="1421"/>
      <c r="GAF36" s="1421"/>
      <c r="GAG36" s="1421"/>
      <c r="GAH36" s="1421"/>
      <c r="GAI36" s="1421"/>
      <c r="GAJ36" s="1421"/>
      <c r="GAK36" s="1421"/>
      <c r="GAL36" s="1421"/>
      <c r="GAM36" s="1421"/>
      <c r="GAN36" s="1421"/>
      <c r="GAO36" s="1421"/>
      <c r="GAP36" s="1421"/>
      <c r="GAQ36" s="1421"/>
      <c r="GAR36" s="1421"/>
      <c r="GAS36" s="1421"/>
      <c r="GAT36" s="1421"/>
      <c r="GAU36" s="1421"/>
      <c r="GAV36" s="1421"/>
      <c r="GAW36" s="1421"/>
      <c r="GAX36" s="1421"/>
      <c r="GAY36" s="1421"/>
      <c r="GAZ36" s="1421"/>
      <c r="GBA36" s="1421"/>
      <c r="GBB36" s="1421"/>
      <c r="GBC36" s="1421"/>
      <c r="GBD36" s="1421"/>
      <c r="GBE36" s="1421"/>
      <c r="GBF36" s="1421"/>
      <c r="GBG36" s="1421"/>
      <c r="GBH36" s="1421"/>
      <c r="GBI36" s="1421"/>
      <c r="GBJ36" s="1421"/>
      <c r="GBK36" s="1421"/>
      <c r="GBL36" s="1421"/>
      <c r="GBM36" s="1421"/>
      <c r="GBN36" s="1421"/>
      <c r="GBO36" s="1421"/>
      <c r="GBP36" s="1421"/>
      <c r="GBQ36" s="1421"/>
      <c r="GBR36" s="1421"/>
      <c r="GBS36" s="1421"/>
      <c r="GBT36" s="1421"/>
      <c r="GBU36" s="1421"/>
      <c r="GBV36" s="1421"/>
      <c r="GBW36" s="1421"/>
      <c r="GBX36" s="1421"/>
      <c r="GBY36" s="1421"/>
      <c r="GBZ36" s="1421"/>
      <c r="GCA36" s="1421"/>
      <c r="GCB36" s="1421"/>
      <c r="GCC36" s="1421"/>
      <c r="GCD36" s="1421"/>
      <c r="GCE36" s="1421"/>
      <c r="GCF36" s="1421"/>
      <c r="GCG36" s="1421"/>
      <c r="GCH36" s="1421"/>
      <c r="GCI36" s="1421"/>
      <c r="GCJ36" s="1421"/>
      <c r="GCK36" s="1421"/>
      <c r="GCL36" s="1421"/>
      <c r="GCM36" s="1421"/>
      <c r="GCN36" s="1421"/>
      <c r="GCO36" s="1421"/>
      <c r="GCP36" s="1421"/>
      <c r="GCQ36" s="1421"/>
      <c r="GCR36" s="1421"/>
      <c r="GCS36" s="1421"/>
      <c r="GCT36" s="1421"/>
      <c r="GCU36" s="1421"/>
      <c r="GCV36" s="1421"/>
      <c r="GCW36" s="1421"/>
      <c r="GCX36" s="1421"/>
      <c r="GCY36" s="1421"/>
      <c r="GCZ36" s="1421"/>
      <c r="GDA36" s="1421"/>
      <c r="GDB36" s="1421"/>
      <c r="GDC36" s="1421"/>
      <c r="GDD36" s="1421"/>
      <c r="GDE36" s="1421"/>
      <c r="GDF36" s="1421"/>
      <c r="GDG36" s="1421"/>
      <c r="GDH36" s="1421"/>
      <c r="GDI36" s="1421"/>
      <c r="GDJ36" s="1421"/>
      <c r="GDK36" s="1421"/>
      <c r="GDL36" s="1421"/>
      <c r="GDM36" s="1421"/>
      <c r="GDN36" s="1421"/>
      <c r="GDO36" s="1421"/>
      <c r="GDP36" s="1421"/>
      <c r="GDQ36" s="1421"/>
      <c r="GDR36" s="1421"/>
      <c r="GDS36" s="1421"/>
      <c r="GDT36" s="1421"/>
      <c r="GDU36" s="1421"/>
      <c r="GDV36" s="1421"/>
      <c r="GDW36" s="1421"/>
      <c r="GDX36" s="1421"/>
      <c r="GDY36" s="1421"/>
      <c r="GDZ36" s="1421"/>
      <c r="GEA36" s="1421"/>
      <c r="GEB36" s="1421"/>
      <c r="GEC36" s="1421"/>
      <c r="GED36" s="1421"/>
      <c r="GEE36" s="1421"/>
      <c r="GEF36" s="1421"/>
      <c r="GEG36" s="1421"/>
      <c r="GEH36" s="1421"/>
      <c r="GEI36" s="1421"/>
      <c r="GEJ36" s="1421"/>
      <c r="GEK36" s="1421"/>
      <c r="GEL36" s="1421"/>
      <c r="GEM36" s="1421"/>
      <c r="GEN36" s="1421"/>
      <c r="GEO36" s="1421"/>
      <c r="GEP36" s="1421"/>
      <c r="GEQ36" s="1421"/>
      <c r="GER36" s="1421"/>
      <c r="GES36" s="1421"/>
      <c r="GET36" s="1421"/>
      <c r="GEU36" s="1421"/>
      <c r="GEV36" s="1421"/>
      <c r="GEW36" s="1421"/>
      <c r="GEX36" s="1421"/>
      <c r="GEY36" s="1421"/>
      <c r="GEZ36" s="1421"/>
      <c r="GFA36" s="1421"/>
      <c r="GFB36" s="1421"/>
      <c r="GFC36" s="1421"/>
      <c r="GFD36" s="1421"/>
      <c r="GFE36" s="1421"/>
      <c r="GFF36" s="1421"/>
      <c r="GFG36" s="1421"/>
      <c r="GFH36" s="1421"/>
      <c r="GFI36" s="1421"/>
      <c r="GFJ36" s="1421"/>
      <c r="GFK36" s="1421"/>
      <c r="GFL36" s="1421"/>
      <c r="GFM36" s="1421"/>
      <c r="GFN36" s="1421"/>
      <c r="GFO36" s="1421"/>
      <c r="GFP36" s="1421"/>
      <c r="GFQ36" s="1421"/>
      <c r="GFR36" s="1421"/>
      <c r="GFS36" s="1421"/>
      <c r="GFT36" s="1421"/>
      <c r="GFU36" s="1421"/>
      <c r="GFV36" s="1421"/>
      <c r="GFW36" s="1421"/>
      <c r="GFX36" s="1421"/>
      <c r="GFY36" s="1421"/>
      <c r="GFZ36" s="1421"/>
      <c r="GGA36" s="1421"/>
      <c r="GGB36" s="1421"/>
      <c r="GGC36" s="1421"/>
      <c r="GGD36" s="1421"/>
      <c r="GGE36" s="1421"/>
      <c r="GGF36" s="1421"/>
      <c r="GGG36" s="1421"/>
      <c r="GGH36" s="1421"/>
      <c r="GGI36" s="1421"/>
      <c r="GGJ36" s="1421"/>
      <c r="GGK36" s="1421"/>
      <c r="GGL36" s="1421"/>
      <c r="GGM36" s="1421"/>
      <c r="GGN36" s="1421"/>
      <c r="GGO36" s="1421"/>
      <c r="GGP36" s="1421"/>
      <c r="GGQ36" s="1421"/>
      <c r="GGR36" s="1421"/>
      <c r="GGS36" s="1421"/>
      <c r="GGT36" s="1421"/>
      <c r="GGU36" s="1421"/>
      <c r="GGV36" s="1421"/>
      <c r="GGW36" s="1421"/>
      <c r="GGX36" s="1421"/>
      <c r="GGY36" s="1421"/>
      <c r="GGZ36" s="1421"/>
      <c r="GHA36" s="1421"/>
      <c r="GHB36" s="1421"/>
      <c r="GHC36" s="1421"/>
      <c r="GHD36" s="1421"/>
      <c r="GHE36" s="1421"/>
      <c r="GHF36" s="1421"/>
      <c r="GHG36" s="1421"/>
      <c r="GHH36" s="1421"/>
      <c r="GHI36" s="1421"/>
      <c r="GHJ36" s="1421"/>
      <c r="GHK36" s="1421"/>
      <c r="GHL36" s="1421"/>
      <c r="GHM36" s="1421"/>
      <c r="GHN36" s="1421"/>
      <c r="GHO36" s="1421"/>
      <c r="GHP36" s="1421"/>
      <c r="GHQ36" s="1421"/>
      <c r="GHR36" s="1421"/>
      <c r="GHS36" s="1421"/>
      <c r="GHT36" s="1421"/>
      <c r="GHU36" s="1421"/>
      <c r="GHV36" s="1421"/>
      <c r="GHW36" s="1421"/>
      <c r="GHX36" s="1421"/>
      <c r="GHY36" s="1421"/>
      <c r="GHZ36" s="1421"/>
      <c r="GIA36" s="1421"/>
      <c r="GIB36" s="1421"/>
      <c r="GIC36" s="1421"/>
      <c r="GID36" s="1421"/>
      <c r="GIE36" s="1421"/>
      <c r="GIF36" s="1421"/>
      <c r="GIG36" s="1421"/>
      <c r="GIH36" s="1421"/>
      <c r="GII36" s="1421"/>
      <c r="GIJ36" s="1421"/>
      <c r="GIK36" s="1421"/>
      <c r="GIL36" s="1421"/>
      <c r="GIM36" s="1421"/>
      <c r="GIN36" s="1421"/>
      <c r="GIO36" s="1421"/>
      <c r="GIP36" s="1421"/>
      <c r="GIQ36" s="1421"/>
      <c r="GIR36" s="1421"/>
      <c r="GIS36" s="1421"/>
      <c r="GIT36" s="1421"/>
      <c r="GIU36" s="1421"/>
      <c r="GIV36" s="1421"/>
      <c r="GIW36" s="1421"/>
      <c r="GIX36" s="1421"/>
      <c r="GIY36" s="1421"/>
      <c r="GIZ36" s="1421"/>
      <c r="GJA36" s="1421"/>
      <c r="GJB36" s="1421"/>
      <c r="GJC36" s="1421"/>
      <c r="GJD36" s="1421"/>
      <c r="GJE36" s="1421"/>
      <c r="GJF36" s="1421"/>
      <c r="GJG36" s="1421"/>
      <c r="GJH36" s="1421"/>
      <c r="GJI36" s="1421"/>
      <c r="GJJ36" s="1421"/>
      <c r="GJK36" s="1421"/>
      <c r="GJL36" s="1421"/>
      <c r="GJM36" s="1421"/>
      <c r="GJN36" s="1421"/>
      <c r="GJO36" s="1421"/>
      <c r="GJP36" s="1421"/>
      <c r="GJQ36" s="1421"/>
      <c r="GJR36" s="1421"/>
      <c r="GJS36" s="1421"/>
      <c r="GJT36" s="1421"/>
      <c r="GJU36" s="1421"/>
      <c r="GJV36" s="1421"/>
      <c r="GJW36" s="1421"/>
      <c r="GJX36" s="1421"/>
      <c r="GJY36" s="1421"/>
      <c r="GJZ36" s="1421"/>
      <c r="GKA36" s="1421"/>
      <c r="GKB36" s="1421"/>
      <c r="GKC36" s="1421"/>
      <c r="GKD36" s="1421"/>
      <c r="GKE36" s="1421"/>
      <c r="GKF36" s="1421"/>
      <c r="GKG36" s="1421"/>
      <c r="GKH36" s="1421"/>
      <c r="GKI36" s="1421"/>
      <c r="GKJ36" s="1421"/>
      <c r="GKK36" s="1421"/>
      <c r="GKL36" s="1421"/>
      <c r="GKM36" s="1421"/>
      <c r="GKN36" s="1421"/>
      <c r="GKO36" s="1421"/>
      <c r="GKP36" s="1421"/>
      <c r="GKQ36" s="1421"/>
      <c r="GKR36" s="1421"/>
      <c r="GKS36" s="1421"/>
      <c r="GKT36" s="1421"/>
      <c r="GKU36" s="1421"/>
      <c r="GKV36" s="1421"/>
      <c r="GKW36" s="1421"/>
      <c r="GKX36" s="1421"/>
      <c r="GKY36" s="1421"/>
      <c r="GKZ36" s="1421"/>
      <c r="GLA36" s="1421"/>
      <c r="GLB36" s="1421"/>
      <c r="GLC36" s="1421"/>
      <c r="GLD36" s="1421"/>
      <c r="GLE36" s="1421"/>
      <c r="GLF36" s="1421"/>
      <c r="GLG36" s="1421"/>
      <c r="GLH36" s="1421"/>
      <c r="GLI36" s="1421"/>
      <c r="GLJ36" s="1421"/>
      <c r="GLK36" s="1421"/>
      <c r="GLL36" s="1421"/>
      <c r="GLM36" s="1421"/>
      <c r="GLN36" s="1421"/>
      <c r="GLO36" s="1421"/>
      <c r="GLP36" s="1421"/>
      <c r="GLQ36" s="1421"/>
      <c r="GLR36" s="1421"/>
      <c r="GLS36" s="1421"/>
      <c r="GLT36" s="1421"/>
      <c r="GLU36" s="1421"/>
      <c r="GLV36" s="1421"/>
      <c r="GLW36" s="1421"/>
      <c r="GLX36" s="1421"/>
      <c r="GLY36" s="1421"/>
      <c r="GLZ36" s="1421"/>
      <c r="GMA36" s="1421"/>
      <c r="GMB36" s="1421"/>
      <c r="GMC36" s="1421"/>
      <c r="GMD36" s="1421"/>
      <c r="GME36" s="1421"/>
      <c r="GMF36" s="1421"/>
      <c r="GMG36" s="1421"/>
      <c r="GMH36" s="1421"/>
      <c r="GMI36" s="1421"/>
      <c r="GMJ36" s="1421"/>
      <c r="GMK36" s="1421"/>
      <c r="GML36" s="1421"/>
      <c r="GMM36" s="1421"/>
      <c r="GMN36" s="1421"/>
      <c r="GMO36" s="1421"/>
      <c r="GMP36" s="1421"/>
      <c r="GMQ36" s="1421"/>
      <c r="GMR36" s="1421"/>
      <c r="GMS36" s="1421"/>
      <c r="GMT36" s="1421"/>
      <c r="GMU36" s="1421"/>
      <c r="GMV36" s="1421"/>
      <c r="GMW36" s="1421"/>
      <c r="GMX36" s="1421"/>
      <c r="GMY36" s="1421"/>
      <c r="GMZ36" s="1421"/>
      <c r="GNA36" s="1421"/>
      <c r="GNB36" s="1421"/>
      <c r="GNC36" s="1421"/>
      <c r="GND36" s="1421"/>
      <c r="GNE36" s="1421"/>
      <c r="GNF36" s="1421"/>
      <c r="GNG36" s="1421"/>
      <c r="GNH36" s="1421"/>
      <c r="GNI36" s="1421"/>
      <c r="GNJ36" s="1421"/>
      <c r="GNK36" s="1421"/>
      <c r="GNL36" s="1421"/>
      <c r="GNM36" s="1421"/>
      <c r="GNN36" s="1421"/>
      <c r="GNO36" s="1421"/>
      <c r="GNP36" s="1421"/>
      <c r="GNQ36" s="1421"/>
      <c r="GNR36" s="1421"/>
      <c r="GNS36" s="1421"/>
      <c r="GNT36" s="1421"/>
      <c r="GNU36" s="1421"/>
      <c r="GNV36" s="1421"/>
      <c r="GNW36" s="1421"/>
      <c r="GNX36" s="1421"/>
      <c r="GNY36" s="1421"/>
      <c r="GNZ36" s="1421"/>
      <c r="GOA36" s="1421"/>
      <c r="GOB36" s="1421"/>
      <c r="GOC36" s="1421"/>
      <c r="GOD36" s="1421"/>
      <c r="GOE36" s="1421"/>
      <c r="GOF36" s="1421"/>
      <c r="GOG36" s="1421"/>
      <c r="GOH36" s="1421"/>
      <c r="GOI36" s="1421"/>
      <c r="GOJ36" s="1421"/>
      <c r="GOK36" s="1421"/>
      <c r="GOL36" s="1421"/>
      <c r="GOM36" s="1421"/>
      <c r="GON36" s="1421"/>
      <c r="GOO36" s="1421"/>
      <c r="GOP36" s="1421"/>
      <c r="GOQ36" s="1421"/>
      <c r="GOR36" s="1421"/>
      <c r="GOS36" s="1421"/>
      <c r="GOT36" s="1421"/>
      <c r="GOU36" s="1421"/>
      <c r="GOV36" s="1421"/>
      <c r="GOW36" s="1421"/>
      <c r="GOX36" s="1421"/>
      <c r="GOY36" s="1421"/>
      <c r="GOZ36" s="1421"/>
      <c r="GPA36" s="1421"/>
      <c r="GPB36" s="1421"/>
      <c r="GPC36" s="1421"/>
      <c r="GPD36" s="1421"/>
      <c r="GPE36" s="1421"/>
      <c r="GPF36" s="1421"/>
      <c r="GPG36" s="1421"/>
      <c r="GPH36" s="1421"/>
      <c r="GPI36" s="1421"/>
      <c r="GPJ36" s="1421"/>
      <c r="GPK36" s="1421"/>
      <c r="GPL36" s="1421"/>
      <c r="GPM36" s="1421"/>
      <c r="GPN36" s="1421"/>
      <c r="GPO36" s="1421"/>
      <c r="GPP36" s="1421"/>
      <c r="GPQ36" s="1421"/>
      <c r="GPR36" s="1421"/>
      <c r="GPS36" s="1421"/>
      <c r="GPT36" s="1421"/>
      <c r="GPU36" s="1421"/>
      <c r="GPV36" s="1421"/>
      <c r="GPW36" s="1421"/>
      <c r="GPX36" s="1421"/>
      <c r="GPY36" s="1421"/>
      <c r="GPZ36" s="1421"/>
      <c r="GQA36" s="1421"/>
      <c r="GQB36" s="1421"/>
      <c r="GQC36" s="1421"/>
      <c r="GQD36" s="1421"/>
      <c r="GQE36" s="1421"/>
      <c r="GQF36" s="1421"/>
      <c r="GQG36" s="1421"/>
      <c r="GQH36" s="1421"/>
      <c r="GQI36" s="1421"/>
      <c r="GQJ36" s="1421"/>
      <c r="GQK36" s="1421"/>
      <c r="GQL36" s="1421"/>
      <c r="GQM36" s="1421"/>
      <c r="GQN36" s="1421"/>
      <c r="GQO36" s="1421"/>
      <c r="GQP36" s="1421"/>
      <c r="GQQ36" s="1421"/>
      <c r="GQR36" s="1421"/>
      <c r="GQS36" s="1421"/>
      <c r="GQT36" s="1421"/>
      <c r="GQU36" s="1421"/>
      <c r="GQV36" s="1421"/>
      <c r="GQW36" s="1421"/>
      <c r="GQX36" s="1421"/>
      <c r="GQY36" s="1421"/>
      <c r="GQZ36" s="1421"/>
      <c r="GRA36" s="1421"/>
      <c r="GRB36" s="1421"/>
      <c r="GRC36" s="1421"/>
      <c r="GRD36" s="1421"/>
      <c r="GRE36" s="1421"/>
      <c r="GRF36" s="1421"/>
      <c r="GRG36" s="1421"/>
      <c r="GRH36" s="1421"/>
      <c r="GRI36" s="1421"/>
      <c r="GRJ36" s="1421"/>
      <c r="GRK36" s="1421"/>
      <c r="GRL36" s="1421"/>
      <c r="GRM36" s="1421"/>
      <c r="GRN36" s="1421"/>
      <c r="GRO36" s="1421"/>
      <c r="GRP36" s="1421"/>
      <c r="GRQ36" s="1421"/>
      <c r="GRR36" s="1421"/>
      <c r="GRS36" s="1421"/>
      <c r="GRT36" s="1421"/>
      <c r="GRU36" s="1421"/>
      <c r="GRV36" s="1421"/>
      <c r="GRW36" s="1421"/>
      <c r="GRX36" s="1421"/>
      <c r="GRY36" s="1421"/>
      <c r="GRZ36" s="1421"/>
      <c r="GSA36" s="1421"/>
      <c r="GSB36" s="1421"/>
      <c r="GSC36" s="1421"/>
      <c r="GSD36" s="1421"/>
      <c r="GSE36" s="1421"/>
      <c r="GSF36" s="1421"/>
      <c r="GSG36" s="1421"/>
      <c r="GSH36" s="1421"/>
      <c r="GSI36" s="1421"/>
      <c r="GSJ36" s="1421"/>
      <c r="GSK36" s="1421"/>
      <c r="GSL36" s="1421"/>
      <c r="GSM36" s="1421"/>
      <c r="GSN36" s="1421"/>
      <c r="GSO36" s="1421"/>
      <c r="GSP36" s="1421"/>
      <c r="GSQ36" s="1421"/>
      <c r="GSR36" s="1421"/>
      <c r="GSS36" s="1421"/>
      <c r="GST36" s="1421"/>
      <c r="GSU36" s="1421"/>
      <c r="GSV36" s="1421"/>
      <c r="GSW36" s="1421"/>
      <c r="GSX36" s="1421"/>
      <c r="GSY36" s="1421"/>
      <c r="GSZ36" s="1421"/>
      <c r="GTA36" s="1421"/>
      <c r="GTB36" s="1421"/>
      <c r="GTC36" s="1421"/>
      <c r="GTD36" s="1421"/>
      <c r="GTE36" s="1421"/>
      <c r="GTF36" s="1421"/>
      <c r="GTG36" s="1421"/>
      <c r="GTH36" s="1421"/>
      <c r="GTI36" s="1421"/>
      <c r="GTJ36" s="1421"/>
      <c r="GTK36" s="1421"/>
      <c r="GTL36" s="1421"/>
      <c r="GTM36" s="1421"/>
      <c r="GTN36" s="1421"/>
      <c r="GTO36" s="1421"/>
      <c r="GTP36" s="1421"/>
      <c r="GTQ36" s="1421"/>
      <c r="GTR36" s="1421"/>
      <c r="GTS36" s="1421"/>
      <c r="GTT36" s="1421"/>
      <c r="GTU36" s="1421"/>
      <c r="GTV36" s="1421"/>
      <c r="GTW36" s="1421"/>
      <c r="GTX36" s="1421"/>
      <c r="GTY36" s="1421"/>
      <c r="GTZ36" s="1421"/>
      <c r="GUA36" s="1421"/>
      <c r="GUB36" s="1421"/>
      <c r="GUC36" s="1421"/>
      <c r="GUD36" s="1421"/>
      <c r="GUE36" s="1421"/>
      <c r="GUF36" s="1421"/>
      <c r="GUG36" s="1421"/>
      <c r="GUH36" s="1421"/>
      <c r="GUI36" s="1421"/>
      <c r="GUJ36" s="1421"/>
      <c r="GUK36" s="1421"/>
      <c r="GUL36" s="1421"/>
      <c r="GUM36" s="1421"/>
      <c r="GUN36" s="1421"/>
      <c r="GUO36" s="1421"/>
      <c r="GUP36" s="1421"/>
      <c r="GUQ36" s="1421"/>
      <c r="GUR36" s="1421"/>
      <c r="GUS36" s="1421"/>
      <c r="GUT36" s="1421"/>
      <c r="GUU36" s="1421"/>
      <c r="GUV36" s="1421"/>
      <c r="GUW36" s="1421"/>
      <c r="GUX36" s="1421"/>
      <c r="GUY36" s="1421"/>
      <c r="GUZ36" s="1421"/>
      <c r="GVA36" s="1421"/>
      <c r="GVB36" s="1421"/>
      <c r="GVC36" s="1421"/>
      <c r="GVD36" s="1421"/>
      <c r="GVE36" s="1421"/>
      <c r="GVF36" s="1421"/>
      <c r="GVG36" s="1421"/>
      <c r="GVH36" s="1421"/>
      <c r="GVI36" s="1421"/>
      <c r="GVJ36" s="1421"/>
      <c r="GVK36" s="1421"/>
      <c r="GVL36" s="1421"/>
      <c r="GVM36" s="1421"/>
      <c r="GVN36" s="1421"/>
      <c r="GVO36" s="1421"/>
      <c r="GVP36" s="1421"/>
      <c r="GVQ36" s="1421"/>
      <c r="GVR36" s="1421"/>
      <c r="GVS36" s="1421"/>
      <c r="GVT36" s="1421"/>
      <c r="GVU36" s="1421"/>
      <c r="GVV36" s="1421"/>
      <c r="GVW36" s="1421"/>
      <c r="GVX36" s="1421"/>
      <c r="GVY36" s="1421"/>
      <c r="GVZ36" s="1421"/>
      <c r="GWA36" s="1421"/>
      <c r="GWB36" s="1421"/>
      <c r="GWC36" s="1421"/>
      <c r="GWD36" s="1421"/>
      <c r="GWE36" s="1421"/>
      <c r="GWF36" s="1421"/>
      <c r="GWG36" s="1421"/>
      <c r="GWH36" s="1421"/>
      <c r="GWI36" s="1421"/>
      <c r="GWJ36" s="1421"/>
      <c r="GWK36" s="1421"/>
      <c r="GWL36" s="1421"/>
      <c r="GWM36" s="1421"/>
      <c r="GWN36" s="1421"/>
      <c r="GWO36" s="1421"/>
      <c r="GWP36" s="1421"/>
      <c r="GWQ36" s="1421"/>
      <c r="GWR36" s="1421"/>
      <c r="GWS36" s="1421"/>
      <c r="GWT36" s="1421"/>
      <c r="GWU36" s="1421"/>
      <c r="GWV36" s="1421"/>
      <c r="GWW36" s="1421"/>
      <c r="GWX36" s="1421"/>
      <c r="GWY36" s="1421"/>
      <c r="GWZ36" s="1421"/>
      <c r="GXA36" s="1421"/>
      <c r="GXB36" s="1421"/>
      <c r="GXC36" s="1421"/>
      <c r="GXD36" s="1421"/>
      <c r="GXE36" s="1421"/>
      <c r="GXF36" s="1421"/>
      <c r="GXG36" s="1421"/>
      <c r="GXH36" s="1421"/>
      <c r="GXI36" s="1421"/>
      <c r="GXJ36" s="1421"/>
      <c r="GXK36" s="1421"/>
      <c r="GXL36" s="1421"/>
      <c r="GXM36" s="1421"/>
      <c r="GXN36" s="1421"/>
      <c r="GXO36" s="1421"/>
      <c r="GXP36" s="1421"/>
      <c r="GXQ36" s="1421"/>
      <c r="GXR36" s="1421"/>
      <c r="GXS36" s="1421"/>
      <c r="GXT36" s="1421"/>
      <c r="GXU36" s="1421"/>
      <c r="GXV36" s="1421"/>
      <c r="GXW36" s="1421"/>
      <c r="GXX36" s="1421"/>
      <c r="GXY36" s="1421"/>
      <c r="GXZ36" s="1421"/>
      <c r="GYA36" s="1421"/>
      <c r="GYB36" s="1421"/>
      <c r="GYC36" s="1421"/>
      <c r="GYD36" s="1421"/>
      <c r="GYE36" s="1421"/>
      <c r="GYF36" s="1421"/>
      <c r="GYG36" s="1421"/>
      <c r="GYH36" s="1421"/>
      <c r="GYI36" s="1421"/>
      <c r="GYJ36" s="1421"/>
      <c r="GYK36" s="1421"/>
      <c r="GYL36" s="1421"/>
      <c r="GYM36" s="1421"/>
      <c r="GYN36" s="1421"/>
      <c r="GYO36" s="1421"/>
      <c r="GYP36" s="1421"/>
      <c r="GYQ36" s="1421"/>
      <c r="GYR36" s="1421"/>
      <c r="GYS36" s="1421"/>
      <c r="GYT36" s="1421"/>
      <c r="GYU36" s="1421"/>
      <c r="GYV36" s="1421"/>
      <c r="GYW36" s="1421"/>
      <c r="GYX36" s="1421"/>
      <c r="GYY36" s="1421"/>
      <c r="GYZ36" s="1421"/>
      <c r="GZA36" s="1421"/>
      <c r="GZB36" s="1421"/>
      <c r="GZC36" s="1421"/>
      <c r="GZD36" s="1421"/>
      <c r="GZE36" s="1421"/>
      <c r="GZF36" s="1421"/>
      <c r="GZG36" s="1421"/>
      <c r="GZH36" s="1421"/>
      <c r="GZI36" s="1421"/>
      <c r="GZJ36" s="1421"/>
      <c r="GZK36" s="1421"/>
      <c r="GZL36" s="1421"/>
      <c r="GZM36" s="1421"/>
      <c r="GZN36" s="1421"/>
      <c r="GZO36" s="1421"/>
      <c r="GZP36" s="1421"/>
      <c r="GZQ36" s="1421"/>
      <c r="GZR36" s="1421"/>
      <c r="GZS36" s="1421"/>
      <c r="GZT36" s="1421"/>
      <c r="GZU36" s="1421"/>
      <c r="GZV36" s="1421"/>
      <c r="GZW36" s="1421"/>
      <c r="GZX36" s="1421"/>
      <c r="GZY36" s="1421"/>
      <c r="GZZ36" s="1421"/>
      <c r="HAA36" s="1421"/>
      <c r="HAB36" s="1421"/>
      <c r="HAC36" s="1421"/>
      <c r="HAD36" s="1421"/>
      <c r="HAE36" s="1421"/>
      <c r="HAF36" s="1421"/>
      <c r="HAG36" s="1421"/>
      <c r="HAH36" s="1421"/>
      <c r="HAI36" s="1421"/>
      <c r="HAJ36" s="1421"/>
      <c r="HAK36" s="1421"/>
      <c r="HAL36" s="1421"/>
      <c r="HAM36" s="1421"/>
      <c r="HAN36" s="1421"/>
      <c r="HAO36" s="1421"/>
      <c r="HAP36" s="1421"/>
      <c r="HAQ36" s="1421"/>
      <c r="HAR36" s="1421"/>
      <c r="HAS36" s="1421"/>
      <c r="HAT36" s="1421"/>
      <c r="HAU36" s="1421"/>
      <c r="HAV36" s="1421"/>
      <c r="HAW36" s="1421"/>
      <c r="HAX36" s="1421"/>
      <c r="HAY36" s="1421"/>
      <c r="HAZ36" s="1421"/>
      <c r="HBA36" s="1421"/>
      <c r="HBB36" s="1421"/>
      <c r="HBC36" s="1421"/>
      <c r="HBD36" s="1421"/>
      <c r="HBE36" s="1421"/>
      <c r="HBF36" s="1421"/>
      <c r="HBG36" s="1421"/>
      <c r="HBH36" s="1421"/>
      <c r="HBI36" s="1421"/>
      <c r="HBJ36" s="1421"/>
      <c r="HBK36" s="1421"/>
      <c r="HBL36" s="1421"/>
      <c r="HBM36" s="1421"/>
      <c r="HBN36" s="1421"/>
      <c r="HBO36" s="1421"/>
      <c r="HBP36" s="1421"/>
      <c r="HBQ36" s="1421"/>
      <c r="HBR36" s="1421"/>
      <c r="HBS36" s="1421"/>
      <c r="HBT36" s="1421"/>
      <c r="HBU36" s="1421"/>
      <c r="HBV36" s="1421"/>
      <c r="HBW36" s="1421"/>
      <c r="HBX36" s="1421"/>
      <c r="HBY36" s="1421"/>
      <c r="HBZ36" s="1421"/>
      <c r="HCA36" s="1421"/>
      <c r="HCB36" s="1421"/>
      <c r="HCC36" s="1421"/>
      <c r="HCD36" s="1421"/>
      <c r="HCE36" s="1421"/>
      <c r="HCF36" s="1421"/>
      <c r="HCG36" s="1421"/>
      <c r="HCH36" s="1421"/>
      <c r="HCI36" s="1421"/>
      <c r="HCJ36" s="1421"/>
      <c r="HCK36" s="1421"/>
      <c r="HCL36" s="1421"/>
      <c r="HCM36" s="1421"/>
      <c r="HCN36" s="1421"/>
      <c r="HCO36" s="1421"/>
      <c r="HCP36" s="1421"/>
      <c r="HCQ36" s="1421"/>
      <c r="HCR36" s="1421"/>
      <c r="HCS36" s="1421"/>
      <c r="HCT36" s="1421"/>
      <c r="HCU36" s="1421"/>
      <c r="HCV36" s="1421"/>
      <c r="HCW36" s="1421"/>
      <c r="HCX36" s="1421"/>
      <c r="HCY36" s="1421"/>
      <c r="HCZ36" s="1421"/>
      <c r="HDA36" s="1421"/>
      <c r="HDB36" s="1421"/>
      <c r="HDC36" s="1421"/>
      <c r="HDD36" s="1421"/>
      <c r="HDE36" s="1421"/>
      <c r="HDF36" s="1421"/>
      <c r="HDG36" s="1421"/>
      <c r="HDH36" s="1421"/>
      <c r="HDI36" s="1421"/>
      <c r="HDJ36" s="1421"/>
      <c r="HDK36" s="1421"/>
      <c r="HDL36" s="1421"/>
      <c r="HDM36" s="1421"/>
      <c r="HDN36" s="1421"/>
      <c r="HDO36" s="1421"/>
      <c r="HDP36" s="1421"/>
      <c r="HDQ36" s="1421"/>
      <c r="HDR36" s="1421"/>
      <c r="HDS36" s="1421"/>
      <c r="HDT36" s="1421"/>
      <c r="HDU36" s="1421"/>
      <c r="HDV36" s="1421"/>
      <c r="HDW36" s="1421"/>
      <c r="HDX36" s="1421"/>
      <c r="HDY36" s="1421"/>
      <c r="HDZ36" s="1421"/>
      <c r="HEA36" s="1421"/>
      <c r="HEB36" s="1421"/>
      <c r="HEC36" s="1421"/>
      <c r="HED36" s="1421"/>
      <c r="HEE36" s="1421"/>
      <c r="HEF36" s="1421"/>
      <c r="HEG36" s="1421"/>
      <c r="HEH36" s="1421"/>
      <c r="HEI36" s="1421"/>
      <c r="HEJ36" s="1421"/>
      <c r="HEK36" s="1421"/>
      <c r="HEL36" s="1421"/>
      <c r="HEM36" s="1421"/>
      <c r="HEN36" s="1421"/>
      <c r="HEO36" s="1421"/>
      <c r="HEP36" s="1421"/>
      <c r="HEQ36" s="1421"/>
      <c r="HER36" s="1421"/>
      <c r="HES36" s="1421"/>
      <c r="HET36" s="1421"/>
      <c r="HEU36" s="1421"/>
      <c r="HEV36" s="1421"/>
      <c r="HEW36" s="1421"/>
      <c r="HEX36" s="1421"/>
      <c r="HEY36" s="1421"/>
      <c r="HEZ36" s="1421"/>
      <c r="HFA36" s="1421"/>
      <c r="HFB36" s="1421"/>
      <c r="HFC36" s="1421"/>
      <c r="HFD36" s="1421"/>
      <c r="HFE36" s="1421"/>
      <c r="HFF36" s="1421"/>
      <c r="HFG36" s="1421"/>
      <c r="HFH36" s="1421"/>
      <c r="HFI36" s="1421"/>
      <c r="HFJ36" s="1421"/>
      <c r="HFK36" s="1421"/>
      <c r="HFL36" s="1421"/>
      <c r="HFM36" s="1421"/>
      <c r="HFN36" s="1421"/>
      <c r="HFO36" s="1421"/>
      <c r="HFP36" s="1421"/>
      <c r="HFQ36" s="1421"/>
      <c r="HFR36" s="1421"/>
      <c r="HFS36" s="1421"/>
      <c r="HFT36" s="1421"/>
      <c r="HFU36" s="1421"/>
      <c r="HFV36" s="1421"/>
      <c r="HFW36" s="1421"/>
      <c r="HFX36" s="1421"/>
      <c r="HFY36" s="1421"/>
      <c r="HFZ36" s="1421"/>
      <c r="HGA36" s="1421"/>
      <c r="HGB36" s="1421"/>
      <c r="HGC36" s="1421"/>
      <c r="HGD36" s="1421"/>
      <c r="HGE36" s="1421"/>
      <c r="HGF36" s="1421"/>
      <c r="HGG36" s="1421"/>
      <c r="HGH36" s="1421"/>
      <c r="HGI36" s="1421"/>
      <c r="HGJ36" s="1421"/>
      <c r="HGK36" s="1421"/>
      <c r="HGL36" s="1421"/>
      <c r="HGM36" s="1421"/>
      <c r="HGN36" s="1421"/>
      <c r="HGO36" s="1421"/>
      <c r="HGP36" s="1421"/>
      <c r="HGQ36" s="1421"/>
      <c r="HGR36" s="1421"/>
      <c r="HGS36" s="1421"/>
      <c r="HGT36" s="1421"/>
      <c r="HGU36" s="1421"/>
      <c r="HGV36" s="1421"/>
      <c r="HGW36" s="1421"/>
      <c r="HGX36" s="1421"/>
      <c r="HGY36" s="1421"/>
      <c r="HGZ36" s="1421"/>
      <c r="HHA36" s="1421"/>
      <c r="HHB36" s="1421"/>
      <c r="HHC36" s="1421"/>
      <c r="HHD36" s="1421"/>
      <c r="HHE36" s="1421"/>
      <c r="HHF36" s="1421"/>
      <c r="HHG36" s="1421"/>
      <c r="HHH36" s="1421"/>
      <c r="HHI36" s="1421"/>
      <c r="HHJ36" s="1421"/>
      <c r="HHK36" s="1421"/>
      <c r="HHL36" s="1421"/>
      <c r="HHM36" s="1421"/>
      <c r="HHN36" s="1421"/>
      <c r="HHO36" s="1421"/>
      <c r="HHP36" s="1421"/>
      <c r="HHQ36" s="1421"/>
      <c r="HHR36" s="1421"/>
      <c r="HHS36" s="1421"/>
      <c r="HHT36" s="1421"/>
      <c r="HHU36" s="1421"/>
      <c r="HHV36" s="1421"/>
      <c r="HHW36" s="1421"/>
      <c r="HHX36" s="1421"/>
      <c r="HHY36" s="1421"/>
      <c r="HHZ36" s="1421"/>
      <c r="HIA36" s="1421"/>
      <c r="HIB36" s="1421"/>
      <c r="HIC36" s="1421"/>
      <c r="HID36" s="1421"/>
      <c r="HIE36" s="1421"/>
      <c r="HIF36" s="1421"/>
      <c r="HIG36" s="1421"/>
      <c r="HIH36" s="1421"/>
      <c r="HII36" s="1421"/>
      <c r="HIJ36" s="1421"/>
      <c r="HIK36" s="1421"/>
      <c r="HIL36" s="1421"/>
      <c r="HIM36" s="1421"/>
      <c r="HIN36" s="1421"/>
      <c r="HIO36" s="1421"/>
      <c r="HIP36" s="1421"/>
      <c r="HIQ36" s="1421"/>
      <c r="HIR36" s="1421"/>
      <c r="HIS36" s="1421"/>
      <c r="HIT36" s="1421"/>
      <c r="HIU36" s="1421"/>
      <c r="HIV36" s="1421"/>
      <c r="HIW36" s="1421"/>
      <c r="HIX36" s="1421"/>
      <c r="HIY36" s="1421"/>
      <c r="HIZ36" s="1421"/>
      <c r="HJA36" s="1421"/>
      <c r="HJB36" s="1421"/>
      <c r="HJC36" s="1421"/>
      <c r="HJD36" s="1421"/>
      <c r="HJE36" s="1421"/>
      <c r="HJF36" s="1421"/>
      <c r="HJG36" s="1421"/>
      <c r="HJH36" s="1421"/>
      <c r="HJI36" s="1421"/>
      <c r="HJJ36" s="1421"/>
      <c r="HJK36" s="1421"/>
      <c r="HJL36" s="1421"/>
      <c r="HJM36" s="1421"/>
      <c r="HJN36" s="1421"/>
      <c r="HJO36" s="1421"/>
      <c r="HJP36" s="1421"/>
      <c r="HJQ36" s="1421"/>
      <c r="HJR36" s="1421"/>
      <c r="HJS36" s="1421"/>
      <c r="HJT36" s="1421"/>
      <c r="HJU36" s="1421"/>
      <c r="HJV36" s="1421"/>
      <c r="HJW36" s="1421"/>
      <c r="HJX36" s="1421"/>
      <c r="HJY36" s="1421"/>
      <c r="HJZ36" s="1421"/>
      <c r="HKA36" s="1421"/>
      <c r="HKB36" s="1421"/>
      <c r="HKC36" s="1421"/>
      <c r="HKD36" s="1421"/>
      <c r="HKE36" s="1421"/>
      <c r="HKF36" s="1421"/>
      <c r="HKG36" s="1421"/>
      <c r="HKH36" s="1421"/>
      <c r="HKI36" s="1421"/>
      <c r="HKJ36" s="1421"/>
      <c r="HKK36" s="1421"/>
      <c r="HKL36" s="1421"/>
      <c r="HKM36" s="1421"/>
      <c r="HKN36" s="1421"/>
      <c r="HKO36" s="1421"/>
      <c r="HKP36" s="1421"/>
      <c r="HKQ36" s="1421"/>
      <c r="HKR36" s="1421"/>
      <c r="HKS36" s="1421"/>
      <c r="HKT36" s="1421"/>
      <c r="HKU36" s="1421"/>
      <c r="HKV36" s="1421"/>
      <c r="HKW36" s="1421"/>
      <c r="HKX36" s="1421"/>
      <c r="HKY36" s="1421"/>
      <c r="HKZ36" s="1421"/>
      <c r="HLA36" s="1421"/>
      <c r="HLB36" s="1421"/>
      <c r="HLC36" s="1421"/>
      <c r="HLD36" s="1421"/>
      <c r="HLE36" s="1421"/>
      <c r="HLF36" s="1421"/>
      <c r="HLG36" s="1421"/>
      <c r="HLH36" s="1421"/>
      <c r="HLI36" s="1421"/>
      <c r="HLJ36" s="1421"/>
      <c r="HLK36" s="1421"/>
      <c r="HLL36" s="1421"/>
      <c r="HLM36" s="1421"/>
      <c r="HLN36" s="1421"/>
      <c r="HLO36" s="1421"/>
      <c r="HLP36" s="1421"/>
      <c r="HLQ36" s="1421"/>
      <c r="HLR36" s="1421"/>
      <c r="HLS36" s="1421"/>
      <c r="HLT36" s="1421"/>
      <c r="HLU36" s="1421"/>
      <c r="HLV36" s="1421"/>
      <c r="HLW36" s="1421"/>
      <c r="HLX36" s="1421"/>
      <c r="HLY36" s="1421"/>
      <c r="HLZ36" s="1421"/>
      <c r="HMA36" s="1421"/>
      <c r="HMB36" s="1421"/>
      <c r="HMC36" s="1421"/>
      <c r="HMD36" s="1421"/>
      <c r="HME36" s="1421"/>
      <c r="HMF36" s="1421"/>
      <c r="HMG36" s="1421"/>
      <c r="HMH36" s="1421"/>
      <c r="HMI36" s="1421"/>
      <c r="HMJ36" s="1421"/>
      <c r="HMK36" s="1421"/>
      <c r="HML36" s="1421"/>
      <c r="HMM36" s="1421"/>
      <c r="HMN36" s="1421"/>
      <c r="HMO36" s="1421"/>
      <c r="HMP36" s="1421"/>
      <c r="HMQ36" s="1421"/>
      <c r="HMR36" s="1421"/>
      <c r="HMS36" s="1421"/>
      <c r="HMT36" s="1421"/>
      <c r="HMU36" s="1421"/>
      <c r="HMV36" s="1421"/>
      <c r="HMW36" s="1421"/>
      <c r="HMX36" s="1421"/>
      <c r="HMY36" s="1421"/>
      <c r="HMZ36" s="1421"/>
      <c r="HNA36" s="1421"/>
      <c r="HNB36" s="1421"/>
      <c r="HNC36" s="1421"/>
      <c r="HND36" s="1421"/>
      <c r="HNE36" s="1421"/>
      <c r="HNF36" s="1421"/>
      <c r="HNG36" s="1421"/>
      <c r="HNH36" s="1421"/>
      <c r="HNI36" s="1421"/>
      <c r="HNJ36" s="1421"/>
      <c r="HNK36" s="1421"/>
      <c r="HNL36" s="1421"/>
      <c r="HNM36" s="1421"/>
      <c r="HNN36" s="1421"/>
      <c r="HNO36" s="1421"/>
      <c r="HNP36" s="1421"/>
      <c r="HNQ36" s="1421"/>
      <c r="HNR36" s="1421"/>
      <c r="HNS36" s="1421"/>
      <c r="HNT36" s="1421"/>
      <c r="HNU36" s="1421"/>
      <c r="HNV36" s="1421"/>
      <c r="HNW36" s="1421"/>
      <c r="HNX36" s="1421"/>
      <c r="HNY36" s="1421"/>
      <c r="HNZ36" s="1421"/>
      <c r="HOA36" s="1421"/>
      <c r="HOB36" s="1421"/>
      <c r="HOC36" s="1421"/>
      <c r="HOD36" s="1421"/>
      <c r="HOE36" s="1421"/>
      <c r="HOF36" s="1421"/>
      <c r="HOG36" s="1421"/>
      <c r="HOH36" s="1421"/>
      <c r="HOI36" s="1421"/>
      <c r="HOJ36" s="1421"/>
      <c r="HOK36" s="1421"/>
      <c r="HOL36" s="1421"/>
      <c r="HOM36" s="1421"/>
      <c r="HON36" s="1421"/>
      <c r="HOO36" s="1421"/>
      <c r="HOP36" s="1421"/>
      <c r="HOQ36" s="1421"/>
      <c r="HOR36" s="1421"/>
      <c r="HOS36" s="1421"/>
      <c r="HOT36" s="1421"/>
      <c r="HOU36" s="1421"/>
      <c r="HOV36" s="1421"/>
      <c r="HOW36" s="1421"/>
      <c r="HOX36" s="1421"/>
      <c r="HOY36" s="1421"/>
      <c r="HOZ36" s="1421"/>
      <c r="HPA36" s="1421"/>
      <c r="HPB36" s="1421"/>
      <c r="HPC36" s="1421"/>
      <c r="HPD36" s="1421"/>
      <c r="HPE36" s="1421"/>
      <c r="HPF36" s="1421"/>
      <c r="HPG36" s="1421"/>
      <c r="HPH36" s="1421"/>
      <c r="HPI36" s="1421"/>
      <c r="HPJ36" s="1421"/>
      <c r="HPK36" s="1421"/>
      <c r="HPL36" s="1421"/>
      <c r="HPM36" s="1421"/>
      <c r="HPN36" s="1421"/>
      <c r="HPO36" s="1421"/>
      <c r="HPP36" s="1421"/>
      <c r="HPQ36" s="1421"/>
      <c r="HPR36" s="1421"/>
      <c r="HPS36" s="1421"/>
      <c r="HPT36" s="1421"/>
      <c r="HPU36" s="1421"/>
      <c r="HPV36" s="1421"/>
      <c r="HPW36" s="1421"/>
      <c r="HPX36" s="1421"/>
      <c r="HPY36" s="1421"/>
      <c r="HPZ36" s="1421"/>
      <c r="HQA36" s="1421"/>
      <c r="HQB36" s="1421"/>
      <c r="HQC36" s="1421"/>
      <c r="HQD36" s="1421"/>
      <c r="HQE36" s="1421"/>
      <c r="HQF36" s="1421"/>
      <c r="HQG36" s="1421"/>
      <c r="HQH36" s="1421"/>
      <c r="HQI36" s="1421"/>
      <c r="HQJ36" s="1421"/>
      <c r="HQK36" s="1421"/>
      <c r="HQL36" s="1421"/>
      <c r="HQM36" s="1421"/>
      <c r="HQN36" s="1421"/>
      <c r="HQO36" s="1421"/>
      <c r="HQP36" s="1421"/>
      <c r="HQQ36" s="1421"/>
      <c r="HQR36" s="1421"/>
      <c r="HQS36" s="1421"/>
      <c r="HQT36" s="1421"/>
      <c r="HQU36" s="1421"/>
      <c r="HQV36" s="1421"/>
      <c r="HQW36" s="1421"/>
      <c r="HQX36" s="1421"/>
      <c r="HQY36" s="1421"/>
      <c r="HQZ36" s="1421"/>
      <c r="HRA36" s="1421"/>
      <c r="HRB36" s="1421"/>
      <c r="HRC36" s="1421"/>
      <c r="HRD36" s="1421"/>
      <c r="HRE36" s="1421"/>
      <c r="HRF36" s="1421"/>
      <c r="HRG36" s="1421"/>
      <c r="HRH36" s="1421"/>
      <c r="HRI36" s="1421"/>
      <c r="HRJ36" s="1421"/>
      <c r="HRK36" s="1421"/>
      <c r="HRL36" s="1421"/>
      <c r="HRM36" s="1421"/>
      <c r="HRN36" s="1421"/>
      <c r="HRO36" s="1421"/>
      <c r="HRP36" s="1421"/>
      <c r="HRQ36" s="1421"/>
      <c r="HRR36" s="1421"/>
      <c r="HRS36" s="1421"/>
      <c r="HRT36" s="1421"/>
      <c r="HRU36" s="1421"/>
      <c r="HRV36" s="1421"/>
      <c r="HRW36" s="1421"/>
      <c r="HRX36" s="1421"/>
      <c r="HRY36" s="1421"/>
      <c r="HRZ36" s="1421"/>
      <c r="HSA36" s="1421"/>
      <c r="HSB36" s="1421"/>
      <c r="HSC36" s="1421"/>
      <c r="HSD36" s="1421"/>
      <c r="HSE36" s="1421"/>
      <c r="HSF36" s="1421"/>
      <c r="HSG36" s="1421"/>
      <c r="HSH36" s="1421"/>
      <c r="HSI36" s="1421"/>
      <c r="HSJ36" s="1421"/>
      <c r="HSK36" s="1421"/>
      <c r="HSL36" s="1421"/>
      <c r="HSM36" s="1421"/>
      <c r="HSN36" s="1421"/>
      <c r="HSO36" s="1421"/>
      <c r="HSP36" s="1421"/>
      <c r="HSQ36" s="1421"/>
      <c r="HSR36" s="1421"/>
      <c r="HSS36" s="1421"/>
      <c r="HST36" s="1421"/>
      <c r="HSU36" s="1421"/>
      <c r="HSV36" s="1421"/>
      <c r="HSW36" s="1421"/>
      <c r="HSX36" s="1421"/>
      <c r="HSY36" s="1421"/>
      <c r="HSZ36" s="1421"/>
      <c r="HTA36" s="1421"/>
      <c r="HTB36" s="1421"/>
      <c r="HTC36" s="1421"/>
      <c r="HTD36" s="1421"/>
      <c r="HTE36" s="1421"/>
      <c r="HTF36" s="1421"/>
      <c r="HTG36" s="1421"/>
      <c r="HTH36" s="1421"/>
      <c r="HTI36" s="1421"/>
      <c r="HTJ36" s="1421"/>
      <c r="HTK36" s="1421"/>
      <c r="HTL36" s="1421"/>
      <c r="HTM36" s="1421"/>
      <c r="HTN36" s="1421"/>
      <c r="HTO36" s="1421"/>
      <c r="HTP36" s="1421"/>
      <c r="HTQ36" s="1421"/>
      <c r="HTR36" s="1421"/>
      <c r="HTS36" s="1421"/>
      <c r="HTT36" s="1421"/>
      <c r="HTU36" s="1421"/>
      <c r="HTV36" s="1421"/>
      <c r="HTW36" s="1421"/>
      <c r="HTX36" s="1421"/>
      <c r="HTY36" s="1421"/>
      <c r="HTZ36" s="1421"/>
      <c r="HUA36" s="1421"/>
      <c r="HUB36" s="1421"/>
      <c r="HUC36" s="1421"/>
      <c r="HUD36" s="1421"/>
      <c r="HUE36" s="1421"/>
      <c r="HUF36" s="1421"/>
      <c r="HUG36" s="1421"/>
      <c r="HUH36" s="1421"/>
      <c r="HUI36" s="1421"/>
      <c r="HUJ36" s="1421"/>
      <c r="HUK36" s="1421"/>
      <c r="HUL36" s="1421"/>
      <c r="HUM36" s="1421"/>
      <c r="HUN36" s="1421"/>
      <c r="HUO36" s="1421"/>
      <c r="HUP36" s="1421"/>
      <c r="HUQ36" s="1421"/>
      <c r="HUR36" s="1421"/>
      <c r="HUS36" s="1421"/>
      <c r="HUT36" s="1421"/>
      <c r="HUU36" s="1421"/>
      <c r="HUV36" s="1421"/>
      <c r="HUW36" s="1421"/>
      <c r="HUX36" s="1421"/>
      <c r="HUY36" s="1421"/>
      <c r="HUZ36" s="1421"/>
      <c r="HVA36" s="1421"/>
      <c r="HVB36" s="1421"/>
      <c r="HVC36" s="1421"/>
      <c r="HVD36" s="1421"/>
      <c r="HVE36" s="1421"/>
      <c r="HVF36" s="1421"/>
      <c r="HVG36" s="1421"/>
      <c r="HVH36" s="1421"/>
      <c r="HVI36" s="1421"/>
      <c r="HVJ36" s="1421"/>
      <c r="HVK36" s="1421"/>
      <c r="HVL36" s="1421"/>
      <c r="HVM36" s="1421"/>
      <c r="HVN36" s="1421"/>
      <c r="HVO36" s="1421"/>
      <c r="HVP36" s="1421"/>
      <c r="HVQ36" s="1421"/>
      <c r="HVR36" s="1421"/>
      <c r="HVS36" s="1421"/>
      <c r="HVT36" s="1421"/>
      <c r="HVU36" s="1421"/>
      <c r="HVV36" s="1421"/>
      <c r="HVW36" s="1421"/>
      <c r="HVX36" s="1421"/>
      <c r="HVY36" s="1421"/>
      <c r="HVZ36" s="1421"/>
      <c r="HWA36" s="1421"/>
      <c r="HWB36" s="1421"/>
      <c r="HWC36" s="1421"/>
      <c r="HWD36" s="1421"/>
      <c r="HWE36" s="1421"/>
      <c r="HWF36" s="1421"/>
      <c r="HWG36" s="1421"/>
      <c r="HWH36" s="1421"/>
      <c r="HWI36" s="1421"/>
      <c r="HWJ36" s="1421"/>
      <c r="HWK36" s="1421"/>
      <c r="HWL36" s="1421"/>
      <c r="HWM36" s="1421"/>
      <c r="HWN36" s="1421"/>
      <c r="HWO36" s="1421"/>
      <c r="HWP36" s="1421"/>
      <c r="HWQ36" s="1421"/>
      <c r="HWR36" s="1421"/>
      <c r="HWS36" s="1421"/>
      <c r="HWT36" s="1421"/>
      <c r="HWU36" s="1421"/>
      <c r="HWV36" s="1421"/>
      <c r="HWW36" s="1421"/>
      <c r="HWX36" s="1421"/>
      <c r="HWY36" s="1421"/>
      <c r="HWZ36" s="1421"/>
      <c r="HXA36" s="1421"/>
      <c r="HXB36" s="1421"/>
      <c r="HXC36" s="1421"/>
      <c r="HXD36" s="1421"/>
      <c r="HXE36" s="1421"/>
      <c r="HXF36" s="1421"/>
      <c r="HXG36" s="1421"/>
      <c r="HXH36" s="1421"/>
      <c r="HXI36" s="1421"/>
      <c r="HXJ36" s="1421"/>
      <c r="HXK36" s="1421"/>
      <c r="HXL36" s="1421"/>
      <c r="HXM36" s="1421"/>
      <c r="HXN36" s="1421"/>
      <c r="HXO36" s="1421"/>
      <c r="HXP36" s="1421"/>
      <c r="HXQ36" s="1421"/>
      <c r="HXR36" s="1421"/>
      <c r="HXS36" s="1421"/>
      <c r="HXT36" s="1421"/>
      <c r="HXU36" s="1421"/>
      <c r="HXV36" s="1421"/>
      <c r="HXW36" s="1421"/>
      <c r="HXX36" s="1421"/>
      <c r="HXY36" s="1421"/>
      <c r="HXZ36" s="1421"/>
      <c r="HYA36" s="1421"/>
      <c r="HYB36" s="1421"/>
      <c r="HYC36" s="1421"/>
      <c r="HYD36" s="1421"/>
      <c r="HYE36" s="1421"/>
      <c r="HYF36" s="1421"/>
      <c r="HYG36" s="1421"/>
      <c r="HYH36" s="1421"/>
      <c r="HYI36" s="1421"/>
      <c r="HYJ36" s="1421"/>
      <c r="HYK36" s="1421"/>
      <c r="HYL36" s="1421"/>
      <c r="HYM36" s="1421"/>
      <c r="HYN36" s="1421"/>
      <c r="HYO36" s="1421"/>
      <c r="HYP36" s="1421"/>
      <c r="HYQ36" s="1421"/>
      <c r="HYR36" s="1421"/>
      <c r="HYS36" s="1421"/>
      <c r="HYT36" s="1421"/>
      <c r="HYU36" s="1421"/>
      <c r="HYV36" s="1421"/>
      <c r="HYW36" s="1421"/>
      <c r="HYX36" s="1421"/>
      <c r="HYY36" s="1421"/>
      <c r="HYZ36" s="1421"/>
      <c r="HZA36" s="1421"/>
      <c r="HZB36" s="1421"/>
      <c r="HZC36" s="1421"/>
      <c r="HZD36" s="1421"/>
      <c r="HZE36" s="1421"/>
      <c r="HZF36" s="1421"/>
      <c r="HZG36" s="1421"/>
      <c r="HZH36" s="1421"/>
      <c r="HZI36" s="1421"/>
      <c r="HZJ36" s="1421"/>
      <c r="HZK36" s="1421"/>
      <c r="HZL36" s="1421"/>
      <c r="HZM36" s="1421"/>
      <c r="HZN36" s="1421"/>
      <c r="HZO36" s="1421"/>
      <c r="HZP36" s="1421"/>
      <c r="HZQ36" s="1421"/>
      <c r="HZR36" s="1421"/>
      <c r="HZS36" s="1421"/>
      <c r="HZT36" s="1421"/>
      <c r="HZU36" s="1421"/>
      <c r="HZV36" s="1421"/>
      <c r="HZW36" s="1421"/>
      <c r="HZX36" s="1421"/>
      <c r="HZY36" s="1421"/>
      <c r="HZZ36" s="1421"/>
      <c r="IAA36" s="1421"/>
      <c r="IAB36" s="1421"/>
      <c r="IAC36" s="1421"/>
      <c r="IAD36" s="1421"/>
      <c r="IAE36" s="1421"/>
      <c r="IAF36" s="1421"/>
      <c r="IAG36" s="1421"/>
      <c r="IAH36" s="1421"/>
      <c r="IAI36" s="1421"/>
      <c r="IAJ36" s="1421"/>
      <c r="IAK36" s="1421"/>
      <c r="IAL36" s="1421"/>
      <c r="IAM36" s="1421"/>
      <c r="IAN36" s="1421"/>
      <c r="IAO36" s="1421"/>
      <c r="IAP36" s="1421"/>
      <c r="IAQ36" s="1421"/>
      <c r="IAR36" s="1421"/>
      <c r="IAS36" s="1421"/>
      <c r="IAT36" s="1421"/>
      <c r="IAU36" s="1421"/>
      <c r="IAV36" s="1421"/>
      <c r="IAW36" s="1421"/>
      <c r="IAX36" s="1421"/>
      <c r="IAY36" s="1421"/>
      <c r="IAZ36" s="1421"/>
      <c r="IBA36" s="1421"/>
      <c r="IBB36" s="1421"/>
      <c r="IBC36" s="1421"/>
      <c r="IBD36" s="1421"/>
      <c r="IBE36" s="1421"/>
      <c r="IBF36" s="1421"/>
      <c r="IBG36" s="1421"/>
      <c r="IBH36" s="1421"/>
      <c r="IBI36" s="1421"/>
      <c r="IBJ36" s="1421"/>
      <c r="IBK36" s="1421"/>
      <c r="IBL36" s="1421"/>
      <c r="IBM36" s="1421"/>
      <c r="IBN36" s="1421"/>
      <c r="IBO36" s="1421"/>
      <c r="IBP36" s="1421"/>
      <c r="IBQ36" s="1421"/>
      <c r="IBR36" s="1421"/>
      <c r="IBS36" s="1421"/>
      <c r="IBT36" s="1421"/>
      <c r="IBU36" s="1421"/>
      <c r="IBV36" s="1421"/>
      <c r="IBW36" s="1421"/>
      <c r="IBX36" s="1421"/>
      <c r="IBY36" s="1421"/>
      <c r="IBZ36" s="1421"/>
      <c r="ICA36" s="1421"/>
      <c r="ICB36" s="1421"/>
      <c r="ICC36" s="1421"/>
      <c r="ICD36" s="1421"/>
      <c r="ICE36" s="1421"/>
      <c r="ICF36" s="1421"/>
      <c r="ICG36" s="1421"/>
      <c r="ICH36" s="1421"/>
      <c r="ICI36" s="1421"/>
      <c r="ICJ36" s="1421"/>
      <c r="ICK36" s="1421"/>
      <c r="ICL36" s="1421"/>
      <c r="ICM36" s="1421"/>
      <c r="ICN36" s="1421"/>
      <c r="ICO36" s="1421"/>
      <c r="ICP36" s="1421"/>
      <c r="ICQ36" s="1421"/>
      <c r="ICR36" s="1421"/>
      <c r="ICS36" s="1421"/>
      <c r="ICT36" s="1421"/>
      <c r="ICU36" s="1421"/>
      <c r="ICV36" s="1421"/>
      <c r="ICW36" s="1421"/>
      <c r="ICX36" s="1421"/>
      <c r="ICY36" s="1421"/>
      <c r="ICZ36" s="1421"/>
      <c r="IDA36" s="1421"/>
      <c r="IDB36" s="1421"/>
      <c r="IDC36" s="1421"/>
      <c r="IDD36" s="1421"/>
      <c r="IDE36" s="1421"/>
      <c r="IDF36" s="1421"/>
      <c r="IDG36" s="1421"/>
      <c r="IDH36" s="1421"/>
      <c r="IDI36" s="1421"/>
      <c r="IDJ36" s="1421"/>
      <c r="IDK36" s="1421"/>
      <c r="IDL36" s="1421"/>
      <c r="IDM36" s="1421"/>
      <c r="IDN36" s="1421"/>
      <c r="IDO36" s="1421"/>
      <c r="IDP36" s="1421"/>
      <c r="IDQ36" s="1421"/>
      <c r="IDR36" s="1421"/>
      <c r="IDS36" s="1421"/>
      <c r="IDT36" s="1421"/>
      <c r="IDU36" s="1421"/>
      <c r="IDV36" s="1421"/>
      <c r="IDW36" s="1421"/>
      <c r="IDX36" s="1421"/>
      <c r="IDY36" s="1421"/>
      <c r="IDZ36" s="1421"/>
      <c r="IEA36" s="1421"/>
      <c r="IEB36" s="1421"/>
      <c r="IEC36" s="1421"/>
      <c r="IED36" s="1421"/>
      <c r="IEE36" s="1421"/>
      <c r="IEF36" s="1421"/>
      <c r="IEG36" s="1421"/>
      <c r="IEH36" s="1421"/>
      <c r="IEI36" s="1421"/>
      <c r="IEJ36" s="1421"/>
      <c r="IEK36" s="1421"/>
      <c r="IEL36" s="1421"/>
      <c r="IEM36" s="1421"/>
      <c r="IEN36" s="1421"/>
      <c r="IEO36" s="1421"/>
      <c r="IEP36" s="1421"/>
      <c r="IEQ36" s="1421"/>
      <c r="IER36" s="1421"/>
      <c r="IES36" s="1421"/>
      <c r="IET36" s="1421"/>
      <c r="IEU36" s="1421"/>
      <c r="IEV36" s="1421"/>
      <c r="IEW36" s="1421"/>
      <c r="IEX36" s="1421"/>
      <c r="IEY36" s="1421"/>
      <c r="IEZ36" s="1421"/>
      <c r="IFA36" s="1421"/>
      <c r="IFB36" s="1421"/>
      <c r="IFC36" s="1421"/>
      <c r="IFD36" s="1421"/>
      <c r="IFE36" s="1421"/>
      <c r="IFF36" s="1421"/>
      <c r="IFG36" s="1421"/>
      <c r="IFH36" s="1421"/>
      <c r="IFI36" s="1421"/>
      <c r="IFJ36" s="1421"/>
      <c r="IFK36" s="1421"/>
      <c r="IFL36" s="1421"/>
      <c r="IFM36" s="1421"/>
      <c r="IFN36" s="1421"/>
      <c r="IFO36" s="1421"/>
      <c r="IFP36" s="1421"/>
      <c r="IFQ36" s="1421"/>
      <c r="IFR36" s="1421"/>
      <c r="IFS36" s="1421"/>
      <c r="IFT36" s="1421"/>
      <c r="IFU36" s="1421"/>
      <c r="IFV36" s="1421"/>
      <c r="IFW36" s="1421"/>
      <c r="IFX36" s="1421"/>
      <c r="IFY36" s="1421"/>
      <c r="IFZ36" s="1421"/>
      <c r="IGA36" s="1421"/>
      <c r="IGB36" s="1421"/>
      <c r="IGC36" s="1421"/>
      <c r="IGD36" s="1421"/>
      <c r="IGE36" s="1421"/>
      <c r="IGF36" s="1421"/>
      <c r="IGG36" s="1421"/>
      <c r="IGH36" s="1421"/>
      <c r="IGI36" s="1421"/>
      <c r="IGJ36" s="1421"/>
      <c r="IGK36" s="1421"/>
      <c r="IGL36" s="1421"/>
      <c r="IGM36" s="1421"/>
      <c r="IGN36" s="1421"/>
      <c r="IGO36" s="1421"/>
      <c r="IGP36" s="1421"/>
      <c r="IGQ36" s="1421"/>
      <c r="IGR36" s="1421"/>
      <c r="IGS36" s="1421"/>
      <c r="IGT36" s="1421"/>
      <c r="IGU36" s="1421"/>
      <c r="IGV36" s="1421"/>
      <c r="IGW36" s="1421"/>
      <c r="IGX36" s="1421"/>
      <c r="IGY36" s="1421"/>
      <c r="IGZ36" s="1421"/>
      <c r="IHA36" s="1421"/>
      <c r="IHB36" s="1421"/>
      <c r="IHC36" s="1421"/>
      <c r="IHD36" s="1421"/>
      <c r="IHE36" s="1421"/>
      <c r="IHF36" s="1421"/>
      <c r="IHG36" s="1421"/>
      <c r="IHH36" s="1421"/>
      <c r="IHI36" s="1421"/>
      <c r="IHJ36" s="1421"/>
      <c r="IHK36" s="1421"/>
      <c r="IHL36" s="1421"/>
      <c r="IHM36" s="1421"/>
      <c r="IHN36" s="1421"/>
      <c r="IHO36" s="1421"/>
      <c r="IHP36" s="1421"/>
      <c r="IHQ36" s="1421"/>
      <c r="IHR36" s="1421"/>
      <c r="IHS36" s="1421"/>
      <c r="IHT36" s="1421"/>
      <c r="IHU36" s="1421"/>
      <c r="IHV36" s="1421"/>
      <c r="IHW36" s="1421"/>
      <c r="IHX36" s="1421"/>
      <c r="IHY36" s="1421"/>
      <c r="IHZ36" s="1421"/>
      <c r="IIA36" s="1421"/>
      <c r="IIB36" s="1421"/>
      <c r="IIC36" s="1421"/>
      <c r="IID36" s="1421"/>
      <c r="IIE36" s="1421"/>
      <c r="IIF36" s="1421"/>
      <c r="IIG36" s="1421"/>
      <c r="IIH36" s="1421"/>
      <c r="III36" s="1421"/>
      <c r="IIJ36" s="1421"/>
      <c r="IIK36" s="1421"/>
      <c r="IIL36" s="1421"/>
      <c r="IIM36" s="1421"/>
      <c r="IIN36" s="1421"/>
      <c r="IIO36" s="1421"/>
      <c r="IIP36" s="1421"/>
      <c r="IIQ36" s="1421"/>
      <c r="IIR36" s="1421"/>
      <c r="IIS36" s="1421"/>
      <c r="IIT36" s="1421"/>
      <c r="IIU36" s="1421"/>
      <c r="IIV36" s="1421"/>
      <c r="IIW36" s="1421"/>
      <c r="IIX36" s="1421"/>
      <c r="IIY36" s="1421"/>
      <c r="IIZ36" s="1421"/>
      <c r="IJA36" s="1421"/>
      <c r="IJB36" s="1421"/>
      <c r="IJC36" s="1421"/>
      <c r="IJD36" s="1421"/>
      <c r="IJE36" s="1421"/>
      <c r="IJF36" s="1421"/>
      <c r="IJG36" s="1421"/>
      <c r="IJH36" s="1421"/>
      <c r="IJI36" s="1421"/>
      <c r="IJJ36" s="1421"/>
      <c r="IJK36" s="1421"/>
      <c r="IJL36" s="1421"/>
      <c r="IJM36" s="1421"/>
      <c r="IJN36" s="1421"/>
      <c r="IJO36" s="1421"/>
      <c r="IJP36" s="1421"/>
      <c r="IJQ36" s="1421"/>
      <c r="IJR36" s="1421"/>
      <c r="IJS36" s="1421"/>
      <c r="IJT36" s="1421"/>
      <c r="IJU36" s="1421"/>
      <c r="IJV36" s="1421"/>
      <c r="IJW36" s="1421"/>
      <c r="IJX36" s="1421"/>
      <c r="IJY36" s="1421"/>
      <c r="IJZ36" s="1421"/>
      <c r="IKA36" s="1421"/>
      <c r="IKB36" s="1421"/>
      <c r="IKC36" s="1421"/>
      <c r="IKD36" s="1421"/>
      <c r="IKE36" s="1421"/>
      <c r="IKF36" s="1421"/>
      <c r="IKG36" s="1421"/>
      <c r="IKH36" s="1421"/>
      <c r="IKI36" s="1421"/>
      <c r="IKJ36" s="1421"/>
      <c r="IKK36" s="1421"/>
      <c r="IKL36" s="1421"/>
      <c r="IKM36" s="1421"/>
      <c r="IKN36" s="1421"/>
      <c r="IKO36" s="1421"/>
      <c r="IKP36" s="1421"/>
      <c r="IKQ36" s="1421"/>
      <c r="IKR36" s="1421"/>
      <c r="IKS36" s="1421"/>
      <c r="IKT36" s="1421"/>
      <c r="IKU36" s="1421"/>
      <c r="IKV36" s="1421"/>
      <c r="IKW36" s="1421"/>
      <c r="IKX36" s="1421"/>
      <c r="IKY36" s="1421"/>
      <c r="IKZ36" s="1421"/>
      <c r="ILA36" s="1421"/>
      <c r="ILB36" s="1421"/>
      <c r="ILC36" s="1421"/>
      <c r="ILD36" s="1421"/>
      <c r="ILE36" s="1421"/>
      <c r="ILF36" s="1421"/>
      <c r="ILG36" s="1421"/>
      <c r="ILH36" s="1421"/>
      <c r="ILI36" s="1421"/>
      <c r="ILJ36" s="1421"/>
      <c r="ILK36" s="1421"/>
      <c r="ILL36" s="1421"/>
      <c r="ILM36" s="1421"/>
      <c r="ILN36" s="1421"/>
      <c r="ILO36" s="1421"/>
      <c r="ILP36" s="1421"/>
      <c r="ILQ36" s="1421"/>
      <c r="ILR36" s="1421"/>
      <c r="ILS36" s="1421"/>
      <c r="ILT36" s="1421"/>
      <c r="ILU36" s="1421"/>
      <c r="ILV36" s="1421"/>
      <c r="ILW36" s="1421"/>
      <c r="ILX36" s="1421"/>
      <c r="ILY36" s="1421"/>
      <c r="ILZ36" s="1421"/>
      <c r="IMA36" s="1421"/>
      <c r="IMB36" s="1421"/>
      <c r="IMC36" s="1421"/>
      <c r="IMD36" s="1421"/>
      <c r="IME36" s="1421"/>
      <c r="IMF36" s="1421"/>
      <c r="IMG36" s="1421"/>
      <c r="IMH36" s="1421"/>
      <c r="IMI36" s="1421"/>
      <c r="IMJ36" s="1421"/>
      <c r="IMK36" s="1421"/>
      <c r="IML36" s="1421"/>
      <c r="IMM36" s="1421"/>
      <c r="IMN36" s="1421"/>
      <c r="IMO36" s="1421"/>
      <c r="IMP36" s="1421"/>
      <c r="IMQ36" s="1421"/>
      <c r="IMR36" s="1421"/>
      <c r="IMS36" s="1421"/>
      <c r="IMT36" s="1421"/>
      <c r="IMU36" s="1421"/>
      <c r="IMV36" s="1421"/>
      <c r="IMW36" s="1421"/>
      <c r="IMX36" s="1421"/>
      <c r="IMY36" s="1421"/>
      <c r="IMZ36" s="1421"/>
      <c r="INA36" s="1421"/>
      <c r="INB36" s="1421"/>
      <c r="INC36" s="1421"/>
      <c r="IND36" s="1421"/>
      <c r="INE36" s="1421"/>
      <c r="INF36" s="1421"/>
      <c r="ING36" s="1421"/>
      <c r="INH36" s="1421"/>
      <c r="INI36" s="1421"/>
      <c r="INJ36" s="1421"/>
      <c r="INK36" s="1421"/>
      <c r="INL36" s="1421"/>
      <c r="INM36" s="1421"/>
      <c r="INN36" s="1421"/>
      <c r="INO36" s="1421"/>
      <c r="INP36" s="1421"/>
      <c r="INQ36" s="1421"/>
      <c r="INR36" s="1421"/>
      <c r="INS36" s="1421"/>
      <c r="INT36" s="1421"/>
      <c r="INU36" s="1421"/>
      <c r="INV36" s="1421"/>
      <c r="INW36" s="1421"/>
      <c r="INX36" s="1421"/>
      <c r="INY36" s="1421"/>
      <c r="INZ36" s="1421"/>
      <c r="IOA36" s="1421"/>
      <c r="IOB36" s="1421"/>
      <c r="IOC36" s="1421"/>
      <c r="IOD36" s="1421"/>
      <c r="IOE36" s="1421"/>
      <c r="IOF36" s="1421"/>
      <c r="IOG36" s="1421"/>
      <c r="IOH36" s="1421"/>
      <c r="IOI36" s="1421"/>
      <c r="IOJ36" s="1421"/>
      <c r="IOK36" s="1421"/>
      <c r="IOL36" s="1421"/>
      <c r="IOM36" s="1421"/>
      <c r="ION36" s="1421"/>
      <c r="IOO36" s="1421"/>
      <c r="IOP36" s="1421"/>
      <c r="IOQ36" s="1421"/>
      <c r="IOR36" s="1421"/>
      <c r="IOS36" s="1421"/>
      <c r="IOT36" s="1421"/>
      <c r="IOU36" s="1421"/>
      <c r="IOV36" s="1421"/>
      <c r="IOW36" s="1421"/>
      <c r="IOX36" s="1421"/>
      <c r="IOY36" s="1421"/>
      <c r="IOZ36" s="1421"/>
      <c r="IPA36" s="1421"/>
      <c r="IPB36" s="1421"/>
      <c r="IPC36" s="1421"/>
      <c r="IPD36" s="1421"/>
      <c r="IPE36" s="1421"/>
      <c r="IPF36" s="1421"/>
      <c r="IPG36" s="1421"/>
      <c r="IPH36" s="1421"/>
      <c r="IPI36" s="1421"/>
      <c r="IPJ36" s="1421"/>
      <c r="IPK36" s="1421"/>
      <c r="IPL36" s="1421"/>
      <c r="IPM36" s="1421"/>
      <c r="IPN36" s="1421"/>
      <c r="IPO36" s="1421"/>
      <c r="IPP36" s="1421"/>
      <c r="IPQ36" s="1421"/>
      <c r="IPR36" s="1421"/>
      <c r="IPS36" s="1421"/>
      <c r="IPT36" s="1421"/>
      <c r="IPU36" s="1421"/>
      <c r="IPV36" s="1421"/>
      <c r="IPW36" s="1421"/>
      <c r="IPX36" s="1421"/>
      <c r="IPY36" s="1421"/>
      <c r="IPZ36" s="1421"/>
      <c r="IQA36" s="1421"/>
      <c r="IQB36" s="1421"/>
      <c r="IQC36" s="1421"/>
      <c r="IQD36" s="1421"/>
      <c r="IQE36" s="1421"/>
      <c r="IQF36" s="1421"/>
      <c r="IQG36" s="1421"/>
      <c r="IQH36" s="1421"/>
      <c r="IQI36" s="1421"/>
      <c r="IQJ36" s="1421"/>
      <c r="IQK36" s="1421"/>
      <c r="IQL36" s="1421"/>
      <c r="IQM36" s="1421"/>
      <c r="IQN36" s="1421"/>
      <c r="IQO36" s="1421"/>
      <c r="IQP36" s="1421"/>
      <c r="IQQ36" s="1421"/>
      <c r="IQR36" s="1421"/>
      <c r="IQS36" s="1421"/>
      <c r="IQT36" s="1421"/>
      <c r="IQU36" s="1421"/>
      <c r="IQV36" s="1421"/>
      <c r="IQW36" s="1421"/>
      <c r="IQX36" s="1421"/>
      <c r="IQY36" s="1421"/>
      <c r="IQZ36" s="1421"/>
      <c r="IRA36" s="1421"/>
      <c r="IRB36" s="1421"/>
      <c r="IRC36" s="1421"/>
      <c r="IRD36" s="1421"/>
      <c r="IRE36" s="1421"/>
      <c r="IRF36" s="1421"/>
      <c r="IRG36" s="1421"/>
      <c r="IRH36" s="1421"/>
      <c r="IRI36" s="1421"/>
      <c r="IRJ36" s="1421"/>
      <c r="IRK36" s="1421"/>
      <c r="IRL36" s="1421"/>
      <c r="IRM36" s="1421"/>
      <c r="IRN36" s="1421"/>
      <c r="IRO36" s="1421"/>
      <c r="IRP36" s="1421"/>
      <c r="IRQ36" s="1421"/>
      <c r="IRR36" s="1421"/>
      <c r="IRS36" s="1421"/>
      <c r="IRT36" s="1421"/>
      <c r="IRU36" s="1421"/>
      <c r="IRV36" s="1421"/>
      <c r="IRW36" s="1421"/>
      <c r="IRX36" s="1421"/>
      <c r="IRY36" s="1421"/>
      <c r="IRZ36" s="1421"/>
      <c r="ISA36" s="1421"/>
      <c r="ISB36" s="1421"/>
      <c r="ISC36" s="1421"/>
      <c r="ISD36" s="1421"/>
      <c r="ISE36" s="1421"/>
      <c r="ISF36" s="1421"/>
      <c r="ISG36" s="1421"/>
      <c r="ISH36" s="1421"/>
      <c r="ISI36" s="1421"/>
      <c r="ISJ36" s="1421"/>
      <c r="ISK36" s="1421"/>
      <c r="ISL36" s="1421"/>
      <c r="ISM36" s="1421"/>
      <c r="ISN36" s="1421"/>
      <c r="ISO36" s="1421"/>
      <c r="ISP36" s="1421"/>
      <c r="ISQ36" s="1421"/>
      <c r="ISR36" s="1421"/>
      <c r="ISS36" s="1421"/>
      <c r="IST36" s="1421"/>
      <c r="ISU36" s="1421"/>
      <c r="ISV36" s="1421"/>
      <c r="ISW36" s="1421"/>
      <c r="ISX36" s="1421"/>
      <c r="ISY36" s="1421"/>
      <c r="ISZ36" s="1421"/>
      <c r="ITA36" s="1421"/>
      <c r="ITB36" s="1421"/>
      <c r="ITC36" s="1421"/>
      <c r="ITD36" s="1421"/>
      <c r="ITE36" s="1421"/>
      <c r="ITF36" s="1421"/>
      <c r="ITG36" s="1421"/>
      <c r="ITH36" s="1421"/>
      <c r="ITI36" s="1421"/>
      <c r="ITJ36" s="1421"/>
      <c r="ITK36" s="1421"/>
      <c r="ITL36" s="1421"/>
      <c r="ITM36" s="1421"/>
      <c r="ITN36" s="1421"/>
      <c r="ITO36" s="1421"/>
      <c r="ITP36" s="1421"/>
      <c r="ITQ36" s="1421"/>
      <c r="ITR36" s="1421"/>
      <c r="ITS36" s="1421"/>
      <c r="ITT36" s="1421"/>
      <c r="ITU36" s="1421"/>
      <c r="ITV36" s="1421"/>
      <c r="ITW36" s="1421"/>
      <c r="ITX36" s="1421"/>
      <c r="ITY36" s="1421"/>
      <c r="ITZ36" s="1421"/>
      <c r="IUA36" s="1421"/>
      <c r="IUB36" s="1421"/>
      <c r="IUC36" s="1421"/>
      <c r="IUD36" s="1421"/>
      <c r="IUE36" s="1421"/>
      <c r="IUF36" s="1421"/>
      <c r="IUG36" s="1421"/>
      <c r="IUH36" s="1421"/>
      <c r="IUI36" s="1421"/>
      <c r="IUJ36" s="1421"/>
      <c r="IUK36" s="1421"/>
      <c r="IUL36" s="1421"/>
      <c r="IUM36" s="1421"/>
      <c r="IUN36" s="1421"/>
      <c r="IUO36" s="1421"/>
      <c r="IUP36" s="1421"/>
      <c r="IUQ36" s="1421"/>
      <c r="IUR36" s="1421"/>
      <c r="IUS36" s="1421"/>
      <c r="IUT36" s="1421"/>
      <c r="IUU36" s="1421"/>
      <c r="IUV36" s="1421"/>
      <c r="IUW36" s="1421"/>
      <c r="IUX36" s="1421"/>
      <c r="IUY36" s="1421"/>
      <c r="IUZ36" s="1421"/>
      <c r="IVA36" s="1421"/>
      <c r="IVB36" s="1421"/>
      <c r="IVC36" s="1421"/>
      <c r="IVD36" s="1421"/>
      <c r="IVE36" s="1421"/>
      <c r="IVF36" s="1421"/>
      <c r="IVG36" s="1421"/>
      <c r="IVH36" s="1421"/>
      <c r="IVI36" s="1421"/>
      <c r="IVJ36" s="1421"/>
      <c r="IVK36" s="1421"/>
      <c r="IVL36" s="1421"/>
      <c r="IVM36" s="1421"/>
      <c r="IVN36" s="1421"/>
      <c r="IVO36" s="1421"/>
      <c r="IVP36" s="1421"/>
      <c r="IVQ36" s="1421"/>
      <c r="IVR36" s="1421"/>
      <c r="IVS36" s="1421"/>
      <c r="IVT36" s="1421"/>
      <c r="IVU36" s="1421"/>
      <c r="IVV36" s="1421"/>
      <c r="IVW36" s="1421"/>
      <c r="IVX36" s="1421"/>
      <c r="IVY36" s="1421"/>
      <c r="IVZ36" s="1421"/>
      <c r="IWA36" s="1421"/>
      <c r="IWB36" s="1421"/>
      <c r="IWC36" s="1421"/>
      <c r="IWD36" s="1421"/>
      <c r="IWE36" s="1421"/>
      <c r="IWF36" s="1421"/>
      <c r="IWG36" s="1421"/>
      <c r="IWH36" s="1421"/>
      <c r="IWI36" s="1421"/>
      <c r="IWJ36" s="1421"/>
      <c r="IWK36" s="1421"/>
      <c r="IWL36" s="1421"/>
      <c r="IWM36" s="1421"/>
      <c r="IWN36" s="1421"/>
      <c r="IWO36" s="1421"/>
      <c r="IWP36" s="1421"/>
      <c r="IWQ36" s="1421"/>
      <c r="IWR36" s="1421"/>
      <c r="IWS36" s="1421"/>
      <c r="IWT36" s="1421"/>
      <c r="IWU36" s="1421"/>
      <c r="IWV36" s="1421"/>
      <c r="IWW36" s="1421"/>
      <c r="IWX36" s="1421"/>
      <c r="IWY36" s="1421"/>
      <c r="IWZ36" s="1421"/>
      <c r="IXA36" s="1421"/>
      <c r="IXB36" s="1421"/>
      <c r="IXC36" s="1421"/>
      <c r="IXD36" s="1421"/>
      <c r="IXE36" s="1421"/>
      <c r="IXF36" s="1421"/>
      <c r="IXG36" s="1421"/>
      <c r="IXH36" s="1421"/>
      <c r="IXI36" s="1421"/>
      <c r="IXJ36" s="1421"/>
      <c r="IXK36" s="1421"/>
      <c r="IXL36" s="1421"/>
      <c r="IXM36" s="1421"/>
      <c r="IXN36" s="1421"/>
      <c r="IXO36" s="1421"/>
      <c r="IXP36" s="1421"/>
      <c r="IXQ36" s="1421"/>
      <c r="IXR36" s="1421"/>
      <c r="IXS36" s="1421"/>
      <c r="IXT36" s="1421"/>
      <c r="IXU36" s="1421"/>
      <c r="IXV36" s="1421"/>
      <c r="IXW36" s="1421"/>
      <c r="IXX36" s="1421"/>
      <c r="IXY36" s="1421"/>
      <c r="IXZ36" s="1421"/>
      <c r="IYA36" s="1421"/>
      <c r="IYB36" s="1421"/>
      <c r="IYC36" s="1421"/>
      <c r="IYD36" s="1421"/>
      <c r="IYE36" s="1421"/>
      <c r="IYF36" s="1421"/>
      <c r="IYG36" s="1421"/>
      <c r="IYH36" s="1421"/>
      <c r="IYI36" s="1421"/>
      <c r="IYJ36" s="1421"/>
      <c r="IYK36" s="1421"/>
      <c r="IYL36" s="1421"/>
      <c r="IYM36" s="1421"/>
      <c r="IYN36" s="1421"/>
      <c r="IYO36" s="1421"/>
      <c r="IYP36" s="1421"/>
      <c r="IYQ36" s="1421"/>
      <c r="IYR36" s="1421"/>
      <c r="IYS36" s="1421"/>
      <c r="IYT36" s="1421"/>
      <c r="IYU36" s="1421"/>
      <c r="IYV36" s="1421"/>
      <c r="IYW36" s="1421"/>
      <c r="IYX36" s="1421"/>
      <c r="IYY36" s="1421"/>
      <c r="IYZ36" s="1421"/>
      <c r="IZA36" s="1421"/>
      <c r="IZB36" s="1421"/>
      <c r="IZC36" s="1421"/>
      <c r="IZD36" s="1421"/>
      <c r="IZE36" s="1421"/>
      <c r="IZF36" s="1421"/>
      <c r="IZG36" s="1421"/>
      <c r="IZH36" s="1421"/>
      <c r="IZI36" s="1421"/>
      <c r="IZJ36" s="1421"/>
      <c r="IZK36" s="1421"/>
      <c r="IZL36" s="1421"/>
      <c r="IZM36" s="1421"/>
      <c r="IZN36" s="1421"/>
      <c r="IZO36" s="1421"/>
      <c r="IZP36" s="1421"/>
      <c r="IZQ36" s="1421"/>
      <c r="IZR36" s="1421"/>
      <c r="IZS36" s="1421"/>
      <c r="IZT36" s="1421"/>
      <c r="IZU36" s="1421"/>
      <c r="IZV36" s="1421"/>
      <c r="IZW36" s="1421"/>
      <c r="IZX36" s="1421"/>
      <c r="IZY36" s="1421"/>
      <c r="IZZ36" s="1421"/>
      <c r="JAA36" s="1421"/>
      <c r="JAB36" s="1421"/>
      <c r="JAC36" s="1421"/>
      <c r="JAD36" s="1421"/>
      <c r="JAE36" s="1421"/>
      <c r="JAF36" s="1421"/>
      <c r="JAG36" s="1421"/>
      <c r="JAH36" s="1421"/>
      <c r="JAI36" s="1421"/>
      <c r="JAJ36" s="1421"/>
      <c r="JAK36" s="1421"/>
      <c r="JAL36" s="1421"/>
      <c r="JAM36" s="1421"/>
      <c r="JAN36" s="1421"/>
      <c r="JAO36" s="1421"/>
      <c r="JAP36" s="1421"/>
      <c r="JAQ36" s="1421"/>
      <c r="JAR36" s="1421"/>
      <c r="JAS36" s="1421"/>
      <c r="JAT36" s="1421"/>
      <c r="JAU36" s="1421"/>
      <c r="JAV36" s="1421"/>
      <c r="JAW36" s="1421"/>
      <c r="JAX36" s="1421"/>
      <c r="JAY36" s="1421"/>
      <c r="JAZ36" s="1421"/>
      <c r="JBA36" s="1421"/>
      <c r="JBB36" s="1421"/>
      <c r="JBC36" s="1421"/>
      <c r="JBD36" s="1421"/>
      <c r="JBE36" s="1421"/>
      <c r="JBF36" s="1421"/>
      <c r="JBG36" s="1421"/>
      <c r="JBH36" s="1421"/>
      <c r="JBI36" s="1421"/>
      <c r="JBJ36" s="1421"/>
      <c r="JBK36" s="1421"/>
      <c r="JBL36" s="1421"/>
      <c r="JBM36" s="1421"/>
      <c r="JBN36" s="1421"/>
      <c r="JBO36" s="1421"/>
      <c r="JBP36" s="1421"/>
      <c r="JBQ36" s="1421"/>
      <c r="JBR36" s="1421"/>
      <c r="JBS36" s="1421"/>
      <c r="JBT36" s="1421"/>
      <c r="JBU36" s="1421"/>
      <c r="JBV36" s="1421"/>
      <c r="JBW36" s="1421"/>
      <c r="JBX36" s="1421"/>
      <c r="JBY36" s="1421"/>
      <c r="JBZ36" s="1421"/>
      <c r="JCA36" s="1421"/>
      <c r="JCB36" s="1421"/>
      <c r="JCC36" s="1421"/>
      <c r="JCD36" s="1421"/>
      <c r="JCE36" s="1421"/>
      <c r="JCF36" s="1421"/>
      <c r="JCG36" s="1421"/>
      <c r="JCH36" s="1421"/>
      <c r="JCI36" s="1421"/>
      <c r="JCJ36" s="1421"/>
      <c r="JCK36" s="1421"/>
      <c r="JCL36" s="1421"/>
      <c r="JCM36" s="1421"/>
      <c r="JCN36" s="1421"/>
      <c r="JCO36" s="1421"/>
      <c r="JCP36" s="1421"/>
      <c r="JCQ36" s="1421"/>
      <c r="JCR36" s="1421"/>
      <c r="JCS36" s="1421"/>
      <c r="JCT36" s="1421"/>
      <c r="JCU36" s="1421"/>
      <c r="JCV36" s="1421"/>
      <c r="JCW36" s="1421"/>
      <c r="JCX36" s="1421"/>
      <c r="JCY36" s="1421"/>
      <c r="JCZ36" s="1421"/>
      <c r="JDA36" s="1421"/>
      <c r="JDB36" s="1421"/>
      <c r="JDC36" s="1421"/>
      <c r="JDD36" s="1421"/>
      <c r="JDE36" s="1421"/>
      <c r="JDF36" s="1421"/>
      <c r="JDG36" s="1421"/>
      <c r="JDH36" s="1421"/>
      <c r="JDI36" s="1421"/>
      <c r="JDJ36" s="1421"/>
      <c r="JDK36" s="1421"/>
      <c r="JDL36" s="1421"/>
      <c r="JDM36" s="1421"/>
      <c r="JDN36" s="1421"/>
      <c r="JDO36" s="1421"/>
      <c r="JDP36" s="1421"/>
      <c r="JDQ36" s="1421"/>
      <c r="JDR36" s="1421"/>
      <c r="JDS36" s="1421"/>
      <c r="JDT36" s="1421"/>
      <c r="JDU36" s="1421"/>
      <c r="JDV36" s="1421"/>
      <c r="JDW36" s="1421"/>
      <c r="JDX36" s="1421"/>
      <c r="JDY36" s="1421"/>
      <c r="JDZ36" s="1421"/>
      <c r="JEA36" s="1421"/>
      <c r="JEB36" s="1421"/>
      <c r="JEC36" s="1421"/>
      <c r="JED36" s="1421"/>
      <c r="JEE36" s="1421"/>
      <c r="JEF36" s="1421"/>
      <c r="JEG36" s="1421"/>
      <c r="JEH36" s="1421"/>
      <c r="JEI36" s="1421"/>
      <c r="JEJ36" s="1421"/>
      <c r="JEK36" s="1421"/>
      <c r="JEL36" s="1421"/>
      <c r="JEM36" s="1421"/>
      <c r="JEN36" s="1421"/>
      <c r="JEO36" s="1421"/>
      <c r="JEP36" s="1421"/>
      <c r="JEQ36" s="1421"/>
      <c r="JER36" s="1421"/>
      <c r="JES36" s="1421"/>
      <c r="JET36" s="1421"/>
      <c r="JEU36" s="1421"/>
      <c r="JEV36" s="1421"/>
      <c r="JEW36" s="1421"/>
      <c r="JEX36" s="1421"/>
      <c r="JEY36" s="1421"/>
      <c r="JEZ36" s="1421"/>
      <c r="JFA36" s="1421"/>
      <c r="JFB36" s="1421"/>
      <c r="JFC36" s="1421"/>
      <c r="JFD36" s="1421"/>
      <c r="JFE36" s="1421"/>
      <c r="JFF36" s="1421"/>
      <c r="JFG36" s="1421"/>
      <c r="JFH36" s="1421"/>
      <c r="JFI36" s="1421"/>
      <c r="JFJ36" s="1421"/>
      <c r="JFK36" s="1421"/>
      <c r="JFL36" s="1421"/>
      <c r="JFM36" s="1421"/>
      <c r="JFN36" s="1421"/>
      <c r="JFO36" s="1421"/>
      <c r="JFP36" s="1421"/>
      <c r="JFQ36" s="1421"/>
      <c r="JFR36" s="1421"/>
      <c r="JFS36" s="1421"/>
      <c r="JFT36" s="1421"/>
      <c r="JFU36" s="1421"/>
      <c r="JFV36" s="1421"/>
      <c r="JFW36" s="1421"/>
      <c r="JFX36" s="1421"/>
      <c r="JFY36" s="1421"/>
      <c r="JFZ36" s="1421"/>
      <c r="JGA36" s="1421"/>
      <c r="JGB36" s="1421"/>
      <c r="JGC36" s="1421"/>
      <c r="JGD36" s="1421"/>
      <c r="JGE36" s="1421"/>
      <c r="JGF36" s="1421"/>
      <c r="JGG36" s="1421"/>
      <c r="JGH36" s="1421"/>
      <c r="JGI36" s="1421"/>
      <c r="JGJ36" s="1421"/>
      <c r="JGK36" s="1421"/>
      <c r="JGL36" s="1421"/>
      <c r="JGM36" s="1421"/>
      <c r="JGN36" s="1421"/>
      <c r="JGO36" s="1421"/>
      <c r="JGP36" s="1421"/>
      <c r="JGQ36" s="1421"/>
      <c r="JGR36" s="1421"/>
      <c r="JGS36" s="1421"/>
      <c r="JGT36" s="1421"/>
      <c r="JGU36" s="1421"/>
      <c r="JGV36" s="1421"/>
      <c r="JGW36" s="1421"/>
      <c r="JGX36" s="1421"/>
      <c r="JGY36" s="1421"/>
      <c r="JGZ36" s="1421"/>
      <c r="JHA36" s="1421"/>
      <c r="JHB36" s="1421"/>
      <c r="JHC36" s="1421"/>
      <c r="JHD36" s="1421"/>
      <c r="JHE36" s="1421"/>
      <c r="JHF36" s="1421"/>
      <c r="JHG36" s="1421"/>
      <c r="JHH36" s="1421"/>
      <c r="JHI36" s="1421"/>
      <c r="JHJ36" s="1421"/>
      <c r="JHK36" s="1421"/>
      <c r="JHL36" s="1421"/>
      <c r="JHM36" s="1421"/>
      <c r="JHN36" s="1421"/>
      <c r="JHO36" s="1421"/>
      <c r="JHP36" s="1421"/>
      <c r="JHQ36" s="1421"/>
      <c r="JHR36" s="1421"/>
      <c r="JHS36" s="1421"/>
      <c r="JHT36" s="1421"/>
      <c r="JHU36" s="1421"/>
      <c r="JHV36" s="1421"/>
      <c r="JHW36" s="1421"/>
      <c r="JHX36" s="1421"/>
      <c r="JHY36" s="1421"/>
      <c r="JHZ36" s="1421"/>
      <c r="JIA36" s="1421"/>
      <c r="JIB36" s="1421"/>
      <c r="JIC36" s="1421"/>
      <c r="JID36" s="1421"/>
      <c r="JIE36" s="1421"/>
      <c r="JIF36" s="1421"/>
      <c r="JIG36" s="1421"/>
      <c r="JIH36" s="1421"/>
      <c r="JII36" s="1421"/>
      <c r="JIJ36" s="1421"/>
      <c r="JIK36" s="1421"/>
      <c r="JIL36" s="1421"/>
      <c r="JIM36" s="1421"/>
      <c r="JIN36" s="1421"/>
      <c r="JIO36" s="1421"/>
      <c r="JIP36" s="1421"/>
      <c r="JIQ36" s="1421"/>
      <c r="JIR36" s="1421"/>
      <c r="JIS36" s="1421"/>
      <c r="JIT36" s="1421"/>
      <c r="JIU36" s="1421"/>
      <c r="JIV36" s="1421"/>
      <c r="JIW36" s="1421"/>
      <c r="JIX36" s="1421"/>
      <c r="JIY36" s="1421"/>
      <c r="JIZ36" s="1421"/>
      <c r="JJA36" s="1421"/>
      <c r="JJB36" s="1421"/>
      <c r="JJC36" s="1421"/>
      <c r="JJD36" s="1421"/>
      <c r="JJE36" s="1421"/>
      <c r="JJF36" s="1421"/>
      <c r="JJG36" s="1421"/>
      <c r="JJH36" s="1421"/>
      <c r="JJI36" s="1421"/>
      <c r="JJJ36" s="1421"/>
      <c r="JJK36" s="1421"/>
      <c r="JJL36" s="1421"/>
      <c r="JJM36" s="1421"/>
      <c r="JJN36" s="1421"/>
      <c r="JJO36" s="1421"/>
      <c r="JJP36" s="1421"/>
      <c r="JJQ36" s="1421"/>
      <c r="JJR36" s="1421"/>
      <c r="JJS36" s="1421"/>
      <c r="JJT36" s="1421"/>
      <c r="JJU36" s="1421"/>
      <c r="JJV36" s="1421"/>
      <c r="JJW36" s="1421"/>
      <c r="JJX36" s="1421"/>
      <c r="JJY36" s="1421"/>
      <c r="JJZ36" s="1421"/>
      <c r="JKA36" s="1421"/>
      <c r="JKB36" s="1421"/>
      <c r="JKC36" s="1421"/>
      <c r="JKD36" s="1421"/>
      <c r="JKE36" s="1421"/>
      <c r="JKF36" s="1421"/>
      <c r="JKG36" s="1421"/>
      <c r="JKH36" s="1421"/>
      <c r="JKI36" s="1421"/>
      <c r="JKJ36" s="1421"/>
      <c r="JKK36" s="1421"/>
      <c r="JKL36" s="1421"/>
      <c r="JKM36" s="1421"/>
      <c r="JKN36" s="1421"/>
      <c r="JKO36" s="1421"/>
      <c r="JKP36" s="1421"/>
      <c r="JKQ36" s="1421"/>
      <c r="JKR36" s="1421"/>
      <c r="JKS36" s="1421"/>
      <c r="JKT36" s="1421"/>
      <c r="JKU36" s="1421"/>
      <c r="JKV36" s="1421"/>
      <c r="JKW36" s="1421"/>
      <c r="JKX36" s="1421"/>
      <c r="JKY36" s="1421"/>
      <c r="JKZ36" s="1421"/>
      <c r="JLA36" s="1421"/>
      <c r="JLB36" s="1421"/>
      <c r="JLC36" s="1421"/>
      <c r="JLD36" s="1421"/>
      <c r="JLE36" s="1421"/>
      <c r="JLF36" s="1421"/>
      <c r="JLG36" s="1421"/>
      <c r="JLH36" s="1421"/>
      <c r="JLI36" s="1421"/>
      <c r="JLJ36" s="1421"/>
      <c r="JLK36" s="1421"/>
      <c r="JLL36" s="1421"/>
      <c r="JLM36" s="1421"/>
      <c r="JLN36" s="1421"/>
      <c r="JLO36" s="1421"/>
      <c r="JLP36" s="1421"/>
      <c r="JLQ36" s="1421"/>
      <c r="JLR36" s="1421"/>
      <c r="JLS36" s="1421"/>
      <c r="JLT36" s="1421"/>
      <c r="JLU36" s="1421"/>
      <c r="JLV36" s="1421"/>
      <c r="JLW36" s="1421"/>
      <c r="JLX36" s="1421"/>
      <c r="JLY36" s="1421"/>
      <c r="JLZ36" s="1421"/>
      <c r="JMA36" s="1421"/>
      <c r="JMB36" s="1421"/>
      <c r="JMC36" s="1421"/>
      <c r="JMD36" s="1421"/>
      <c r="JME36" s="1421"/>
      <c r="JMF36" s="1421"/>
      <c r="JMG36" s="1421"/>
      <c r="JMH36" s="1421"/>
      <c r="JMI36" s="1421"/>
      <c r="JMJ36" s="1421"/>
      <c r="JMK36" s="1421"/>
      <c r="JML36" s="1421"/>
      <c r="JMM36" s="1421"/>
      <c r="JMN36" s="1421"/>
      <c r="JMO36" s="1421"/>
      <c r="JMP36" s="1421"/>
      <c r="JMQ36" s="1421"/>
      <c r="JMR36" s="1421"/>
      <c r="JMS36" s="1421"/>
      <c r="JMT36" s="1421"/>
      <c r="JMU36" s="1421"/>
      <c r="JMV36" s="1421"/>
      <c r="JMW36" s="1421"/>
      <c r="JMX36" s="1421"/>
      <c r="JMY36" s="1421"/>
      <c r="JMZ36" s="1421"/>
      <c r="JNA36" s="1421"/>
      <c r="JNB36" s="1421"/>
      <c r="JNC36" s="1421"/>
      <c r="JND36" s="1421"/>
      <c r="JNE36" s="1421"/>
      <c r="JNF36" s="1421"/>
      <c r="JNG36" s="1421"/>
      <c r="JNH36" s="1421"/>
      <c r="JNI36" s="1421"/>
      <c r="JNJ36" s="1421"/>
      <c r="JNK36" s="1421"/>
      <c r="JNL36" s="1421"/>
      <c r="JNM36" s="1421"/>
      <c r="JNN36" s="1421"/>
      <c r="JNO36" s="1421"/>
      <c r="JNP36" s="1421"/>
      <c r="JNQ36" s="1421"/>
      <c r="JNR36" s="1421"/>
      <c r="JNS36" s="1421"/>
      <c r="JNT36" s="1421"/>
      <c r="JNU36" s="1421"/>
      <c r="JNV36" s="1421"/>
      <c r="JNW36" s="1421"/>
      <c r="JNX36" s="1421"/>
      <c r="JNY36" s="1421"/>
      <c r="JNZ36" s="1421"/>
      <c r="JOA36" s="1421"/>
      <c r="JOB36" s="1421"/>
      <c r="JOC36" s="1421"/>
      <c r="JOD36" s="1421"/>
      <c r="JOE36" s="1421"/>
      <c r="JOF36" s="1421"/>
      <c r="JOG36" s="1421"/>
      <c r="JOH36" s="1421"/>
      <c r="JOI36" s="1421"/>
      <c r="JOJ36" s="1421"/>
      <c r="JOK36" s="1421"/>
      <c r="JOL36" s="1421"/>
      <c r="JOM36" s="1421"/>
      <c r="JON36" s="1421"/>
      <c r="JOO36" s="1421"/>
      <c r="JOP36" s="1421"/>
      <c r="JOQ36" s="1421"/>
      <c r="JOR36" s="1421"/>
      <c r="JOS36" s="1421"/>
      <c r="JOT36" s="1421"/>
      <c r="JOU36" s="1421"/>
      <c r="JOV36" s="1421"/>
      <c r="JOW36" s="1421"/>
      <c r="JOX36" s="1421"/>
      <c r="JOY36" s="1421"/>
      <c r="JOZ36" s="1421"/>
      <c r="JPA36" s="1421"/>
      <c r="JPB36" s="1421"/>
      <c r="JPC36" s="1421"/>
      <c r="JPD36" s="1421"/>
      <c r="JPE36" s="1421"/>
      <c r="JPF36" s="1421"/>
      <c r="JPG36" s="1421"/>
      <c r="JPH36" s="1421"/>
      <c r="JPI36" s="1421"/>
      <c r="JPJ36" s="1421"/>
      <c r="JPK36" s="1421"/>
      <c r="JPL36" s="1421"/>
      <c r="JPM36" s="1421"/>
      <c r="JPN36" s="1421"/>
      <c r="JPO36" s="1421"/>
      <c r="JPP36" s="1421"/>
      <c r="JPQ36" s="1421"/>
      <c r="JPR36" s="1421"/>
      <c r="JPS36" s="1421"/>
      <c r="JPT36" s="1421"/>
      <c r="JPU36" s="1421"/>
      <c r="JPV36" s="1421"/>
      <c r="JPW36" s="1421"/>
      <c r="JPX36" s="1421"/>
      <c r="JPY36" s="1421"/>
      <c r="JPZ36" s="1421"/>
      <c r="JQA36" s="1421"/>
      <c r="JQB36" s="1421"/>
      <c r="JQC36" s="1421"/>
      <c r="JQD36" s="1421"/>
      <c r="JQE36" s="1421"/>
      <c r="JQF36" s="1421"/>
      <c r="JQG36" s="1421"/>
      <c r="JQH36" s="1421"/>
      <c r="JQI36" s="1421"/>
      <c r="JQJ36" s="1421"/>
      <c r="JQK36" s="1421"/>
      <c r="JQL36" s="1421"/>
      <c r="JQM36" s="1421"/>
      <c r="JQN36" s="1421"/>
      <c r="JQO36" s="1421"/>
      <c r="JQP36" s="1421"/>
      <c r="JQQ36" s="1421"/>
      <c r="JQR36" s="1421"/>
      <c r="JQS36" s="1421"/>
      <c r="JQT36" s="1421"/>
      <c r="JQU36" s="1421"/>
      <c r="JQV36" s="1421"/>
      <c r="JQW36" s="1421"/>
      <c r="JQX36" s="1421"/>
      <c r="JQY36" s="1421"/>
      <c r="JQZ36" s="1421"/>
      <c r="JRA36" s="1421"/>
      <c r="JRB36" s="1421"/>
      <c r="JRC36" s="1421"/>
      <c r="JRD36" s="1421"/>
      <c r="JRE36" s="1421"/>
      <c r="JRF36" s="1421"/>
      <c r="JRG36" s="1421"/>
      <c r="JRH36" s="1421"/>
      <c r="JRI36" s="1421"/>
      <c r="JRJ36" s="1421"/>
      <c r="JRK36" s="1421"/>
      <c r="JRL36" s="1421"/>
      <c r="JRM36" s="1421"/>
      <c r="JRN36" s="1421"/>
      <c r="JRO36" s="1421"/>
      <c r="JRP36" s="1421"/>
      <c r="JRQ36" s="1421"/>
      <c r="JRR36" s="1421"/>
      <c r="JRS36" s="1421"/>
      <c r="JRT36" s="1421"/>
      <c r="JRU36" s="1421"/>
      <c r="JRV36" s="1421"/>
      <c r="JRW36" s="1421"/>
      <c r="JRX36" s="1421"/>
      <c r="JRY36" s="1421"/>
      <c r="JRZ36" s="1421"/>
      <c r="JSA36" s="1421"/>
      <c r="JSB36" s="1421"/>
      <c r="JSC36" s="1421"/>
      <c r="JSD36" s="1421"/>
      <c r="JSE36" s="1421"/>
      <c r="JSF36" s="1421"/>
      <c r="JSG36" s="1421"/>
      <c r="JSH36" s="1421"/>
      <c r="JSI36" s="1421"/>
      <c r="JSJ36" s="1421"/>
      <c r="JSK36" s="1421"/>
      <c r="JSL36" s="1421"/>
      <c r="JSM36" s="1421"/>
      <c r="JSN36" s="1421"/>
      <c r="JSO36" s="1421"/>
      <c r="JSP36" s="1421"/>
      <c r="JSQ36" s="1421"/>
      <c r="JSR36" s="1421"/>
      <c r="JSS36" s="1421"/>
      <c r="JST36" s="1421"/>
      <c r="JSU36" s="1421"/>
      <c r="JSV36" s="1421"/>
      <c r="JSW36" s="1421"/>
      <c r="JSX36" s="1421"/>
      <c r="JSY36" s="1421"/>
      <c r="JSZ36" s="1421"/>
      <c r="JTA36" s="1421"/>
      <c r="JTB36" s="1421"/>
      <c r="JTC36" s="1421"/>
      <c r="JTD36" s="1421"/>
      <c r="JTE36" s="1421"/>
      <c r="JTF36" s="1421"/>
      <c r="JTG36" s="1421"/>
      <c r="JTH36" s="1421"/>
      <c r="JTI36" s="1421"/>
      <c r="JTJ36" s="1421"/>
      <c r="JTK36" s="1421"/>
      <c r="JTL36" s="1421"/>
      <c r="JTM36" s="1421"/>
      <c r="JTN36" s="1421"/>
      <c r="JTO36" s="1421"/>
      <c r="JTP36" s="1421"/>
      <c r="JTQ36" s="1421"/>
      <c r="JTR36" s="1421"/>
      <c r="JTS36" s="1421"/>
      <c r="JTT36" s="1421"/>
      <c r="JTU36" s="1421"/>
      <c r="JTV36" s="1421"/>
      <c r="JTW36" s="1421"/>
      <c r="JTX36" s="1421"/>
      <c r="JTY36" s="1421"/>
      <c r="JTZ36" s="1421"/>
      <c r="JUA36" s="1421"/>
      <c r="JUB36" s="1421"/>
      <c r="JUC36" s="1421"/>
      <c r="JUD36" s="1421"/>
      <c r="JUE36" s="1421"/>
      <c r="JUF36" s="1421"/>
      <c r="JUG36" s="1421"/>
      <c r="JUH36" s="1421"/>
      <c r="JUI36" s="1421"/>
      <c r="JUJ36" s="1421"/>
      <c r="JUK36" s="1421"/>
      <c r="JUL36" s="1421"/>
      <c r="JUM36" s="1421"/>
      <c r="JUN36" s="1421"/>
      <c r="JUO36" s="1421"/>
      <c r="JUP36" s="1421"/>
      <c r="JUQ36" s="1421"/>
      <c r="JUR36" s="1421"/>
      <c r="JUS36" s="1421"/>
      <c r="JUT36" s="1421"/>
      <c r="JUU36" s="1421"/>
      <c r="JUV36" s="1421"/>
      <c r="JUW36" s="1421"/>
      <c r="JUX36" s="1421"/>
      <c r="JUY36" s="1421"/>
      <c r="JUZ36" s="1421"/>
      <c r="JVA36" s="1421"/>
      <c r="JVB36" s="1421"/>
      <c r="JVC36" s="1421"/>
      <c r="JVD36" s="1421"/>
      <c r="JVE36" s="1421"/>
      <c r="JVF36" s="1421"/>
      <c r="JVG36" s="1421"/>
      <c r="JVH36" s="1421"/>
      <c r="JVI36" s="1421"/>
      <c r="JVJ36" s="1421"/>
      <c r="JVK36" s="1421"/>
      <c r="JVL36" s="1421"/>
      <c r="JVM36" s="1421"/>
      <c r="JVN36" s="1421"/>
      <c r="JVO36" s="1421"/>
      <c r="JVP36" s="1421"/>
      <c r="JVQ36" s="1421"/>
      <c r="JVR36" s="1421"/>
      <c r="JVS36" s="1421"/>
      <c r="JVT36" s="1421"/>
      <c r="JVU36" s="1421"/>
      <c r="JVV36" s="1421"/>
      <c r="JVW36" s="1421"/>
      <c r="JVX36" s="1421"/>
      <c r="JVY36" s="1421"/>
      <c r="JVZ36" s="1421"/>
      <c r="JWA36" s="1421"/>
      <c r="JWB36" s="1421"/>
      <c r="JWC36" s="1421"/>
      <c r="JWD36" s="1421"/>
      <c r="JWE36" s="1421"/>
      <c r="JWF36" s="1421"/>
      <c r="JWG36" s="1421"/>
      <c r="JWH36" s="1421"/>
      <c r="JWI36" s="1421"/>
      <c r="JWJ36" s="1421"/>
      <c r="JWK36" s="1421"/>
      <c r="JWL36" s="1421"/>
      <c r="JWM36" s="1421"/>
      <c r="JWN36" s="1421"/>
      <c r="JWO36" s="1421"/>
      <c r="JWP36" s="1421"/>
      <c r="JWQ36" s="1421"/>
      <c r="JWR36" s="1421"/>
      <c r="JWS36" s="1421"/>
      <c r="JWT36" s="1421"/>
      <c r="JWU36" s="1421"/>
      <c r="JWV36" s="1421"/>
      <c r="JWW36" s="1421"/>
      <c r="JWX36" s="1421"/>
      <c r="JWY36" s="1421"/>
      <c r="JWZ36" s="1421"/>
      <c r="JXA36" s="1421"/>
      <c r="JXB36" s="1421"/>
      <c r="JXC36" s="1421"/>
      <c r="JXD36" s="1421"/>
      <c r="JXE36" s="1421"/>
      <c r="JXF36" s="1421"/>
      <c r="JXG36" s="1421"/>
      <c r="JXH36" s="1421"/>
      <c r="JXI36" s="1421"/>
      <c r="JXJ36" s="1421"/>
      <c r="JXK36" s="1421"/>
      <c r="JXL36" s="1421"/>
      <c r="JXM36" s="1421"/>
      <c r="JXN36" s="1421"/>
      <c r="JXO36" s="1421"/>
      <c r="JXP36" s="1421"/>
      <c r="JXQ36" s="1421"/>
      <c r="JXR36" s="1421"/>
      <c r="JXS36" s="1421"/>
      <c r="JXT36" s="1421"/>
      <c r="JXU36" s="1421"/>
      <c r="JXV36" s="1421"/>
      <c r="JXW36" s="1421"/>
      <c r="JXX36" s="1421"/>
      <c r="JXY36" s="1421"/>
      <c r="JXZ36" s="1421"/>
      <c r="JYA36" s="1421"/>
      <c r="JYB36" s="1421"/>
      <c r="JYC36" s="1421"/>
      <c r="JYD36" s="1421"/>
      <c r="JYE36" s="1421"/>
      <c r="JYF36" s="1421"/>
      <c r="JYG36" s="1421"/>
      <c r="JYH36" s="1421"/>
      <c r="JYI36" s="1421"/>
      <c r="JYJ36" s="1421"/>
      <c r="JYK36" s="1421"/>
      <c r="JYL36" s="1421"/>
      <c r="JYM36" s="1421"/>
      <c r="JYN36" s="1421"/>
      <c r="JYO36" s="1421"/>
      <c r="JYP36" s="1421"/>
      <c r="JYQ36" s="1421"/>
      <c r="JYR36" s="1421"/>
      <c r="JYS36" s="1421"/>
      <c r="JYT36" s="1421"/>
      <c r="JYU36" s="1421"/>
      <c r="JYV36" s="1421"/>
      <c r="JYW36" s="1421"/>
      <c r="JYX36" s="1421"/>
      <c r="JYY36" s="1421"/>
      <c r="JYZ36" s="1421"/>
      <c r="JZA36" s="1421"/>
      <c r="JZB36" s="1421"/>
      <c r="JZC36" s="1421"/>
      <c r="JZD36" s="1421"/>
      <c r="JZE36" s="1421"/>
      <c r="JZF36" s="1421"/>
      <c r="JZG36" s="1421"/>
      <c r="JZH36" s="1421"/>
      <c r="JZI36" s="1421"/>
      <c r="JZJ36" s="1421"/>
      <c r="JZK36" s="1421"/>
      <c r="JZL36" s="1421"/>
      <c r="JZM36" s="1421"/>
      <c r="JZN36" s="1421"/>
      <c r="JZO36" s="1421"/>
      <c r="JZP36" s="1421"/>
      <c r="JZQ36" s="1421"/>
      <c r="JZR36" s="1421"/>
      <c r="JZS36" s="1421"/>
      <c r="JZT36" s="1421"/>
      <c r="JZU36" s="1421"/>
      <c r="JZV36" s="1421"/>
      <c r="JZW36" s="1421"/>
      <c r="JZX36" s="1421"/>
      <c r="JZY36" s="1421"/>
      <c r="JZZ36" s="1421"/>
      <c r="KAA36" s="1421"/>
      <c r="KAB36" s="1421"/>
      <c r="KAC36" s="1421"/>
      <c r="KAD36" s="1421"/>
      <c r="KAE36" s="1421"/>
      <c r="KAF36" s="1421"/>
      <c r="KAG36" s="1421"/>
      <c r="KAH36" s="1421"/>
      <c r="KAI36" s="1421"/>
      <c r="KAJ36" s="1421"/>
      <c r="KAK36" s="1421"/>
      <c r="KAL36" s="1421"/>
      <c r="KAM36" s="1421"/>
      <c r="KAN36" s="1421"/>
      <c r="KAO36" s="1421"/>
      <c r="KAP36" s="1421"/>
      <c r="KAQ36" s="1421"/>
      <c r="KAR36" s="1421"/>
      <c r="KAS36" s="1421"/>
      <c r="KAT36" s="1421"/>
      <c r="KAU36" s="1421"/>
      <c r="KAV36" s="1421"/>
      <c r="KAW36" s="1421"/>
      <c r="KAX36" s="1421"/>
      <c r="KAY36" s="1421"/>
      <c r="KAZ36" s="1421"/>
      <c r="KBA36" s="1421"/>
      <c r="KBB36" s="1421"/>
      <c r="KBC36" s="1421"/>
      <c r="KBD36" s="1421"/>
      <c r="KBE36" s="1421"/>
      <c r="KBF36" s="1421"/>
      <c r="KBG36" s="1421"/>
      <c r="KBH36" s="1421"/>
      <c r="KBI36" s="1421"/>
      <c r="KBJ36" s="1421"/>
      <c r="KBK36" s="1421"/>
      <c r="KBL36" s="1421"/>
      <c r="KBM36" s="1421"/>
      <c r="KBN36" s="1421"/>
      <c r="KBO36" s="1421"/>
      <c r="KBP36" s="1421"/>
      <c r="KBQ36" s="1421"/>
      <c r="KBR36" s="1421"/>
      <c r="KBS36" s="1421"/>
      <c r="KBT36" s="1421"/>
      <c r="KBU36" s="1421"/>
      <c r="KBV36" s="1421"/>
      <c r="KBW36" s="1421"/>
      <c r="KBX36" s="1421"/>
      <c r="KBY36" s="1421"/>
      <c r="KBZ36" s="1421"/>
      <c r="KCA36" s="1421"/>
      <c r="KCB36" s="1421"/>
      <c r="KCC36" s="1421"/>
      <c r="KCD36" s="1421"/>
      <c r="KCE36" s="1421"/>
      <c r="KCF36" s="1421"/>
      <c r="KCG36" s="1421"/>
      <c r="KCH36" s="1421"/>
      <c r="KCI36" s="1421"/>
      <c r="KCJ36" s="1421"/>
      <c r="KCK36" s="1421"/>
      <c r="KCL36" s="1421"/>
      <c r="KCM36" s="1421"/>
      <c r="KCN36" s="1421"/>
      <c r="KCO36" s="1421"/>
      <c r="KCP36" s="1421"/>
      <c r="KCQ36" s="1421"/>
      <c r="KCR36" s="1421"/>
      <c r="KCS36" s="1421"/>
      <c r="KCT36" s="1421"/>
      <c r="KCU36" s="1421"/>
      <c r="KCV36" s="1421"/>
      <c r="KCW36" s="1421"/>
      <c r="KCX36" s="1421"/>
      <c r="KCY36" s="1421"/>
      <c r="KCZ36" s="1421"/>
      <c r="KDA36" s="1421"/>
      <c r="KDB36" s="1421"/>
      <c r="KDC36" s="1421"/>
      <c r="KDD36" s="1421"/>
      <c r="KDE36" s="1421"/>
      <c r="KDF36" s="1421"/>
      <c r="KDG36" s="1421"/>
      <c r="KDH36" s="1421"/>
      <c r="KDI36" s="1421"/>
      <c r="KDJ36" s="1421"/>
      <c r="KDK36" s="1421"/>
      <c r="KDL36" s="1421"/>
      <c r="KDM36" s="1421"/>
      <c r="KDN36" s="1421"/>
      <c r="KDO36" s="1421"/>
      <c r="KDP36" s="1421"/>
      <c r="KDQ36" s="1421"/>
      <c r="KDR36" s="1421"/>
      <c r="KDS36" s="1421"/>
      <c r="KDT36" s="1421"/>
      <c r="KDU36" s="1421"/>
      <c r="KDV36" s="1421"/>
      <c r="KDW36" s="1421"/>
      <c r="KDX36" s="1421"/>
      <c r="KDY36" s="1421"/>
      <c r="KDZ36" s="1421"/>
      <c r="KEA36" s="1421"/>
      <c r="KEB36" s="1421"/>
      <c r="KEC36" s="1421"/>
      <c r="KED36" s="1421"/>
      <c r="KEE36" s="1421"/>
      <c r="KEF36" s="1421"/>
      <c r="KEG36" s="1421"/>
      <c r="KEH36" s="1421"/>
      <c r="KEI36" s="1421"/>
      <c r="KEJ36" s="1421"/>
      <c r="KEK36" s="1421"/>
      <c r="KEL36" s="1421"/>
      <c r="KEM36" s="1421"/>
      <c r="KEN36" s="1421"/>
      <c r="KEO36" s="1421"/>
      <c r="KEP36" s="1421"/>
      <c r="KEQ36" s="1421"/>
      <c r="KER36" s="1421"/>
      <c r="KES36" s="1421"/>
      <c r="KET36" s="1421"/>
      <c r="KEU36" s="1421"/>
      <c r="KEV36" s="1421"/>
      <c r="KEW36" s="1421"/>
      <c r="KEX36" s="1421"/>
      <c r="KEY36" s="1421"/>
      <c r="KEZ36" s="1421"/>
      <c r="KFA36" s="1421"/>
      <c r="KFB36" s="1421"/>
      <c r="KFC36" s="1421"/>
      <c r="KFD36" s="1421"/>
      <c r="KFE36" s="1421"/>
      <c r="KFF36" s="1421"/>
      <c r="KFG36" s="1421"/>
      <c r="KFH36" s="1421"/>
      <c r="KFI36" s="1421"/>
      <c r="KFJ36" s="1421"/>
      <c r="KFK36" s="1421"/>
      <c r="KFL36" s="1421"/>
      <c r="KFM36" s="1421"/>
      <c r="KFN36" s="1421"/>
      <c r="KFO36" s="1421"/>
      <c r="KFP36" s="1421"/>
      <c r="KFQ36" s="1421"/>
      <c r="KFR36" s="1421"/>
      <c r="KFS36" s="1421"/>
      <c r="KFT36" s="1421"/>
      <c r="KFU36" s="1421"/>
      <c r="KFV36" s="1421"/>
      <c r="KFW36" s="1421"/>
      <c r="KFX36" s="1421"/>
      <c r="KFY36" s="1421"/>
      <c r="KFZ36" s="1421"/>
      <c r="KGA36" s="1421"/>
      <c r="KGB36" s="1421"/>
      <c r="KGC36" s="1421"/>
      <c r="KGD36" s="1421"/>
      <c r="KGE36" s="1421"/>
      <c r="KGF36" s="1421"/>
      <c r="KGG36" s="1421"/>
      <c r="KGH36" s="1421"/>
      <c r="KGI36" s="1421"/>
      <c r="KGJ36" s="1421"/>
      <c r="KGK36" s="1421"/>
      <c r="KGL36" s="1421"/>
      <c r="KGM36" s="1421"/>
      <c r="KGN36" s="1421"/>
      <c r="KGO36" s="1421"/>
      <c r="KGP36" s="1421"/>
      <c r="KGQ36" s="1421"/>
      <c r="KGR36" s="1421"/>
      <c r="KGS36" s="1421"/>
      <c r="KGT36" s="1421"/>
      <c r="KGU36" s="1421"/>
      <c r="KGV36" s="1421"/>
      <c r="KGW36" s="1421"/>
      <c r="KGX36" s="1421"/>
      <c r="KGY36" s="1421"/>
      <c r="KGZ36" s="1421"/>
      <c r="KHA36" s="1421"/>
      <c r="KHB36" s="1421"/>
      <c r="KHC36" s="1421"/>
      <c r="KHD36" s="1421"/>
      <c r="KHE36" s="1421"/>
      <c r="KHF36" s="1421"/>
      <c r="KHG36" s="1421"/>
      <c r="KHH36" s="1421"/>
      <c r="KHI36" s="1421"/>
      <c r="KHJ36" s="1421"/>
      <c r="KHK36" s="1421"/>
      <c r="KHL36" s="1421"/>
      <c r="KHM36" s="1421"/>
      <c r="KHN36" s="1421"/>
      <c r="KHO36" s="1421"/>
      <c r="KHP36" s="1421"/>
      <c r="KHQ36" s="1421"/>
      <c r="KHR36" s="1421"/>
      <c r="KHS36" s="1421"/>
      <c r="KHT36" s="1421"/>
      <c r="KHU36" s="1421"/>
      <c r="KHV36" s="1421"/>
      <c r="KHW36" s="1421"/>
      <c r="KHX36" s="1421"/>
      <c r="KHY36" s="1421"/>
      <c r="KHZ36" s="1421"/>
      <c r="KIA36" s="1421"/>
      <c r="KIB36" s="1421"/>
      <c r="KIC36" s="1421"/>
      <c r="KID36" s="1421"/>
      <c r="KIE36" s="1421"/>
      <c r="KIF36" s="1421"/>
      <c r="KIG36" s="1421"/>
      <c r="KIH36" s="1421"/>
      <c r="KII36" s="1421"/>
      <c r="KIJ36" s="1421"/>
      <c r="KIK36" s="1421"/>
      <c r="KIL36" s="1421"/>
      <c r="KIM36" s="1421"/>
      <c r="KIN36" s="1421"/>
      <c r="KIO36" s="1421"/>
      <c r="KIP36" s="1421"/>
      <c r="KIQ36" s="1421"/>
      <c r="KIR36" s="1421"/>
      <c r="KIS36" s="1421"/>
      <c r="KIT36" s="1421"/>
      <c r="KIU36" s="1421"/>
      <c r="KIV36" s="1421"/>
      <c r="KIW36" s="1421"/>
      <c r="KIX36" s="1421"/>
      <c r="KIY36" s="1421"/>
      <c r="KIZ36" s="1421"/>
      <c r="KJA36" s="1421"/>
      <c r="KJB36" s="1421"/>
      <c r="KJC36" s="1421"/>
      <c r="KJD36" s="1421"/>
      <c r="KJE36" s="1421"/>
      <c r="KJF36" s="1421"/>
      <c r="KJG36" s="1421"/>
      <c r="KJH36" s="1421"/>
      <c r="KJI36" s="1421"/>
      <c r="KJJ36" s="1421"/>
      <c r="KJK36" s="1421"/>
      <c r="KJL36" s="1421"/>
      <c r="KJM36" s="1421"/>
      <c r="KJN36" s="1421"/>
      <c r="KJO36" s="1421"/>
      <c r="KJP36" s="1421"/>
      <c r="KJQ36" s="1421"/>
      <c r="KJR36" s="1421"/>
      <c r="KJS36" s="1421"/>
      <c r="KJT36" s="1421"/>
      <c r="KJU36" s="1421"/>
      <c r="KJV36" s="1421"/>
      <c r="KJW36" s="1421"/>
      <c r="KJX36" s="1421"/>
      <c r="KJY36" s="1421"/>
      <c r="KJZ36" s="1421"/>
      <c r="KKA36" s="1421"/>
      <c r="KKB36" s="1421"/>
      <c r="KKC36" s="1421"/>
      <c r="KKD36" s="1421"/>
      <c r="KKE36" s="1421"/>
      <c r="KKF36" s="1421"/>
      <c r="KKG36" s="1421"/>
      <c r="KKH36" s="1421"/>
      <c r="KKI36" s="1421"/>
      <c r="KKJ36" s="1421"/>
      <c r="KKK36" s="1421"/>
      <c r="KKL36" s="1421"/>
      <c r="KKM36" s="1421"/>
      <c r="KKN36" s="1421"/>
      <c r="KKO36" s="1421"/>
      <c r="KKP36" s="1421"/>
      <c r="KKQ36" s="1421"/>
      <c r="KKR36" s="1421"/>
      <c r="KKS36" s="1421"/>
      <c r="KKT36" s="1421"/>
      <c r="KKU36" s="1421"/>
      <c r="KKV36" s="1421"/>
      <c r="KKW36" s="1421"/>
      <c r="KKX36" s="1421"/>
      <c r="KKY36" s="1421"/>
      <c r="KKZ36" s="1421"/>
      <c r="KLA36" s="1421"/>
      <c r="KLB36" s="1421"/>
      <c r="KLC36" s="1421"/>
      <c r="KLD36" s="1421"/>
      <c r="KLE36" s="1421"/>
      <c r="KLF36" s="1421"/>
      <c r="KLG36" s="1421"/>
      <c r="KLH36" s="1421"/>
      <c r="KLI36" s="1421"/>
      <c r="KLJ36" s="1421"/>
      <c r="KLK36" s="1421"/>
      <c r="KLL36" s="1421"/>
      <c r="KLM36" s="1421"/>
      <c r="KLN36" s="1421"/>
      <c r="KLO36" s="1421"/>
      <c r="KLP36" s="1421"/>
      <c r="KLQ36" s="1421"/>
      <c r="KLR36" s="1421"/>
      <c r="KLS36" s="1421"/>
      <c r="KLT36" s="1421"/>
      <c r="KLU36" s="1421"/>
      <c r="KLV36" s="1421"/>
      <c r="KLW36" s="1421"/>
      <c r="KLX36" s="1421"/>
      <c r="KLY36" s="1421"/>
      <c r="KLZ36" s="1421"/>
      <c r="KMA36" s="1421"/>
      <c r="KMB36" s="1421"/>
      <c r="KMC36" s="1421"/>
      <c r="KMD36" s="1421"/>
      <c r="KME36" s="1421"/>
      <c r="KMF36" s="1421"/>
      <c r="KMG36" s="1421"/>
      <c r="KMH36" s="1421"/>
      <c r="KMI36" s="1421"/>
      <c r="KMJ36" s="1421"/>
      <c r="KMK36" s="1421"/>
      <c r="KML36" s="1421"/>
      <c r="KMM36" s="1421"/>
      <c r="KMN36" s="1421"/>
      <c r="KMO36" s="1421"/>
      <c r="KMP36" s="1421"/>
      <c r="KMQ36" s="1421"/>
      <c r="KMR36" s="1421"/>
      <c r="KMS36" s="1421"/>
      <c r="KMT36" s="1421"/>
      <c r="KMU36" s="1421"/>
      <c r="KMV36" s="1421"/>
      <c r="KMW36" s="1421"/>
      <c r="KMX36" s="1421"/>
      <c r="KMY36" s="1421"/>
      <c r="KMZ36" s="1421"/>
      <c r="KNA36" s="1421"/>
      <c r="KNB36" s="1421"/>
      <c r="KNC36" s="1421"/>
      <c r="KND36" s="1421"/>
      <c r="KNE36" s="1421"/>
      <c r="KNF36" s="1421"/>
      <c r="KNG36" s="1421"/>
      <c r="KNH36" s="1421"/>
      <c r="KNI36" s="1421"/>
      <c r="KNJ36" s="1421"/>
      <c r="KNK36" s="1421"/>
      <c r="KNL36" s="1421"/>
      <c r="KNM36" s="1421"/>
      <c r="KNN36" s="1421"/>
      <c r="KNO36" s="1421"/>
      <c r="KNP36" s="1421"/>
      <c r="KNQ36" s="1421"/>
      <c r="KNR36" s="1421"/>
      <c r="KNS36" s="1421"/>
      <c r="KNT36" s="1421"/>
      <c r="KNU36" s="1421"/>
      <c r="KNV36" s="1421"/>
      <c r="KNW36" s="1421"/>
      <c r="KNX36" s="1421"/>
      <c r="KNY36" s="1421"/>
      <c r="KNZ36" s="1421"/>
      <c r="KOA36" s="1421"/>
      <c r="KOB36" s="1421"/>
      <c r="KOC36" s="1421"/>
      <c r="KOD36" s="1421"/>
      <c r="KOE36" s="1421"/>
      <c r="KOF36" s="1421"/>
      <c r="KOG36" s="1421"/>
      <c r="KOH36" s="1421"/>
      <c r="KOI36" s="1421"/>
      <c r="KOJ36" s="1421"/>
      <c r="KOK36" s="1421"/>
      <c r="KOL36" s="1421"/>
      <c r="KOM36" s="1421"/>
      <c r="KON36" s="1421"/>
      <c r="KOO36" s="1421"/>
      <c r="KOP36" s="1421"/>
      <c r="KOQ36" s="1421"/>
      <c r="KOR36" s="1421"/>
      <c r="KOS36" s="1421"/>
      <c r="KOT36" s="1421"/>
      <c r="KOU36" s="1421"/>
      <c r="KOV36" s="1421"/>
      <c r="KOW36" s="1421"/>
      <c r="KOX36" s="1421"/>
      <c r="KOY36" s="1421"/>
      <c r="KOZ36" s="1421"/>
      <c r="KPA36" s="1421"/>
      <c r="KPB36" s="1421"/>
      <c r="KPC36" s="1421"/>
      <c r="KPD36" s="1421"/>
      <c r="KPE36" s="1421"/>
      <c r="KPF36" s="1421"/>
      <c r="KPG36" s="1421"/>
      <c r="KPH36" s="1421"/>
      <c r="KPI36" s="1421"/>
      <c r="KPJ36" s="1421"/>
      <c r="KPK36" s="1421"/>
      <c r="KPL36" s="1421"/>
      <c r="KPM36" s="1421"/>
      <c r="KPN36" s="1421"/>
      <c r="KPO36" s="1421"/>
      <c r="KPP36" s="1421"/>
      <c r="KPQ36" s="1421"/>
      <c r="KPR36" s="1421"/>
      <c r="KPS36" s="1421"/>
      <c r="KPT36" s="1421"/>
      <c r="KPU36" s="1421"/>
      <c r="KPV36" s="1421"/>
      <c r="KPW36" s="1421"/>
      <c r="KPX36" s="1421"/>
      <c r="KPY36" s="1421"/>
      <c r="KPZ36" s="1421"/>
      <c r="KQA36" s="1421"/>
      <c r="KQB36" s="1421"/>
      <c r="KQC36" s="1421"/>
      <c r="KQD36" s="1421"/>
      <c r="KQE36" s="1421"/>
      <c r="KQF36" s="1421"/>
      <c r="KQG36" s="1421"/>
      <c r="KQH36" s="1421"/>
      <c r="KQI36" s="1421"/>
      <c r="KQJ36" s="1421"/>
      <c r="KQK36" s="1421"/>
      <c r="KQL36" s="1421"/>
      <c r="KQM36" s="1421"/>
      <c r="KQN36" s="1421"/>
      <c r="KQO36" s="1421"/>
      <c r="KQP36" s="1421"/>
      <c r="KQQ36" s="1421"/>
      <c r="KQR36" s="1421"/>
      <c r="KQS36" s="1421"/>
      <c r="KQT36" s="1421"/>
      <c r="KQU36" s="1421"/>
      <c r="KQV36" s="1421"/>
      <c r="KQW36" s="1421"/>
      <c r="KQX36" s="1421"/>
      <c r="KQY36" s="1421"/>
      <c r="KQZ36" s="1421"/>
      <c r="KRA36" s="1421"/>
      <c r="KRB36" s="1421"/>
      <c r="KRC36" s="1421"/>
      <c r="KRD36" s="1421"/>
      <c r="KRE36" s="1421"/>
      <c r="KRF36" s="1421"/>
      <c r="KRG36" s="1421"/>
      <c r="KRH36" s="1421"/>
      <c r="KRI36" s="1421"/>
      <c r="KRJ36" s="1421"/>
      <c r="KRK36" s="1421"/>
      <c r="KRL36" s="1421"/>
      <c r="KRM36" s="1421"/>
      <c r="KRN36" s="1421"/>
      <c r="KRO36" s="1421"/>
      <c r="KRP36" s="1421"/>
      <c r="KRQ36" s="1421"/>
      <c r="KRR36" s="1421"/>
      <c r="KRS36" s="1421"/>
      <c r="KRT36" s="1421"/>
      <c r="KRU36" s="1421"/>
      <c r="KRV36" s="1421"/>
      <c r="KRW36" s="1421"/>
      <c r="KRX36" s="1421"/>
      <c r="KRY36" s="1421"/>
      <c r="KRZ36" s="1421"/>
      <c r="KSA36" s="1421"/>
      <c r="KSB36" s="1421"/>
      <c r="KSC36" s="1421"/>
      <c r="KSD36" s="1421"/>
      <c r="KSE36" s="1421"/>
      <c r="KSF36" s="1421"/>
      <c r="KSG36" s="1421"/>
      <c r="KSH36" s="1421"/>
      <c r="KSI36" s="1421"/>
      <c r="KSJ36" s="1421"/>
      <c r="KSK36" s="1421"/>
      <c r="KSL36" s="1421"/>
      <c r="KSM36" s="1421"/>
      <c r="KSN36" s="1421"/>
      <c r="KSO36" s="1421"/>
      <c r="KSP36" s="1421"/>
      <c r="KSQ36" s="1421"/>
      <c r="KSR36" s="1421"/>
      <c r="KSS36" s="1421"/>
      <c r="KST36" s="1421"/>
      <c r="KSU36" s="1421"/>
      <c r="KSV36" s="1421"/>
      <c r="KSW36" s="1421"/>
      <c r="KSX36" s="1421"/>
      <c r="KSY36" s="1421"/>
      <c r="KSZ36" s="1421"/>
      <c r="KTA36" s="1421"/>
      <c r="KTB36" s="1421"/>
      <c r="KTC36" s="1421"/>
      <c r="KTD36" s="1421"/>
      <c r="KTE36" s="1421"/>
      <c r="KTF36" s="1421"/>
      <c r="KTG36" s="1421"/>
      <c r="KTH36" s="1421"/>
      <c r="KTI36" s="1421"/>
      <c r="KTJ36" s="1421"/>
      <c r="KTK36" s="1421"/>
      <c r="KTL36" s="1421"/>
      <c r="KTM36" s="1421"/>
      <c r="KTN36" s="1421"/>
      <c r="KTO36" s="1421"/>
      <c r="KTP36" s="1421"/>
      <c r="KTQ36" s="1421"/>
      <c r="KTR36" s="1421"/>
      <c r="KTS36" s="1421"/>
      <c r="KTT36" s="1421"/>
      <c r="KTU36" s="1421"/>
      <c r="KTV36" s="1421"/>
      <c r="KTW36" s="1421"/>
      <c r="KTX36" s="1421"/>
      <c r="KTY36" s="1421"/>
      <c r="KTZ36" s="1421"/>
      <c r="KUA36" s="1421"/>
      <c r="KUB36" s="1421"/>
      <c r="KUC36" s="1421"/>
      <c r="KUD36" s="1421"/>
      <c r="KUE36" s="1421"/>
      <c r="KUF36" s="1421"/>
      <c r="KUG36" s="1421"/>
      <c r="KUH36" s="1421"/>
      <c r="KUI36" s="1421"/>
      <c r="KUJ36" s="1421"/>
      <c r="KUK36" s="1421"/>
      <c r="KUL36" s="1421"/>
      <c r="KUM36" s="1421"/>
      <c r="KUN36" s="1421"/>
      <c r="KUO36" s="1421"/>
      <c r="KUP36" s="1421"/>
      <c r="KUQ36" s="1421"/>
      <c r="KUR36" s="1421"/>
      <c r="KUS36" s="1421"/>
      <c r="KUT36" s="1421"/>
      <c r="KUU36" s="1421"/>
      <c r="KUV36" s="1421"/>
      <c r="KUW36" s="1421"/>
      <c r="KUX36" s="1421"/>
      <c r="KUY36" s="1421"/>
      <c r="KUZ36" s="1421"/>
      <c r="KVA36" s="1421"/>
      <c r="KVB36" s="1421"/>
      <c r="KVC36" s="1421"/>
      <c r="KVD36" s="1421"/>
      <c r="KVE36" s="1421"/>
      <c r="KVF36" s="1421"/>
      <c r="KVG36" s="1421"/>
      <c r="KVH36" s="1421"/>
      <c r="KVI36" s="1421"/>
      <c r="KVJ36" s="1421"/>
      <c r="KVK36" s="1421"/>
      <c r="KVL36" s="1421"/>
      <c r="KVM36" s="1421"/>
      <c r="KVN36" s="1421"/>
      <c r="KVO36" s="1421"/>
      <c r="KVP36" s="1421"/>
      <c r="KVQ36" s="1421"/>
      <c r="KVR36" s="1421"/>
      <c r="KVS36" s="1421"/>
      <c r="KVT36" s="1421"/>
      <c r="KVU36" s="1421"/>
      <c r="KVV36" s="1421"/>
      <c r="KVW36" s="1421"/>
      <c r="KVX36" s="1421"/>
      <c r="KVY36" s="1421"/>
      <c r="KVZ36" s="1421"/>
      <c r="KWA36" s="1421"/>
      <c r="KWB36" s="1421"/>
      <c r="KWC36" s="1421"/>
      <c r="KWD36" s="1421"/>
      <c r="KWE36" s="1421"/>
      <c r="KWF36" s="1421"/>
      <c r="KWG36" s="1421"/>
      <c r="KWH36" s="1421"/>
      <c r="KWI36" s="1421"/>
      <c r="KWJ36" s="1421"/>
      <c r="KWK36" s="1421"/>
      <c r="KWL36" s="1421"/>
      <c r="KWM36" s="1421"/>
      <c r="KWN36" s="1421"/>
      <c r="KWO36" s="1421"/>
      <c r="KWP36" s="1421"/>
      <c r="KWQ36" s="1421"/>
      <c r="KWR36" s="1421"/>
      <c r="KWS36" s="1421"/>
      <c r="KWT36" s="1421"/>
      <c r="KWU36" s="1421"/>
      <c r="KWV36" s="1421"/>
      <c r="KWW36" s="1421"/>
      <c r="KWX36" s="1421"/>
      <c r="KWY36" s="1421"/>
      <c r="KWZ36" s="1421"/>
      <c r="KXA36" s="1421"/>
      <c r="KXB36" s="1421"/>
      <c r="KXC36" s="1421"/>
      <c r="KXD36" s="1421"/>
      <c r="KXE36" s="1421"/>
      <c r="KXF36" s="1421"/>
      <c r="KXG36" s="1421"/>
      <c r="KXH36" s="1421"/>
      <c r="KXI36" s="1421"/>
      <c r="KXJ36" s="1421"/>
      <c r="KXK36" s="1421"/>
      <c r="KXL36" s="1421"/>
      <c r="KXM36" s="1421"/>
      <c r="KXN36" s="1421"/>
      <c r="KXO36" s="1421"/>
      <c r="KXP36" s="1421"/>
      <c r="KXQ36" s="1421"/>
      <c r="KXR36" s="1421"/>
      <c r="KXS36" s="1421"/>
      <c r="KXT36" s="1421"/>
      <c r="KXU36" s="1421"/>
      <c r="KXV36" s="1421"/>
      <c r="KXW36" s="1421"/>
      <c r="KXX36" s="1421"/>
      <c r="KXY36" s="1421"/>
      <c r="KXZ36" s="1421"/>
      <c r="KYA36" s="1421"/>
      <c r="KYB36" s="1421"/>
      <c r="KYC36" s="1421"/>
      <c r="KYD36" s="1421"/>
      <c r="KYE36" s="1421"/>
      <c r="KYF36" s="1421"/>
      <c r="KYG36" s="1421"/>
      <c r="KYH36" s="1421"/>
      <c r="KYI36" s="1421"/>
      <c r="KYJ36" s="1421"/>
      <c r="KYK36" s="1421"/>
      <c r="KYL36" s="1421"/>
      <c r="KYM36" s="1421"/>
      <c r="KYN36" s="1421"/>
      <c r="KYO36" s="1421"/>
      <c r="KYP36" s="1421"/>
      <c r="KYQ36" s="1421"/>
      <c r="KYR36" s="1421"/>
      <c r="KYS36" s="1421"/>
      <c r="KYT36" s="1421"/>
      <c r="KYU36" s="1421"/>
      <c r="KYV36" s="1421"/>
      <c r="KYW36" s="1421"/>
      <c r="KYX36" s="1421"/>
      <c r="KYY36" s="1421"/>
      <c r="KYZ36" s="1421"/>
      <c r="KZA36" s="1421"/>
      <c r="KZB36" s="1421"/>
      <c r="KZC36" s="1421"/>
      <c r="KZD36" s="1421"/>
      <c r="KZE36" s="1421"/>
      <c r="KZF36" s="1421"/>
      <c r="KZG36" s="1421"/>
      <c r="KZH36" s="1421"/>
      <c r="KZI36" s="1421"/>
      <c r="KZJ36" s="1421"/>
      <c r="KZK36" s="1421"/>
      <c r="KZL36" s="1421"/>
      <c r="KZM36" s="1421"/>
      <c r="KZN36" s="1421"/>
      <c r="KZO36" s="1421"/>
      <c r="KZP36" s="1421"/>
      <c r="KZQ36" s="1421"/>
      <c r="KZR36" s="1421"/>
      <c r="KZS36" s="1421"/>
      <c r="KZT36" s="1421"/>
      <c r="KZU36" s="1421"/>
      <c r="KZV36" s="1421"/>
      <c r="KZW36" s="1421"/>
      <c r="KZX36" s="1421"/>
      <c r="KZY36" s="1421"/>
      <c r="KZZ36" s="1421"/>
      <c r="LAA36" s="1421"/>
      <c r="LAB36" s="1421"/>
      <c r="LAC36" s="1421"/>
      <c r="LAD36" s="1421"/>
      <c r="LAE36" s="1421"/>
      <c r="LAF36" s="1421"/>
      <c r="LAG36" s="1421"/>
      <c r="LAH36" s="1421"/>
      <c r="LAI36" s="1421"/>
      <c r="LAJ36" s="1421"/>
      <c r="LAK36" s="1421"/>
      <c r="LAL36" s="1421"/>
      <c r="LAM36" s="1421"/>
      <c r="LAN36" s="1421"/>
      <c r="LAO36" s="1421"/>
      <c r="LAP36" s="1421"/>
      <c r="LAQ36" s="1421"/>
      <c r="LAR36" s="1421"/>
      <c r="LAS36" s="1421"/>
      <c r="LAT36" s="1421"/>
      <c r="LAU36" s="1421"/>
      <c r="LAV36" s="1421"/>
      <c r="LAW36" s="1421"/>
      <c r="LAX36" s="1421"/>
      <c r="LAY36" s="1421"/>
      <c r="LAZ36" s="1421"/>
      <c r="LBA36" s="1421"/>
      <c r="LBB36" s="1421"/>
      <c r="LBC36" s="1421"/>
      <c r="LBD36" s="1421"/>
      <c r="LBE36" s="1421"/>
      <c r="LBF36" s="1421"/>
      <c r="LBG36" s="1421"/>
      <c r="LBH36" s="1421"/>
      <c r="LBI36" s="1421"/>
      <c r="LBJ36" s="1421"/>
      <c r="LBK36" s="1421"/>
      <c r="LBL36" s="1421"/>
      <c r="LBM36" s="1421"/>
      <c r="LBN36" s="1421"/>
      <c r="LBO36" s="1421"/>
      <c r="LBP36" s="1421"/>
      <c r="LBQ36" s="1421"/>
      <c r="LBR36" s="1421"/>
      <c r="LBS36" s="1421"/>
      <c r="LBT36" s="1421"/>
      <c r="LBU36" s="1421"/>
      <c r="LBV36" s="1421"/>
      <c r="LBW36" s="1421"/>
      <c r="LBX36" s="1421"/>
      <c r="LBY36" s="1421"/>
      <c r="LBZ36" s="1421"/>
      <c r="LCA36" s="1421"/>
      <c r="LCB36" s="1421"/>
      <c r="LCC36" s="1421"/>
      <c r="LCD36" s="1421"/>
      <c r="LCE36" s="1421"/>
      <c r="LCF36" s="1421"/>
      <c r="LCG36" s="1421"/>
      <c r="LCH36" s="1421"/>
      <c r="LCI36" s="1421"/>
      <c r="LCJ36" s="1421"/>
      <c r="LCK36" s="1421"/>
      <c r="LCL36" s="1421"/>
      <c r="LCM36" s="1421"/>
      <c r="LCN36" s="1421"/>
      <c r="LCO36" s="1421"/>
      <c r="LCP36" s="1421"/>
      <c r="LCQ36" s="1421"/>
      <c r="LCR36" s="1421"/>
      <c r="LCS36" s="1421"/>
      <c r="LCT36" s="1421"/>
      <c r="LCU36" s="1421"/>
      <c r="LCV36" s="1421"/>
      <c r="LCW36" s="1421"/>
      <c r="LCX36" s="1421"/>
      <c r="LCY36" s="1421"/>
      <c r="LCZ36" s="1421"/>
      <c r="LDA36" s="1421"/>
      <c r="LDB36" s="1421"/>
      <c r="LDC36" s="1421"/>
      <c r="LDD36" s="1421"/>
      <c r="LDE36" s="1421"/>
      <c r="LDF36" s="1421"/>
      <c r="LDG36" s="1421"/>
      <c r="LDH36" s="1421"/>
      <c r="LDI36" s="1421"/>
      <c r="LDJ36" s="1421"/>
      <c r="LDK36" s="1421"/>
      <c r="LDL36" s="1421"/>
      <c r="LDM36" s="1421"/>
      <c r="LDN36" s="1421"/>
      <c r="LDO36" s="1421"/>
      <c r="LDP36" s="1421"/>
      <c r="LDQ36" s="1421"/>
      <c r="LDR36" s="1421"/>
      <c r="LDS36" s="1421"/>
      <c r="LDT36" s="1421"/>
      <c r="LDU36" s="1421"/>
      <c r="LDV36" s="1421"/>
      <c r="LDW36" s="1421"/>
      <c r="LDX36" s="1421"/>
      <c r="LDY36" s="1421"/>
      <c r="LDZ36" s="1421"/>
      <c r="LEA36" s="1421"/>
      <c r="LEB36" s="1421"/>
      <c r="LEC36" s="1421"/>
      <c r="LED36" s="1421"/>
      <c r="LEE36" s="1421"/>
      <c r="LEF36" s="1421"/>
      <c r="LEG36" s="1421"/>
      <c r="LEH36" s="1421"/>
      <c r="LEI36" s="1421"/>
      <c r="LEJ36" s="1421"/>
      <c r="LEK36" s="1421"/>
      <c r="LEL36" s="1421"/>
      <c r="LEM36" s="1421"/>
      <c r="LEN36" s="1421"/>
      <c r="LEO36" s="1421"/>
      <c r="LEP36" s="1421"/>
      <c r="LEQ36" s="1421"/>
      <c r="LER36" s="1421"/>
      <c r="LES36" s="1421"/>
      <c r="LET36" s="1421"/>
      <c r="LEU36" s="1421"/>
      <c r="LEV36" s="1421"/>
      <c r="LEW36" s="1421"/>
      <c r="LEX36" s="1421"/>
      <c r="LEY36" s="1421"/>
      <c r="LEZ36" s="1421"/>
      <c r="LFA36" s="1421"/>
      <c r="LFB36" s="1421"/>
      <c r="LFC36" s="1421"/>
      <c r="LFD36" s="1421"/>
      <c r="LFE36" s="1421"/>
      <c r="LFF36" s="1421"/>
      <c r="LFG36" s="1421"/>
      <c r="LFH36" s="1421"/>
      <c r="LFI36" s="1421"/>
      <c r="LFJ36" s="1421"/>
      <c r="LFK36" s="1421"/>
      <c r="LFL36" s="1421"/>
      <c r="LFM36" s="1421"/>
      <c r="LFN36" s="1421"/>
      <c r="LFO36" s="1421"/>
      <c r="LFP36" s="1421"/>
      <c r="LFQ36" s="1421"/>
      <c r="LFR36" s="1421"/>
      <c r="LFS36" s="1421"/>
      <c r="LFT36" s="1421"/>
      <c r="LFU36" s="1421"/>
      <c r="LFV36" s="1421"/>
      <c r="LFW36" s="1421"/>
      <c r="LFX36" s="1421"/>
      <c r="LFY36" s="1421"/>
      <c r="LFZ36" s="1421"/>
      <c r="LGA36" s="1421"/>
      <c r="LGB36" s="1421"/>
      <c r="LGC36" s="1421"/>
      <c r="LGD36" s="1421"/>
      <c r="LGE36" s="1421"/>
      <c r="LGF36" s="1421"/>
      <c r="LGG36" s="1421"/>
      <c r="LGH36" s="1421"/>
      <c r="LGI36" s="1421"/>
      <c r="LGJ36" s="1421"/>
      <c r="LGK36" s="1421"/>
      <c r="LGL36" s="1421"/>
      <c r="LGM36" s="1421"/>
      <c r="LGN36" s="1421"/>
      <c r="LGO36" s="1421"/>
      <c r="LGP36" s="1421"/>
      <c r="LGQ36" s="1421"/>
      <c r="LGR36" s="1421"/>
      <c r="LGS36" s="1421"/>
      <c r="LGT36" s="1421"/>
      <c r="LGU36" s="1421"/>
      <c r="LGV36" s="1421"/>
      <c r="LGW36" s="1421"/>
      <c r="LGX36" s="1421"/>
      <c r="LGY36" s="1421"/>
      <c r="LGZ36" s="1421"/>
      <c r="LHA36" s="1421"/>
      <c r="LHB36" s="1421"/>
      <c r="LHC36" s="1421"/>
      <c r="LHD36" s="1421"/>
      <c r="LHE36" s="1421"/>
      <c r="LHF36" s="1421"/>
      <c r="LHG36" s="1421"/>
      <c r="LHH36" s="1421"/>
      <c r="LHI36" s="1421"/>
      <c r="LHJ36" s="1421"/>
      <c r="LHK36" s="1421"/>
      <c r="LHL36" s="1421"/>
      <c r="LHM36" s="1421"/>
      <c r="LHN36" s="1421"/>
      <c r="LHO36" s="1421"/>
      <c r="LHP36" s="1421"/>
      <c r="LHQ36" s="1421"/>
      <c r="LHR36" s="1421"/>
      <c r="LHS36" s="1421"/>
      <c r="LHT36" s="1421"/>
      <c r="LHU36" s="1421"/>
      <c r="LHV36" s="1421"/>
      <c r="LHW36" s="1421"/>
      <c r="LHX36" s="1421"/>
      <c r="LHY36" s="1421"/>
      <c r="LHZ36" s="1421"/>
      <c r="LIA36" s="1421"/>
      <c r="LIB36" s="1421"/>
      <c r="LIC36" s="1421"/>
      <c r="LID36" s="1421"/>
      <c r="LIE36" s="1421"/>
      <c r="LIF36" s="1421"/>
      <c r="LIG36" s="1421"/>
      <c r="LIH36" s="1421"/>
      <c r="LII36" s="1421"/>
      <c r="LIJ36" s="1421"/>
      <c r="LIK36" s="1421"/>
      <c r="LIL36" s="1421"/>
      <c r="LIM36" s="1421"/>
      <c r="LIN36" s="1421"/>
      <c r="LIO36" s="1421"/>
      <c r="LIP36" s="1421"/>
      <c r="LIQ36" s="1421"/>
      <c r="LIR36" s="1421"/>
      <c r="LIS36" s="1421"/>
      <c r="LIT36" s="1421"/>
      <c r="LIU36" s="1421"/>
      <c r="LIV36" s="1421"/>
      <c r="LIW36" s="1421"/>
      <c r="LIX36" s="1421"/>
      <c r="LIY36" s="1421"/>
      <c r="LIZ36" s="1421"/>
      <c r="LJA36" s="1421"/>
      <c r="LJB36" s="1421"/>
      <c r="LJC36" s="1421"/>
      <c r="LJD36" s="1421"/>
      <c r="LJE36" s="1421"/>
      <c r="LJF36" s="1421"/>
      <c r="LJG36" s="1421"/>
      <c r="LJH36" s="1421"/>
      <c r="LJI36" s="1421"/>
      <c r="LJJ36" s="1421"/>
      <c r="LJK36" s="1421"/>
      <c r="LJL36" s="1421"/>
      <c r="LJM36" s="1421"/>
      <c r="LJN36" s="1421"/>
      <c r="LJO36" s="1421"/>
      <c r="LJP36" s="1421"/>
      <c r="LJQ36" s="1421"/>
      <c r="LJR36" s="1421"/>
      <c r="LJS36" s="1421"/>
      <c r="LJT36" s="1421"/>
      <c r="LJU36" s="1421"/>
      <c r="LJV36" s="1421"/>
      <c r="LJW36" s="1421"/>
      <c r="LJX36" s="1421"/>
      <c r="LJY36" s="1421"/>
      <c r="LJZ36" s="1421"/>
      <c r="LKA36" s="1421"/>
      <c r="LKB36" s="1421"/>
      <c r="LKC36" s="1421"/>
      <c r="LKD36" s="1421"/>
      <c r="LKE36" s="1421"/>
      <c r="LKF36" s="1421"/>
      <c r="LKG36" s="1421"/>
      <c r="LKH36" s="1421"/>
      <c r="LKI36" s="1421"/>
      <c r="LKJ36" s="1421"/>
      <c r="LKK36" s="1421"/>
      <c r="LKL36" s="1421"/>
      <c r="LKM36" s="1421"/>
      <c r="LKN36" s="1421"/>
      <c r="LKO36" s="1421"/>
      <c r="LKP36" s="1421"/>
      <c r="LKQ36" s="1421"/>
      <c r="LKR36" s="1421"/>
      <c r="LKS36" s="1421"/>
      <c r="LKT36" s="1421"/>
      <c r="LKU36" s="1421"/>
      <c r="LKV36" s="1421"/>
      <c r="LKW36" s="1421"/>
      <c r="LKX36" s="1421"/>
      <c r="LKY36" s="1421"/>
      <c r="LKZ36" s="1421"/>
      <c r="LLA36" s="1421"/>
      <c r="LLB36" s="1421"/>
      <c r="LLC36" s="1421"/>
      <c r="LLD36" s="1421"/>
      <c r="LLE36" s="1421"/>
      <c r="LLF36" s="1421"/>
      <c r="LLG36" s="1421"/>
      <c r="LLH36" s="1421"/>
      <c r="LLI36" s="1421"/>
      <c r="LLJ36" s="1421"/>
      <c r="LLK36" s="1421"/>
      <c r="LLL36" s="1421"/>
      <c r="LLM36" s="1421"/>
      <c r="LLN36" s="1421"/>
      <c r="LLO36" s="1421"/>
      <c r="LLP36" s="1421"/>
      <c r="LLQ36" s="1421"/>
      <c r="LLR36" s="1421"/>
      <c r="LLS36" s="1421"/>
      <c r="LLT36" s="1421"/>
      <c r="LLU36" s="1421"/>
      <c r="LLV36" s="1421"/>
      <c r="LLW36" s="1421"/>
      <c r="LLX36" s="1421"/>
      <c r="LLY36" s="1421"/>
      <c r="LLZ36" s="1421"/>
      <c r="LMA36" s="1421"/>
      <c r="LMB36" s="1421"/>
      <c r="LMC36" s="1421"/>
      <c r="LMD36" s="1421"/>
      <c r="LME36" s="1421"/>
      <c r="LMF36" s="1421"/>
      <c r="LMG36" s="1421"/>
      <c r="LMH36" s="1421"/>
      <c r="LMI36" s="1421"/>
      <c r="LMJ36" s="1421"/>
      <c r="LMK36" s="1421"/>
      <c r="LML36" s="1421"/>
      <c r="LMM36" s="1421"/>
      <c r="LMN36" s="1421"/>
      <c r="LMO36" s="1421"/>
      <c r="LMP36" s="1421"/>
      <c r="LMQ36" s="1421"/>
      <c r="LMR36" s="1421"/>
      <c r="LMS36" s="1421"/>
      <c r="LMT36" s="1421"/>
      <c r="LMU36" s="1421"/>
      <c r="LMV36" s="1421"/>
      <c r="LMW36" s="1421"/>
      <c r="LMX36" s="1421"/>
      <c r="LMY36" s="1421"/>
      <c r="LMZ36" s="1421"/>
      <c r="LNA36" s="1421"/>
      <c r="LNB36" s="1421"/>
      <c r="LNC36" s="1421"/>
      <c r="LND36" s="1421"/>
      <c r="LNE36" s="1421"/>
      <c r="LNF36" s="1421"/>
      <c r="LNG36" s="1421"/>
      <c r="LNH36" s="1421"/>
      <c r="LNI36" s="1421"/>
      <c r="LNJ36" s="1421"/>
      <c r="LNK36" s="1421"/>
      <c r="LNL36" s="1421"/>
      <c r="LNM36" s="1421"/>
      <c r="LNN36" s="1421"/>
      <c r="LNO36" s="1421"/>
      <c r="LNP36" s="1421"/>
      <c r="LNQ36" s="1421"/>
      <c r="LNR36" s="1421"/>
      <c r="LNS36" s="1421"/>
      <c r="LNT36" s="1421"/>
      <c r="LNU36" s="1421"/>
      <c r="LNV36" s="1421"/>
      <c r="LNW36" s="1421"/>
      <c r="LNX36" s="1421"/>
      <c r="LNY36" s="1421"/>
      <c r="LNZ36" s="1421"/>
      <c r="LOA36" s="1421"/>
      <c r="LOB36" s="1421"/>
      <c r="LOC36" s="1421"/>
      <c r="LOD36" s="1421"/>
      <c r="LOE36" s="1421"/>
      <c r="LOF36" s="1421"/>
      <c r="LOG36" s="1421"/>
      <c r="LOH36" s="1421"/>
      <c r="LOI36" s="1421"/>
      <c r="LOJ36" s="1421"/>
      <c r="LOK36" s="1421"/>
      <c r="LOL36" s="1421"/>
      <c r="LOM36" s="1421"/>
      <c r="LON36" s="1421"/>
      <c r="LOO36" s="1421"/>
      <c r="LOP36" s="1421"/>
      <c r="LOQ36" s="1421"/>
      <c r="LOR36" s="1421"/>
      <c r="LOS36" s="1421"/>
      <c r="LOT36" s="1421"/>
      <c r="LOU36" s="1421"/>
      <c r="LOV36" s="1421"/>
      <c r="LOW36" s="1421"/>
      <c r="LOX36" s="1421"/>
      <c r="LOY36" s="1421"/>
      <c r="LOZ36" s="1421"/>
      <c r="LPA36" s="1421"/>
      <c r="LPB36" s="1421"/>
      <c r="LPC36" s="1421"/>
      <c r="LPD36" s="1421"/>
      <c r="LPE36" s="1421"/>
      <c r="LPF36" s="1421"/>
      <c r="LPG36" s="1421"/>
      <c r="LPH36" s="1421"/>
      <c r="LPI36" s="1421"/>
      <c r="LPJ36" s="1421"/>
      <c r="LPK36" s="1421"/>
      <c r="LPL36" s="1421"/>
      <c r="LPM36" s="1421"/>
      <c r="LPN36" s="1421"/>
      <c r="LPO36" s="1421"/>
      <c r="LPP36" s="1421"/>
      <c r="LPQ36" s="1421"/>
      <c r="LPR36" s="1421"/>
      <c r="LPS36" s="1421"/>
      <c r="LPT36" s="1421"/>
      <c r="LPU36" s="1421"/>
      <c r="LPV36" s="1421"/>
      <c r="LPW36" s="1421"/>
      <c r="LPX36" s="1421"/>
      <c r="LPY36" s="1421"/>
      <c r="LPZ36" s="1421"/>
      <c r="LQA36" s="1421"/>
      <c r="LQB36" s="1421"/>
      <c r="LQC36" s="1421"/>
      <c r="LQD36" s="1421"/>
      <c r="LQE36" s="1421"/>
      <c r="LQF36" s="1421"/>
      <c r="LQG36" s="1421"/>
      <c r="LQH36" s="1421"/>
      <c r="LQI36" s="1421"/>
      <c r="LQJ36" s="1421"/>
      <c r="LQK36" s="1421"/>
      <c r="LQL36" s="1421"/>
      <c r="LQM36" s="1421"/>
      <c r="LQN36" s="1421"/>
      <c r="LQO36" s="1421"/>
      <c r="LQP36" s="1421"/>
      <c r="LQQ36" s="1421"/>
      <c r="LQR36" s="1421"/>
      <c r="LQS36" s="1421"/>
      <c r="LQT36" s="1421"/>
      <c r="LQU36" s="1421"/>
      <c r="LQV36" s="1421"/>
      <c r="LQW36" s="1421"/>
      <c r="LQX36" s="1421"/>
      <c r="LQY36" s="1421"/>
      <c r="LQZ36" s="1421"/>
      <c r="LRA36" s="1421"/>
      <c r="LRB36" s="1421"/>
      <c r="LRC36" s="1421"/>
      <c r="LRD36" s="1421"/>
      <c r="LRE36" s="1421"/>
      <c r="LRF36" s="1421"/>
      <c r="LRG36" s="1421"/>
      <c r="LRH36" s="1421"/>
      <c r="LRI36" s="1421"/>
      <c r="LRJ36" s="1421"/>
      <c r="LRK36" s="1421"/>
      <c r="LRL36" s="1421"/>
      <c r="LRM36" s="1421"/>
      <c r="LRN36" s="1421"/>
      <c r="LRO36" s="1421"/>
      <c r="LRP36" s="1421"/>
      <c r="LRQ36" s="1421"/>
      <c r="LRR36" s="1421"/>
      <c r="LRS36" s="1421"/>
      <c r="LRT36" s="1421"/>
      <c r="LRU36" s="1421"/>
      <c r="LRV36" s="1421"/>
      <c r="LRW36" s="1421"/>
      <c r="LRX36" s="1421"/>
      <c r="LRY36" s="1421"/>
      <c r="LRZ36" s="1421"/>
      <c r="LSA36" s="1421"/>
      <c r="LSB36" s="1421"/>
      <c r="LSC36" s="1421"/>
      <c r="LSD36" s="1421"/>
      <c r="LSE36" s="1421"/>
      <c r="LSF36" s="1421"/>
      <c r="LSG36" s="1421"/>
      <c r="LSH36" s="1421"/>
      <c r="LSI36" s="1421"/>
      <c r="LSJ36" s="1421"/>
      <c r="LSK36" s="1421"/>
      <c r="LSL36" s="1421"/>
      <c r="LSM36" s="1421"/>
      <c r="LSN36" s="1421"/>
      <c r="LSO36" s="1421"/>
      <c r="LSP36" s="1421"/>
      <c r="LSQ36" s="1421"/>
      <c r="LSR36" s="1421"/>
      <c r="LSS36" s="1421"/>
      <c r="LST36" s="1421"/>
      <c r="LSU36" s="1421"/>
      <c r="LSV36" s="1421"/>
      <c r="LSW36" s="1421"/>
      <c r="LSX36" s="1421"/>
      <c r="LSY36" s="1421"/>
      <c r="LSZ36" s="1421"/>
      <c r="LTA36" s="1421"/>
      <c r="LTB36" s="1421"/>
      <c r="LTC36" s="1421"/>
      <c r="LTD36" s="1421"/>
      <c r="LTE36" s="1421"/>
      <c r="LTF36" s="1421"/>
      <c r="LTG36" s="1421"/>
      <c r="LTH36" s="1421"/>
      <c r="LTI36" s="1421"/>
      <c r="LTJ36" s="1421"/>
      <c r="LTK36" s="1421"/>
      <c r="LTL36" s="1421"/>
      <c r="LTM36" s="1421"/>
      <c r="LTN36" s="1421"/>
      <c r="LTO36" s="1421"/>
      <c r="LTP36" s="1421"/>
      <c r="LTQ36" s="1421"/>
      <c r="LTR36" s="1421"/>
      <c r="LTS36" s="1421"/>
      <c r="LTT36" s="1421"/>
      <c r="LTU36" s="1421"/>
      <c r="LTV36" s="1421"/>
      <c r="LTW36" s="1421"/>
      <c r="LTX36" s="1421"/>
      <c r="LTY36" s="1421"/>
      <c r="LTZ36" s="1421"/>
      <c r="LUA36" s="1421"/>
      <c r="LUB36" s="1421"/>
      <c r="LUC36" s="1421"/>
      <c r="LUD36" s="1421"/>
      <c r="LUE36" s="1421"/>
      <c r="LUF36" s="1421"/>
      <c r="LUG36" s="1421"/>
      <c r="LUH36" s="1421"/>
      <c r="LUI36" s="1421"/>
      <c r="LUJ36" s="1421"/>
      <c r="LUK36" s="1421"/>
      <c r="LUL36" s="1421"/>
      <c r="LUM36" s="1421"/>
      <c r="LUN36" s="1421"/>
      <c r="LUO36" s="1421"/>
      <c r="LUP36" s="1421"/>
      <c r="LUQ36" s="1421"/>
      <c r="LUR36" s="1421"/>
      <c r="LUS36" s="1421"/>
      <c r="LUT36" s="1421"/>
      <c r="LUU36" s="1421"/>
      <c r="LUV36" s="1421"/>
      <c r="LUW36" s="1421"/>
      <c r="LUX36" s="1421"/>
      <c r="LUY36" s="1421"/>
      <c r="LUZ36" s="1421"/>
      <c r="LVA36" s="1421"/>
      <c r="LVB36" s="1421"/>
      <c r="LVC36" s="1421"/>
      <c r="LVD36" s="1421"/>
      <c r="LVE36" s="1421"/>
      <c r="LVF36" s="1421"/>
      <c r="LVG36" s="1421"/>
      <c r="LVH36" s="1421"/>
      <c r="LVI36" s="1421"/>
      <c r="LVJ36" s="1421"/>
      <c r="LVK36" s="1421"/>
      <c r="LVL36" s="1421"/>
      <c r="LVM36" s="1421"/>
      <c r="LVN36" s="1421"/>
      <c r="LVO36" s="1421"/>
      <c r="LVP36" s="1421"/>
      <c r="LVQ36" s="1421"/>
      <c r="LVR36" s="1421"/>
      <c r="LVS36" s="1421"/>
      <c r="LVT36" s="1421"/>
      <c r="LVU36" s="1421"/>
      <c r="LVV36" s="1421"/>
      <c r="LVW36" s="1421"/>
      <c r="LVX36" s="1421"/>
      <c r="LVY36" s="1421"/>
      <c r="LVZ36" s="1421"/>
      <c r="LWA36" s="1421"/>
      <c r="LWB36" s="1421"/>
      <c r="LWC36" s="1421"/>
      <c r="LWD36" s="1421"/>
      <c r="LWE36" s="1421"/>
      <c r="LWF36" s="1421"/>
      <c r="LWG36" s="1421"/>
      <c r="LWH36" s="1421"/>
      <c r="LWI36" s="1421"/>
      <c r="LWJ36" s="1421"/>
      <c r="LWK36" s="1421"/>
      <c r="LWL36" s="1421"/>
      <c r="LWM36" s="1421"/>
      <c r="LWN36" s="1421"/>
      <c r="LWO36" s="1421"/>
      <c r="LWP36" s="1421"/>
      <c r="LWQ36" s="1421"/>
      <c r="LWR36" s="1421"/>
      <c r="LWS36" s="1421"/>
      <c r="LWT36" s="1421"/>
      <c r="LWU36" s="1421"/>
      <c r="LWV36" s="1421"/>
      <c r="LWW36" s="1421"/>
      <c r="LWX36" s="1421"/>
      <c r="LWY36" s="1421"/>
      <c r="LWZ36" s="1421"/>
      <c r="LXA36" s="1421"/>
      <c r="LXB36" s="1421"/>
      <c r="LXC36" s="1421"/>
      <c r="LXD36" s="1421"/>
      <c r="LXE36" s="1421"/>
      <c r="LXF36" s="1421"/>
      <c r="LXG36" s="1421"/>
      <c r="LXH36" s="1421"/>
      <c r="LXI36" s="1421"/>
      <c r="LXJ36" s="1421"/>
      <c r="LXK36" s="1421"/>
      <c r="LXL36" s="1421"/>
      <c r="LXM36" s="1421"/>
      <c r="LXN36" s="1421"/>
      <c r="LXO36" s="1421"/>
      <c r="LXP36" s="1421"/>
      <c r="LXQ36" s="1421"/>
      <c r="LXR36" s="1421"/>
      <c r="LXS36" s="1421"/>
      <c r="LXT36" s="1421"/>
      <c r="LXU36" s="1421"/>
      <c r="LXV36" s="1421"/>
      <c r="LXW36" s="1421"/>
      <c r="LXX36" s="1421"/>
      <c r="LXY36" s="1421"/>
      <c r="LXZ36" s="1421"/>
      <c r="LYA36" s="1421"/>
      <c r="LYB36" s="1421"/>
      <c r="LYC36" s="1421"/>
      <c r="LYD36" s="1421"/>
      <c r="LYE36" s="1421"/>
      <c r="LYF36" s="1421"/>
      <c r="LYG36" s="1421"/>
      <c r="LYH36" s="1421"/>
      <c r="LYI36" s="1421"/>
      <c r="LYJ36" s="1421"/>
      <c r="LYK36" s="1421"/>
      <c r="LYL36" s="1421"/>
      <c r="LYM36" s="1421"/>
      <c r="LYN36" s="1421"/>
      <c r="LYO36" s="1421"/>
      <c r="LYP36" s="1421"/>
      <c r="LYQ36" s="1421"/>
      <c r="LYR36" s="1421"/>
      <c r="LYS36" s="1421"/>
      <c r="LYT36" s="1421"/>
      <c r="LYU36" s="1421"/>
      <c r="LYV36" s="1421"/>
      <c r="LYW36" s="1421"/>
      <c r="LYX36" s="1421"/>
      <c r="LYY36" s="1421"/>
      <c r="LYZ36" s="1421"/>
      <c r="LZA36" s="1421"/>
      <c r="LZB36" s="1421"/>
      <c r="LZC36" s="1421"/>
      <c r="LZD36" s="1421"/>
      <c r="LZE36" s="1421"/>
      <c r="LZF36" s="1421"/>
      <c r="LZG36" s="1421"/>
      <c r="LZH36" s="1421"/>
      <c r="LZI36" s="1421"/>
      <c r="LZJ36" s="1421"/>
      <c r="LZK36" s="1421"/>
      <c r="LZL36" s="1421"/>
      <c r="LZM36" s="1421"/>
      <c r="LZN36" s="1421"/>
      <c r="LZO36" s="1421"/>
      <c r="LZP36" s="1421"/>
      <c r="LZQ36" s="1421"/>
      <c r="LZR36" s="1421"/>
      <c r="LZS36" s="1421"/>
      <c r="LZT36" s="1421"/>
      <c r="LZU36" s="1421"/>
      <c r="LZV36" s="1421"/>
      <c r="LZW36" s="1421"/>
      <c r="LZX36" s="1421"/>
      <c r="LZY36" s="1421"/>
      <c r="LZZ36" s="1421"/>
      <c r="MAA36" s="1421"/>
      <c r="MAB36" s="1421"/>
      <c r="MAC36" s="1421"/>
      <c r="MAD36" s="1421"/>
      <c r="MAE36" s="1421"/>
      <c r="MAF36" s="1421"/>
      <c r="MAG36" s="1421"/>
      <c r="MAH36" s="1421"/>
      <c r="MAI36" s="1421"/>
      <c r="MAJ36" s="1421"/>
      <c r="MAK36" s="1421"/>
      <c r="MAL36" s="1421"/>
      <c r="MAM36" s="1421"/>
      <c r="MAN36" s="1421"/>
      <c r="MAO36" s="1421"/>
      <c r="MAP36" s="1421"/>
      <c r="MAQ36" s="1421"/>
      <c r="MAR36" s="1421"/>
      <c r="MAS36" s="1421"/>
      <c r="MAT36" s="1421"/>
      <c r="MAU36" s="1421"/>
      <c r="MAV36" s="1421"/>
      <c r="MAW36" s="1421"/>
      <c r="MAX36" s="1421"/>
      <c r="MAY36" s="1421"/>
      <c r="MAZ36" s="1421"/>
      <c r="MBA36" s="1421"/>
      <c r="MBB36" s="1421"/>
      <c r="MBC36" s="1421"/>
      <c r="MBD36" s="1421"/>
      <c r="MBE36" s="1421"/>
      <c r="MBF36" s="1421"/>
      <c r="MBG36" s="1421"/>
      <c r="MBH36" s="1421"/>
      <c r="MBI36" s="1421"/>
      <c r="MBJ36" s="1421"/>
      <c r="MBK36" s="1421"/>
      <c r="MBL36" s="1421"/>
      <c r="MBM36" s="1421"/>
      <c r="MBN36" s="1421"/>
      <c r="MBO36" s="1421"/>
      <c r="MBP36" s="1421"/>
      <c r="MBQ36" s="1421"/>
      <c r="MBR36" s="1421"/>
      <c r="MBS36" s="1421"/>
      <c r="MBT36" s="1421"/>
      <c r="MBU36" s="1421"/>
      <c r="MBV36" s="1421"/>
      <c r="MBW36" s="1421"/>
      <c r="MBX36" s="1421"/>
      <c r="MBY36" s="1421"/>
      <c r="MBZ36" s="1421"/>
      <c r="MCA36" s="1421"/>
      <c r="MCB36" s="1421"/>
      <c r="MCC36" s="1421"/>
      <c r="MCD36" s="1421"/>
      <c r="MCE36" s="1421"/>
      <c r="MCF36" s="1421"/>
      <c r="MCG36" s="1421"/>
      <c r="MCH36" s="1421"/>
      <c r="MCI36" s="1421"/>
      <c r="MCJ36" s="1421"/>
      <c r="MCK36" s="1421"/>
      <c r="MCL36" s="1421"/>
      <c r="MCM36" s="1421"/>
      <c r="MCN36" s="1421"/>
      <c r="MCO36" s="1421"/>
      <c r="MCP36" s="1421"/>
      <c r="MCQ36" s="1421"/>
      <c r="MCR36" s="1421"/>
      <c r="MCS36" s="1421"/>
      <c r="MCT36" s="1421"/>
      <c r="MCU36" s="1421"/>
      <c r="MCV36" s="1421"/>
      <c r="MCW36" s="1421"/>
      <c r="MCX36" s="1421"/>
      <c r="MCY36" s="1421"/>
      <c r="MCZ36" s="1421"/>
      <c r="MDA36" s="1421"/>
      <c r="MDB36" s="1421"/>
      <c r="MDC36" s="1421"/>
      <c r="MDD36" s="1421"/>
      <c r="MDE36" s="1421"/>
      <c r="MDF36" s="1421"/>
      <c r="MDG36" s="1421"/>
      <c r="MDH36" s="1421"/>
      <c r="MDI36" s="1421"/>
      <c r="MDJ36" s="1421"/>
      <c r="MDK36" s="1421"/>
      <c r="MDL36" s="1421"/>
      <c r="MDM36" s="1421"/>
      <c r="MDN36" s="1421"/>
      <c r="MDO36" s="1421"/>
      <c r="MDP36" s="1421"/>
      <c r="MDQ36" s="1421"/>
      <c r="MDR36" s="1421"/>
      <c r="MDS36" s="1421"/>
      <c r="MDT36" s="1421"/>
      <c r="MDU36" s="1421"/>
      <c r="MDV36" s="1421"/>
      <c r="MDW36" s="1421"/>
      <c r="MDX36" s="1421"/>
      <c r="MDY36" s="1421"/>
      <c r="MDZ36" s="1421"/>
      <c r="MEA36" s="1421"/>
      <c r="MEB36" s="1421"/>
      <c r="MEC36" s="1421"/>
      <c r="MED36" s="1421"/>
      <c r="MEE36" s="1421"/>
      <c r="MEF36" s="1421"/>
      <c r="MEG36" s="1421"/>
      <c r="MEH36" s="1421"/>
      <c r="MEI36" s="1421"/>
      <c r="MEJ36" s="1421"/>
      <c r="MEK36" s="1421"/>
      <c r="MEL36" s="1421"/>
      <c r="MEM36" s="1421"/>
      <c r="MEN36" s="1421"/>
      <c r="MEO36" s="1421"/>
      <c r="MEP36" s="1421"/>
      <c r="MEQ36" s="1421"/>
      <c r="MER36" s="1421"/>
      <c r="MES36" s="1421"/>
      <c r="MET36" s="1421"/>
      <c r="MEU36" s="1421"/>
      <c r="MEV36" s="1421"/>
      <c r="MEW36" s="1421"/>
      <c r="MEX36" s="1421"/>
      <c r="MEY36" s="1421"/>
      <c r="MEZ36" s="1421"/>
      <c r="MFA36" s="1421"/>
      <c r="MFB36" s="1421"/>
      <c r="MFC36" s="1421"/>
      <c r="MFD36" s="1421"/>
      <c r="MFE36" s="1421"/>
      <c r="MFF36" s="1421"/>
      <c r="MFG36" s="1421"/>
      <c r="MFH36" s="1421"/>
      <c r="MFI36" s="1421"/>
      <c r="MFJ36" s="1421"/>
      <c r="MFK36" s="1421"/>
      <c r="MFL36" s="1421"/>
      <c r="MFM36" s="1421"/>
      <c r="MFN36" s="1421"/>
      <c r="MFO36" s="1421"/>
      <c r="MFP36" s="1421"/>
      <c r="MFQ36" s="1421"/>
      <c r="MFR36" s="1421"/>
      <c r="MFS36" s="1421"/>
      <c r="MFT36" s="1421"/>
      <c r="MFU36" s="1421"/>
      <c r="MFV36" s="1421"/>
      <c r="MFW36" s="1421"/>
      <c r="MFX36" s="1421"/>
      <c r="MFY36" s="1421"/>
      <c r="MFZ36" s="1421"/>
      <c r="MGA36" s="1421"/>
      <c r="MGB36" s="1421"/>
      <c r="MGC36" s="1421"/>
      <c r="MGD36" s="1421"/>
      <c r="MGE36" s="1421"/>
      <c r="MGF36" s="1421"/>
      <c r="MGG36" s="1421"/>
      <c r="MGH36" s="1421"/>
      <c r="MGI36" s="1421"/>
      <c r="MGJ36" s="1421"/>
      <c r="MGK36" s="1421"/>
      <c r="MGL36" s="1421"/>
      <c r="MGM36" s="1421"/>
      <c r="MGN36" s="1421"/>
      <c r="MGO36" s="1421"/>
      <c r="MGP36" s="1421"/>
      <c r="MGQ36" s="1421"/>
      <c r="MGR36" s="1421"/>
      <c r="MGS36" s="1421"/>
      <c r="MGT36" s="1421"/>
      <c r="MGU36" s="1421"/>
      <c r="MGV36" s="1421"/>
      <c r="MGW36" s="1421"/>
      <c r="MGX36" s="1421"/>
      <c r="MGY36" s="1421"/>
      <c r="MGZ36" s="1421"/>
      <c r="MHA36" s="1421"/>
      <c r="MHB36" s="1421"/>
      <c r="MHC36" s="1421"/>
      <c r="MHD36" s="1421"/>
      <c r="MHE36" s="1421"/>
      <c r="MHF36" s="1421"/>
      <c r="MHG36" s="1421"/>
      <c r="MHH36" s="1421"/>
      <c r="MHI36" s="1421"/>
      <c r="MHJ36" s="1421"/>
      <c r="MHK36" s="1421"/>
      <c r="MHL36" s="1421"/>
      <c r="MHM36" s="1421"/>
      <c r="MHN36" s="1421"/>
      <c r="MHO36" s="1421"/>
      <c r="MHP36" s="1421"/>
      <c r="MHQ36" s="1421"/>
      <c r="MHR36" s="1421"/>
      <c r="MHS36" s="1421"/>
      <c r="MHT36" s="1421"/>
      <c r="MHU36" s="1421"/>
      <c r="MHV36" s="1421"/>
      <c r="MHW36" s="1421"/>
      <c r="MHX36" s="1421"/>
      <c r="MHY36" s="1421"/>
      <c r="MHZ36" s="1421"/>
      <c r="MIA36" s="1421"/>
      <c r="MIB36" s="1421"/>
      <c r="MIC36" s="1421"/>
      <c r="MID36" s="1421"/>
      <c r="MIE36" s="1421"/>
      <c r="MIF36" s="1421"/>
      <c r="MIG36" s="1421"/>
      <c r="MIH36" s="1421"/>
      <c r="MII36" s="1421"/>
      <c r="MIJ36" s="1421"/>
      <c r="MIK36" s="1421"/>
      <c r="MIL36" s="1421"/>
      <c r="MIM36" s="1421"/>
      <c r="MIN36" s="1421"/>
      <c r="MIO36" s="1421"/>
      <c r="MIP36" s="1421"/>
      <c r="MIQ36" s="1421"/>
      <c r="MIR36" s="1421"/>
      <c r="MIS36" s="1421"/>
      <c r="MIT36" s="1421"/>
      <c r="MIU36" s="1421"/>
      <c r="MIV36" s="1421"/>
      <c r="MIW36" s="1421"/>
      <c r="MIX36" s="1421"/>
      <c r="MIY36" s="1421"/>
      <c r="MIZ36" s="1421"/>
      <c r="MJA36" s="1421"/>
      <c r="MJB36" s="1421"/>
      <c r="MJC36" s="1421"/>
      <c r="MJD36" s="1421"/>
      <c r="MJE36" s="1421"/>
      <c r="MJF36" s="1421"/>
      <c r="MJG36" s="1421"/>
      <c r="MJH36" s="1421"/>
      <c r="MJI36" s="1421"/>
      <c r="MJJ36" s="1421"/>
      <c r="MJK36" s="1421"/>
      <c r="MJL36" s="1421"/>
      <c r="MJM36" s="1421"/>
      <c r="MJN36" s="1421"/>
      <c r="MJO36" s="1421"/>
      <c r="MJP36" s="1421"/>
      <c r="MJQ36" s="1421"/>
      <c r="MJR36" s="1421"/>
      <c r="MJS36" s="1421"/>
      <c r="MJT36" s="1421"/>
      <c r="MJU36" s="1421"/>
      <c r="MJV36" s="1421"/>
      <c r="MJW36" s="1421"/>
      <c r="MJX36" s="1421"/>
      <c r="MJY36" s="1421"/>
      <c r="MJZ36" s="1421"/>
      <c r="MKA36" s="1421"/>
      <c r="MKB36" s="1421"/>
      <c r="MKC36" s="1421"/>
      <c r="MKD36" s="1421"/>
      <c r="MKE36" s="1421"/>
      <c r="MKF36" s="1421"/>
      <c r="MKG36" s="1421"/>
      <c r="MKH36" s="1421"/>
      <c r="MKI36" s="1421"/>
      <c r="MKJ36" s="1421"/>
      <c r="MKK36" s="1421"/>
      <c r="MKL36" s="1421"/>
      <c r="MKM36" s="1421"/>
      <c r="MKN36" s="1421"/>
      <c r="MKO36" s="1421"/>
      <c r="MKP36" s="1421"/>
      <c r="MKQ36" s="1421"/>
      <c r="MKR36" s="1421"/>
      <c r="MKS36" s="1421"/>
      <c r="MKT36" s="1421"/>
      <c r="MKU36" s="1421"/>
      <c r="MKV36" s="1421"/>
      <c r="MKW36" s="1421"/>
      <c r="MKX36" s="1421"/>
      <c r="MKY36" s="1421"/>
      <c r="MKZ36" s="1421"/>
      <c r="MLA36" s="1421"/>
      <c r="MLB36" s="1421"/>
      <c r="MLC36" s="1421"/>
      <c r="MLD36" s="1421"/>
      <c r="MLE36" s="1421"/>
      <c r="MLF36" s="1421"/>
      <c r="MLG36" s="1421"/>
      <c r="MLH36" s="1421"/>
      <c r="MLI36" s="1421"/>
      <c r="MLJ36" s="1421"/>
      <c r="MLK36" s="1421"/>
      <c r="MLL36" s="1421"/>
      <c r="MLM36" s="1421"/>
      <c r="MLN36" s="1421"/>
      <c r="MLO36" s="1421"/>
      <c r="MLP36" s="1421"/>
      <c r="MLQ36" s="1421"/>
      <c r="MLR36" s="1421"/>
      <c r="MLS36" s="1421"/>
      <c r="MLT36" s="1421"/>
      <c r="MLU36" s="1421"/>
      <c r="MLV36" s="1421"/>
      <c r="MLW36" s="1421"/>
      <c r="MLX36" s="1421"/>
      <c r="MLY36" s="1421"/>
      <c r="MLZ36" s="1421"/>
      <c r="MMA36" s="1421"/>
      <c r="MMB36" s="1421"/>
      <c r="MMC36" s="1421"/>
      <c r="MMD36" s="1421"/>
      <c r="MME36" s="1421"/>
      <c r="MMF36" s="1421"/>
      <c r="MMG36" s="1421"/>
      <c r="MMH36" s="1421"/>
      <c r="MMI36" s="1421"/>
      <c r="MMJ36" s="1421"/>
      <c r="MMK36" s="1421"/>
      <c r="MML36" s="1421"/>
      <c r="MMM36" s="1421"/>
      <c r="MMN36" s="1421"/>
      <c r="MMO36" s="1421"/>
      <c r="MMP36" s="1421"/>
      <c r="MMQ36" s="1421"/>
      <c r="MMR36" s="1421"/>
      <c r="MMS36" s="1421"/>
      <c r="MMT36" s="1421"/>
      <c r="MMU36" s="1421"/>
      <c r="MMV36" s="1421"/>
      <c r="MMW36" s="1421"/>
      <c r="MMX36" s="1421"/>
      <c r="MMY36" s="1421"/>
      <c r="MMZ36" s="1421"/>
      <c r="MNA36" s="1421"/>
      <c r="MNB36" s="1421"/>
      <c r="MNC36" s="1421"/>
      <c r="MND36" s="1421"/>
      <c r="MNE36" s="1421"/>
      <c r="MNF36" s="1421"/>
      <c r="MNG36" s="1421"/>
      <c r="MNH36" s="1421"/>
      <c r="MNI36" s="1421"/>
      <c r="MNJ36" s="1421"/>
      <c r="MNK36" s="1421"/>
      <c r="MNL36" s="1421"/>
      <c r="MNM36" s="1421"/>
      <c r="MNN36" s="1421"/>
      <c r="MNO36" s="1421"/>
      <c r="MNP36" s="1421"/>
      <c r="MNQ36" s="1421"/>
      <c r="MNR36" s="1421"/>
      <c r="MNS36" s="1421"/>
      <c r="MNT36" s="1421"/>
      <c r="MNU36" s="1421"/>
      <c r="MNV36" s="1421"/>
      <c r="MNW36" s="1421"/>
      <c r="MNX36" s="1421"/>
      <c r="MNY36" s="1421"/>
      <c r="MNZ36" s="1421"/>
      <c r="MOA36" s="1421"/>
      <c r="MOB36" s="1421"/>
      <c r="MOC36" s="1421"/>
      <c r="MOD36" s="1421"/>
      <c r="MOE36" s="1421"/>
      <c r="MOF36" s="1421"/>
      <c r="MOG36" s="1421"/>
      <c r="MOH36" s="1421"/>
      <c r="MOI36" s="1421"/>
      <c r="MOJ36" s="1421"/>
      <c r="MOK36" s="1421"/>
      <c r="MOL36" s="1421"/>
      <c r="MOM36" s="1421"/>
      <c r="MON36" s="1421"/>
      <c r="MOO36" s="1421"/>
      <c r="MOP36" s="1421"/>
      <c r="MOQ36" s="1421"/>
      <c r="MOR36" s="1421"/>
      <c r="MOS36" s="1421"/>
      <c r="MOT36" s="1421"/>
      <c r="MOU36" s="1421"/>
      <c r="MOV36" s="1421"/>
      <c r="MOW36" s="1421"/>
      <c r="MOX36" s="1421"/>
      <c r="MOY36" s="1421"/>
      <c r="MOZ36" s="1421"/>
      <c r="MPA36" s="1421"/>
      <c r="MPB36" s="1421"/>
      <c r="MPC36" s="1421"/>
      <c r="MPD36" s="1421"/>
      <c r="MPE36" s="1421"/>
      <c r="MPF36" s="1421"/>
      <c r="MPG36" s="1421"/>
      <c r="MPH36" s="1421"/>
      <c r="MPI36" s="1421"/>
      <c r="MPJ36" s="1421"/>
      <c r="MPK36" s="1421"/>
      <c r="MPL36" s="1421"/>
      <c r="MPM36" s="1421"/>
      <c r="MPN36" s="1421"/>
      <c r="MPO36" s="1421"/>
      <c r="MPP36" s="1421"/>
      <c r="MPQ36" s="1421"/>
      <c r="MPR36" s="1421"/>
      <c r="MPS36" s="1421"/>
      <c r="MPT36" s="1421"/>
      <c r="MPU36" s="1421"/>
      <c r="MPV36" s="1421"/>
      <c r="MPW36" s="1421"/>
      <c r="MPX36" s="1421"/>
      <c r="MPY36" s="1421"/>
      <c r="MPZ36" s="1421"/>
      <c r="MQA36" s="1421"/>
      <c r="MQB36" s="1421"/>
      <c r="MQC36" s="1421"/>
      <c r="MQD36" s="1421"/>
      <c r="MQE36" s="1421"/>
      <c r="MQF36" s="1421"/>
      <c r="MQG36" s="1421"/>
      <c r="MQH36" s="1421"/>
      <c r="MQI36" s="1421"/>
      <c r="MQJ36" s="1421"/>
      <c r="MQK36" s="1421"/>
      <c r="MQL36" s="1421"/>
      <c r="MQM36" s="1421"/>
      <c r="MQN36" s="1421"/>
      <c r="MQO36" s="1421"/>
      <c r="MQP36" s="1421"/>
      <c r="MQQ36" s="1421"/>
      <c r="MQR36" s="1421"/>
      <c r="MQS36" s="1421"/>
      <c r="MQT36" s="1421"/>
      <c r="MQU36" s="1421"/>
      <c r="MQV36" s="1421"/>
      <c r="MQW36" s="1421"/>
      <c r="MQX36" s="1421"/>
      <c r="MQY36" s="1421"/>
      <c r="MQZ36" s="1421"/>
      <c r="MRA36" s="1421"/>
      <c r="MRB36" s="1421"/>
      <c r="MRC36" s="1421"/>
      <c r="MRD36" s="1421"/>
      <c r="MRE36" s="1421"/>
      <c r="MRF36" s="1421"/>
      <c r="MRG36" s="1421"/>
      <c r="MRH36" s="1421"/>
      <c r="MRI36" s="1421"/>
      <c r="MRJ36" s="1421"/>
      <c r="MRK36" s="1421"/>
      <c r="MRL36" s="1421"/>
      <c r="MRM36" s="1421"/>
      <c r="MRN36" s="1421"/>
      <c r="MRO36" s="1421"/>
      <c r="MRP36" s="1421"/>
      <c r="MRQ36" s="1421"/>
      <c r="MRR36" s="1421"/>
      <c r="MRS36" s="1421"/>
      <c r="MRT36" s="1421"/>
      <c r="MRU36" s="1421"/>
      <c r="MRV36" s="1421"/>
      <c r="MRW36" s="1421"/>
      <c r="MRX36" s="1421"/>
      <c r="MRY36" s="1421"/>
      <c r="MRZ36" s="1421"/>
      <c r="MSA36" s="1421"/>
      <c r="MSB36" s="1421"/>
      <c r="MSC36" s="1421"/>
      <c r="MSD36" s="1421"/>
      <c r="MSE36" s="1421"/>
      <c r="MSF36" s="1421"/>
      <c r="MSG36" s="1421"/>
      <c r="MSH36" s="1421"/>
      <c r="MSI36" s="1421"/>
      <c r="MSJ36" s="1421"/>
      <c r="MSK36" s="1421"/>
      <c r="MSL36" s="1421"/>
      <c r="MSM36" s="1421"/>
      <c r="MSN36" s="1421"/>
      <c r="MSO36" s="1421"/>
      <c r="MSP36" s="1421"/>
      <c r="MSQ36" s="1421"/>
      <c r="MSR36" s="1421"/>
      <c r="MSS36" s="1421"/>
      <c r="MST36" s="1421"/>
      <c r="MSU36" s="1421"/>
      <c r="MSV36" s="1421"/>
      <c r="MSW36" s="1421"/>
      <c r="MSX36" s="1421"/>
      <c r="MSY36" s="1421"/>
      <c r="MSZ36" s="1421"/>
      <c r="MTA36" s="1421"/>
      <c r="MTB36" s="1421"/>
      <c r="MTC36" s="1421"/>
      <c r="MTD36" s="1421"/>
      <c r="MTE36" s="1421"/>
      <c r="MTF36" s="1421"/>
      <c r="MTG36" s="1421"/>
      <c r="MTH36" s="1421"/>
      <c r="MTI36" s="1421"/>
      <c r="MTJ36" s="1421"/>
      <c r="MTK36" s="1421"/>
      <c r="MTL36" s="1421"/>
      <c r="MTM36" s="1421"/>
      <c r="MTN36" s="1421"/>
      <c r="MTO36" s="1421"/>
      <c r="MTP36" s="1421"/>
      <c r="MTQ36" s="1421"/>
      <c r="MTR36" s="1421"/>
      <c r="MTS36" s="1421"/>
      <c r="MTT36" s="1421"/>
      <c r="MTU36" s="1421"/>
      <c r="MTV36" s="1421"/>
      <c r="MTW36" s="1421"/>
      <c r="MTX36" s="1421"/>
      <c r="MTY36" s="1421"/>
      <c r="MTZ36" s="1421"/>
      <c r="MUA36" s="1421"/>
      <c r="MUB36" s="1421"/>
      <c r="MUC36" s="1421"/>
      <c r="MUD36" s="1421"/>
      <c r="MUE36" s="1421"/>
      <c r="MUF36" s="1421"/>
      <c r="MUG36" s="1421"/>
      <c r="MUH36" s="1421"/>
      <c r="MUI36" s="1421"/>
      <c r="MUJ36" s="1421"/>
      <c r="MUK36" s="1421"/>
      <c r="MUL36" s="1421"/>
      <c r="MUM36" s="1421"/>
      <c r="MUN36" s="1421"/>
      <c r="MUO36" s="1421"/>
      <c r="MUP36" s="1421"/>
      <c r="MUQ36" s="1421"/>
      <c r="MUR36" s="1421"/>
      <c r="MUS36" s="1421"/>
      <c r="MUT36" s="1421"/>
      <c r="MUU36" s="1421"/>
      <c r="MUV36" s="1421"/>
      <c r="MUW36" s="1421"/>
      <c r="MUX36" s="1421"/>
      <c r="MUY36" s="1421"/>
      <c r="MUZ36" s="1421"/>
      <c r="MVA36" s="1421"/>
      <c r="MVB36" s="1421"/>
      <c r="MVC36" s="1421"/>
      <c r="MVD36" s="1421"/>
      <c r="MVE36" s="1421"/>
      <c r="MVF36" s="1421"/>
      <c r="MVG36" s="1421"/>
      <c r="MVH36" s="1421"/>
      <c r="MVI36" s="1421"/>
      <c r="MVJ36" s="1421"/>
      <c r="MVK36" s="1421"/>
      <c r="MVL36" s="1421"/>
      <c r="MVM36" s="1421"/>
      <c r="MVN36" s="1421"/>
      <c r="MVO36" s="1421"/>
      <c r="MVP36" s="1421"/>
      <c r="MVQ36" s="1421"/>
      <c r="MVR36" s="1421"/>
      <c r="MVS36" s="1421"/>
      <c r="MVT36" s="1421"/>
      <c r="MVU36" s="1421"/>
      <c r="MVV36" s="1421"/>
      <c r="MVW36" s="1421"/>
      <c r="MVX36" s="1421"/>
      <c r="MVY36" s="1421"/>
      <c r="MVZ36" s="1421"/>
      <c r="MWA36" s="1421"/>
      <c r="MWB36" s="1421"/>
      <c r="MWC36" s="1421"/>
      <c r="MWD36" s="1421"/>
      <c r="MWE36" s="1421"/>
      <c r="MWF36" s="1421"/>
      <c r="MWG36" s="1421"/>
      <c r="MWH36" s="1421"/>
      <c r="MWI36" s="1421"/>
      <c r="MWJ36" s="1421"/>
      <c r="MWK36" s="1421"/>
      <c r="MWL36" s="1421"/>
      <c r="MWM36" s="1421"/>
      <c r="MWN36" s="1421"/>
      <c r="MWO36" s="1421"/>
      <c r="MWP36" s="1421"/>
      <c r="MWQ36" s="1421"/>
      <c r="MWR36" s="1421"/>
      <c r="MWS36" s="1421"/>
      <c r="MWT36" s="1421"/>
      <c r="MWU36" s="1421"/>
      <c r="MWV36" s="1421"/>
      <c r="MWW36" s="1421"/>
      <c r="MWX36" s="1421"/>
      <c r="MWY36" s="1421"/>
      <c r="MWZ36" s="1421"/>
      <c r="MXA36" s="1421"/>
      <c r="MXB36" s="1421"/>
      <c r="MXC36" s="1421"/>
      <c r="MXD36" s="1421"/>
      <c r="MXE36" s="1421"/>
      <c r="MXF36" s="1421"/>
      <c r="MXG36" s="1421"/>
      <c r="MXH36" s="1421"/>
      <c r="MXI36" s="1421"/>
      <c r="MXJ36" s="1421"/>
      <c r="MXK36" s="1421"/>
      <c r="MXL36" s="1421"/>
      <c r="MXM36" s="1421"/>
      <c r="MXN36" s="1421"/>
      <c r="MXO36" s="1421"/>
      <c r="MXP36" s="1421"/>
      <c r="MXQ36" s="1421"/>
      <c r="MXR36" s="1421"/>
      <c r="MXS36" s="1421"/>
      <c r="MXT36" s="1421"/>
      <c r="MXU36" s="1421"/>
      <c r="MXV36" s="1421"/>
      <c r="MXW36" s="1421"/>
      <c r="MXX36" s="1421"/>
      <c r="MXY36" s="1421"/>
      <c r="MXZ36" s="1421"/>
      <c r="MYA36" s="1421"/>
      <c r="MYB36" s="1421"/>
      <c r="MYC36" s="1421"/>
      <c r="MYD36" s="1421"/>
      <c r="MYE36" s="1421"/>
      <c r="MYF36" s="1421"/>
      <c r="MYG36" s="1421"/>
      <c r="MYH36" s="1421"/>
      <c r="MYI36" s="1421"/>
      <c r="MYJ36" s="1421"/>
      <c r="MYK36" s="1421"/>
      <c r="MYL36" s="1421"/>
      <c r="MYM36" s="1421"/>
      <c r="MYN36" s="1421"/>
      <c r="MYO36" s="1421"/>
      <c r="MYP36" s="1421"/>
      <c r="MYQ36" s="1421"/>
      <c r="MYR36" s="1421"/>
      <c r="MYS36" s="1421"/>
      <c r="MYT36" s="1421"/>
      <c r="MYU36" s="1421"/>
      <c r="MYV36" s="1421"/>
      <c r="MYW36" s="1421"/>
      <c r="MYX36" s="1421"/>
      <c r="MYY36" s="1421"/>
      <c r="MYZ36" s="1421"/>
      <c r="MZA36" s="1421"/>
      <c r="MZB36" s="1421"/>
      <c r="MZC36" s="1421"/>
      <c r="MZD36" s="1421"/>
      <c r="MZE36" s="1421"/>
      <c r="MZF36" s="1421"/>
      <c r="MZG36" s="1421"/>
      <c r="MZH36" s="1421"/>
      <c r="MZI36" s="1421"/>
      <c r="MZJ36" s="1421"/>
      <c r="MZK36" s="1421"/>
      <c r="MZL36" s="1421"/>
      <c r="MZM36" s="1421"/>
      <c r="MZN36" s="1421"/>
      <c r="MZO36" s="1421"/>
      <c r="MZP36" s="1421"/>
      <c r="MZQ36" s="1421"/>
      <c r="MZR36" s="1421"/>
      <c r="MZS36" s="1421"/>
      <c r="MZT36" s="1421"/>
      <c r="MZU36" s="1421"/>
      <c r="MZV36" s="1421"/>
      <c r="MZW36" s="1421"/>
      <c r="MZX36" s="1421"/>
      <c r="MZY36" s="1421"/>
      <c r="MZZ36" s="1421"/>
      <c r="NAA36" s="1421"/>
      <c r="NAB36" s="1421"/>
      <c r="NAC36" s="1421"/>
      <c r="NAD36" s="1421"/>
      <c r="NAE36" s="1421"/>
      <c r="NAF36" s="1421"/>
      <c r="NAG36" s="1421"/>
      <c r="NAH36" s="1421"/>
      <c r="NAI36" s="1421"/>
      <c r="NAJ36" s="1421"/>
      <c r="NAK36" s="1421"/>
      <c r="NAL36" s="1421"/>
      <c r="NAM36" s="1421"/>
      <c r="NAN36" s="1421"/>
      <c r="NAO36" s="1421"/>
      <c r="NAP36" s="1421"/>
      <c r="NAQ36" s="1421"/>
      <c r="NAR36" s="1421"/>
      <c r="NAS36" s="1421"/>
      <c r="NAT36" s="1421"/>
      <c r="NAU36" s="1421"/>
      <c r="NAV36" s="1421"/>
      <c r="NAW36" s="1421"/>
      <c r="NAX36" s="1421"/>
      <c r="NAY36" s="1421"/>
      <c r="NAZ36" s="1421"/>
      <c r="NBA36" s="1421"/>
      <c r="NBB36" s="1421"/>
      <c r="NBC36" s="1421"/>
      <c r="NBD36" s="1421"/>
      <c r="NBE36" s="1421"/>
      <c r="NBF36" s="1421"/>
      <c r="NBG36" s="1421"/>
      <c r="NBH36" s="1421"/>
      <c r="NBI36" s="1421"/>
      <c r="NBJ36" s="1421"/>
      <c r="NBK36" s="1421"/>
      <c r="NBL36" s="1421"/>
      <c r="NBM36" s="1421"/>
      <c r="NBN36" s="1421"/>
      <c r="NBO36" s="1421"/>
      <c r="NBP36" s="1421"/>
      <c r="NBQ36" s="1421"/>
      <c r="NBR36" s="1421"/>
      <c r="NBS36" s="1421"/>
      <c r="NBT36" s="1421"/>
      <c r="NBU36" s="1421"/>
      <c r="NBV36" s="1421"/>
      <c r="NBW36" s="1421"/>
      <c r="NBX36" s="1421"/>
      <c r="NBY36" s="1421"/>
      <c r="NBZ36" s="1421"/>
      <c r="NCA36" s="1421"/>
      <c r="NCB36" s="1421"/>
      <c r="NCC36" s="1421"/>
      <c r="NCD36" s="1421"/>
      <c r="NCE36" s="1421"/>
      <c r="NCF36" s="1421"/>
      <c r="NCG36" s="1421"/>
      <c r="NCH36" s="1421"/>
      <c r="NCI36" s="1421"/>
      <c r="NCJ36" s="1421"/>
      <c r="NCK36" s="1421"/>
      <c r="NCL36" s="1421"/>
      <c r="NCM36" s="1421"/>
      <c r="NCN36" s="1421"/>
      <c r="NCO36" s="1421"/>
      <c r="NCP36" s="1421"/>
      <c r="NCQ36" s="1421"/>
      <c r="NCR36" s="1421"/>
      <c r="NCS36" s="1421"/>
      <c r="NCT36" s="1421"/>
      <c r="NCU36" s="1421"/>
      <c r="NCV36" s="1421"/>
      <c r="NCW36" s="1421"/>
      <c r="NCX36" s="1421"/>
      <c r="NCY36" s="1421"/>
      <c r="NCZ36" s="1421"/>
      <c r="NDA36" s="1421"/>
      <c r="NDB36" s="1421"/>
      <c r="NDC36" s="1421"/>
      <c r="NDD36" s="1421"/>
      <c r="NDE36" s="1421"/>
      <c r="NDF36" s="1421"/>
      <c r="NDG36" s="1421"/>
      <c r="NDH36" s="1421"/>
      <c r="NDI36" s="1421"/>
      <c r="NDJ36" s="1421"/>
      <c r="NDK36" s="1421"/>
      <c r="NDL36" s="1421"/>
      <c r="NDM36" s="1421"/>
      <c r="NDN36" s="1421"/>
      <c r="NDO36" s="1421"/>
      <c r="NDP36" s="1421"/>
      <c r="NDQ36" s="1421"/>
      <c r="NDR36" s="1421"/>
      <c r="NDS36" s="1421"/>
      <c r="NDT36" s="1421"/>
      <c r="NDU36" s="1421"/>
      <c r="NDV36" s="1421"/>
      <c r="NDW36" s="1421"/>
      <c r="NDX36" s="1421"/>
      <c r="NDY36" s="1421"/>
      <c r="NDZ36" s="1421"/>
      <c r="NEA36" s="1421"/>
      <c r="NEB36" s="1421"/>
      <c r="NEC36" s="1421"/>
      <c r="NED36" s="1421"/>
      <c r="NEE36" s="1421"/>
      <c r="NEF36" s="1421"/>
      <c r="NEG36" s="1421"/>
      <c r="NEH36" s="1421"/>
      <c r="NEI36" s="1421"/>
      <c r="NEJ36" s="1421"/>
      <c r="NEK36" s="1421"/>
      <c r="NEL36" s="1421"/>
      <c r="NEM36" s="1421"/>
      <c r="NEN36" s="1421"/>
      <c r="NEO36" s="1421"/>
      <c r="NEP36" s="1421"/>
      <c r="NEQ36" s="1421"/>
      <c r="NER36" s="1421"/>
      <c r="NES36" s="1421"/>
      <c r="NET36" s="1421"/>
      <c r="NEU36" s="1421"/>
      <c r="NEV36" s="1421"/>
      <c r="NEW36" s="1421"/>
      <c r="NEX36" s="1421"/>
      <c r="NEY36" s="1421"/>
      <c r="NEZ36" s="1421"/>
      <c r="NFA36" s="1421"/>
      <c r="NFB36" s="1421"/>
      <c r="NFC36" s="1421"/>
      <c r="NFD36" s="1421"/>
      <c r="NFE36" s="1421"/>
      <c r="NFF36" s="1421"/>
      <c r="NFG36" s="1421"/>
      <c r="NFH36" s="1421"/>
      <c r="NFI36" s="1421"/>
      <c r="NFJ36" s="1421"/>
      <c r="NFK36" s="1421"/>
      <c r="NFL36" s="1421"/>
      <c r="NFM36" s="1421"/>
      <c r="NFN36" s="1421"/>
      <c r="NFO36" s="1421"/>
      <c r="NFP36" s="1421"/>
      <c r="NFQ36" s="1421"/>
      <c r="NFR36" s="1421"/>
      <c r="NFS36" s="1421"/>
      <c r="NFT36" s="1421"/>
      <c r="NFU36" s="1421"/>
      <c r="NFV36" s="1421"/>
      <c r="NFW36" s="1421"/>
      <c r="NFX36" s="1421"/>
      <c r="NFY36" s="1421"/>
      <c r="NFZ36" s="1421"/>
      <c r="NGA36" s="1421"/>
      <c r="NGB36" s="1421"/>
      <c r="NGC36" s="1421"/>
      <c r="NGD36" s="1421"/>
      <c r="NGE36" s="1421"/>
      <c r="NGF36" s="1421"/>
      <c r="NGG36" s="1421"/>
      <c r="NGH36" s="1421"/>
      <c r="NGI36" s="1421"/>
      <c r="NGJ36" s="1421"/>
      <c r="NGK36" s="1421"/>
      <c r="NGL36" s="1421"/>
      <c r="NGM36" s="1421"/>
      <c r="NGN36" s="1421"/>
      <c r="NGO36" s="1421"/>
      <c r="NGP36" s="1421"/>
      <c r="NGQ36" s="1421"/>
      <c r="NGR36" s="1421"/>
      <c r="NGS36" s="1421"/>
      <c r="NGT36" s="1421"/>
      <c r="NGU36" s="1421"/>
      <c r="NGV36" s="1421"/>
      <c r="NGW36" s="1421"/>
      <c r="NGX36" s="1421"/>
      <c r="NGY36" s="1421"/>
      <c r="NGZ36" s="1421"/>
      <c r="NHA36" s="1421"/>
      <c r="NHB36" s="1421"/>
      <c r="NHC36" s="1421"/>
      <c r="NHD36" s="1421"/>
      <c r="NHE36" s="1421"/>
      <c r="NHF36" s="1421"/>
      <c r="NHG36" s="1421"/>
      <c r="NHH36" s="1421"/>
      <c r="NHI36" s="1421"/>
      <c r="NHJ36" s="1421"/>
      <c r="NHK36" s="1421"/>
      <c r="NHL36" s="1421"/>
      <c r="NHM36" s="1421"/>
      <c r="NHN36" s="1421"/>
      <c r="NHO36" s="1421"/>
      <c r="NHP36" s="1421"/>
      <c r="NHQ36" s="1421"/>
      <c r="NHR36" s="1421"/>
      <c r="NHS36" s="1421"/>
      <c r="NHT36" s="1421"/>
      <c r="NHU36" s="1421"/>
      <c r="NHV36" s="1421"/>
      <c r="NHW36" s="1421"/>
      <c r="NHX36" s="1421"/>
      <c r="NHY36" s="1421"/>
      <c r="NHZ36" s="1421"/>
      <c r="NIA36" s="1421"/>
      <c r="NIB36" s="1421"/>
      <c r="NIC36" s="1421"/>
      <c r="NID36" s="1421"/>
      <c r="NIE36" s="1421"/>
      <c r="NIF36" s="1421"/>
      <c r="NIG36" s="1421"/>
      <c r="NIH36" s="1421"/>
      <c r="NII36" s="1421"/>
      <c r="NIJ36" s="1421"/>
      <c r="NIK36" s="1421"/>
      <c r="NIL36" s="1421"/>
      <c r="NIM36" s="1421"/>
      <c r="NIN36" s="1421"/>
      <c r="NIO36" s="1421"/>
      <c r="NIP36" s="1421"/>
      <c r="NIQ36" s="1421"/>
      <c r="NIR36" s="1421"/>
      <c r="NIS36" s="1421"/>
      <c r="NIT36" s="1421"/>
      <c r="NIU36" s="1421"/>
      <c r="NIV36" s="1421"/>
      <c r="NIW36" s="1421"/>
      <c r="NIX36" s="1421"/>
      <c r="NIY36" s="1421"/>
      <c r="NIZ36" s="1421"/>
      <c r="NJA36" s="1421"/>
      <c r="NJB36" s="1421"/>
      <c r="NJC36" s="1421"/>
      <c r="NJD36" s="1421"/>
      <c r="NJE36" s="1421"/>
      <c r="NJF36" s="1421"/>
      <c r="NJG36" s="1421"/>
      <c r="NJH36" s="1421"/>
      <c r="NJI36" s="1421"/>
      <c r="NJJ36" s="1421"/>
      <c r="NJK36" s="1421"/>
      <c r="NJL36" s="1421"/>
      <c r="NJM36" s="1421"/>
      <c r="NJN36" s="1421"/>
      <c r="NJO36" s="1421"/>
      <c r="NJP36" s="1421"/>
      <c r="NJQ36" s="1421"/>
      <c r="NJR36" s="1421"/>
      <c r="NJS36" s="1421"/>
      <c r="NJT36" s="1421"/>
      <c r="NJU36" s="1421"/>
      <c r="NJV36" s="1421"/>
      <c r="NJW36" s="1421"/>
      <c r="NJX36" s="1421"/>
      <c r="NJY36" s="1421"/>
      <c r="NJZ36" s="1421"/>
      <c r="NKA36" s="1421"/>
      <c r="NKB36" s="1421"/>
      <c r="NKC36" s="1421"/>
      <c r="NKD36" s="1421"/>
      <c r="NKE36" s="1421"/>
      <c r="NKF36" s="1421"/>
      <c r="NKG36" s="1421"/>
      <c r="NKH36" s="1421"/>
      <c r="NKI36" s="1421"/>
      <c r="NKJ36" s="1421"/>
      <c r="NKK36" s="1421"/>
      <c r="NKL36" s="1421"/>
      <c r="NKM36" s="1421"/>
      <c r="NKN36" s="1421"/>
      <c r="NKO36" s="1421"/>
      <c r="NKP36" s="1421"/>
      <c r="NKQ36" s="1421"/>
      <c r="NKR36" s="1421"/>
      <c r="NKS36" s="1421"/>
      <c r="NKT36" s="1421"/>
      <c r="NKU36" s="1421"/>
      <c r="NKV36" s="1421"/>
      <c r="NKW36" s="1421"/>
      <c r="NKX36" s="1421"/>
      <c r="NKY36" s="1421"/>
      <c r="NKZ36" s="1421"/>
      <c r="NLA36" s="1421"/>
      <c r="NLB36" s="1421"/>
      <c r="NLC36" s="1421"/>
      <c r="NLD36" s="1421"/>
      <c r="NLE36" s="1421"/>
      <c r="NLF36" s="1421"/>
      <c r="NLG36" s="1421"/>
      <c r="NLH36" s="1421"/>
      <c r="NLI36" s="1421"/>
      <c r="NLJ36" s="1421"/>
      <c r="NLK36" s="1421"/>
      <c r="NLL36" s="1421"/>
      <c r="NLM36" s="1421"/>
      <c r="NLN36" s="1421"/>
      <c r="NLO36" s="1421"/>
      <c r="NLP36" s="1421"/>
      <c r="NLQ36" s="1421"/>
      <c r="NLR36" s="1421"/>
      <c r="NLS36" s="1421"/>
      <c r="NLT36" s="1421"/>
      <c r="NLU36" s="1421"/>
      <c r="NLV36" s="1421"/>
      <c r="NLW36" s="1421"/>
      <c r="NLX36" s="1421"/>
      <c r="NLY36" s="1421"/>
      <c r="NLZ36" s="1421"/>
      <c r="NMA36" s="1421"/>
      <c r="NMB36" s="1421"/>
      <c r="NMC36" s="1421"/>
      <c r="NMD36" s="1421"/>
      <c r="NME36" s="1421"/>
      <c r="NMF36" s="1421"/>
      <c r="NMG36" s="1421"/>
      <c r="NMH36" s="1421"/>
      <c r="NMI36" s="1421"/>
      <c r="NMJ36" s="1421"/>
      <c r="NMK36" s="1421"/>
      <c r="NML36" s="1421"/>
      <c r="NMM36" s="1421"/>
      <c r="NMN36" s="1421"/>
      <c r="NMO36" s="1421"/>
      <c r="NMP36" s="1421"/>
      <c r="NMQ36" s="1421"/>
      <c r="NMR36" s="1421"/>
      <c r="NMS36" s="1421"/>
      <c r="NMT36" s="1421"/>
      <c r="NMU36" s="1421"/>
      <c r="NMV36" s="1421"/>
      <c r="NMW36" s="1421"/>
      <c r="NMX36" s="1421"/>
      <c r="NMY36" s="1421"/>
      <c r="NMZ36" s="1421"/>
      <c r="NNA36" s="1421"/>
      <c r="NNB36" s="1421"/>
      <c r="NNC36" s="1421"/>
      <c r="NND36" s="1421"/>
      <c r="NNE36" s="1421"/>
      <c r="NNF36" s="1421"/>
      <c r="NNG36" s="1421"/>
      <c r="NNH36" s="1421"/>
      <c r="NNI36" s="1421"/>
      <c r="NNJ36" s="1421"/>
      <c r="NNK36" s="1421"/>
      <c r="NNL36" s="1421"/>
      <c r="NNM36" s="1421"/>
      <c r="NNN36" s="1421"/>
      <c r="NNO36" s="1421"/>
      <c r="NNP36" s="1421"/>
      <c r="NNQ36" s="1421"/>
      <c r="NNR36" s="1421"/>
      <c r="NNS36" s="1421"/>
      <c r="NNT36" s="1421"/>
      <c r="NNU36" s="1421"/>
      <c r="NNV36" s="1421"/>
      <c r="NNW36" s="1421"/>
      <c r="NNX36" s="1421"/>
      <c r="NNY36" s="1421"/>
      <c r="NNZ36" s="1421"/>
      <c r="NOA36" s="1421"/>
      <c r="NOB36" s="1421"/>
      <c r="NOC36" s="1421"/>
      <c r="NOD36" s="1421"/>
      <c r="NOE36" s="1421"/>
      <c r="NOF36" s="1421"/>
      <c r="NOG36" s="1421"/>
      <c r="NOH36" s="1421"/>
      <c r="NOI36" s="1421"/>
      <c r="NOJ36" s="1421"/>
      <c r="NOK36" s="1421"/>
      <c r="NOL36" s="1421"/>
      <c r="NOM36" s="1421"/>
      <c r="NON36" s="1421"/>
      <c r="NOO36" s="1421"/>
      <c r="NOP36" s="1421"/>
      <c r="NOQ36" s="1421"/>
      <c r="NOR36" s="1421"/>
      <c r="NOS36" s="1421"/>
      <c r="NOT36" s="1421"/>
      <c r="NOU36" s="1421"/>
      <c r="NOV36" s="1421"/>
      <c r="NOW36" s="1421"/>
      <c r="NOX36" s="1421"/>
      <c r="NOY36" s="1421"/>
      <c r="NOZ36" s="1421"/>
      <c r="NPA36" s="1421"/>
      <c r="NPB36" s="1421"/>
      <c r="NPC36" s="1421"/>
      <c r="NPD36" s="1421"/>
      <c r="NPE36" s="1421"/>
      <c r="NPF36" s="1421"/>
      <c r="NPG36" s="1421"/>
      <c r="NPH36" s="1421"/>
      <c r="NPI36" s="1421"/>
      <c r="NPJ36" s="1421"/>
      <c r="NPK36" s="1421"/>
      <c r="NPL36" s="1421"/>
      <c r="NPM36" s="1421"/>
      <c r="NPN36" s="1421"/>
      <c r="NPO36" s="1421"/>
      <c r="NPP36" s="1421"/>
      <c r="NPQ36" s="1421"/>
      <c r="NPR36" s="1421"/>
      <c r="NPS36" s="1421"/>
      <c r="NPT36" s="1421"/>
      <c r="NPU36" s="1421"/>
      <c r="NPV36" s="1421"/>
      <c r="NPW36" s="1421"/>
      <c r="NPX36" s="1421"/>
      <c r="NPY36" s="1421"/>
      <c r="NPZ36" s="1421"/>
      <c r="NQA36" s="1421"/>
      <c r="NQB36" s="1421"/>
      <c r="NQC36" s="1421"/>
      <c r="NQD36" s="1421"/>
      <c r="NQE36" s="1421"/>
      <c r="NQF36" s="1421"/>
      <c r="NQG36" s="1421"/>
      <c r="NQH36" s="1421"/>
      <c r="NQI36" s="1421"/>
      <c r="NQJ36" s="1421"/>
      <c r="NQK36" s="1421"/>
      <c r="NQL36" s="1421"/>
      <c r="NQM36" s="1421"/>
      <c r="NQN36" s="1421"/>
      <c r="NQO36" s="1421"/>
      <c r="NQP36" s="1421"/>
      <c r="NQQ36" s="1421"/>
      <c r="NQR36" s="1421"/>
      <c r="NQS36" s="1421"/>
      <c r="NQT36" s="1421"/>
      <c r="NQU36" s="1421"/>
      <c r="NQV36" s="1421"/>
      <c r="NQW36" s="1421"/>
      <c r="NQX36" s="1421"/>
      <c r="NQY36" s="1421"/>
      <c r="NQZ36" s="1421"/>
      <c r="NRA36" s="1421"/>
      <c r="NRB36" s="1421"/>
      <c r="NRC36" s="1421"/>
      <c r="NRD36" s="1421"/>
      <c r="NRE36" s="1421"/>
      <c r="NRF36" s="1421"/>
      <c r="NRG36" s="1421"/>
      <c r="NRH36" s="1421"/>
      <c r="NRI36" s="1421"/>
      <c r="NRJ36" s="1421"/>
      <c r="NRK36" s="1421"/>
      <c r="NRL36" s="1421"/>
      <c r="NRM36" s="1421"/>
      <c r="NRN36" s="1421"/>
      <c r="NRO36" s="1421"/>
      <c r="NRP36" s="1421"/>
      <c r="NRQ36" s="1421"/>
      <c r="NRR36" s="1421"/>
      <c r="NRS36" s="1421"/>
      <c r="NRT36" s="1421"/>
      <c r="NRU36" s="1421"/>
      <c r="NRV36" s="1421"/>
      <c r="NRW36" s="1421"/>
      <c r="NRX36" s="1421"/>
      <c r="NRY36" s="1421"/>
      <c r="NRZ36" s="1421"/>
      <c r="NSA36" s="1421"/>
      <c r="NSB36" s="1421"/>
      <c r="NSC36" s="1421"/>
      <c r="NSD36" s="1421"/>
      <c r="NSE36" s="1421"/>
      <c r="NSF36" s="1421"/>
      <c r="NSG36" s="1421"/>
      <c r="NSH36" s="1421"/>
      <c r="NSI36" s="1421"/>
      <c r="NSJ36" s="1421"/>
      <c r="NSK36" s="1421"/>
      <c r="NSL36" s="1421"/>
      <c r="NSM36" s="1421"/>
      <c r="NSN36" s="1421"/>
      <c r="NSO36" s="1421"/>
      <c r="NSP36" s="1421"/>
      <c r="NSQ36" s="1421"/>
      <c r="NSR36" s="1421"/>
      <c r="NSS36" s="1421"/>
      <c r="NST36" s="1421"/>
      <c r="NSU36" s="1421"/>
      <c r="NSV36" s="1421"/>
      <c r="NSW36" s="1421"/>
      <c r="NSX36" s="1421"/>
      <c r="NSY36" s="1421"/>
      <c r="NSZ36" s="1421"/>
      <c r="NTA36" s="1421"/>
      <c r="NTB36" s="1421"/>
      <c r="NTC36" s="1421"/>
      <c r="NTD36" s="1421"/>
      <c r="NTE36" s="1421"/>
      <c r="NTF36" s="1421"/>
      <c r="NTG36" s="1421"/>
      <c r="NTH36" s="1421"/>
      <c r="NTI36" s="1421"/>
      <c r="NTJ36" s="1421"/>
      <c r="NTK36" s="1421"/>
      <c r="NTL36" s="1421"/>
      <c r="NTM36" s="1421"/>
      <c r="NTN36" s="1421"/>
      <c r="NTO36" s="1421"/>
      <c r="NTP36" s="1421"/>
      <c r="NTQ36" s="1421"/>
      <c r="NTR36" s="1421"/>
      <c r="NTS36" s="1421"/>
      <c r="NTT36" s="1421"/>
      <c r="NTU36" s="1421"/>
      <c r="NTV36" s="1421"/>
      <c r="NTW36" s="1421"/>
      <c r="NTX36" s="1421"/>
      <c r="NTY36" s="1421"/>
      <c r="NTZ36" s="1421"/>
      <c r="NUA36" s="1421"/>
      <c r="NUB36" s="1421"/>
      <c r="NUC36" s="1421"/>
      <c r="NUD36" s="1421"/>
      <c r="NUE36" s="1421"/>
      <c r="NUF36" s="1421"/>
      <c r="NUG36" s="1421"/>
      <c r="NUH36" s="1421"/>
      <c r="NUI36" s="1421"/>
      <c r="NUJ36" s="1421"/>
      <c r="NUK36" s="1421"/>
      <c r="NUL36" s="1421"/>
      <c r="NUM36" s="1421"/>
      <c r="NUN36" s="1421"/>
      <c r="NUO36" s="1421"/>
      <c r="NUP36" s="1421"/>
      <c r="NUQ36" s="1421"/>
      <c r="NUR36" s="1421"/>
      <c r="NUS36" s="1421"/>
      <c r="NUT36" s="1421"/>
      <c r="NUU36" s="1421"/>
      <c r="NUV36" s="1421"/>
      <c r="NUW36" s="1421"/>
      <c r="NUX36" s="1421"/>
      <c r="NUY36" s="1421"/>
      <c r="NUZ36" s="1421"/>
      <c r="NVA36" s="1421"/>
      <c r="NVB36" s="1421"/>
      <c r="NVC36" s="1421"/>
      <c r="NVD36" s="1421"/>
      <c r="NVE36" s="1421"/>
      <c r="NVF36" s="1421"/>
      <c r="NVG36" s="1421"/>
      <c r="NVH36" s="1421"/>
      <c r="NVI36" s="1421"/>
      <c r="NVJ36" s="1421"/>
      <c r="NVK36" s="1421"/>
      <c r="NVL36" s="1421"/>
      <c r="NVM36" s="1421"/>
      <c r="NVN36" s="1421"/>
      <c r="NVO36" s="1421"/>
      <c r="NVP36" s="1421"/>
      <c r="NVQ36" s="1421"/>
      <c r="NVR36" s="1421"/>
      <c r="NVS36" s="1421"/>
      <c r="NVT36" s="1421"/>
      <c r="NVU36" s="1421"/>
      <c r="NVV36" s="1421"/>
      <c r="NVW36" s="1421"/>
      <c r="NVX36" s="1421"/>
      <c r="NVY36" s="1421"/>
      <c r="NVZ36" s="1421"/>
      <c r="NWA36" s="1421"/>
      <c r="NWB36" s="1421"/>
      <c r="NWC36" s="1421"/>
      <c r="NWD36" s="1421"/>
      <c r="NWE36" s="1421"/>
      <c r="NWF36" s="1421"/>
      <c r="NWG36" s="1421"/>
      <c r="NWH36" s="1421"/>
      <c r="NWI36" s="1421"/>
      <c r="NWJ36" s="1421"/>
      <c r="NWK36" s="1421"/>
      <c r="NWL36" s="1421"/>
      <c r="NWM36" s="1421"/>
      <c r="NWN36" s="1421"/>
      <c r="NWO36" s="1421"/>
      <c r="NWP36" s="1421"/>
      <c r="NWQ36" s="1421"/>
      <c r="NWR36" s="1421"/>
      <c r="NWS36" s="1421"/>
      <c r="NWT36" s="1421"/>
      <c r="NWU36" s="1421"/>
      <c r="NWV36" s="1421"/>
      <c r="NWW36" s="1421"/>
      <c r="NWX36" s="1421"/>
      <c r="NWY36" s="1421"/>
      <c r="NWZ36" s="1421"/>
      <c r="NXA36" s="1421"/>
      <c r="NXB36" s="1421"/>
      <c r="NXC36" s="1421"/>
      <c r="NXD36" s="1421"/>
      <c r="NXE36" s="1421"/>
      <c r="NXF36" s="1421"/>
      <c r="NXG36" s="1421"/>
      <c r="NXH36" s="1421"/>
      <c r="NXI36" s="1421"/>
      <c r="NXJ36" s="1421"/>
      <c r="NXK36" s="1421"/>
      <c r="NXL36" s="1421"/>
      <c r="NXM36" s="1421"/>
      <c r="NXN36" s="1421"/>
      <c r="NXO36" s="1421"/>
      <c r="NXP36" s="1421"/>
      <c r="NXQ36" s="1421"/>
      <c r="NXR36" s="1421"/>
      <c r="NXS36" s="1421"/>
      <c r="NXT36" s="1421"/>
      <c r="NXU36" s="1421"/>
      <c r="NXV36" s="1421"/>
      <c r="NXW36" s="1421"/>
      <c r="NXX36" s="1421"/>
      <c r="NXY36" s="1421"/>
      <c r="NXZ36" s="1421"/>
      <c r="NYA36" s="1421"/>
      <c r="NYB36" s="1421"/>
      <c r="NYC36" s="1421"/>
      <c r="NYD36" s="1421"/>
      <c r="NYE36" s="1421"/>
      <c r="NYF36" s="1421"/>
      <c r="NYG36" s="1421"/>
      <c r="NYH36" s="1421"/>
      <c r="NYI36" s="1421"/>
      <c r="NYJ36" s="1421"/>
      <c r="NYK36" s="1421"/>
      <c r="NYL36" s="1421"/>
      <c r="NYM36" s="1421"/>
      <c r="NYN36" s="1421"/>
      <c r="NYO36" s="1421"/>
      <c r="NYP36" s="1421"/>
      <c r="NYQ36" s="1421"/>
      <c r="NYR36" s="1421"/>
      <c r="NYS36" s="1421"/>
      <c r="NYT36" s="1421"/>
      <c r="NYU36" s="1421"/>
      <c r="NYV36" s="1421"/>
      <c r="NYW36" s="1421"/>
      <c r="NYX36" s="1421"/>
      <c r="NYY36" s="1421"/>
      <c r="NYZ36" s="1421"/>
      <c r="NZA36" s="1421"/>
      <c r="NZB36" s="1421"/>
      <c r="NZC36" s="1421"/>
      <c r="NZD36" s="1421"/>
      <c r="NZE36" s="1421"/>
      <c r="NZF36" s="1421"/>
      <c r="NZG36" s="1421"/>
      <c r="NZH36" s="1421"/>
      <c r="NZI36" s="1421"/>
      <c r="NZJ36" s="1421"/>
      <c r="NZK36" s="1421"/>
      <c r="NZL36" s="1421"/>
      <c r="NZM36" s="1421"/>
      <c r="NZN36" s="1421"/>
      <c r="NZO36" s="1421"/>
      <c r="NZP36" s="1421"/>
      <c r="NZQ36" s="1421"/>
      <c r="NZR36" s="1421"/>
      <c r="NZS36" s="1421"/>
      <c r="NZT36" s="1421"/>
      <c r="NZU36" s="1421"/>
      <c r="NZV36" s="1421"/>
      <c r="NZW36" s="1421"/>
      <c r="NZX36" s="1421"/>
      <c r="NZY36" s="1421"/>
      <c r="NZZ36" s="1421"/>
      <c r="OAA36" s="1421"/>
      <c r="OAB36" s="1421"/>
      <c r="OAC36" s="1421"/>
      <c r="OAD36" s="1421"/>
      <c r="OAE36" s="1421"/>
      <c r="OAF36" s="1421"/>
      <c r="OAG36" s="1421"/>
      <c r="OAH36" s="1421"/>
      <c r="OAI36" s="1421"/>
      <c r="OAJ36" s="1421"/>
      <c r="OAK36" s="1421"/>
      <c r="OAL36" s="1421"/>
      <c r="OAM36" s="1421"/>
      <c r="OAN36" s="1421"/>
      <c r="OAO36" s="1421"/>
      <c r="OAP36" s="1421"/>
      <c r="OAQ36" s="1421"/>
      <c r="OAR36" s="1421"/>
      <c r="OAS36" s="1421"/>
      <c r="OAT36" s="1421"/>
      <c r="OAU36" s="1421"/>
      <c r="OAV36" s="1421"/>
      <c r="OAW36" s="1421"/>
      <c r="OAX36" s="1421"/>
      <c r="OAY36" s="1421"/>
      <c r="OAZ36" s="1421"/>
      <c r="OBA36" s="1421"/>
      <c r="OBB36" s="1421"/>
      <c r="OBC36" s="1421"/>
      <c r="OBD36" s="1421"/>
      <c r="OBE36" s="1421"/>
      <c r="OBF36" s="1421"/>
      <c r="OBG36" s="1421"/>
      <c r="OBH36" s="1421"/>
      <c r="OBI36" s="1421"/>
      <c r="OBJ36" s="1421"/>
      <c r="OBK36" s="1421"/>
      <c r="OBL36" s="1421"/>
      <c r="OBM36" s="1421"/>
      <c r="OBN36" s="1421"/>
      <c r="OBO36" s="1421"/>
      <c r="OBP36" s="1421"/>
      <c r="OBQ36" s="1421"/>
      <c r="OBR36" s="1421"/>
      <c r="OBS36" s="1421"/>
      <c r="OBT36" s="1421"/>
      <c r="OBU36" s="1421"/>
      <c r="OBV36" s="1421"/>
      <c r="OBW36" s="1421"/>
      <c r="OBX36" s="1421"/>
      <c r="OBY36" s="1421"/>
      <c r="OBZ36" s="1421"/>
      <c r="OCA36" s="1421"/>
      <c r="OCB36" s="1421"/>
      <c r="OCC36" s="1421"/>
      <c r="OCD36" s="1421"/>
      <c r="OCE36" s="1421"/>
      <c r="OCF36" s="1421"/>
      <c r="OCG36" s="1421"/>
      <c r="OCH36" s="1421"/>
      <c r="OCI36" s="1421"/>
      <c r="OCJ36" s="1421"/>
      <c r="OCK36" s="1421"/>
      <c r="OCL36" s="1421"/>
      <c r="OCM36" s="1421"/>
      <c r="OCN36" s="1421"/>
      <c r="OCO36" s="1421"/>
      <c r="OCP36" s="1421"/>
      <c r="OCQ36" s="1421"/>
      <c r="OCR36" s="1421"/>
      <c r="OCS36" s="1421"/>
      <c r="OCT36" s="1421"/>
      <c r="OCU36" s="1421"/>
      <c r="OCV36" s="1421"/>
      <c r="OCW36" s="1421"/>
      <c r="OCX36" s="1421"/>
      <c r="OCY36" s="1421"/>
      <c r="OCZ36" s="1421"/>
      <c r="ODA36" s="1421"/>
      <c r="ODB36" s="1421"/>
      <c r="ODC36" s="1421"/>
      <c r="ODD36" s="1421"/>
      <c r="ODE36" s="1421"/>
      <c r="ODF36" s="1421"/>
      <c r="ODG36" s="1421"/>
      <c r="ODH36" s="1421"/>
      <c r="ODI36" s="1421"/>
      <c r="ODJ36" s="1421"/>
      <c r="ODK36" s="1421"/>
      <c r="ODL36" s="1421"/>
      <c r="ODM36" s="1421"/>
      <c r="ODN36" s="1421"/>
      <c r="ODO36" s="1421"/>
      <c r="ODP36" s="1421"/>
      <c r="ODQ36" s="1421"/>
      <c r="ODR36" s="1421"/>
      <c r="ODS36" s="1421"/>
      <c r="ODT36" s="1421"/>
      <c r="ODU36" s="1421"/>
      <c r="ODV36" s="1421"/>
      <c r="ODW36" s="1421"/>
      <c r="ODX36" s="1421"/>
      <c r="ODY36" s="1421"/>
      <c r="ODZ36" s="1421"/>
      <c r="OEA36" s="1421"/>
      <c r="OEB36" s="1421"/>
      <c r="OEC36" s="1421"/>
      <c r="OED36" s="1421"/>
      <c r="OEE36" s="1421"/>
      <c r="OEF36" s="1421"/>
      <c r="OEG36" s="1421"/>
      <c r="OEH36" s="1421"/>
      <c r="OEI36" s="1421"/>
      <c r="OEJ36" s="1421"/>
      <c r="OEK36" s="1421"/>
      <c r="OEL36" s="1421"/>
      <c r="OEM36" s="1421"/>
      <c r="OEN36" s="1421"/>
      <c r="OEO36" s="1421"/>
      <c r="OEP36" s="1421"/>
      <c r="OEQ36" s="1421"/>
      <c r="OER36" s="1421"/>
      <c r="OES36" s="1421"/>
      <c r="OET36" s="1421"/>
      <c r="OEU36" s="1421"/>
      <c r="OEV36" s="1421"/>
      <c r="OEW36" s="1421"/>
      <c r="OEX36" s="1421"/>
      <c r="OEY36" s="1421"/>
      <c r="OEZ36" s="1421"/>
      <c r="OFA36" s="1421"/>
      <c r="OFB36" s="1421"/>
      <c r="OFC36" s="1421"/>
      <c r="OFD36" s="1421"/>
      <c r="OFE36" s="1421"/>
      <c r="OFF36" s="1421"/>
      <c r="OFG36" s="1421"/>
      <c r="OFH36" s="1421"/>
      <c r="OFI36" s="1421"/>
      <c r="OFJ36" s="1421"/>
      <c r="OFK36" s="1421"/>
      <c r="OFL36" s="1421"/>
      <c r="OFM36" s="1421"/>
      <c r="OFN36" s="1421"/>
      <c r="OFO36" s="1421"/>
      <c r="OFP36" s="1421"/>
      <c r="OFQ36" s="1421"/>
      <c r="OFR36" s="1421"/>
      <c r="OFS36" s="1421"/>
      <c r="OFT36" s="1421"/>
      <c r="OFU36" s="1421"/>
      <c r="OFV36" s="1421"/>
      <c r="OFW36" s="1421"/>
      <c r="OFX36" s="1421"/>
      <c r="OFY36" s="1421"/>
      <c r="OFZ36" s="1421"/>
      <c r="OGA36" s="1421"/>
      <c r="OGB36" s="1421"/>
      <c r="OGC36" s="1421"/>
      <c r="OGD36" s="1421"/>
      <c r="OGE36" s="1421"/>
      <c r="OGF36" s="1421"/>
      <c r="OGG36" s="1421"/>
      <c r="OGH36" s="1421"/>
      <c r="OGI36" s="1421"/>
      <c r="OGJ36" s="1421"/>
      <c r="OGK36" s="1421"/>
      <c r="OGL36" s="1421"/>
      <c r="OGM36" s="1421"/>
      <c r="OGN36" s="1421"/>
      <c r="OGO36" s="1421"/>
      <c r="OGP36" s="1421"/>
      <c r="OGQ36" s="1421"/>
      <c r="OGR36" s="1421"/>
      <c r="OGS36" s="1421"/>
      <c r="OGT36" s="1421"/>
      <c r="OGU36" s="1421"/>
      <c r="OGV36" s="1421"/>
      <c r="OGW36" s="1421"/>
      <c r="OGX36" s="1421"/>
      <c r="OGY36" s="1421"/>
      <c r="OGZ36" s="1421"/>
      <c r="OHA36" s="1421"/>
      <c r="OHB36" s="1421"/>
      <c r="OHC36" s="1421"/>
      <c r="OHD36" s="1421"/>
      <c r="OHE36" s="1421"/>
      <c r="OHF36" s="1421"/>
      <c r="OHG36" s="1421"/>
      <c r="OHH36" s="1421"/>
      <c r="OHI36" s="1421"/>
      <c r="OHJ36" s="1421"/>
      <c r="OHK36" s="1421"/>
      <c r="OHL36" s="1421"/>
      <c r="OHM36" s="1421"/>
      <c r="OHN36" s="1421"/>
      <c r="OHO36" s="1421"/>
      <c r="OHP36" s="1421"/>
      <c r="OHQ36" s="1421"/>
      <c r="OHR36" s="1421"/>
      <c r="OHS36" s="1421"/>
      <c r="OHT36" s="1421"/>
      <c r="OHU36" s="1421"/>
      <c r="OHV36" s="1421"/>
      <c r="OHW36" s="1421"/>
      <c r="OHX36" s="1421"/>
      <c r="OHY36" s="1421"/>
      <c r="OHZ36" s="1421"/>
      <c r="OIA36" s="1421"/>
      <c r="OIB36" s="1421"/>
      <c r="OIC36" s="1421"/>
      <c r="OID36" s="1421"/>
      <c r="OIE36" s="1421"/>
      <c r="OIF36" s="1421"/>
      <c r="OIG36" s="1421"/>
      <c r="OIH36" s="1421"/>
      <c r="OII36" s="1421"/>
      <c r="OIJ36" s="1421"/>
      <c r="OIK36" s="1421"/>
      <c r="OIL36" s="1421"/>
      <c r="OIM36" s="1421"/>
      <c r="OIN36" s="1421"/>
      <c r="OIO36" s="1421"/>
      <c r="OIP36" s="1421"/>
      <c r="OIQ36" s="1421"/>
      <c r="OIR36" s="1421"/>
      <c r="OIS36" s="1421"/>
      <c r="OIT36" s="1421"/>
      <c r="OIU36" s="1421"/>
      <c r="OIV36" s="1421"/>
      <c r="OIW36" s="1421"/>
      <c r="OIX36" s="1421"/>
      <c r="OIY36" s="1421"/>
      <c r="OIZ36" s="1421"/>
      <c r="OJA36" s="1421"/>
      <c r="OJB36" s="1421"/>
      <c r="OJC36" s="1421"/>
      <c r="OJD36" s="1421"/>
      <c r="OJE36" s="1421"/>
      <c r="OJF36" s="1421"/>
      <c r="OJG36" s="1421"/>
      <c r="OJH36" s="1421"/>
      <c r="OJI36" s="1421"/>
      <c r="OJJ36" s="1421"/>
      <c r="OJK36" s="1421"/>
      <c r="OJL36" s="1421"/>
      <c r="OJM36" s="1421"/>
      <c r="OJN36" s="1421"/>
      <c r="OJO36" s="1421"/>
      <c r="OJP36" s="1421"/>
      <c r="OJQ36" s="1421"/>
      <c r="OJR36" s="1421"/>
      <c r="OJS36" s="1421"/>
      <c r="OJT36" s="1421"/>
      <c r="OJU36" s="1421"/>
      <c r="OJV36" s="1421"/>
      <c r="OJW36" s="1421"/>
      <c r="OJX36" s="1421"/>
      <c r="OJY36" s="1421"/>
      <c r="OJZ36" s="1421"/>
      <c r="OKA36" s="1421"/>
      <c r="OKB36" s="1421"/>
      <c r="OKC36" s="1421"/>
      <c r="OKD36" s="1421"/>
      <c r="OKE36" s="1421"/>
      <c r="OKF36" s="1421"/>
      <c r="OKG36" s="1421"/>
      <c r="OKH36" s="1421"/>
      <c r="OKI36" s="1421"/>
      <c r="OKJ36" s="1421"/>
      <c r="OKK36" s="1421"/>
      <c r="OKL36" s="1421"/>
      <c r="OKM36" s="1421"/>
      <c r="OKN36" s="1421"/>
      <c r="OKO36" s="1421"/>
      <c r="OKP36" s="1421"/>
      <c r="OKQ36" s="1421"/>
      <c r="OKR36" s="1421"/>
      <c r="OKS36" s="1421"/>
      <c r="OKT36" s="1421"/>
      <c r="OKU36" s="1421"/>
      <c r="OKV36" s="1421"/>
      <c r="OKW36" s="1421"/>
      <c r="OKX36" s="1421"/>
      <c r="OKY36" s="1421"/>
      <c r="OKZ36" s="1421"/>
      <c r="OLA36" s="1421"/>
      <c r="OLB36" s="1421"/>
      <c r="OLC36" s="1421"/>
      <c r="OLD36" s="1421"/>
      <c r="OLE36" s="1421"/>
      <c r="OLF36" s="1421"/>
      <c r="OLG36" s="1421"/>
      <c r="OLH36" s="1421"/>
      <c r="OLI36" s="1421"/>
      <c r="OLJ36" s="1421"/>
      <c r="OLK36" s="1421"/>
      <c r="OLL36" s="1421"/>
      <c r="OLM36" s="1421"/>
      <c r="OLN36" s="1421"/>
      <c r="OLO36" s="1421"/>
      <c r="OLP36" s="1421"/>
      <c r="OLQ36" s="1421"/>
      <c r="OLR36" s="1421"/>
      <c r="OLS36" s="1421"/>
      <c r="OLT36" s="1421"/>
      <c r="OLU36" s="1421"/>
      <c r="OLV36" s="1421"/>
      <c r="OLW36" s="1421"/>
      <c r="OLX36" s="1421"/>
      <c r="OLY36" s="1421"/>
      <c r="OLZ36" s="1421"/>
      <c r="OMA36" s="1421"/>
      <c r="OMB36" s="1421"/>
      <c r="OMC36" s="1421"/>
      <c r="OMD36" s="1421"/>
      <c r="OME36" s="1421"/>
      <c r="OMF36" s="1421"/>
      <c r="OMG36" s="1421"/>
      <c r="OMH36" s="1421"/>
      <c r="OMI36" s="1421"/>
      <c r="OMJ36" s="1421"/>
      <c r="OMK36" s="1421"/>
      <c r="OML36" s="1421"/>
      <c r="OMM36" s="1421"/>
      <c r="OMN36" s="1421"/>
      <c r="OMO36" s="1421"/>
      <c r="OMP36" s="1421"/>
      <c r="OMQ36" s="1421"/>
      <c r="OMR36" s="1421"/>
      <c r="OMS36" s="1421"/>
      <c r="OMT36" s="1421"/>
      <c r="OMU36" s="1421"/>
      <c r="OMV36" s="1421"/>
      <c r="OMW36" s="1421"/>
      <c r="OMX36" s="1421"/>
      <c r="OMY36" s="1421"/>
      <c r="OMZ36" s="1421"/>
      <c r="ONA36" s="1421"/>
      <c r="ONB36" s="1421"/>
      <c r="ONC36" s="1421"/>
      <c r="OND36" s="1421"/>
      <c r="ONE36" s="1421"/>
      <c r="ONF36" s="1421"/>
      <c r="ONG36" s="1421"/>
      <c r="ONH36" s="1421"/>
      <c r="ONI36" s="1421"/>
      <c r="ONJ36" s="1421"/>
      <c r="ONK36" s="1421"/>
      <c r="ONL36" s="1421"/>
      <c r="ONM36" s="1421"/>
      <c r="ONN36" s="1421"/>
      <c r="ONO36" s="1421"/>
      <c r="ONP36" s="1421"/>
      <c r="ONQ36" s="1421"/>
      <c r="ONR36" s="1421"/>
      <c r="ONS36" s="1421"/>
      <c r="ONT36" s="1421"/>
      <c r="ONU36" s="1421"/>
      <c r="ONV36" s="1421"/>
      <c r="ONW36" s="1421"/>
      <c r="ONX36" s="1421"/>
      <c r="ONY36" s="1421"/>
      <c r="ONZ36" s="1421"/>
      <c r="OOA36" s="1421"/>
      <c r="OOB36" s="1421"/>
      <c r="OOC36" s="1421"/>
      <c r="OOD36" s="1421"/>
      <c r="OOE36" s="1421"/>
      <c r="OOF36" s="1421"/>
      <c r="OOG36" s="1421"/>
      <c r="OOH36" s="1421"/>
      <c r="OOI36" s="1421"/>
      <c r="OOJ36" s="1421"/>
      <c r="OOK36" s="1421"/>
      <c r="OOL36" s="1421"/>
      <c r="OOM36" s="1421"/>
      <c r="OON36" s="1421"/>
      <c r="OOO36" s="1421"/>
      <c r="OOP36" s="1421"/>
      <c r="OOQ36" s="1421"/>
      <c r="OOR36" s="1421"/>
      <c r="OOS36" s="1421"/>
      <c r="OOT36" s="1421"/>
      <c r="OOU36" s="1421"/>
      <c r="OOV36" s="1421"/>
      <c r="OOW36" s="1421"/>
      <c r="OOX36" s="1421"/>
      <c r="OOY36" s="1421"/>
      <c r="OOZ36" s="1421"/>
      <c r="OPA36" s="1421"/>
      <c r="OPB36" s="1421"/>
      <c r="OPC36" s="1421"/>
      <c r="OPD36" s="1421"/>
      <c r="OPE36" s="1421"/>
      <c r="OPF36" s="1421"/>
      <c r="OPG36" s="1421"/>
      <c r="OPH36" s="1421"/>
      <c r="OPI36" s="1421"/>
      <c r="OPJ36" s="1421"/>
      <c r="OPK36" s="1421"/>
      <c r="OPL36" s="1421"/>
      <c r="OPM36" s="1421"/>
      <c r="OPN36" s="1421"/>
      <c r="OPO36" s="1421"/>
      <c r="OPP36" s="1421"/>
      <c r="OPQ36" s="1421"/>
      <c r="OPR36" s="1421"/>
      <c r="OPS36" s="1421"/>
      <c r="OPT36" s="1421"/>
      <c r="OPU36" s="1421"/>
      <c r="OPV36" s="1421"/>
      <c r="OPW36" s="1421"/>
      <c r="OPX36" s="1421"/>
      <c r="OPY36" s="1421"/>
      <c r="OPZ36" s="1421"/>
      <c r="OQA36" s="1421"/>
      <c r="OQB36" s="1421"/>
      <c r="OQC36" s="1421"/>
      <c r="OQD36" s="1421"/>
      <c r="OQE36" s="1421"/>
      <c r="OQF36" s="1421"/>
      <c r="OQG36" s="1421"/>
      <c r="OQH36" s="1421"/>
      <c r="OQI36" s="1421"/>
      <c r="OQJ36" s="1421"/>
      <c r="OQK36" s="1421"/>
      <c r="OQL36" s="1421"/>
      <c r="OQM36" s="1421"/>
      <c r="OQN36" s="1421"/>
      <c r="OQO36" s="1421"/>
      <c r="OQP36" s="1421"/>
      <c r="OQQ36" s="1421"/>
      <c r="OQR36" s="1421"/>
      <c r="OQS36" s="1421"/>
      <c r="OQT36" s="1421"/>
      <c r="OQU36" s="1421"/>
      <c r="OQV36" s="1421"/>
      <c r="OQW36" s="1421"/>
      <c r="OQX36" s="1421"/>
      <c r="OQY36" s="1421"/>
      <c r="OQZ36" s="1421"/>
      <c r="ORA36" s="1421"/>
      <c r="ORB36" s="1421"/>
      <c r="ORC36" s="1421"/>
      <c r="ORD36" s="1421"/>
      <c r="ORE36" s="1421"/>
      <c r="ORF36" s="1421"/>
      <c r="ORG36" s="1421"/>
      <c r="ORH36" s="1421"/>
      <c r="ORI36" s="1421"/>
      <c r="ORJ36" s="1421"/>
      <c r="ORK36" s="1421"/>
      <c r="ORL36" s="1421"/>
      <c r="ORM36" s="1421"/>
      <c r="ORN36" s="1421"/>
      <c r="ORO36" s="1421"/>
      <c r="ORP36" s="1421"/>
      <c r="ORQ36" s="1421"/>
      <c r="ORR36" s="1421"/>
      <c r="ORS36" s="1421"/>
      <c r="ORT36" s="1421"/>
      <c r="ORU36" s="1421"/>
      <c r="ORV36" s="1421"/>
      <c r="ORW36" s="1421"/>
      <c r="ORX36" s="1421"/>
      <c r="ORY36" s="1421"/>
      <c r="ORZ36" s="1421"/>
      <c r="OSA36" s="1421"/>
      <c r="OSB36" s="1421"/>
      <c r="OSC36" s="1421"/>
      <c r="OSD36" s="1421"/>
      <c r="OSE36" s="1421"/>
      <c r="OSF36" s="1421"/>
      <c r="OSG36" s="1421"/>
      <c r="OSH36" s="1421"/>
      <c r="OSI36" s="1421"/>
      <c r="OSJ36" s="1421"/>
      <c r="OSK36" s="1421"/>
      <c r="OSL36" s="1421"/>
      <c r="OSM36" s="1421"/>
      <c r="OSN36" s="1421"/>
      <c r="OSO36" s="1421"/>
      <c r="OSP36" s="1421"/>
      <c r="OSQ36" s="1421"/>
      <c r="OSR36" s="1421"/>
      <c r="OSS36" s="1421"/>
      <c r="OST36" s="1421"/>
      <c r="OSU36" s="1421"/>
      <c r="OSV36" s="1421"/>
      <c r="OSW36" s="1421"/>
      <c r="OSX36" s="1421"/>
      <c r="OSY36" s="1421"/>
      <c r="OSZ36" s="1421"/>
      <c r="OTA36" s="1421"/>
      <c r="OTB36" s="1421"/>
      <c r="OTC36" s="1421"/>
      <c r="OTD36" s="1421"/>
      <c r="OTE36" s="1421"/>
      <c r="OTF36" s="1421"/>
      <c r="OTG36" s="1421"/>
      <c r="OTH36" s="1421"/>
      <c r="OTI36" s="1421"/>
      <c r="OTJ36" s="1421"/>
      <c r="OTK36" s="1421"/>
      <c r="OTL36" s="1421"/>
      <c r="OTM36" s="1421"/>
      <c r="OTN36" s="1421"/>
      <c r="OTO36" s="1421"/>
      <c r="OTP36" s="1421"/>
      <c r="OTQ36" s="1421"/>
      <c r="OTR36" s="1421"/>
      <c r="OTS36" s="1421"/>
      <c r="OTT36" s="1421"/>
      <c r="OTU36" s="1421"/>
      <c r="OTV36" s="1421"/>
      <c r="OTW36" s="1421"/>
      <c r="OTX36" s="1421"/>
      <c r="OTY36" s="1421"/>
      <c r="OTZ36" s="1421"/>
      <c r="OUA36" s="1421"/>
      <c r="OUB36" s="1421"/>
      <c r="OUC36" s="1421"/>
      <c r="OUD36" s="1421"/>
      <c r="OUE36" s="1421"/>
      <c r="OUF36" s="1421"/>
      <c r="OUG36" s="1421"/>
      <c r="OUH36" s="1421"/>
      <c r="OUI36" s="1421"/>
      <c r="OUJ36" s="1421"/>
      <c r="OUK36" s="1421"/>
      <c r="OUL36" s="1421"/>
      <c r="OUM36" s="1421"/>
      <c r="OUN36" s="1421"/>
      <c r="OUO36" s="1421"/>
      <c r="OUP36" s="1421"/>
      <c r="OUQ36" s="1421"/>
      <c r="OUR36" s="1421"/>
      <c r="OUS36" s="1421"/>
      <c r="OUT36" s="1421"/>
      <c r="OUU36" s="1421"/>
      <c r="OUV36" s="1421"/>
      <c r="OUW36" s="1421"/>
      <c r="OUX36" s="1421"/>
      <c r="OUY36" s="1421"/>
      <c r="OUZ36" s="1421"/>
      <c r="OVA36" s="1421"/>
      <c r="OVB36" s="1421"/>
      <c r="OVC36" s="1421"/>
      <c r="OVD36" s="1421"/>
      <c r="OVE36" s="1421"/>
      <c r="OVF36" s="1421"/>
      <c r="OVG36" s="1421"/>
      <c r="OVH36" s="1421"/>
      <c r="OVI36" s="1421"/>
      <c r="OVJ36" s="1421"/>
      <c r="OVK36" s="1421"/>
      <c r="OVL36" s="1421"/>
      <c r="OVM36" s="1421"/>
      <c r="OVN36" s="1421"/>
      <c r="OVO36" s="1421"/>
      <c r="OVP36" s="1421"/>
      <c r="OVQ36" s="1421"/>
      <c r="OVR36" s="1421"/>
      <c r="OVS36" s="1421"/>
      <c r="OVT36" s="1421"/>
      <c r="OVU36" s="1421"/>
      <c r="OVV36" s="1421"/>
      <c r="OVW36" s="1421"/>
      <c r="OVX36" s="1421"/>
      <c r="OVY36" s="1421"/>
      <c r="OVZ36" s="1421"/>
      <c r="OWA36" s="1421"/>
      <c r="OWB36" s="1421"/>
      <c r="OWC36" s="1421"/>
      <c r="OWD36" s="1421"/>
      <c r="OWE36" s="1421"/>
      <c r="OWF36" s="1421"/>
      <c r="OWG36" s="1421"/>
      <c r="OWH36" s="1421"/>
      <c r="OWI36" s="1421"/>
      <c r="OWJ36" s="1421"/>
      <c r="OWK36" s="1421"/>
      <c r="OWL36" s="1421"/>
      <c r="OWM36" s="1421"/>
      <c r="OWN36" s="1421"/>
      <c r="OWO36" s="1421"/>
      <c r="OWP36" s="1421"/>
      <c r="OWQ36" s="1421"/>
      <c r="OWR36" s="1421"/>
      <c r="OWS36" s="1421"/>
      <c r="OWT36" s="1421"/>
      <c r="OWU36" s="1421"/>
      <c r="OWV36" s="1421"/>
      <c r="OWW36" s="1421"/>
      <c r="OWX36" s="1421"/>
      <c r="OWY36" s="1421"/>
      <c r="OWZ36" s="1421"/>
      <c r="OXA36" s="1421"/>
      <c r="OXB36" s="1421"/>
      <c r="OXC36" s="1421"/>
      <c r="OXD36" s="1421"/>
      <c r="OXE36" s="1421"/>
      <c r="OXF36" s="1421"/>
      <c r="OXG36" s="1421"/>
      <c r="OXH36" s="1421"/>
      <c r="OXI36" s="1421"/>
      <c r="OXJ36" s="1421"/>
      <c r="OXK36" s="1421"/>
      <c r="OXL36" s="1421"/>
      <c r="OXM36" s="1421"/>
      <c r="OXN36" s="1421"/>
      <c r="OXO36" s="1421"/>
      <c r="OXP36" s="1421"/>
      <c r="OXQ36" s="1421"/>
      <c r="OXR36" s="1421"/>
      <c r="OXS36" s="1421"/>
      <c r="OXT36" s="1421"/>
      <c r="OXU36" s="1421"/>
      <c r="OXV36" s="1421"/>
      <c r="OXW36" s="1421"/>
      <c r="OXX36" s="1421"/>
      <c r="OXY36" s="1421"/>
      <c r="OXZ36" s="1421"/>
      <c r="OYA36" s="1421"/>
      <c r="OYB36" s="1421"/>
      <c r="OYC36" s="1421"/>
      <c r="OYD36" s="1421"/>
      <c r="OYE36" s="1421"/>
      <c r="OYF36" s="1421"/>
      <c r="OYG36" s="1421"/>
      <c r="OYH36" s="1421"/>
      <c r="OYI36" s="1421"/>
      <c r="OYJ36" s="1421"/>
      <c r="OYK36" s="1421"/>
      <c r="OYL36" s="1421"/>
      <c r="OYM36" s="1421"/>
      <c r="OYN36" s="1421"/>
      <c r="OYO36" s="1421"/>
      <c r="OYP36" s="1421"/>
      <c r="OYQ36" s="1421"/>
      <c r="OYR36" s="1421"/>
      <c r="OYS36" s="1421"/>
      <c r="OYT36" s="1421"/>
      <c r="OYU36" s="1421"/>
      <c r="OYV36" s="1421"/>
      <c r="OYW36" s="1421"/>
      <c r="OYX36" s="1421"/>
      <c r="OYY36" s="1421"/>
      <c r="OYZ36" s="1421"/>
      <c r="OZA36" s="1421"/>
      <c r="OZB36" s="1421"/>
      <c r="OZC36" s="1421"/>
      <c r="OZD36" s="1421"/>
      <c r="OZE36" s="1421"/>
      <c r="OZF36" s="1421"/>
      <c r="OZG36" s="1421"/>
      <c r="OZH36" s="1421"/>
      <c r="OZI36" s="1421"/>
      <c r="OZJ36" s="1421"/>
      <c r="OZK36" s="1421"/>
      <c r="OZL36" s="1421"/>
      <c r="OZM36" s="1421"/>
      <c r="OZN36" s="1421"/>
      <c r="OZO36" s="1421"/>
      <c r="OZP36" s="1421"/>
      <c r="OZQ36" s="1421"/>
      <c r="OZR36" s="1421"/>
      <c r="OZS36" s="1421"/>
      <c r="OZT36" s="1421"/>
      <c r="OZU36" s="1421"/>
      <c r="OZV36" s="1421"/>
      <c r="OZW36" s="1421"/>
      <c r="OZX36" s="1421"/>
      <c r="OZY36" s="1421"/>
      <c r="OZZ36" s="1421"/>
      <c r="PAA36" s="1421"/>
      <c r="PAB36" s="1421"/>
      <c r="PAC36" s="1421"/>
      <c r="PAD36" s="1421"/>
      <c r="PAE36" s="1421"/>
      <c r="PAF36" s="1421"/>
      <c r="PAG36" s="1421"/>
      <c r="PAH36" s="1421"/>
      <c r="PAI36" s="1421"/>
      <c r="PAJ36" s="1421"/>
      <c r="PAK36" s="1421"/>
      <c r="PAL36" s="1421"/>
      <c r="PAM36" s="1421"/>
      <c r="PAN36" s="1421"/>
      <c r="PAO36" s="1421"/>
      <c r="PAP36" s="1421"/>
      <c r="PAQ36" s="1421"/>
      <c r="PAR36" s="1421"/>
      <c r="PAS36" s="1421"/>
      <c r="PAT36" s="1421"/>
      <c r="PAU36" s="1421"/>
      <c r="PAV36" s="1421"/>
      <c r="PAW36" s="1421"/>
      <c r="PAX36" s="1421"/>
      <c r="PAY36" s="1421"/>
      <c r="PAZ36" s="1421"/>
      <c r="PBA36" s="1421"/>
      <c r="PBB36" s="1421"/>
      <c r="PBC36" s="1421"/>
      <c r="PBD36" s="1421"/>
      <c r="PBE36" s="1421"/>
      <c r="PBF36" s="1421"/>
      <c r="PBG36" s="1421"/>
      <c r="PBH36" s="1421"/>
      <c r="PBI36" s="1421"/>
      <c r="PBJ36" s="1421"/>
      <c r="PBK36" s="1421"/>
      <c r="PBL36" s="1421"/>
      <c r="PBM36" s="1421"/>
      <c r="PBN36" s="1421"/>
      <c r="PBO36" s="1421"/>
      <c r="PBP36" s="1421"/>
      <c r="PBQ36" s="1421"/>
      <c r="PBR36" s="1421"/>
      <c r="PBS36" s="1421"/>
      <c r="PBT36" s="1421"/>
      <c r="PBU36" s="1421"/>
      <c r="PBV36" s="1421"/>
      <c r="PBW36" s="1421"/>
      <c r="PBX36" s="1421"/>
      <c r="PBY36" s="1421"/>
      <c r="PBZ36" s="1421"/>
      <c r="PCA36" s="1421"/>
      <c r="PCB36" s="1421"/>
      <c r="PCC36" s="1421"/>
      <c r="PCD36" s="1421"/>
      <c r="PCE36" s="1421"/>
      <c r="PCF36" s="1421"/>
      <c r="PCG36" s="1421"/>
      <c r="PCH36" s="1421"/>
      <c r="PCI36" s="1421"/>
      <c r="PCJ36" s="1421"/>
      <c r="PCK36" s="1421"/>
      <c r="PCL36" s="1421"/>
      <c r="PCM36" s="1421"/>
      <c r="PCN36" s="1421"/>
      <c r="PCO36" s="1421"/>
      <c r="PCP36" s="1421"/>
      <c r="PCQ36" s="1421"/>
      <c r="PCR36" s="1421"/>
      <c r="PCS36" s="1421"/>
      <c r="PCT36" s="1421"/>
      <c r="PCU36" s="1421"/>
      <c r="PCV36" s="1421"/>
      <c r="PCW36" s="1421"/>
      <c r="PCX36" s="1421"/>
      <c r="PCY36" s="1421"/>
      <c r="PCZ36" s="1421"/>
      <c r="PDA36" s="1421"/>
      <c r="PDB36" s="1421"/>
      <c r="PDC36" s="1421"/>
      <c r="PDD36" s="1421"/>
      <c r="PDE36" s="1421"/>
      <c r="PDF36" s="1421"/>
      <c r="PDG36" s="1421"/>
      <c r="PDH36" s="1421"/>
      <c r="PDI36" s="1421"/>
      <c r="PDJ36" s="1421"/>
      <c r="PDK36" s="1421"/>
      <c r="PDL36" s="1421"/>
      <c r="PDM36" s="1421"/>
      <c r="PDN36" s="1421"/>
      <c r="PDO36" s="1421"/>
      <c r="PDP36" s="1421"/>
      <c r="PDQ36" s="1421"/>
      <c r="PDR36" s="1421"/>
      <c r="PDS36" s="1421"/>
      <c r="PDT36" s="1421"/>
      <c r="PDU36" s="1421"/>
      <c r="PDV36" s="1421"/>
      <c r="PDW36" s="1421"/>
      <c r="PDX36" s="1421"/>
      <c r="PDY36" s="1421"/>
      <c r="PDZ36" s="1421"/>
      <c r="PEA36" s="1421"/>
      <c r="PEB36" s="1421"/>
      <c r="PEC36" s="1421"/>
      <c r="PED36" s="1421"/>
      <c r="PEE36" s="1421"/>
      <c r="PEF36" s="1421"/>
      <c r="PEG36" s="1421"/>
      <c r="PEH36" s="1421"/>
      <c r="PEI36" s="1421"/>
      <c r="PEJ36" s="1421"/>
      <c r="PEK36" s="1421"/>
      <c r="PEL36" s="1421"/>
      <c r="PEM36" s="1421"/>
      <c r="PEN36" s="1421"/>
      <c r="PEO36" s="1421"/>
      <c r="PEP36" s="1421"/>
      <c r="PEQ36" s="1421"/>
      <c r="PER36" s="1421"/>
      <c r="PES36" s="1421"/>
      <c r="PET36" s="1421"/>
      <c r="PEU36" s="1421"/>
      <c r="PEV36" s="1421"/>
      <c r="PEW36" s="1421"/>
      <c r="PEX36" s="1421"/>
      <c r="PEY36" s="1421"/>
      <c r="PEZ36" s="1421"/>
      <c r="PFA36" s="1421"/>
      <c r="PFB36" s="1421"/>
      <c r="PFC36" s="1421"/>
      <c r="PFD36" s="1421"/>
      <c r="PFE36" s="1421"/>
      <c r="PFF36" s="1421"/>
      <c r="PFG36" s="1421"/>
      <c r="PFH36" s="1421"/>
      <c r="PFI36" s="1421"/>
      <c r="PFJ36" s="1421"/>
      <c r="PFK36" s="1421"/>
      <c r="PFL36" s="1421"/>
      <c r="PFM36" s="1421"/>
      <c r="PFN36" s="1421"/>
      <c r="PFO36" s="1421"/>
      <c r="PFP36" s="1421"/>
      <c r="PFQ36" s="1421"/>
      <c r="PFR36" s="1421"/>
      <c r="PFS36" s="1421"/>
      <c r="PFT36" s="1421"/>
      <c r="PFU36" s="1421"/>
      <c r="PFV36" s="1421"/>
      <c r="PFW36" s="1421"/>
      <c r="PFX36" s="1421"/>
      <c r="PFY36" s="1421"/>
      <c r="PFZ36" s="1421"/>
      <c r="PGA36" s="1421"/>
      <c r="PGB36" s="1421"/>
      <c r="PGC36" s="1421"/>
      <c r="PGD36" s="1421"/>
      <c r="PGE36" s="1421"/>
      <c r="PGF36" s="1421"/>
      <c r="PGG36" s="1421"/>
      <c r="PGH36" s="1421"/>
      <c r="PGI36" s="1421"/>
      <c r="PGJ36" s="1421"/>
      <c r="PGK36" s="1421"/>
      <c r="PGL36" s="1421"/>
      <c r="PGM36" s="1421"/>
      <c r="PGN36" s="1421"/>
      <c r="PGO36" s="1421"/>
      <c r="PGP36" s="1421"/>
      <c r="PGQ36" s="1421"/>
      <c r="PGR36" s="1421"/>
      <c r="PGS36" s="1421"/>
      <c r="PGT36" s="1421"/>
      <c r="PGU36" s="1421"/>
      <c r="PGV36" s="1421"/>
      <c r="PGW36" s="1421"/>
      <c r="PGX36" s="1421"/>
      <c r="PGY36" s="1421"/>
      <c r="PGZ36" s="1421"/>
      <c r="PHA36" s="1421"/>
      <c r="PHB36" s="1421"/>
      <c r="PHC36" s="1421"/>
      <c r="PHD36" s="1421"/>
      <c r="PHE36" s="1421"/>
      <c r="PHF36" s="1421"/>
      <c r="PHG36" s="1421"/>
      <c r="PHH36" s="1421"/>
      <c r="PHI36" s="1421"/>
      <c r="PHJ36" s="1421"/>
      <c r="PHK36" s="1421"/>
      <c r="PHL36" s="1421"/>
      <c r="PHM36" s="1421"/>
      <c r="PHN36" s="1421"/>
      <c r="PHO36" s="1421"/>
      <c r="PHP36" s="1421"/>
      <c r="PHQ36" s="1421"/>
      <c r="PHR36" s="1421"/>
      <c r="PHS36" s="1421"/>
      <c r="PHT36" s="1421"/>
      <c r="PHU36" s="1421"/>
      <c r="PHV36" s="1421"/>
      <c r="PHW36" s="1421"/>
      <c r="PHX36" s="1421"/>
      <c r="PHY36" s="1421"/>
      <c r="PHZ36" s="1421"/>
      <c r="PIA36" s="1421"/>
      <c r="PIB36" s="1421"/>
      <c r="PIC36" s="1421"/>
      <c r="PID36" s="1421"/>
      <c r="PIE36" s="1421"/>
      <c r="PIF36" s="1421"/>
      <c r="PIG36" s="1421"/>
      <c r="PIH36" s="1421"/>
      <c r="PII36" s="1421"/>
      <c r="PIJ36" s="1421"/>
      <c r="PIK36" s="1421"/>
      <c r="PIL36" s="1421"/>
      <c r="PIM36" s="1421"/>
      <c r="PIN36" s="1421"/>
      <c r="PIO36" s="1421"/>
      <c r="PIP36" s="1421"/>
      <c r="PIQ36" s="1421"/>
      <c r="PIR36" s="1421"/>
      <c r="PIS36" s="1421"/>
      <c r="PIT36" s="1421"/>
      <c r="PIU36" s="1421"/>
      <c r="PIV36" s="1421"/>
      <c r="PIW36" s="1421"/>
      <c r="PIX36" s="1421"/>
      <c r="PIY36" s="1421"/>
      <c r="PIZ36" s="1421"/>
      <c r="PJA36" s="1421"/>
      <c r="PJB36" s="1421"/>
      <c r="PJC36" s="1421"/>
      <c r="PJD36" s="1421"/>
      <c r="PJE36" s="1421"/>
      <c r="PJF36" s="1421"/>
      <c r="PJG36" s="1421"/>
      <c r="PJH36" s="1421"/>
      <c r="PJI36" s="1421"/>
      <c r="PJJ36" s="1421"/>
      <c r="PJK36" s="1421"/>
      <c r="PJL36" s="1421"/>
      <c r="PJM36" s="1421"/>
      <c r="PJN36" s="1421"/>
      <c r="PJO36" s="1421"/>
      <c r="PJP36" s="1421"/>
      <c r="PJQ36" s="1421"/>
      <c r="PJR36" s="1421"/>
      <c r="PJS36" s="1421"/>
      <c r="PJT36" s="1421"/>
      <c r="PJU36" s="1421"/>
      <c r="PJV36" s="1421"/>
      <c r="PJW36" s="1421"/>
      <c r="PJX36" s="1421"/>
      <c r="PJY36" s="1421"/>
      <c r="PJZ36" s="1421"/>
      <c r="PKA36" s="1421"/>
      <c r="PKB36" s="1421"/>
      <c r="PKC36" s="1421"/>
      <c r="PKD36" s="1421"/>
      <c r="PKE36" s="1421"/>
      <c r="PKF36" s="1421"/>
      <c r="PKG36" s="1421"/>
      <c r="PKH36" s="1421"/>
      <c r="PKI36" s="1421"/>
      <c r="PKJ36" s="1421"/>
      <c r="PKK36" s="1421"/>
      <c r="PKL36" s="1421"/>
      <c r="PKM36" s="1421"/>
      <c r="PKN36" s="1421"/>
      <c r="PKO36" s="1421"/>
      <c r="PKP36" s="1421"/>
      <c r="PKQ36" s="1421"/>
      <c r="PKR36" s="1421"/>
      <c r="PKS36" s="1421"/>
      <c r="PKT36" s="1421"/>
      <c r="PKU36" s="1421"/>
      <c r="PKV36" s="1421"/>
      <c r="PKW36" s="1421"/>
      <c r="PKX36" s="1421"/>
      <c r="PKY36" s="1421"/>
      <c r="PKZ36" s="1421"/>
      <c r="PLA36" s="1421"/>
      <c r="PLB36" s="1421"/>
      <c r="PLC36" s="1421"/>
      <c r="PLD36" s="1421"/>
      <c r="PLE36" s="1421"/>
      <c r="PLF36" s="1421"/>
      <c r="PLG36" s="1421"/>
      <c r="PLH36" s="1421"/>
      <c r="PLI36" s="1421"/>
      <c r="PLJ36" s="1421"/>
      <c r="PLK36" s="1421"/>
      <c r="PLL36" s="1421"/>
      <c r="PLM36" s="1421"/>
      <c r="PLN36" s="1421"/>
      <c r="PLO36" s="1421"/>
      <c r="PLP36" s="1421"/>
      <c r="PLQ36" s="1421"/>
      <c r="PLR36" s="1421"/>
      <c r="PLS36" s="1421"/>
      <c r="PLT36" s="1421"/>
      <c r="PLU36" s="1421"/>
      <c r="PLV36" s="1421"/>
      <c r="PLW36" s="1421"/>
      <c r="PLX36" s="1421"/>
      <c r="PLY36" s="1421"/>
      <c r="PLZ36" s="1421"/>
      <c r="PMA36" s="1421"/>
      <c r="PMB36" s="1421"/>
      <c r="PMC36" s="1421"/>
      <c r="PMD36" s="1421"/>
      <c r="PME36" s="1421"/>
      <c r="PMF36" s="1421"/>
      <c r="PMG36" s="1421"/>
      <c r="PMH36" s="1421"/>
      <c r="PMI36" s="1421"/>
      <c r="PMJ36" s="1421"/>
      <c r="PMK36" s="1421"/>
      <c r="PML36" s="1421"/>
      <c r="PMM36" s="1421"/>
      <c r="PMN36" s="1421"/>
      <c r="PMO36" s="1421"/>
      <c r="PMP36" s="1421"/>
      <c r="PMQ36" s="1421"/>
      <c r="PMR36" s="1421"/>
      <c r="PMS36" s="1421"/>
      <c r="PMT36" s="1421"/>
      <c r="PMU36" s="1421"/>
      <c r="PMV36" s="1421"/>
      <c r="PMW36" s="1421"/>
      <c r="PMX36" s="1421"/>
      <c r="PMY36" s="1421"/>
      <c r="PMZ36" s="1421"/>
      <c r="PNA36" s="1421"/>
      <c r="PNB36" s="1421"/>
      <c r="PNC36" s="1421"/>
      <c r="PND36" s="1421"/>
      <c r="PNE36" s="1421"/>
      <c r="PNF36" s="1421"/>
      <c r="PNG36" s="1421"/>
      <c r="PNH36" s="1421"/>
      <c r="PNI36" s="1421"/>
      <c r="PNJ36" s="1421"/>
      <c r="PNK36" s="1421"/>
      <c r="PNL36" s="1421"/>
      <c r="PNM36" s="1421"/>
      <c r="PNN36" s="1421"/>
      <c r="PNO36" s="1421"/>
      <c r="PNP36" s="1421"/>
      <c r="PNQ36" s="1421"/>
      <c r="PNR36" s="1421"/>
      <c r="PNS36" s="1421"/>
      <c r="PNT36" s="1421"/>
      <c r="PNU36" s="1421"/>
      <c r="PNV36" s="1421"/>
      <c r="PNW36" s="1421"/>
      <c r="PNX36" s="1421"/>
      <c r="PNY36" s="1421"/>
      <c r="PNZ36" s="1421"/>
      <c r="POA36" s="1421"/>
      <c r="POB36" s="1421"/>
      <c r="POC36" s="1421"/>
      <c r="POD36" s="1421"/>
      <c r="POE36" s="1421"/>
      <c r="POF36" s="1421"/>
      <c r="POG36" s="1421"/>
      <c r="POH36" s="1421"/>
      <c r="POI36" s="1421"/>
      <c r="POJ36" s="1421"/>
      <c r="POK36" s="1421"/>
      <c r="POL36" s="1421"/>
      <c r="POM36" s="1421"/>
      <c r="PON36" s="1421"/>
      <c r="POO36" s="1421"/>
      <c r="POP36" s="1421"/>
      <c r="POQ36" s="1421"/>
      <c r="POR36" s="1421"/>
      <c r="POS36" s="1421"/>
      <c r="POT36" s="1421"/>
      <c r="POU36" s="1421"/>
      <c r="POV36" s="1421"/>
      <c r="POW36" s="1421"/>
      <c r="POX36" s="1421"/>
      <c r="POY36" s="1421"/>
      <c r="POZ36" s="1421"/>
      <c r="PPA36" s="1421"/>
      <c r="PPB36" s="1421"/>
      <c r="PPC36" s="1421"/>
      <c r="PPD36" s="1421"/>
      <c r="PPE36" s="1421"/>
      <c r="PPF36" s="1421"/>
      <c r="PPG36" s="1421"/>
      <c r="PPH36" s="1421"/>
      <c r="PPI36" s="1421"/>
      <c r="PPJ36" s="1421"/>
      <c r="PPK36" s="1421"/>
      <c r="PPL36" s="1421"/>
      <c r="PPM36" s="1421"/>
      <c r="PPN36" s="1421"/>
      <c r="PPO36" s="1421"/>
      <c r="PPP36" s="1421"/>
      <c r="PPQ36" s="1421"/>
      <c r="PPR36" s="1421"/>
      <c r="PPS36" s="1421"/>
      <c r="PPT36" s="1421"/>
      <c r="PPU36" s="1421"/>
      <c r="PPV36" s="1421"/>
      <c r="PPW36" s="1421"/>
      <c r="PPX36" s="1421"/>
      <c r="PPY36" s="1421"/>
      <c r="PPZ36" s="1421"/>
      <c r="PQA36" s="1421"/>
      <c r="PQB36" s="1421"/>
      <c r="PQC36" s="1421"/>
      <c r="PQD36" s="1421"/>
      <c r="PQE36" s="1421"/>
      <c r="PQF36" s="1421"/>
      <c r="PQG36" s="1421"/>
      <c r="PQH36" s="1421"/>
      <c r="PQI36" s="1421"/>
      <c r="PQJ36" s="1421"/>
      <c r="PQK36" s="1421"/>
      <c r="PQL36" s="1421"/>
      <c r="PQM36" s="1421"/>
      <c r="PQN36" s="1421"/>
      <c r="PQO36" s="1421"/>
      <c r="PQP36" s="1421"/>
      <c r="PQQ36" s="1421"/>
      <c r="PQR36" s="1421"/>
      <c r="PQS36" s="1421"/>
      <c r="PQT36" s="1421"/>
      <c r="PQU36" s="1421"/>
      <c r="PQV36" s="1421"/>
      <c r="PQW36" s="1421"/>
      <c r="PQX36" s="1421"/>
      <c r="PQY36" s="1421"/>
      <c r="PQZ36" s="1421"/>
      <c r="PRA36" s="1421"/>
      <c r="PRB36" s="1421"/>
      <c r="PRC36" s="1421"/>
      <c r="PRD36" s="1421"/>
      <c r="PRE36" s="1421"/>
      <c r="PRF36" s="1421"/>
      <c r="PRG36" s="1421"/>
      <c r="PRH36" s="1421"/>
      <c r="PRI36" s="1421"/>
      <c r="PRJ36" s="1421"/>
      <c r="PRK36" s="1421"/>
      <c r="PRL36" s="1421"/>
      <c r="PRM36" s="1421"/>
      <c r="PRN36" s="1421"/>
      <c r="PRO36" s="1421"/>
      <c r="PRP36" s="1421"/>
      <c r="PRQ36" s="1421"/>
      <c r="PRR36" s="1421"/>
      <c r="PRS36" s="1421"/>
      <c r="PRT36" s="1421"/>
      <c r="PRU36" s="1421"/>
      <c r="PRV36" s="1421"/>
      <c r="PRW36" s="1421"/>
      <c r="PRX36" s="1421"/>
      <c r="PRY36" s="1421"/>
      <c r="PRZ36" s="1421"/>
      <c r="PSA36" s="1421"/>
      <c r="PSB36" s="1421"/>
      <c r="PSC36" s="1421"/>
      <c r="PSD36" s="1421"/>
      <c r="PSE36" s="1421"/>
      <c r="PSF36" s="1421"/>
      <c r="PSG36" s="1421"/>
      <c r="PSH36" s="1421"/>
      <c r="PSI36" s="1421"/>
      <c r="PSJ36" s="1421"/>
      <c r="PSK36" s="1421"/>
      <c r="PSL36" s="1421"/>
      <c r="PSM36" s="1421"/>
      <c r="PSN36" s="1421"/>
      <c r="PSO36" s="1421"/>
      <c r="PSP36" s="1421"/>
      <c r="PSQ36" s="1421"/>
      <c r="PSR36" s="1421"/>
      <c r="PSS36" s="1421"/>
      <c r="PST36" s="1421"/>
      <c r="PSU36" s="1421"/>
      <c r="PSV36" s="1421"/>
      <c r="PSW36" s="1421"/>
      <c r="PSX36" s="1421"/>
      <c r="PSY36" s="1421"/>
      <c r="PSZ36" s="1421"/>
      <c r="PTA36" s="1421"/>
      <c r="PTB36" s="1421"/>
      <c r="PTC36" s="1421"/>
      <c r="PTD36" s="1421"/>
      <c r="PTE36" s="1421"/>
      <c r="PTF36" s="1421"/>
      <c r="PTG36" s="1421"/>
      <c r="PTH36" s="1421"/>
      <c r="PTI36" s="1421"/>
      <c r="PTJ36" s="1421"/>
      <c r="PTK36" s="1421"/>
      <c r="PTL36" s="1421"/>
      <c r="PTM36" s="1421"/>
      <c r="PTN36" s="1421"/>
      <c r="PTO36" s="1421"/>
      <c r="PTP36" s="1421"/>
      <c r="PTQ36" s="1421"/>
      <c r="PTR36" s="1421"/>
      <c r="PTS36" s="1421"/>
      <c r="PTT36" s="1421"/>
      <c r="PTU36" s="1421"/>
      <c r="PTV36" s="1421"/>
      <c r="PTW36" s="1421"/>
      <c r="PTX36" s="1421"/>
      <c r="PTY36" s="1421"/>
      <c r="PTZ36" s="1421"/>
      <c r="PUA36" s="1421"/>
      <c r="PUB36" s="1421"/>
      <c r="PUC36" s="1421"/>
      <c r="PUD36" s="1421"/>
      <c r="PUE36" s="1421"/>
      <c r="PUF36" s="1421"/>
      <c r="PUG36" s="1421"/>
      <c r="PUH36" s="1421"/>
      <c r="PUI36" s="1421"/>
      <c r="PUJ36" s="1421"/>
      <c r="PUK36" s="1421"/>
      <c r="PUL36" s="1421"/>
      <c r="PUM36" s="1421"/>
      <c r="PUN36" s="1421"/>
      <c r="PUO36" s="1421"/>
      <c r="PUP36" s="1421"/>
      <c r="PUQ36" s="1421"/>
      <c r="PUR36" s="1421"/>
      <c r="PUS36" s="1421"/>
      <c r="PUT36" s="1421"/>
      <c r="PUU36" s="1421"/>
      <c r="PUV36" s="1421"/>
      <c r="PUW36" s="1421"/>
      <c r="PUX36" s="1421"/>
      <c r="PUY36" s="1421"/>
      <c r="PUZ36" s="1421"/>
      <c r="PVA36" s="1421"/>
      <c r="PVB36" s="1421"/>
      <c r="PVC36" s="1421"/>
      <c r="PVD36" s="1421"/>
      <c r="PVE36" s="1421"/>
      <c r="PVF36" s="1421"/>
      <c r="PVG36" s="1421"/>
      <c r="PVH36" s="1421"/>
      <c r="PVI36" s="1421"/>
      <c r="PVJ36" s="1421"/>
      <c r="PVK36" s="1421"/>
      <c r="PVL36" s="1421"/>
      <c r="PVM36" s="1421"/>
      <c r="PVN36" s="1421"/>
      <c r="PVO36" s="1421"/>
      <c r="PVP36" s="1421"/>
      <c r="PVQ36" s="1421"/>
      <c r="PVR36" s="1421"/>
      <c r="PVS36" s="1421"/>
      <c r="PVT36" s="1421"/>
      <c r="PVU36" s="1421"/>
      <c r="PVV36" s="1421"/>
      <c r="PVW36" s="1421"/>
      <c r="PVX36" s="1421"/>
      <c r="PVY36" s="1421"/>
      <c r="PVZ36" s="1421"/>
      <c r="PWA36" s="1421"/>
      <c r="PWB36" s="1421"/>
      <c r="PWC36" s="1421"/>
      <c r="PWD36" s="1421"/>
      <c r="PWE36" s="1421"/>
      <c r="PWF36" s="1421"/>
      <c r="PWG36" s="1421"/>
      <c r="PWH36" s="1421"/>
      <c r="PWI36" s="1421"/>
      <c r="PWJ36" s="1421"/>
      <c r="PWK36" s="1421"/>
      <c r="PWL36" s="1421"/>
      <c r="PWM36" s="1421"/>
      <c r="PWN36" s="1421"/>
      <c r="PWO36" s="1421"/>
      <c r="PWP36" s="1421"/>
      <c r="PWQ36" s="1421"/>
      <c r="PWR36" s="1421"/>
      <c r="PWS36" s="1421"/>
      <c r="PWT36" s="1421"/>
      <c r="PWU36" s="1421"/>
      <c r="PWV36" s="1421"/>
      <c r="PWW36" s="1421"/>
      <c r="PWX36" s="1421"/>
      <c r="PWY36" s="1421"/>
      <c r="PWZ36" s="1421"/>
      <c r="PXA36" s="1421"/>
      <c r="PXB36" s="1421"/>
      <c r="PXC36" s="1421"/>
      <c r="PXD36" s="1421"/>
      <c r="PXE36" s="1421"/>
      <c r="PXF36" s="1421"/>
      <c r="PXG36" s="1421"/>
      <c r="PXH36" s="1421"/>
      <c r="PXI36" s="1421"/>
      <c r="PXJ36" s="1421"/>
      <c r="PXK36" s="1421"/>
      <c r="PXL36" s="1421"/>
      <c r="PXM36" s="1421"/>
      <c r="PXN36" s="1421"/>
      <c r="PXO36" s="1421"/>
      <c r="PXP36" s="1421"/>
      <c r="PXQ36" s="1421"/>
      <c r="PXR36" s="1421"/>
      <c r="PXS36" s="1421"/>
      <c r="PXT36" s="1421"/>
      <c r="PXU36" s="1421"/>
      <c r="PXV36" s="1421"/>
      <c r="PXW36" s="1421"/>
      <c r="PXX36" s="1421"/>
      <c r="PXY36" s="1421"/>
      <c r="PXZ36" s="1421"/>
      <c r="PYA36" s="1421"/>
      <c r="PYB36" s="1421"/>
      <c r="PYC36" s="1421"/>
      <c r="PYD36" s="1421"/>
      <c r="PYE36" s="1421"/>
      <c r="PYF36" s="1421"/>
      <c r="PYG36" s="1421"/>
      <c r="PYH36" s="1421"/>
      <c r="PYI36" s="1421"/>
      <c r="PYJ36" s="1421"/>
      <c r="PYK36" s="1421"/>
      <c r="PYL36" s="1421"/>
      <c r="PYM36" s="1421"/>
      <c r="PYN36" s="1421"/>
      <c r="PYO36" s="1421"/>
      <c r="PYP36" s="1421"/>
      <c r="PYQ36" s="1421"/>
      <c r="PYR36" s="1421"/>
      <c r="PYS36" s="1421"/>
      <c r="PYT36" s="1421"/>
      <c r="PYU36" s="1421"/>
      <c r="PYV36" s="1421"/>
      <c r="PYW36" s="1421"/>
      <c r="PYX36" s="1421"/>
      <c r="PYY36" s="1421"/>
      <c r="PYZ36" s="1421"/>
      <c r="PZA36" s="1421"/>
      <c r="PZB36" s="1421"/>
      <c r="PZC36" s="1421"/>
      <c r="PZD36" s="1421"/>
      <c r="PZE36" s="1421"/>
      <c r="PZF36" s="1421"/>
      <c r="PZG36" s="1421"/>
      <c r="PZH36" s="1421"/>
      <c r="PZI36" s="1421"/>
      <c r="PZJ36" s="1421"/>
      <c r="PZK36" s="1421"/>
      <c r="PZL36" s="1421"/>
      <c r="PZM36" s="1421"/>
      <c r="PZN36" s="1421"/>
      <c r="PZO36" s="1421"/>
      <c r="PZP36" s="1421"/>
      <c r="PZQ36" s="1421"/>
      <c r="PZR36" s="1421"/>
      <c r="PZS36" s="1421"/>
      <c r="PZT36" s="1421"/>
      <c r="PZU36" s="1421"/>
      <c r="PZV36" s="1421"/>
      <c r="PZW36" s="1421"/>
      <c r="PZX36" s="1421"/>
      <c r="PZY36" s="1421"/>
      <c r="PZZ36" s="1421"/>
      <c r="QAA36" s="1421"/>
      <c r="QAB36" s="1421"/>
      <c r="QAC36" s="1421"/>
      <c r="QAD36" s="1421"/>
      <c r="QAE36" s="1421"/>
      <c r="QAF36" s="1421"/>
      <c r="QAG36" s="1421"/>
      <c r="QAH36" s="1421"/>
      <c r="QAI36" s="1421"/>
      <c r="QAJ36" s="1421"/>
      <c r="QAK36" s="1421"/>
      <c r="QAL36" s="1421"/>
      <c r="QAM36" s="1421"/>
      <c r="QAN36" s="1421"/>
      <c r="QAO36" s="1421"/>
      <c r="QAP36" s="1421"/>
      <c r="QAQ36" s="1421"/>
      <c r="QAR36" s="1421"/>
      <c r="QAS36" s="1421"/>
      <c r="QAT36" s="1421"/>
      <c r="QAU36" s="1421"/>
      <c r="QAV36" s="1421"/>
      <c r="QAW36" s="1421"/>
      <c r="QAX36" s="1421"/>
      <c r="QAY36" s="1421"/>
      <c r="QAZ36" s="1421"/>
      <c r="QBA36" s="1421"/>
      <c r="QBB36" s="1421"/>
      <c r="QBC36" s="1421"/>
      <c r="QBD36" s="1421"/>
      <c r="QBE36" s="1421"/>
      <c r="QBF36" s="1421"/>
      <c r="QBG36" s="1421"/>
      <c r="QBH36" s="1421"/>
      <c r="QBI36" s="1421"/>
      <c r="QBJ36" s="1421"/>
      <c r="QBK36" s="1421"/>
      <c r="QBL36" s="1421"/>
      <c r="QBM36" s="1421"/>
      <c r="QBN36" s="1421"/>
      <c r="QBO36" s="1421"/>
      <c r="QBP36" s="1421"/>
      <c r="QBQ36" s="1421"/>
      <c r="QBR36" s="1421"/>
      <c r="QBS36" s="1421"/>
      <c r="QBT36" s="1421"/>
      <c r="QBU36" s="1421"/>
      <c r="QBV36" s="1421"/>
      <c r="QBW36" s="1421"/>
      <c r="QBX36" s="1421"/>
      <c r="QBY36" s="1421"/>
      <c r="QBZ36" s="1421"/>
      <c r="QCA36" s="1421"/>
      <c r="QCB36" s="1421"/>
      <c r="QCC36" s="1421"/>
      <c r="QCD36" s="1421"/>
      <c r="QCE36" s="1421"/>
      <c r="QCF36" s="1421"/>
      <c r="QCG36" s="1421"/>
      <c r="QCH36" s="1421"/>
      <c r="QCI36" s="1421"/>
      <c r="QCJ36" s="1421"/>
      <c r="QCK36" s="1421"/>
      <c r="QCL36" s="1421"/>
      <c r="QCM36" s="1421"/>
      <c r="QCN36" s="1421"/>
      <c r="QCO36" s="1421"/>
      <c r="QCP36" s="1421"/>
      <c r="QCQ36" s="1421"/>
      <c r="QCR36" s="1421"/>
      <c r="QCS36" s="1421"/>
      <c r="QCT36" s="1421"/>
      <c r="QCU36" s="1421"/>
      <c r="QCV36" s="1421"/>
      <c r="QCW36" s="1421"/>
      <c r="QCX36" s="1421"/>
      <c r="QCY36" s="1421"/>
      <c r="QCZ36" s="1421"/>
      <c r="QDA36" s="1421"/>
      <c r="QDB36" s="1421"/>
      <c r="QDC36" s="1421"/>
      <c r="QDD36" s="1421"/>
      <c r="QDE36" s="1421"/>
      <c r="QDF36" s="1421"/>
      <c r="QDG36" s="1421"/>
      <c r="QDH36" s="1421"/>
      <c r="QDI36" s="1421"/>
      <c r="QDJ36" s="1421"/>
      <c r="QDK36" s="1421"/>
      <c r="QDL36" s="1421"/>
      <c r="QDM36" s="1421"/>
      <c r="QDN36" s="1421"/>
      <c r="QDO36" s="1421"/>
      <c r="QDP36" s="1421"/>
      <c r="QDQ36" s="1421"/>
      <c r="QDR36" s="1421"/>
      <c r="QDS36" s="1421"/>
      <c r="QDT36" s="1421"/>
      <c r="QDU36" s="1421"/>
      <c r="QDV36" s="1421"/>
      <c r="QDW36" s="1421"/>
      <c r="QDX36" s="1421"/>
      <c r="QDY36" s="1421"/>
      <c r="QDZ36" s="1421"/>
      <c r="QEA36" s="1421"/>
      <c r="QEB36" s="1421"/>
      <c r="QEC36" s="1421"/>
      <c r="QED36" s="1421"/>
      <c r="QEE36" s="1421"/>
      <c r="QEF36" s="1421"/>
      <c r="QEG36" s="1421"/>
      <c r="QEH36" s="1421"/>
      <c r="QEI36" s="1421"/>
      <c r="QEJ36" s="1421"/>
      <c r="QEK36" s="1421"/>
      <c r="QEL36" s="1421"/>
      <c r="QEM36" s="1421"/>
      <c r="QEN36" s="1421"/>
      <c r="QEO36" s="1421"/>
      <c r="QEP36" s="1421"/>
      <c r="QEQ36" s="1421"/>
      <c r="QER36" s="1421"/>
      <c r="QES36" s="1421"/>
      <c r="QET36" s="1421"/>
      <c r="QEU36" s="1421"/>
      <c r="QEV36" s="1421"/>
      <c r="QEW36" s="1421"/>
      <c r="QEX36" s="1421"/>
      <c r="QEY36" s="1421"/>
      <c r="QEZ36" s="1421"/>
      <c r="QFA36" s="1421"/>
      <c r="QFB36" s="1421"/>
      <c r="QFC36" s="1421"/>
      <c r="QFD36" s="1421"/>
      <c r="QFE36" s="1421"/>
      <c r="QFF36" s="1421"/>
      <c r="QFG36" s="1421"/>
      <c r="QFH36" s="1421"/>
      <c r="QFI36" s="1421"/>
      <c r="QFJ36" s="1421"/>
      <c r="QFK36" s="1421"/>
      <c r="QFL36" s="1421"/>
      <c r="QFM36" s="1421"/>
      <c r="QFN36" s="1421"/>
      <c r="QFO36" s="1421"/>
      <c r="QFP36" s="1421"/>
      <c r="QFQ36" s="1421"/>
      <c r="QFR36" s="1421"/>
      <c r="QFS36" s="1421"/>
      <c r="QFT36" s="1421"/>
      <c r="QFU36" s="1421"/>
      <c r="QFV36" s="1421"/>
      <c r="QFW36" s="1421"/>
      <c r="QFX36" s="1421"/>
      <c r="QFY36" s="1421"/>
      <c r="QFZ36" s="1421"/>
      <c r="QGA36" s="1421"/>
      <c r="QGB36" s="1421"/>
      <c r="QGC36" s="1421"/>
      <c r="QGD36" s="1421"/>
      <c r="QGE36" s="1421"/>
      <c r="QGF36" s="1421"/>
      <c r="QGG36" s="1421"/>
      <c r="QGH36" s="1421"/>
      <c r="QGI36" s="1421"/>
      <c r="QGJ36" s="1421"/>
      <c r="QGK36" s="1421"/>
      <c r="QGL36" s="1421"/>
      <c r="QGM36" s="1421"/>
      <c r="QGN36" s="1421"/>
      <c r="QGO36" s="1421"/>
      <c r="QGP36" s="1421"/>
      <c r="QGQ36" s="1421"/>
      <c r="QGR36" s="1421"/>
      <c r="QGS36" s="1421"/>
      <c r="QGT36" s="1421"/>
      <c r="QGU36" s="1421"/>
      <c r="QGV36" s="1421"/>
      <c r="QGW36" s="1421"/>
      <c r="QGX36" s="1421"/>
      <c r="QGY36" s="1421"/>
      <c r="QGZ36" s="1421"/>
      <c r="QHA36" s="1421"/>
      <c r="QHB36" s="1421"/>
      <c r="QHC36" s="1421"/>
      <c r="QHD36" s="1421"/>
      <c r="QHE36" s="1421"/>
      <c r="QHF36" s="1421"/>
      <c r="QHG36" s="1421"/>
      <c r="QHH36" s="1421"/>
      <c r="QHI36" s="1421"/>
      <c r="QHJ36" s="1421"/>
      <c r="QHK36" s="1421"/>
      <c r="QHL36" s="1421"/>
      <c r="QHM36" s="1421"/>
      <c r="QHN36" s="1421"/>
      <c r="QHO36" s="1421"/>
      <c r="QHP36" s="1421"/>
      <c r="QHQ36" s="1421"/>
      <c r="QHR36" s="1421"/>
      <c r="QHS36" s="1421"/>
      <c r="QHT36" s="1421"/>
      <c r="QHU36" s="1421"/>
      <c r="QHV36" s="1421"/>
      <c r="QHW36" s="1421"/>
      <c r="QHX36" s="1421"/>
      <c r="QHY36" s="1421"/>
      <c r="QHZ36" s="1421"/>
      <c r="QIA36" s="1421"/>
      <c r="QIB36" s="1421"/>
      <c r="QIC36" s="1421"/>
      <c r="QID36" s="1421"/>
      <c r="QIE36" s="1421"/>
      <c r="QIF36" s="1421"/>
      <c r="QIG36" s="1421"/>
      <c r="QIH36" s="1421"/>
      <c r="QII36" s="1421"/>
      <c r="QIJ36" s="1421"/>
      <c r="QIK36" s="1421"/>
      <c r="QIL36" s="1421"/>
      <c r="QIM36" s="1421"/>
      <c r="QIN36" s="1421"/>
      <c r="QIO36" s="1421"/>
      <c r="QIP36" s="1421"/>
      <c r="QIQ36" s="1421"/>
      <c r="QIR36" s="1421"/>
      <c r="QIS36" s="1421"/>
      <c r="QIT36" s="1421"/>
      <c r="QIU36" s="1421"/>
      <c r="QIV36" s="1421"/>
      <c r="QIW36" s="1421"/>
      <c r="QIX36" s="1421"/>
      <c r="QIY36" s="1421"/>
      <c r="QIZ36" s="1421"/>
      <c r="QJA36" s="1421"/>
      <c r="QJB36" s="1421"/>
      <c r="QJC36" s="1421"/>
      <c r="QJD36" s="1421"/>
      <c r="QJE36" s="1421"/>
      <c r="QJF36" s="1421"/>
      <c r="QJG36" s="1421"/>
      <c r="QJH36" s="1421"/>
      <c r="QJI36" s="1421"/>
      <c r="QJJ36" s="1421"/>
      <c r="QJK36" s="1421"/>
      <c r="QJL36" s="1421"/>
      <c r="QJM36" s="1421"/>
      <c r="QJN36" s="1421"/>
      <c r="QJO36" s="1421"/>
      <c r="QJP36" s="1421"/>
      <c r="QJQ36" s="1421"/>
      <c r="QJR36" s="1421"/>
      <c r="QJS36" s="1421"/>
      <c r="QJT36" s="1421"/>
      <c r="QJU36" s="1421"/>
      <c r="QJV36" s="1421"/>
      <c r="QJW36" s="1421"/>
      <c r="QJX36" s="1421"/>
      <c r="QJY36" s="1421"/>
      <c r="QJZ36" s="1421"/>
      <c r="QKA36" s="1421"/>
      <c r="QKB36" s="1421"/>
      <c r="QKC36" s="1421"/>
      <c r="QKD36" s="1421"/>
      <c r="QKE36" s="1421"/>
      <c r="QKF36" s="1421"/>
      <c r="QKG36" s="1421"/>
      <c r="QKH36" s="1421"/>
      <c r="QKI36" s="1421"/>
      <c r="QKJ36" s="1421"/>
      <c r="QKK36" s="1421"/>
      <c r="QKL36" s="1421"/>
      <c r="QKM36" s="1421"/>
      <c r="QKN36" s="1421"/>
      <c r="QKO36" s="1421"/>
      <c r="QKP36" s="1421"/>
      <c r="QKQ36" s="1421"/>
      <c r="QKR36" s="1421"/>
      <c r="QKS36" s="1421"/>
      <c r="QKT36" s="1421"/>
      <c r="QKU36" s="1421"/>
      <c r="QKV36" s="1421"/>
      <c r="QKW36" s="1421"/>
      <c r="QKX36" s="1421"/>
      <c r="QKY36" s="1421"/>
      <c r="QKZ36" s="1421"/>
      <c r="QLA36" s="1421"/>
      <c r="QLB36" s="1421"/>
      <c r="QLC36" s="1421"/>
      <c r="QLD36" s="1421"/>
      <c r="QLE36" s="1421"/>
      <c r="QLF36" s="1421"/>
      <c r="QLG36" s="1421"/>
      <c r="QLH36" s="1421"/>
      <c r="QLI36" s="1421"/>
      <c r="QLJ36" s="1421"/>
      <c r="QLK36" s="1421"/>
      <c r="QLL36" s="1421"/>
      <c r="QLM36" s="1421"/>
      <c r="QLN36" s="1421"/>
      <c r="QLO36" s="1421"/>
      <c r="QLP36" s="1421"/>
      <c r="QLQ36" s="1421"/>
      <c r="QLR36" s="1421"/>
      <c r="QLS36" s="1421"/>
      <c r="QLT36" s="1421"/>
      <c r="QLU36" s="1421"/>
      <c r="QLV36" s="1421"/>
      <c r="QLW36" s="1421"/>
      <c r="QLX36" s="1421"/>
      <c r="QLY36" s="1421"/>
      <c r="QLZ36" s="1421"/>
      <c r="QMA36" s="1421"/>
      <c r="QMB36" s="1421"/>
      <c r="QMC36" s="1421"/>
      <c r="QMD36" s="1421"/>
      <c r="QME36" s="1421"/>
      <c r="QMF36" s="1421"/>
      <c r="QMG36" s="1421"/>
      <c r="QMH36" s="1421"/>
      <c r="QMI36" s="1421"/>
      <c r="QMJ36" s="1421"/>
      <c r="QMK36" s="1421"/>
      <c r="QML36" s="1421"/>
      <c r="QMM36" s="1421"/>
      <c r="QMN36" s="1421"/>
      <c r="QMO36" s="1421"/>
      <c r="QMP36" s="1421"/>
      <c r="QMQ36" s="1421"/>
      <c r="QMR36" s="1421"/>
      <c r="QMS36" s="1421"/>
      <c r="QMT36" s="1421"/>
      <c r="QMU36" s="1421"/>
      <c r="QMV36" s="1421"/>
      <c r="QMW36" s="1421"/>
      <c r="QMX36" s="1421"/>
      <c r="QMY36" s="1421"/>
      <c r="QMZ36" s="1421"/>
      <c r="QNA36" s="1421"/>
      <c r="QNB36" s="1421"/>
      <c r="QNC36" s="1421"/>
      <c r="QND36" s="1421"/>
      <c r="QNE36" s="1421"/>
      <c r="QNF36" s="1421"/>
      <c r="QNG36" s="1421"/>
      <c r="QNH36" s="1421"/>
      <c r="QNI36" s="1421"/>
      <c r="QNJ36" s="1421"/>
      <c r="QNK36" s="1421"/>
      <c r="QNL36" s="1421"/>
      <c r="QNM36" s="1421"/>
      <c r="QNN36" s="1421"/>
      <c r="QNO36" s="1421"/>
      <c r="QNP36" s="1421"/>
      <c r="QNQ36" s="1421"/>
      <c r="QNR36" s="1421"/>
      <c r="QNS36" s="1421"/>
      <c r="QNT36" s="1421"/>
      <c r="QNU36" s="1421"/>
      <c r="QNV36" s="1421"/>
      <c r="QNW36" s="1421"/>
      <c r="QNX36" s="1421"/>
      <c r="QNY36" s="1421"/>
      <c r="QNZ36" s="1421"/>
      <c r="QOA36" s="1421"/>
      <c r="QOB36" s="1421"/>
      <c r="QOC36" s="1421"/>
      <c r="QOD36" s="1421"/>
      <c r="QOE36" s="1421"/>
      <c r="QOF36" s="1421"/>
      <c r="QOG36" s="1421"/>
      <c r="QOH36" s="1421"/>
      <c r="QOI36" s="1421"/>
      <c r="QOJ36" s="1421"/>
      <c r="QOK36" s="1421"/>
      <c r="QOL36" s="1421"/>
      <c r="QOM36" s="1421"/>
      <c r="QON36" s="1421"/>
      <c r="QOO36" s="1421"/>
      <c r="QOP36" s="1421"/>
      <c r="QOQ36" s="1421"/>
      <c r="QOR36" s="1421"/>
      <c r="QOS36" s="1421"/>
      <c r="QOT36" s="1421"/>
      <c r="QOU36" s="1421"/>
      <c r="QOV36" s="1421"/>
      <c r="QOW36" s="1421"/>
      <c r="QOX36" s="1421"/>
      <c r="QOY36" s="1421"/>
      <c r="QOZ36" s="1421"/>
      <c r="QPA36" s="1421"/>
      <c r="QPB36" s="1421"/>
      <c r="QPC36" s="1421"/>
      <c r="QPD36" s="1421"/>
      <c r="QPE36" s="1421"/>
      <c r="QPF36" s="1421"/>
      <c r="QPG36" s="1421"/>
      <c r="QPH36" s="1421"/>
      <c r="QPI36" s="1421"/>
      <c r="QPJ36" s="1421"/>
      <c r="QPK36" s="1421"/>
      <c r="QPL36" s="1421"/>
      <c r="QPM36" s="1421"/>
      <c r="QPN36" s="1421"/>
      <c r="QPO36" s="1421"/>
      <c r="QPP36" s="1421"/>
      <c r="QPQ36" s="1421"/>
      <c r="QPR36" s="1421"/>
      <c r="QPS36" s="1421"/>
      <c r="QPT36" s="1421"/>
      <c r="QPU36" s="1421"/>
      <c r="QPV36" s="1421"/>
      <c r="QPW36" s="1421"/>
      <c r="QPX36" s="1421"/>
      <c r="QPY36" s="1421"/>
      <c r="QPZ36" s="1421"/>
      <c r="QQA36" s="1421"/>
      <c r="QQB36" s="1421"/>
      <c r="QQC36" s="1421"/>
      <c r="QQD36" s="1421"/>
      <c r="QQE36" s="1421"/>
      <c r="QQF36" s="1421"/>
      <c r="QQG36" s="1421"/>
      <c r="QQH36" s="1421"/>
      <c r="QQI36" s="1421"/>
      <c r="QQJ36" s="1421"/>
      <c r="QQK36" s="1421"/>
      <c r="QQL36" s="1421"/>
      <c r="QQM36" s="1421"/>
      <c r="QQN36" s="1421"/>
      <c r="QQO36" s="1421"/>
      <c r="QQP36" s="1421"/>
      <c r="QQQ36" s="1421"/>
      <c r="QQR36" s="1421"/>
      <c r="QQS36" s="1421"/>
      <c r="QQT36" s="1421"/>
      <c r="QQU36" s="1421"/>
      <c r="QQV36" s="1421"/>
      <c r="QQW36" s="1421"/>
      <c r="QQX36" s="1421"/>
      <c r="QQY36" s="1421"/>
      <c r="QQZ36" s="1421"/>
      <c r="QRA36" s="1421"/>
      <c r="QRB36" s="1421"/>
      <c r="QRC36" s="1421"/>
      <c r="QRD36" s="1421"/>
      <c r="QRE36" s="1421"/>
      <c r="QRF36" s="1421"/>
      <c r="QRG36" s="1421"/>
      <c r="QRH36" s="1421"/>
      <c r="QRI36" s="1421"/>
      <c r="QRJ36" s="1421"/>
      <c r="QRK36" s="1421"/>
      <c r="QRL36" s="1421"/>
      <c r="QRM36" s="1421"/>
      <c r="QRN36" s="1421"/>
      <c r="QRO36" s="1421"/>
      <c r="QRP36" s="1421"/>
      <c r="QRQ36" s="1421"/>
      <c r="QRR36" s="1421"/>
      <c r="QRS36" s="1421"/>
      <c r="QRT36" s="1421"/>
      <c r="QRU36" s="1421"/>
      <c r="QRV36" s="1421"/>
      <c r="QRW36" s="1421"/>
      <c r="QRX36" s="1421"/>
      <c r="QRY36" s="1421"/>
      <c r="QRZ36" s="1421"/>
      <c r="QSA36" s="1421"/>
      <c r="QSB36" s="1421"/>
      <c r="QSC36" s="1421"/>
      <c r="QSD36" s="1421"/>
      <c r="QSE36" s="1421"/>
      <c r="QSF36" s="1421"/>
      <c r="QSG36" s="1421"/>
      <c r="QSH36" s="1421"/>
      <c r="QSI36" s="1421"/>
      <c r="QSJ36" s="1421"/>
      <c r="QSK36" s="1421"/>
      <c r="QSL36" s="1421"/>
      <c r="QSM36" s="1421"/>
      <c r="QSN36" s="1421"/>
      <c r="QSO36" s="1421"/>
      <c r="QSP36" s="1421"/>
      <c r="QSQ36" s="1421"/>
      <c r="QSR36" s="1421"/>
      <c r="QSS36" s="1421"/>
      <c r="QST36" s="1421"/>
      <c r="QSU36" s="1421"/>
      <c r="QSV36" s="1421"/>
      <c r="QSW36" s="1421"/>
      <c r="QSX36" s="1421"/>
      <c r="QSY36" s="1421"/>
      <c r="QSZ36" s="1421"/>
      <c r="QTA36" s="1421"/>
      <c r="QTB36" s="1421"/>
      <c r="QTC36" s="1421"/>
      <c r="QTD36" s="1421"/>
      <c r="QTE36" s="1421"/>
      <c r="QTF36" s="1421"/>
      <c r="QTG36" s="1421"/>
      <c r="QTH36" s="1421"/>
      <c r="QTI36" s="1421"/>
      <c r="QTJ36" s="1421"/>
      <c r="QTK36" s="1421"/>
      <c r="QTL36" s="1421"/>
      <c r="QTM36" s="1421"/>
      <c r="QTN36" s="1421"/>
      <c r="QTO36" s="1421"/>
      <c r="QTP36" s="1421"/>
      <c r="QTQ36" s="1421"/>
      <c r="QTR36" s="1421"/>
      <c r="QTS36" s="1421"/>
      <c r="QTT36" s="1421"/>
      <c r="QTU36" s="1421"/>
      <c r="QTV36" s="1421"/>
      <c r="QTW36" s="1421"/>
      <c r="QTX36" s="1421"/>
      <c r="QTY36" s="1421"/>
      <c r="QTZ36" s="1421"/>
      <c r="QUA36" s="1421"/>
      <c r="QUB36" s="1421"/>
      <c r="QUC36" s="1421"/>
      <c r="QUD36" s="1421"/>
      <c r="QUE36" s="1421"/>
      <c r="QUF36" s="1421"/>
      <c r="QUG36" s="1421"/>
      <c r="QUH36" s="1421"/>
      <c r="QUI36" s="1421"/>
      <c r="QUJ36" s="1421"/>
      <c r="QUK36" s="1421"/>
      <c r="QUL36" s="1421"/>
      <c r="QUM36" s="1421"/>
      <c r="QUN36" s="1421"/>
      <c r="QUO36" s="1421"/>
      <c r="QUP36" s="1421"/>
      <c r="QUQ36" s="1421"/>
      <c r="QUR36" s="1421"/>
      <c r="QUS36" s="1421"/>
      <c r="QUT36" s="1421"/>
      <c r="QUU36" s="1421"/>
      <c r="QUV36" s="1421"/>
      <c r="QUW36" s="1421"/>
      <c r="QUX36" s="1421"/>
      <c r="QUY36" s="1421"/>
      <c r="QUZ36" s="1421"/>
      <c r="QVA36" s="1421"/>
      <c r="QVB36" s="1421"/>
      <c r="QVC36" s="1421"/>
      <c r="QVD36" s="1421"/>
      <c r="QVE36" s="1421"/>
      <c r="QVF36" s="1421"/>
      <c r="QVG36" s="1421"/>
      <c r="QVH36" s="1421"/>
      <c r="QVI36" s="1421"/>
      <c r="QVJ36" s="1421"/>
      <c r="QVK36" s="1421"/>
      <c r="QVL36" s="1421"/>
      <c r="QVM36" s="1421"/>
      <c r="QVN36" s="1421"/>
      <c r="QVO36" s="1421"/>
      <c r="QVP36" s="1421"/>
      <c r="QVQ36" s="1421"/>
      <c r="QVR36" s="1421"/>
      <c r="QVS36" s="1421"/>
      <c r="QVT36" s="1421"/>
      <c r="QVU36" s="1421"/>
      <c r="QVV36" s="1421"/>
      <c r="QVW36" s="1421"/>
      <c r="QVX36" s="1421"/>
      <c r="QVY36" s="1421"/>
      <c r="QVZ36" s="1421"/>
      <c r="QWA36" s="1421"/>
      <c r="QWB36" s="1421"/>
      <c r="QWC36" s="1421"/>
      <c r="QWD36" s="1421"/>
      <c r="QWE36" s="1421"/>
      <c r="QWF36" s="1421"/>
      <c r="QWG36" s="1421"/>
      <c r="QWH36" s="1421"/>
      <c r="QWI36" s="1421"/>
      <c r="QWJ36" s="1421"/>
      <c r="QWK36" s="1421"/>
      <c r="QWL36" s="1421"/>
      <c r="QWM36" s="1421"/>
      <c r="QWN36" s="1421"/>
      <c r="QWO36" s="1421"/>
      <c r="QWP36" s="1421"/>
      <c r="QWQ36" s="1421"/>
      <c r="QWR36" s="1421"/>
      <c r="QWS36" s="1421"/>
      <c r="QWT36" s="1421"/>
      <c r="QWU36" s="1421"/>
      <c r="QWV36" s="1421"/>
      <c r="QWW36" s="1421"/>
      <c r="QWX36" s="1421"/>
      <c r="QWY36" s="1421"/>
      <c r="QWZ36" s="1421"/>
      <c r="QXA36" s="1421"/>
      <c r="QXB36" s="1421"/>
      <c r="QXC36" s="1421"/>
      <c r="QXD36" s="1421"/>
      <c r="QXE36" s="1421"/>
      <c r="QXF36" s="1421"/>
      <c r="QXG36" s="1421"/>
      <c r="QXH36" s="1421"/>
      <c r="QXI36" s="1421"/>
      <c r="QXJ36" s="1421"/>
      <c r="QXK36" s="1421"/>
      <c r="QXL36" s="1421"/>
      <c r="QXM36" s="1421"/>
      <c r="QXN36" s="1421"/>
      <c r="QXO36" s="1421"/>
      <c r="QXP36" s="1421"/>
      <c r="QXQ36" s="1421"/>
      <c r="QXR36" s="1421"/>
      <c r="QXS36" s="1421"/>
      <c r="QXT36" s="1421"/>
      <c r="QXU36" s="1421"/>
      <c r="QXV36" s="1421"/>
      <c r="QXW36" s="1421"/>
      <c r="QXX36" s="1421"/>
      <c r="QXY36" s="1421"/>
      <c r="QXZ36" s="1421"/>
      <c r="QYA36" s="1421"/>
      <c r="QYB36" s="1421"/>
      <c r="QYC36" s="1421"/>
      <c r="QYD36" s="1421"/>
      <c r="QYE36" s="1421"/>
      <c r="QYF36" s="1421"/>
      <c r="QYG36" s="1421"/>
      <c r="QYH36" s="1421"/>
      <c r="QYI36" s="1421"/>
      <c r="QYJ36" s="1421"/>
      <c r="QYK36" s="1421"/>
      <c r="QYL36" s="1421"/>
      <c r="QYM36" s="1421"/>
      <c r="QYN36" s="1421"/>
      <c r="QYO36" s="1421"/>
      <c r="QYP36" s="1421"/>
      <c r="QYQ36" s="1421"/>
      <c r="QYR36" s="1421"/>
      <c r="QYS36" s="1421"/>
      <c r="QYT36" s="1421"/>
      <c r="QYU36" s="1421"/>
      <c r="QYV36" s="1421"/>
      <c r="QYW36" s="1421"/>
      <c r="QYX36" s="1421"/>
      <c r="QYY36" s="1421"/>
      <c r="QYZ36" s="1421"/>
      <c r="QZA36" s="1421"/>
      <c r="QZB36" s="1421"/>
      <c r="QZC36" s="1421"/>
      <c r="QZD36" s="1421"/>
      <c r="QZE36" s="1421"/>
      <c r="QZF36" s="1421"/>
      <c r="QZG36" s="1421"/>
      <c r="QZH36" s="1421"/>
      <c r="QZI36" s="1421"/>
      <c r="QZJ36" s="1421"/>
      <c r="QZK36" s="1421"/>
      <c r="QZL36" s="1421"/>
      <c r="QZM36" s="1421"/>
      <c r="QZN36" s="1421"/>
      <c r="QZO36" s="1421"/>
      <c r="QZP36" s="1421"/>
      <c r="QZQ36" s="1421"/>
      <c r="QZR36" s="1421"/>
      <c r="QZS36" s="1421"/>
      <c r="QZT36" s="1421"/>
      <c r="QZU36" s="1421"/>
      <c r="QZV36" s="1421"/>
      <c r="QZW36" s="1421"/>
      <c r="QZX36" s="1421"/>
      <c r="QZY36" s="1421"/>
      <c r="QZZ36" s="1421"/>
      <c r="RAA36" s="1421"/>
      <c r="RAB36" s="1421"/>
      <c r="RAC36" s="1421"/>
      <c r="RAD36" s="1421"/>
      <c r="RAE36" s="1421"/>
      <c r="RAF36" s="1421"/>
      <c r="RAG36" s="1421"/>
      <c r="RAH36" s="1421"/>
      <c r="RAI36" s="1421"/>
      <c r="RAJ36" s="1421"/>
      <c r="RAK36" s="1421"/>
      <c r="RAL36" s="1421"/>
      <c r="RAM36" s="1421"/>
      <c r="RAN36" s="1421"/>
      <c r="RAO36" s="1421"/>
      <c r="RAP36" s="1421"/>
      <c r="RAQ36" s="1421"/>
      <c r="RAR36" s="1421"/>
      <c r="RAS36" s="1421"/>
      <c r="RAT36" s="1421"/>
      <c r="RAU36" s="1421"/>
      <c r="RAV36" s="1421"/>
      <c r="RAW36" s="1421"/>
      <c r="RAX36" s="1421"/>
      <c r="RAY36" s="1421"/>
      <c r="RAZ36" s="1421"/>
      <c r="RBA36" s="1421"/>
      <c r="RBB36" s="1421"/>
      <c r="RBC36" s="1421"/>
      <c r="RBD36" s="1421"/>
      <c r="RBE36" s="1421"/>
      <c r="RBF36" s="1421"/>
      <c r="RBG36" s="1421"/>
      <c r="RBH36" s="1421"/>
      <c r="RBI36" s="1421"/>
      <c r="RBJ36" s="1421"/>
      <c r="RBK36" s="1421"/>
      <c r="RBL36" s="1421"/>
      <c r="RBM36" s="1421"/>
      <c r="RBN36" s="1421"/>
      <c r="RBO36" s="1421"/>
      <c r="RBP36" s="1421"/>
      <c r="RBQ36" s="1421"/>
      <c r="RBR36" s="1421"/>
      <c r="RBS36" s="1421"/>
      <c r="RBT36" s="1421"/>
      <c r="RBU36" s="1421"/>
      <c r="RBV36" s="1421"/>
      <c r="RBW36" s="1421"/>
      <c r="RBX36" s="1421"/>
      <c r="RBY36" s="1421"/>
      <c r="RBZ36" s="1421"/>
      <c r="RCA36" s="1421"/>
      <c r="RCB36" s="1421"/>
      <c r="RCC36" s="1421"/>
      <c r="RCD36" s="1421"/>
      <c r="RCE36" s="1421"/>
      <c r="RCF36" s="1421"/>
      <c r="RCG36" s="1421"/>
      <c r="RCH36" s="1421"/>
      <c r="RCI36" s="1421"/>
      <c r="RCJ36" s="1421"/>
      <c r="RCK36" s="1421"/>
      <c r="RCL36" s="1421"/>
      <c r="RCM36" s="1421"/>
      <c r="RCN36" s="1421"/>
      <c r="RCO36" s="1421"/>
      <c r="RCP36" s="1421"/>
      <c r="RCQ36" s="1421"/>
      <c r="RCR36" s="1421"/>
      <c r="RCS36" s="1421"/>
      <c r="RCT36" s="1421"/>
      <c r="RCU36" s="1421"/>
      <c r="RCV36" s="1421"/>
      <c r="RCW36" s="1421"/>
      <c r="RCX36" s="1421"/>
      <c r="RCY36" s="1421"/>
      <c r="RCZ36" s="1421"/>
      <c r="RDA36" s="1421"/>
      <c r="RDB36" s="1421"/>
      <c r="RDC36" s="1421"/>
      <c r="RDD36" s="1421"/>
      <c r="RDE36" s="1421"/>
      <c r="RDF36" s="1421"/>
      <c r="RDG36" s="1421"/>
      <c r="RDH36" s="1421"/>
      <c r="RDI36" s="1421"/>
      <c r="RDJ36" s="1421"/>
      <c r="RDK36" s="1421"/>
      <c r="RDL36" s="1421"/>
      <c r="RDM36" s="1421"/>
      <c r="RDN36" s="1421"/>
      <c r="RDO36" s="1421"/>
    </row>
    <row r="37" spans="1:12287" ht="70.5" customHeight="1" x14ac:dyDescent="0.25">
      <c r="A37" s="1030"/>
      <c r="B37" s="1030"/>
      <c r="C37" s="1107"/>
      <c r="D37" s="1030"/>
      <c r="E37" s="1030"/>
      <c r="F37" s="1030"/>
      <c r="G37" s="404" t="s">
        <v>601</v>
      </c>
      <c r="H37" s="404" t="s">
        <v>128</v>
      </c>
      <c r="I37" s="404">
        <v>1</v>
      </c>
      <c r="J37" s="877"/>
      <c r="K37" s="877"/>
      <c r="L37" s="877"/>
      <c r="M37" s="1112"/>
      <c r="N37" s="1112"/>
      <c r="O37" s="1112"/>
      <c r="P37" s="1112"/>
      <c r="Q37" s="877"/>
      <c r="R37" s="877"/>
    </row>
    <row r="38" spans="1:12287" ht="54.75" customHeight="1" x14ac:dyDescent="0.25">
      <c r="A38" s="808" t="s">
        <v>1273</v>
      </c>
      <c r="B38" s="809"/>
      <c r="C38" s="809"/>
      <c r="D38" s="809"/>
      <c r="E38" s="809"/>
      <c r="F38" s="809"/>
      <c r="G38" s="809"/>
      <c r="H38" s="809"/>
      <c r="I38" s="809"/>
      <c r="J38" s="809"/>
      <c r="K38" s="809"/>
      <c r="L38" s="809"/>
      <c r="M38" s="809"/>
      <c r="N38" s="809"/>
      <c r="O38" s="809"/>
      <c r="P38" s="809"/>
      <c r="Q38" s="809"/>
      <c r="R38" s="810"/>
    </row>
    <row r="39" spans="1:12287" ht="90" customHeight="1" x14ac:dyDescent="0.25">
      <c r="A39" s="1106">
        <v>13</v>
      </c>
      <c r="B39" s="1106">
        <v>1</v>
      </c>
      <c r="C39" s="1106">
        <v>4</v>
      </c>
      <c r="D39" s="1106">
        <v>2</v>
      </c>
      <c r="E39" s="1020" t="s">
        <v>1274</v>
      </c>
      <c r="F39" s="1026" t="s">
        <v>1275</v>
      </c>
      <c r="G39" s="1020" t="s">
        <v>1276</v>
      </c>
      <c r="H39" s="109" t="s">
        <v>953</v>
      </c>
      <c r="I39" s="109">
        <v>2</v>
      </c>
      <c r="J39" s="1020" t="s">
        <v>757</v>
      </c>
      <c r="K39" s="1020" t="s">
        <v>1272</v>
      </c>
      <c r="L39" s="1020"/>
      <c r="M39" s="905">
        <v>28900</v>
      </c>
      <c r="N39" s="1020"/>
      <c r="O39" s="905">
        <v>28900</v>
      </c>
      <c r="P39" s="1425"/>
      <c r="Q39" s="1020" t="s">
        <v>1216</v>
      </c>
      <c r="R39" s="1020" t="s">
        <v>1238</v>
      </c>
    </row>
    <row r="40" spans="1:12287" ht="88.5" customHeight="1" x14ac:dyDescent="0.25">
      <c r="A40" s="1107"/>
      <c r="B40" s="1107"/>
      <c r="C40" s="1107"/>
      <c r="D40" s="1107"/>
      <c r="E40" s="1030"/>
      <c r="F40" s="1368"/>
      <c r="G40" s="1030"/>
      <c r="H40" s="109" t="s">
        <v>54</v>
      </c>
      <c r="I40" s="108">
        <v>100</v>
      </c>
      <c r="J40" s="1030"/>
      <c r="K40" s="1030"/>
      <c r="L40" s="1030"/>
      <c r="M40" s="907"/>
      <c r="N40" s="1030"/>
      <c r="O40" s="907"/>
      <c r="P40" s="1426"/>
      <c r="Q40" s="1030"/>
      <c r="R40" s="1030"/>
    </row>
    <row r="41" spans="1:12287" ht="69.75" customHeight="1" x14ac:dyDescent="0.25">
      <c r="A41" s="1427" t="s">
        <v>758</v>
      </c>
      <c r="B41" s="1428"/>
      <c r="C41" s="1428"/>
      <c r="D41" s="1428"/>
      <c r="E41" s="1428"/>
      <c r="F41" s="1428"/>
      <c r="G41" s="1428"/>
      <c r="H41" s="1428"/>
      <c r="I41" s="1428"/>
      <c r="J41" s="1428"/>
      <c r="K41" s="1428"/>
      <c r="L41" s="1428"/>
      <c r="M41" s="1428"/>
      <c r="N41" s="1428"/>
      <c r="O41" s="1428"/>
      <c r="P41" s="1428"/>
      <c r="Q41" s="1428"/>
      <c r="R41" s="1429"/>
    </row>
    <row r="43" spans="1:12287" ht="15.75" x14ac:dyDescent="0.25">
      <c r="M43" s="788"/>
      <c r="N43" s="787" t="s">
        <v>214</v>
      </c>
      <c r="O43" s="787"/>
      <c r="P43" s="787"/>
    </row>
    <row r="44" spans="1:12287" x14ac:dyDescent="0.25">
      <c r="M44" s="788"/>
      <c r="N44" s="275" t="s">
        <v>33</v>
      </c>
      <c r="O44" s="788" t="s">
        <v>34</v>
      </c>
      <c r="P44" s="788"/>
    </row>
    <row r="45" spans="1:12287" x14ac:dyDescent="0.25">
      <c r="M45" s="788"/>
      <c r="N45" s="275"/>
      <c r="O45" s="275">
        <v>2020</v>
      </c>
      <c r="P45" s="275">
        <v>2021</v>
      </c>
    </row>
    <row r="46" spans="1:12287" x14ac:dyDescent="0.25">
      <c r="M46" s="275" t="s">
        <v>368</v>
      </c>
      <c r="N46" s="424">
        <v>9</v>
      </c>
      <c r="O46" s="78">
        <f>O7+O10+O15+O18+O20+O23+O26+O27+O28</f>
        <v>340000</v>
      </c>
      <c r="P46" s="425">
        <v>0</v>
      </c>
    </row>
    <row r="47" spans="1:12287" x14ac:dyDescent="0.25">
      <c r="M47" s="275" t="s">
        <v>369</v>
      </c>
      <c r="N47" s="426">
        <v>13</v>
      </c>
      <c r="O47" s="427">
        <f>O12+O18+O21+O26+O27+O28+O29+O31+O35+O39</f>
        <v>360000</v>
      </c>
      <c r="P47" s="427">
        <f>P16+P24</f>
        <v>50000</v>
      </c>
    </row>
  </sheetData>
  <mergeCells count="12406">
    <mergeCell ref="M43:M45"/>
    <mergeCell ref="N43:P43"/>
    <mergeCell ref="O44:P44"/>
    <mergeCell ref="O39:O40"/>
    <mergeCell ref="P39:P40"/>
    <mergeCell ref="Q39:Q40"/>
    <mergeCell ref="R39:R40"/>
    <mergeCell ref="A41:R41"/>
    <mergeCell ref="G39:G40"/>
    <mergeCell ref="J39:J40"/>
    <mergeCell ref="K39:K40"/>
    <mergeCell ref="L39:L40"/>
    <mergeCell ref="M39:M40"/>
    <mergeCell ref="N39:N40"/>
    <mergeCell ref="P35:P37"/>
    <mergeCell ref="Q35:Q37"/>
    <mergeCell ref="R35:R37"/>
    <mergeCell ref="A38:R38"/>
    <mergeCell ref="A39:A40"/>
    <mergeCell ref="B39:B40"/>
    <mergeCell ref="C39:C40"/>
    <mergeCell ref="D39:D40"/>
    <mergeCell ref="E39:E40"/>
    <mergeCell ref="F39:F40"/>
    <mergeCell ref="RDO34:RDO36"/>
    <mergeCell ref="A35:A37"/>
    <mergeCell ref="B35:B37"/>
    <mergeCell ref="C35:C37"/>
    <mergeCell ref="D35:D37"/>
    <mergeCell ref="E35:E37"/>
    <mergeCell ref="F35:F37"/>
    <mergeCell ref="G35:G36"/>
    <mergeCell ref="J35:J37"/>
    <mergeCell ref="K35:K37"/>
    <mergeCell ref="RDI34:RDI36"/>
    <mergeCell ref="RDJ34:RDJ36"/>
    <mergeCell ref="RDK34:RDK36"/>
    <mergeCell ref="RDL34:RDL36"/>
    <mergeCell ref="RDM34:RDM36"/>
    <mergeCell ref="RDN34:RDN36"/>
    <mergeCell ref="RDC34:RDC36"/>
    <mergeCell ref="RDD34:RDD36"/>
    <mergeCell ref="RDE34:RDE36"/>
    <mergeCell ref="RDF34:RDF36"/>
    <mergeCell ref="RDG34:RDG36"/>
    <mergeCell ref="RDH34:RDH36"/>
    <mergeCell ref="RCW34:RCW36"/>
    <mergeCell ref="RCX34:RCX36"/>
    <mergeCell ref="RCY34:RCY36"/>
    <mergeCell ref="RCZ34:RCZ36"/>
    <mergeCell ref="RDA34:RDA36"/>
    <mergeCell ref="RDB34:RDB36"/>
    <mergeCell ref="RCQ34:RCQ36"/>
    <mergeCell ref="RCR34:RCR36"/>
    <mergeCell ref="RCS34:RCS36"/>
    <mergeCell ref="RCT34:RCT36"/>
    <mergeCell ref="RCU34:RCU36"/>
    <mergeCell ref="RCV34:RCV36"/>
    <mergeCell ref="RCK34:RCK36"/>
    <mergeCell ref="RCL34:RCL36"/>
    <mergeCell ref="RCM34:RCM36"/>
    <mergeCell ref="RCN34:RCN36"/>
    <mergeCell ref="RCO34:RCO36"/>
    <mergeCell ref="RCP34:RCP36"/>
    <mergeCell ref="RCE34:RCE36"/>
    <mergeCell ref="RCF34:RCF36"/>
    <mergeCell ref="RCG34:RCG36"/>
    <mergeCell ref="RCH34:RCH36"/>
    <mergeCell ref="RCI34:RCI36"/>
    <mergeCell ref="RCJ34:RCJ36"/>
    <mergeCell ref="RBY34:RBY36"/>
    <mergeCell ref="RBZ34:RBZ36"/>
    <mergeCell ref="RCA34:RCA36"/>
    <mergeCell ref="RCB34:RCB36"/>
    <mergeCell ref="RCC34:RCC36"/>
    <mergeCell ref="RCD34:RCD36"/>
    <mergeCell ref="RBS34:RBS36"/>
    <mergeCell ref="RBT34:RBT36"/>
    <mergeCell ref="RBU34:RBU36"/>
    <mergeCell ref="RBV34:RBV36"/>
    <mergeCell ref="RBW34:RBW36"/>
    <mergeCell ref="RBX34:RBX36"/>
    <mergeCell ref="RBM34:RBM36"/>
    <mergeCell ref="RBN34:RBN36"/>
    <mergeCell ref="RBO34:RBO36"/>
    <mergeCell ref="RBP34:RBP36"/>
    <mergeCell ref="RBQ34:RBQ36"/>
    <mergeCell ref="RBR34:RBR36"/>
    <mergeCell ref="RBG34:RBG36"/>
    <mergeCell ref="RBH34:RBH36"/>
    <mergeCell ref="RBI34:RBI36"/>
    <mergeCell ref="RBJ34:RBJ36"/>
    <mergeCell ref="RBK34:RBK36"/>
    <mergeCell ref="RBL34:RBL36"/>
    <mergeCell ref="RBA34:RBA36"/>
    <mergeCell ref="RBB34:RBB36"/>
    <mergeCell ref="RBC34:RBC36"/>
    <mergeCell ref="RBD34:RBD36"/>
    <mergeCell ref="RBE34:RBE36"/>
    <mergeCell ref="RBF34:RBF36"/>
    <mergeCell ref="RAU34:RAU36"/>
    <mergeCell ref="RAV34:RAV36"/>
    <mergeCell ref="RAW34:RAW36"/>
    <mergeCell ref="RAX34:RAX36"/>
    <mergeCell ref="RAY34:RAY36"/>
    <mergeCell ref="RAZ34:RAZ36"/>
    <mergeCell ref="RAO34:RAO36"/>
    <mergeCell ref="RAP34:RAP36"/>
    <mergeCell ref="RAQ34:RAQ36"/>
    <mergeCell ref="RAR34:RAR36"/>
    <mergeCell ref="RAS34:RAS36"/>
    <mergeCell ref="RAT34:RAT36"/>
    <mergeCell ref="RAI34:RAI36"/>
    <mergeCell ref="RAJ34:RAJ36"/>
    <mergeCell ref="RAK34:RAK36"/>
    <mergeCell ref="RAL34:RAL36"/>
    <mergeCell ref="RAM34:RAM36"/>
    <mergeCell ref="RAN34:RAN36"/>
    <mergeCell ref="RAC34:RAC36"/>
    <mergeCell ref="RAD34:RAD36"/>
    <mergeCell ref="RAE34:RAE36"/>
    <mergeCell ref="RAF34:RAF36"/>
    <mergeCell ref="RAG34:RAG36"/>
    <mergeCell ref="RAH34:RAH36"/>
    <mergeCell ref="QZW34:QZW36"/>
    <mergeCell ref="QZX34:QZX36"/>
    <mergeCell ref="QZY34:QZY36"/>
    <mergeCell ref="QZZ34:QZZ36"/>
    <mergeCell ref="RAA34:RAA36"/>
    <mergeCell ref="RAB34:RAB36"/>
    <mergeCell ref="QZQ34:QZQ36"/>
    <mergeCell ref="QZR34:QZR36"/>
    <mergeCell ref="QZS34:QZS36"/>
    <mergeCell ref="QZT34:QZT36"/>
    <mergeCell ref="QZU34:QZU36"/>
    <mergeCell ref="QZV34:QZV36"/>
    <mergeCell ref="QZK34:QZK36"/>
    <mergeCell ref="QZL34:QZL36"/>
    <mergeCell ref="QZM34:QZM36"/>
    <mergeCell ref="QZN34:QZN36"/>
    <mergeCell ref="QZO34:QZO36"/>
    <mergeCell ref="QZP34:QZP36"/>
    <mergeCell ref="QZE34:QZE36"/>
    <mergeCell ref="QZF34:QZF36"/>
    <mergeCell ref="QZG34:QZG36"/>
    <mergeCell ref="QZH34:QZH36"/>
    <mergeCell ref="QZI34:QZI36"/>
    <mergeCell ref="QZJ34:QZJ36"/>
    <mergeCell ref="QYY34:QYY36"/>
    <mergeCell ref="QYZ34:QYZ36"/>
    <mergeCell ref="QZA34:QZA36"/>
    <mergeCell ref="QZB34:QZB36"/>
    <mergeCell ref="QZC34:QZC36"/>
    <mergeCell ref="QZD34:QZD36"/>
    <mergeCell ref="QYS34:QYS36"/>
    <mergeCell ref="QYT34:QYT36"/>
    <mergeCell ref="QYU34:QYU36"/>
    <mergeCell ref="QYV34:QYV36"/>
    <mergeCell ref="QYW34:QYW36"/>
    <mergeCell ref="QYX34:QYX36"/>
    <mergeCell ref="QYM34:QYM36"/>
    <mergeCell ref="QYN34:QYN36"/>
    <mergeCell ref="QYO34:QYO36"/>
    <mergeCell ref="QYP34:QYP36"/>
    <mergeCell ref="QYQ34:QYQ36"/>
    <mergeCell ref="QYR34:QYR36"/>
    <mergeCell ref="QYG34:QYG36"/>
    <mergeCell ref="QYH34:QYH36"/>
    <mergeCell ref="QYI34:QYI36"/>
    <mergeCell ref="QYJ34:QYJ36"/>
    <mergeCell ref="QYK34:QYK36"/>
    <mergeCell ref="QYL34:QYL36"/>
    <mergeCell ref="QYA34:QYA36"/>
    <mergeCell ref="QYB34:QYB36"/>
    <mergeCell ref="QYC34:QYC36"/>
    <mergeCell ref="QYD34:QYD36"/>
    <mergeCell ref="QYE34:QYE36"/>
    <mergeCell ref="QYF34:QYF36"/>
    <mergeCell ref="QXU34:QXU36"/>
    <mergeCell ref="QXV34:QXV36"/>
    <mergeCell ref="QXW34:QXW36"/>
    <mergeCell ref="QXX34:QXX36"/>
    <mergeCell ref="QXY34:QXY36"/>
    <mergeCell ref="QXZ34:QXZ36"/>
    <mergeCell ref="QXO34:QXO36"/>
    <mergeCell ref="QXP34:QXP36"/>
    <mergeCell ref="QXQ34:QXQ36"/>
    <mergeCell ref="QXR34:QXR36"/>
    <mergeCell ref="QXS34:QXS36"/>
    <mergeCell ref="QXT34:QXT36"/>
    <mergeCell ref="QXI34:QXI36"/>
    <mergeCell ref="QXJ34:QXJ36"/>
    <mergeCell ref="QXK34:QXK36"/>
    <mergeCell ref="QXL34:QXL36"/>
    <mergeCell ref="QXM34:QXM36"/>
    <mergeCell ref="QXN34:QXN36"/>
    <mergeCell ref="QXC34:QXC36"/>
    <mergeCell ref="QXD34:QXD36"/>
    <mergeCell ref="QXE34:QXE36"/>
    <mergeCell ref="QXF34:QXF36"/>
    <mergeCell ref="QXG34:QXG36"/>
    <mergeCell ref="QXH34:QXH36"/>
    <mergeCell ref="QWW34:QWW36"/>
    <mergeCell ref="QWX34:QWX36"/>
    <mergeCell ref="QWY34:QWY36"/>
    <mergeCell ref="QWZ34:QWZ36"/>
    <mergeCell ref="QXA34:QXA36"/>
    <mergeCell ref="QXB34:QXB36"/>
    <mergeCell ref="QWQ34:QWQ36"/>
    <mergeCell ref="QWR34:QWR36"/>
    <mergeCell ref="QWS34:QWS36"/>
    <mergeCell ref="QWT34:QWT36"/>
    <mergeCell ref="QWU34:QWU36"/>
    <mergeCell ref="QWV34:QWV36"/>
    <mergeCell ref="QWK34:QWK36"/>
    <mergeCell ref="QWL34:QWL36"/>
    <mergeCell ref="QWM34:QWM36"/>
    <mergeCell ref="QWN34:QWN36"/>
    <mergeCell ref="QWO34:QWO36"/>
    <mergeCell ref="QWP34:QWP36"/>
    <mergeCell ref="QWE34:QWE36"/>
    <mergeCell ref="QWF34:QWF36"/>
    <mergeCell ref="QWG34:QWG36"/>
    <mergeCell ref="QWH34:QWH36"/>
    <mergeCell ref="QWI34:QWI36"/>
    <mergeCell ref="QWJ34:QWJ36"/>
    <mergeCell ref="QVY34:QVY36"/>
    <mergeCell ref="QVZ34:QVZ36"/>
    <mergeCell ref="QWA34:QWA36"/>
    <mergeCell ref="QWB34:QWB36"/>
    <mergeCell ref="QWC34:QWC36"/>
    <mergeCell ref="QWD34:QWD36"/>
    <mergeCell ref="QVS34:QVS36"/>
    <mergeCell ref="QVT34:QVT36"/>
    <mergeCell ref="QVU34:QVU36"/>
    <mergeCell ref="QVV34:QVV36"/>
    <mergeCell ref="QVW34:QVW36"/>
    <mergeCell ref="QVX34:QVX36"/>
    <mergeCell ref="QVM34:QVM36"/>
    <mergeCell ref="QVN34:QVN36"/>
    <mergeCell ref="QVO34:QVO36"/>
    <mergeCell ref="QVP34:QVP36"/>
    <mergeCell ref="QVQ34:QVQ36"/>
    <mergeCell ref="QVR34:QVR36"/>
    <mergeCell ref="QVG34:QVG36"/>
    <mergeCell ref="QVH34:QVH36"/>
    <mergeCell ref="QVI34:QVI36"/>
    <mergeCell ref="QVJ34:QVJ36"/>
    <mergeCell ref="QVK34:QVK36"/>
    <mergeCell ref="QVL34:QVL36"/>
    <mergeCell ref="QVA34:QVA36"/>
    <mergeCell ref="QVB34:QVB36"/>
    <mergeCell ref="QVC34:QVC36"/>
    <mergeCell ref="QVD34:QVD36"/>
    <mergeCell ref="QVE34:QVE36"/>
    <mergeCell ref="QVF34:QVF36"/>
    <mergeCell ref="QUU34:QUU36"/>
    <mergeCell ref="QUV34:QUV36"/>
    <mergeCell ref="QUW34:QUW36"/>
    <mergeCell ref="QUX34:QUX36"/>
    <mergeCell ref="QUY34:QUY36"/>
    <mergeCell ref="QUZ34:QUZ36"/>
    <mergeCell ref="QUO34:QUO36"/>
    <mergeCell ref="QUP34:QUP36"/>
    <mergeCell ref="QUQ34:QUQ36"/>
    <mergeCell ref="QUR34:QUR36"/>
    <mergeCell ref="QUS34:QUS36"/>
    <mergeCell ref="QUT34:QUT36"/>
    <mergeCell ref="QUI34:QUI36"/>
    <mergeCell ref="QUJ34:QUJ36"/>
    <mergeCell ref="QUK34:QUK36"/>
    <mergeCell ref="QUL34:QUL36"/>
    <mergeCell ref="QUM34:QUM36"/>
    <mergeCell ref="QUN34:QUN36"/>
    <mergeCell ref="QUC34:QUC36"/>
    <mergeCell ref="QUD34:QUD36"/>
    <mergeCell ref="QUE34:QUE36"/>
    <mergeCell ref="QUF34:QUF36"/>
    <mergeCell ref="QUG34:QUG36"/>
    <mergeCell ref="QUH34:QUH36"/>
    <mergeCell ref="QTW34:QTW36"/>
    <mergeCell ref="QTX34:QTX36"/>
    <mergeCell ref="QTY34:QTY36"/>
    <mergeCell ref="QTZ34:QTZ36"/>
    <mergeCell ref="QUA34:QUA36"/>
    <mergeCell ref="QUB34:QUB36"/>
    <mergeCell ref="QTQ34:QTQ36"/>
    <mergeCell ref="QTR34:QTR36"/>
    <mergeCell ref="QTS34:QTS36"/>
    <mergeCell ref="QTT34:QTT36"/>
    <mergeCell ref="QTU34:QTU36"/>
    <mergeCell ref="QTV34:QTV36"/>
    <mergeCell ref="QTK34:QTK36"/>
    <mergeCell ref="QTL34:QTL36"/>
    <mergeCell ref="QTM34:QTM36"/>
    <mergeCell ref="QTN34:QTN36"/>
    <mergeCell ref="QTO34:QTO36"/>
    <mergeCell ref="QTP34:QTP36"/>
    <mergeCell ref="QTE34:QTE36"/>
    <mergeCell ref="QTF34:QTF36"/>
    <mergeCell ref="QTG34:QTG36"/>
    <mergeCell ref="QTH34:QTH36"/>
    <mergeCell ref="QTI34:QTI36"/>
    <mergeCell ref="QTJ34:QTJ36"/>
    <mergeCell ref="QSY34:QSY36"/>
    <mergeCell ref="QSZ34:QSZ36"/>
    <mergeCell ref="QTA34:QTA36"/>
    <mergeCell ref="QTB34:QTB36"/>
    <mergeCell ref="QTC34:QTC36"/>
    <mergeCell ref="QTD34:QTD36"/>
    <mergeCell ref="QSS34:QSS36"/>
    <mergeCell ref="QST34:QST36"/>
    <mergeCell ref="QSU34:QSU36"/>
    <mergeCell ref="QSV34:QSV36"/>
    <mergeCell ref="QSW34:QSW36"/>
    <mergeCell ref="QSX34:QSX36"/>
    <mergeCell ref="QSM34:QSM36"/>
    <mergeCell ref="QSN34:QSN36"/>
    <mergeCell ref="QSO34:QSO36"/>
    <mergeCell ref="QSP34:QSP36"/>
    <mergeCell ref="QSQ34:QSQ36"/>
    <mergeCell ref="QSR34:QSR36"/>
    <mergeCell ref="QSG34:QSG36"/>
    <mergeCell ref="QSH34:QSH36"/>
    <mergeCell ref="QSI34:QSI36"/>
    <mergeCell ref="QSJ34:QSJ36"/>
    <mergeCell ref="QSK34:QSK36"/>
    <mergeCell ref="QSL34:QSL36"/>
    <mergeCell ref="QSA34:QSA36"/>
    <mergeCell ref="QSB34:QSB36"/>
    <mergeCell ref="QSC34:QSC36"/>
    <mergeCell ref="QSD34:QSD36"/>
    <mergeCell ref="QSE34:QSE36"/>
    <mergeCell ref="QSF34:QSF36"/>
    <mergeCell ref="QRU34:QRU36"/>
    <mergeCell ref="QRV34:QRV36"/>
    <mergeCell ref="QRW34:QRW36"/>
    <mergeCell ref="QRX34:QRX36"/>
    <mergeCell ref="QRY34:QRY36"/>
    <mergeCell ref="QRZ34:QRZ36"/>
    <mergeCell ref="QRO34:QRO36"/>
    <mergeCell ref="QRP34:QRP36"/>
    <mergeCell ref="QRQ34:QRQ36"/>
    <mergeCell ref="QRR34:QRR36"/>
    <mergeCell ref="QRS34:QRS36"/>
    <mergeCell ref="QRT34:QRT36"/>
    <mergeCell ref="QRI34:QRI36"/>
    <mergeCell ref="QRJ34:QRJ36"/>
    <mergeCell ref="QRK34:QRK36"/>
    <mergeCell ref="QRL34:QRL36"/>
    <mergeCell ref="QRM34:QRM36"/>
    <mergeCell ref="QRN34:QRN36"/>
    <mergeCell ref="QRC34:QRC36"/>
    <mergeCell ref="QRD34:QRD36"/>
    <mergeCell ref="QRE34:QRE36"/>
    <mergeCell ref="QRF34:QRF36"/>
    <mergeCell ref="QRG34:QRG36"/>
    <mergeCell ref="QRH34:QRH36"/>
    <mergeCell ref="QQW34:QQW36"/>
    <mergeCell ref="QQX34:QQX36"/>
    <mergeCell ref="QQY34:QQY36"/>
    <mergeCell ref="QQZ34:QQZ36"/>
    <mergeCell ref="QRA34:QRA36"/>
    <mergeCell ref="QRB34:QRB36"/>
    <mergeCell ref="QQQ34:QQQ36"/>
    <mergeCell ref="QQR34:QQR36"/>
    <mergeCell ref="QQS34:QQS36"/>
    <mergeCell ref="QQT34:QQT36"/>
    <mergeCell ref="QQU34:QQU36"/>
    <mergeCell ref="QQV34:QQV36"/>
    <mergeCell ref="QQK34:QQK36"/>
    <mergeCell ref="QQL34:QQL36"/>
    <mergeCell ref="QQM34:QQM36"/>
    <mergeCell ref="QQN34:QQN36"/>
    <mergeCell ref="QQO34:QQO36"/>
    <mergeCell ref="QQP34:QQP36"/>
    <mergeCell ref="QQE34:QQE36"/>
    <mergeCell ref="QQF34:QQF36"/>
    <mergeCell ref="QQG34:QQG36"/>
    <mergeCell ref="QQH34:QQH36"/>
    <mergeCell ref="QQI34:QQI36"/>
    <mergeCell ref="QQJ34:QQJ36"/>
    <mergeCell ref="QPY34:QPY36"/>
    <mergeCell ref="QPZ34:QPZ36"/>
    <mergeCell ref="QQA34:QQA36"/>
    <mergeCell ref="QQB34:QQB36"/>
    <mergeCell ref="QQC34:QQC36"/>
    <mergeCell ref="QQD34:QQD36"/>
    <mergeCell ref="QPS34:QPS36"/>
    <mergeCell ref="QPT34:QPT36"/>
    <mergeCell ref="QPU34:QPU36"/>
    <mergeCell ref="QPV34:QPV36"/>
    <mergeCell ref="QPW34:QPW36"/>
    <mergeCell ref="QPX34:QPX36"/>
    <mergeCell ref="QPM34:QPM36"/>
    <mergeCell ref="QPN34:QPN36"/>
    <mergeCell ref="QPO34:QPO36"/>
    <mergeCell ref="QPP34:QPP36"/>
    <mergeCell ref="QPQ34:QPQ36"/>
    <mergeCell ref="QPR34:QPR36"/>
    <mergeCell ref="QPG34:QPG36"/>
    <mergeCell ref="QPH34:QPH36"/>
    <mergeCell ref="QPI34:QPI36"/>
    <mergeCell ref="QPJ34:QPJ36"/>
    <mergeCell ref="QPK34:QPK36"/>
    <mergeCell ref="QPL34:QPL36"/>
    <mergeCell ref="QPA34:QPA36"/>
    <mergeCell ref="QPB34:QPB36"/>
    <mergeCell ref="QPC34:QPC36"/>
    <mergeCell ref="QPD34:QPD36"/>
    <mergeCell ref="QPE34:QPE36"/>
    <mergeCell ref="QPF34:QPF36"/>
    <mergeCell ref="QOU34:QOU36"/>
    <mergeCell ref="QOV34:QOV36"/>
    <mergeCell ref="QOW34:QOW36"/>
    <mergeCell ref="QOX34:QOX36"/>
    <mergeCell ref="QOY34:QOY36"/>
    <mergeCell ref="QOZ34:QOZ36"/>
    <mergeCell ref="QOO34:QOO36"/>
    <mergeCell ref="QOP34:QOP36"/>
    <mergeCell ref="QOQ34:QOQ36"/>
    <mergeCell ref="QOR34:QOR36"/>
    <mergeCell ref="QOS34:QOS36"/>
    <mergeCell ref="QOT34:QOT36"/>
    <mergeCell ref="QOI34:QOI36"/>
    <mergeCell ref="QOJ34:QOJ36"/>
    <mergeCell ref="QOK34:QOK36"/>
    <mergeCell ref="QOL34:QOL36"/>
    <mergeCell ref="QOM34:QOM36"/>
    <mergeCell ref="QON34:QON36"/>
    <mergeCell ref="QOC34:QOC36"/>
    <mergeCell ref="QOD34:QOD36"/>
    <mergeCell ref="QOE34:QOE36"/>
    <mergeCell ref="QOF34:QOF36"/>
    <mergeCell ref="QOG34:QOG36"/>
    <mergeCell ref="QOH34:QOH36"/>
    <mergeCell ref="QNW34:QNW36"/>
    <mergeCell ref="QNX34:QNX36"/>
    <mergeCell ref="QNY34:QNY36"/>
    <mergeCell ref="QNZ34:QNZ36"/>
    <mergeCell ref="QOA34:QOA36"/>
    <mergeCell ref="QOB34:QOB36"/>
    <mergeCell ref="QNQ34:QNQ36"/>
    <mergeCell ref="QNR34:QNR36"/>
    <mergeCell ref="QNS34:QNS36"/>
    <mergeCell ref="QNT34:QNT36"/>
    <mergeCell ref="QNU34:QNU36"/>
    <mergeCell ref="QNV34:QNV36"/>
    <mergeCell ref="QNK34:QNK36"/>
    <mergeCell ref="QNL34:QNL36"/>
    <mergeCell ref="QNM34:QNM36"/>
    <mergeCell ref="QNN34:QNN36"/>
    <mergeCell ref="QNO34:QNO36"/>
    <mergeCell ref="QNP34:QNP36"/>
    <mergeCell ref="QNE34:QNE36"/>
    <mergeCell ref="QNF34:QNF36"/>
    <mergeCell ref="QNG34:QNG36"/>
    <mergeCell ref="QNH34:QNH36"/>
    <mergeCell ref="QNI34:QNI36"/>
    <mergeCell ref="QNJ34:QNJ36"/>
    <mergeCell ref="QMY34:QMY36"/>
    <mergeCell ref="QMZ34:QMZ36"/>
    <mergeCell ref="QNA34:QNA36"/>
    <mergeCell ref="QNB34:QNB36"/>
    <mergeCell ref="QNC34:QNC36"/>
    <mergeCell ref="QND34:QND36"/>
    <mergeCell ref="QMS34:QMS36"/>
    <mergeCell ref="QMT34:QMT36"/>
    <mergeCell ref="QMU34:QMU36"/>
    <mergeCell ref="QMV34:QMV36"/>
    <mergeCell ref="QMW34:QMW36"/>
    <mergeCell ref="QMX34:QMX36"/>
    <mergeCell ref="QMM34:QMM36"/>
    <mergeCell ref="QMN34:QMN36"/>
    <mergeCell ref="QMO34:QMO36"/>
    <mergeCell ref="QMP34:QMP36"/>
    <mergeCell ref="QMQ34:QMQ36"/>
    <mergeCell ref="QMR34:QMR36"/>
    <mergeCell ref="QMG34:QMG36"/>
    <mergeCell ref="QMH34:QMH36"/>
    <mergeCell ref="QMI34:QMI36"/>
    <mergeCell ref="QMJ34:QMJ36"/>
    <mergeCell ref="QMK34:QMK36"/>
    <mergeCell ref="QML34:QML36"/>
    <mergeCell ref="QMA34:QMA36"/>
    <mergeCell ref="QMB34:QMB36"/>
    <mergeCell ref="QMC34:QMC36"/>
    <mergeCell ref="QMD34:QMD36"/>
    <mergeCell ref="QME34:QME36"/>
    <mergeCell ref="QMF34:QMF36"/>
    <mergeCell ref="QLU34:QLU36"/>
    <mergeCell ref="QLV34:QLV36"/>
    <mergeCell ref="QLW34:QLW36"/>
    <mergeCell ref="QLX34:QLX36"/>
    <mergeCell ref="QLY34:QLY36"/>
    <mergeCell ref="QLZ34:QLZ36"/>
    <mergeCell ref="QLO34:QLO36"/>
    <mergeCell ref="QLP34:QLP36"/>
    <mergeCell ref="QLQ34:QLQ36"/>
    <mergeCell ref="QLR34:QLR36"/>
    <mergeCell ref="QLS34:QLS36"/>
    <mergeCell ref="QLT34:QLT36"/>
    <mergeCell ref="QLI34:QLI36"/>
    <mergeCell ref="QLJ34:QLJ36"/>
    <mergeCell ref="QLK34:QLK36"/>
    <mergeCell ref="QLL34:QLL36"/>
    <mergeCell ref="QLM34:QLM36"/>
    <mergeCell ref="QLN34:QLN36"/>
    <mergeCell ref="QLC34:QLC36"/>
    <mergeCell ref="QLD34:QLD36"/>
    <mergeCell ref="QLE34:QLE36"/>
    <mergeCell ref="QLF34:QLF36"/>
    <mergeCell ref="QLG34:QLG36"/>
    <mergeCell ref="QLH34:QLH36"/>
    <mergeCell ref="QKW34:QKW36"/>
    <mergeCell ref="QKX34:QKX36"/>
    <mergeCell ref="QKY34:QKY36"/>
    <mergeCell ref="QKZ34:QKZ36"/>
    <mergeCell ref="QLA34:QLA36"/>
    <mergeCell ref="QLB34:QLB36"/>
    <mergeCell ref="QKQ34:QKQ36"/>
    <mergeCell ref="QKR34:QKR36"/>
    <mergeCell ref="QKS34:QKS36"/>
    <mergeCell ref="QKT34:QKT36"/>
    <mergeCell ref="QKU34:QKU36"/>
    <mergeCell ref="QKV34:QKV36"/>
    <mergeCell ref="QKK34:QKK36"/>
    <mergeCell ref="QKL34:QKL36"/>
    <mergeCell ref="QKM34:QKM36"/>
    <mergeCell ref="QKN34:QKN36"/>
    <mergeCell ref="QKO34:QKO36"/>
    <mergeCell ref="QKP34:QKP36"/>
    <mergeCell ref="QKE34:QKE36"/>
    <mergeCell ref="QKF34:QKF36"/>
    <mergeCell ref="QKG34:QKG36"/>
    <mergeCell ref="QKH34:QKH36"/>
    <mergeCell ref="QKI34:QKI36"/>
    <mergeCell ref="QKJ34:QKJ36"/>
    <mergeCell ref="QJY34:QJY36"/>
    <mergeCell ref="QJZ34:QJZ36"/>
    <mergeCell ref="QKA34:QKA36"/>
    <mergeCell ref="QKB34:QKB36"/>
    <mergeCell ref="QKC34:QKC36"/>
    <mergeCell ref="QKD34:QKD36"/>
    <mergeCell ref="QJS34:QJS36"/>
    <mergeCell ref="QJT34:QJT36"/>
    <mergeCell ref="QJU34:QJU36"/>
    <mergeCell ref="QJV34:QJV36"/>
    <mergeCell ref="QJW34:QJW36"/>
    <mergeCell ref="QJX34:QJX36"/>
    <mergeCell ref="QJM34:QJM36"/>
    <mergeCell ref="QJN34:QJN36"/>
    <mergeCell ref="QJO34:QJO36"/>
    <mergeCell ref="QJP34:QJP36"/>
    <mergeCell ref="QJQ34:QJQ36"/>
    <mergeCell ref="QJR34:QJR36"/>
    <mergeCell ref="QJG34:QJG36"/>
    <mergeCell ref="QJH34:QJH36"/>
    <mergeCell ref="QJI34:QJI36"/>
    <mergeCell ref="QJJ34:QJJ36"/>
    <mergeCell ref="QJK34:QJK36"/>
    <mergeCell ref="QJL34:QJL36"/>
    <mergeCell ref="QJA34:QJA36"/>
    <mergeCell ref="QJB34:QJB36"/>
    <mergeCell ref="QJC34:QJC36"/>
    <mergeCell ref="QJD34:QJD36"/>
    <mergeCell ref="QJE34:QJE36"/>
    <mergeCell ref="QJF34:QJF36"/>
    <mergeCell ref="QIU34:QIU36"/>
    <mergeCell ref="QIV34:QIV36"/>
    <mergeCell ref="QIW34:QIW36"/>
    <mergeCell ref="QIX34:QIX36"/>
    <mergeCell ref="QIY34:QIY36"/>
    <mergeCell ref="QIZ34:QIZ36"/>
    <mergeCell ref="QIO34:QIO36"/>
    <mergeCell ref="QIP34:QIP36"/>
    <mergeCell ref="QIQ34:QIQ36"/>
    <mergeCell ref="QIR34:QIR36"/>
    <mergeCell ref="QIS34:QIS36"/>
    <mergeCell ref="QIT34:QIT36"/>
    <mergeCell ref="QII34:QII36"/>
    <mergeCell ref="QIJ34:QIJ36"/>
    <mergeCell ref="QIK34:QIK36"/>
    <mergeCell ref="QIL34:QIL36"/>
    <mergeCell ref="QIM34:QIM36"/>
    <mergeCell ref="QIN34:QIN36"/>
    <mergeCell ref="QIC34:QIC36"/>
    <mergeCell ref="QID34:QID36"/>
    <mergeCell ref="QIE34:QIE36"/>
    <mergeCell ref="QIF34:QIF36"/>
    <mergeCell ref="QIG34:QIG36"/>
    <mergeCell ref="QIH34:QIH36"/>
    <mergeCell ref="QHW34:QHW36"/>
    <mergeCell ref="QHX34:QHX36"/>
    <mergeCell ref="QHY34:QHY36"/>
    <mergeCell ref="QHZ34:QHZ36"/>
    <mergeCell ref="QIA34:QIA36"/>
    <mergeCell ref="QIB34:QIB36"/>
    <mergeCell ref="QHQ34:QHQ36"/>
    <mergeCell ref="QHR34:QHR36"/>
    <mergeCell ref="QHS34:QHS36"/>
    <mergeCell ref="QHT34:QHT36"/>
    <mergeCell ref="QHU34:QHU36"/>
    <mergeCell ref="QHV34:QHV36"/>
    <mergeCell ref="QHK34:QHK36"/>
    <mergeCell ref="QHL34:QHL36"/>
    <mergeCell ref="QHM34:QHM36"/>
    <mergeCell ref="QHN34:QHN36"/>
    <mergeCell ref="QHO34:QHO36"/>
    <mergeCell ref="QHP34:QHP36"/>
    <mergeCell ref="QHE34:QHE36"/>
    <mergeCell ref="QHF34:QHF36"/>
    <mergeCell ref="QHG34:QHG36"/>
    <mergeCell ref="QHH34:QHH36"/>
    <mergeCell ref="QHI34:QHI36"/>
    <mergeCell ref="QHJ34:QHJ36"/>
    <mergeCell ref="QGY34:QGY36"/>
    <mergeCell ref="QGZ34:QGZ36"/>
    <mergeCell ref="QHA34:QHA36"/>
    <mergeCell ref="QHB34:QHB36"/>
    <mergeCell ref="QHC34:QHC36"/>
    <mergeCell ref="QHD34:QHD36"/>
    <mergeCell ref="QGS34:QGS36"/>
    <mergeCell ref="QGT34:QGT36"/>
    <mergeCell ref="QGU34:QGU36"/>
    <mergeCell ref="QGV34:QGV36"/>
    <mergeCell ref="QGW34:QGW36"/>
    <mergeCell ref="QGX34:QGX36"/>
    <mergeCell ref="QGM34:QGM36"/>
    <mergeCell ref="QGN34:QGN36"/>
    <mergeCell ref="QGO34:QGO36"/>
    <mergeCell ref="QGP34:QGP36"/>
    <mergeCell ref="QGQ34:QGQ36"/>
    <mergeCell ref="QGR34:QGR36"/>
    <mergeCell ref="QGG34:QGG36"/>
    <mergeCell ref="QGH34:QGH36"/>
    <mergeCell ref="QGI34:QGI36"/>
    <mergeCell ref="QGJ34:QGJ36"/>
    <mergeCell ref="QGK34:QGK36"/>
    <mergeCell ref="QGL34:QGL36"/>
    <mergeCell ref="QGA34:QGA36"/>
    <mergeCell ref="QGB34:QGB36"/>
    <mergeCell ref="QGC34:QGC36"/>
    <mergeCell ref="QGD34:QGD36"/>
    <mergeCell ref="QGE34:QGE36"/>
    <mergeCell ref="QGF34:QGF36"/>
    <mergeCell ref="QFU34:QFU36"/>
    <mergeCell ref="QFV34:QFV36"/>
    <mergeCell ref="QFW34:QFW36"/>
    <mergeCell ref="QFX34:QFX36"/>
    <mergeCell ref="QFY34:QFY36"/>
    <mergeCell ref="QFZ34:QFZ36"/>
    <mergeCell ref="QFO34:QFO36"/>
    <mergeCell ref="QFP34:QFP36"/>
    <mergeCell ref="QFQ34:QFQ36"/>
    <mergeCell ref="QFR34:QFR36"/>
    <mergeCell ref="QFS34:QFS36"/>
    <mergeCell ref="QFT34:QFT36"/>
    <mergeCell ref="QFI34:QFI36"/>
    <mergeCell ref="QFJ34:QFJ36"/>
    <mergeCell ref="QFK34:QFK36"/>
    <mergeCell ref="QFL34:QFL36"/>
    <mergeCell ref="QFM34:QFM36"/>
    <mergeCell ref="QFN34:QFN36"/>
    <mergeCell ref="QFC34:QFC36"/>
    <mergeCell ref="QFD34:QFD36"/>
    <mergeCell ref="QFE34:QFE36"/>
    <mergeCell ref="QFF34:QFF36"/>
    <mergeCell ref="QFG34:QFG36"/>
    <mergeCell ref="QFH34:QFH36"/>
    <mergeCell ref="QEW34:QEW36"/>
    <mergeCell ref="QEX34:QEX36"/>
    <mergeCell ref="QEY34:QEY36"/>
    <mergeCell ref="QEZ34:QEZ36"/>
    <mergeCell ref="QFA34:QFA36"/>
    <mergeCell ref="QFB34:QFB36"/>
    <mergeCell ref="QEQ34:QEQ36"/>
    <mergeCell ref="QER34:QER36"/>
    <mergeCell ref="QES34:QES36"/>
    <mergeCell ref="QET34:QET36"/>
    <mergeCell ref="QEU34:QEU36"/>
    <mergeCell ref="QEV34:QEV36"/>
    <mergeCell ref="QEK34:QEK36"/>
    <mergeCell ref="QEL34:QEL36"/>
    <mergeCell ref="QEM34:QEM36"/>
    <mergeCell ref="QEN34:QEN36"/>
    <mergeCell ref="QEO34:QEO36"/>
    <mergeCell ref="QEP34:QEP36"/>
    <mergeCell ref="QEE34:QEE36"/>
    <mergeCell ref="QEF34:QEF36"/>
    <mergeCell ref="QEG34:QEG36"/>
    <mergeCell ref="QEH34:QEH36"/>
    <mergeCell ref="QEI34:QEI36"/>
    <mergeCell ref="QEJ34:QEJ36"/>
    <mergeCell ref="QDY34:QDY36"/>
    <mergeCell ref="QDZ34:QDZ36"/>
    <mergeCell ref="QEA34:QEA36"/>
    <mergeCell ref="QEB34:QEB36"/>
    <mergeCell ref="QEC34:QEC36"/>
    <mergeCell ref="QED34:QED36"/>
    <mergeCell ref="QDS34:QDS36"/>
    <mergeCell ref="QDT34:QDT36"/>
    <mergeCell ref="QDU34:QDU36"/>
    <mergeCell ref="QDV34:QDV36"/>
    <mergeCell ref="QDW34:QDW36"/>
    <mergeCell ref="QDX34:QDX36"/>
    <mergeCell ref="QDM34:QDM36"/>
    <mergeCell ref="QDN34:QDN36"/>
    <mergeCell ref="QDO34:QDO36"/>
    <mergeCell ref="QDP34:QDP36"/>
    <mergeCell ref="QDQ34:QDQ36"/>
    <mergeCell ref="QDR34:QDR36"/>
    <mergeCell ref="QDG34:QDG36"/>
    <mergeCell ref="QDH34:QDH36"/>
    <mergeCell ref="QDI34:QDI36"/>
    <mergeCell ref="QDJ34:QDJ36"/>
    <mergeCell ref="QDK34:QDK36"/>
    <mergeCell ref="QDL34:QDL36"/>
    <mergeCell ref="QDA34:QDA36"/>
    <mergeCell ref="QDB34:QDB36"/>
    <mergeCell ref="QDC34:QDC36"/>
    <mergeCell ref="QDD34:QDD36"/>
    <mergeCell ref="QDE34:QDE36"/>
    <mergeCell ref="QDF34:QDF36"/>
    <mergeCell ref="QCU34:QCU36"/>
    <mergeCell ref="QCV34:QCV36"/>
    <mergeCell ref="QCW34:QCW36"/>
    <mergeCell ref="QCX34:QCX36"/>
    <mergeCell ref="QCY34:QCY36"/>
    <mergeCell ref="QCZ34:QCZ36"/>
    <mergeCell ref="QCO34:QCO36"/>
    <mergeCell ref="QCP34:QCP36"/>
    <mergeCell ref="QCQ34:QCQ36"/>
    <mergeCell ref="QCR34:QCR36"/>
    <mergeCell ref="QCS34:QCS36"/>
    <mergeCell ref="QCT34:QCT36"/>
    <mergeCell ref="QCI34:QCI36"/>
    <mergeCell ref="QCJ34:QCJ36"/>
    <mergeCell ref="QCK34:QCK36"/>
    <mergeCell ref="QCL34:QCL36"/>
    <mergeCell ref="QCM34:QCM36"/>
    <mergeCell ref="QCN34:QCN36"/>
    <mergeCell ref="QCC34:QCC36"/>
    <mergeCell ref="QCD34:QCD36"/>
    <mergeCell ref="QCE34:QCE36"/>
    <mergeCell ref="QCF34:QCF36"/>
    <mergeCell ref="QCG34:QCG36"/>
    <mergeCell ref="QCH34:QCH36"/>
    <mergeCell ref="QBW34:QBW36"/>
    <mergeCell ref="QBX34:QBX36"/>
    <mergeCell ref="QBY34:QBY36"/>
    <mergeCell ref="QBZ34:QBZ36"/>
    <mergeCell ref="QCA34:QCA36"/>
    <mergeCell ref="QCB34:QCB36"/>
    <mergeCell ref="QBQ34:QBQ36"/>
    <mergeCell ref="QBR34:QBR36"/>
    <mergeCell ref="QBS34:QBS36"/>
    <mergeCell ref="QBT34:QBT36"/>
    <mergeCell ref="QBU34:QBU36"/>
    <mergeCell ref="QBV34:QBV36"/>
    <mergeCell ref="QBK34:QBK36"/>
    <mergeCell ref="QBL34:QBL36"/>
    <mergeCell ref="QBM34:QBM36"/>
    <mergeCell ref="QBN34:QBN36"/>
    <mergeCell ref="QBO34:QBO36"/>
    <mergeCell ref="QBP34:QBP36"/>
    <mergeCell ref="QBE34:QBE36"/>
    <mergeCell ref="QBF34:QBF36"/>
    <mergeCell ref="QBG34:QBG36"/>
    <mergeCell ref="QBH34:QBH36"/>
    <mergeCell ref="QBI34:QBI36"/>
    <mergeCell ref="QBJ34:QBJ36"/>
    <mergeCell ref="QAY34:QAY36"/>
    <mergeCell ref="QAZ34:QAZ36"/>
    <mergeCell ref="QBA34:QBA36"/>
    <mergeCell ref="QBB34:QBB36"/>
    <mergeCell ref="QBC34:QBC36"/>
    <mergeCell ref="QBD34:QBD36"/>
    <mergeCell ref="QAS34:QAS36"/>
    <mergeCell ref="QAT34:QAT36"/>
    <mergeCell ref="QAU34:QAU36"/>
    <mergeCell ref="QAV34:QAV36"/>
    <mergeCell ref="QAW34:QAW36"/>
    <mergeCell ref="QAX34:QAX36"/>
    <mergeCell ref="QAM34:QAM36"/>
    <mergeCell ref="QAN34:QAN36"/>
    <mergeCell ref="QAO34:QAO36"/>
    <mergeCell ref="QAP34:QAP36"/>
    <mergeCell ref="QAQ34:QAQ36"/>
    <mergeCell ref="QAR34:QAR36"/>
    <mergeCell ref="QAG34:QAG36"/>
    <mergeCell ref="QAH34:QAH36"/>
    <mergeCell ref="QAI34:QAI36"/>
    <mergeCell ref="QAJ34:QAJ36"/>
    <mergeCell ref="QAK34:QAK36"/>
    <mergeCell ref="QAL34:QAL36"/>
    <mergeCell ref="QAA34:QAA36"/>
    <mergeCell ref="QAB34:QAB36"/>
    <mergeCell ref="QAC34:QAC36"/>
    <mergeCell ref="QAD34:QAD36"/>
    <mergeCell ref="QAE34:QAE36"/>
    <mergeCell ref="QAF34:QAF36"/>
    <mergeCell ref="PZU34:PZU36"/>
    <mergeCell ref="PZV34:PZV36"/>
    <mergeCell ref="PZW34:PZW36"/>
    <mergeCell ref="PZX34:PZX36"/>
    <mergeCell ref="PZY34:PZY36"/>
    <mergeCell ref="PZZ34:PZZ36"/>
    <mergeCell ref="PZO34:PZO36"/>
    <mergeCell ref="PZP34:PZP36"/>
    <mergeCell ref="PZQ34:PZQ36"/>
    <mergeCell ref="PZR34:PZR36"/>
    <mergeCell ref="PZS34:PZS36"/>
    <mergeCell ref="PZT34:PZT36"/>
    <mergeCell ref="PZI34:PZI36"/>
    <mergeCell ref="PZJ34:PZJ36"/>
    <mergeCell ref="PZK34:PZK36"/>
    <mergeCell ref="PZL34:PZL36"/>
    <mergeCell ref="PZM34:PZM36"/>
    <mergeCell ref="PZN34:PZN36"/>
    <mergeCell ref="PZC34:PZC36"/>
    <mergeCell ref="PZD34:PZD36"/>
    <mergeCell ref="PZE34:PZE36"/>
    <mergeCell ref="PZF34:PZF36"/>
    <mergeCell ref="PZG34:PZG36"/>
    <mergeCell ref="PZH34:PZH36"/>
    <mergeCell ref="PYW34:PYW36"/>
    <mergeCell ref="PYX34:PYX36"/>
    <mergeCell ref="PYY34:PYY36"/>
    <mergeCell ref="PYZ34:PYZ36"/>
    <mergeCell ref="PZA34:PZA36"/>
    <mergeCell ref="PZB34:PZB36"/>
    <mergeCell ref="PYQ34:PYQ36"/>
    <mergeCell ref="PYR34:PYR36"/>
    <mergeCell ref="PYS34:PYS36"/>
    <mergeCell ref="PYT34:PYT36"/>
    <mergeCell ref="PYU34:PYU36"/>
    <mergeCell ref="PYV34:PYV36"/>
    <mergeCell ref="PYK34:PYK36"/>
    <mergeCell ref="PYL34:PYL36"/>
    <mergeCell ref="PYM34:PYM36"/>
    <mergeCell ref="PYN34:PYN36"/>
    <mergeCell ref="PYO34:PYO36"/>
    <mergeCell ref="PYP34:PYP36"/>
    <mergeCell ref="PYE34:PYE36"/>
    <mergeCell ref="PYF34:PYF36"/>
    <mergeCell ref="PYG34:PYG36"/>
    <mergeCell ref="PYH34:PYH36"/>
    <mergeCell ref="PYI34:PYI36"/>
    <mergeCell ref="PYJ34:PYJ36"/>
    <mergeCell ref="PXY34:PXY36"/>
    <mergeCell ref="PXZ34:PXZ36"/>
    <mergeCell ref="PYA34:PYA36"/>
    <mergeCell ref="PYB34:PYB36"/>
    <mergeCell ref="PYC34:PYC36"/>
    <mergeCell ref="PYD34:PYD36"/>
    <mergeCell ref="PXS34:PXS36"/>
    <mergeCell ref="PXT34:PXT36"/>
    <mergeCell ref="PXU34:PXU36"/>
    <mergeCell ref="PXV34:PXV36"/>
    <mergeCell ref="PXW34:PXW36"/>
    <mergeCell ref="PXX34:PXX36"/>
    <mergeCell ref="PXM34:PXM36"/>
    <mergeCell ref="PXN34:PXN36"/>
    <mergeCell ref="PXO34:PXO36"/>
    <mergeCell ref="PXP34:PXP36"/>
    <mergeCell ref="PXQ34:PXQ36"/>
    <mergeCell ref="PXR34:PXR36"/>
    <mergeCell ref="PXG34:PXG36"/>
    <mergeCell ref="PXH34:PXH36"/>
    <mergeCell ref="PXI34:PXI36"/>
    <mergeCell ref="PXJ34:PXJ36"/>
    <mergeCell ref="PXK34:PXK36"/>
    <mergeCell ref="PXL34:PXL36"/>
    <mergeCell ref="PXA34:PXA36"/>
    <mergeCell ref="PXB34:PXB36"/>
    <mergeCell ref="PXC34:PXC36"/>
    <mergeCell ref="PXD34:PXD36"/>
    <mergeCell ref="PXE34:PXE36"/>
    <mergeCell ref="PXF34:PXF36"/>
    <mergeCell ref="PWU34:PWU36"/>
    <mergeCell ref="PWV34:PWV36"/>
    <mergeCell ref="PWW34:PWW36"/>
    <mergeCell ref="PWX34:PWX36"/>
    <mergeCell ref="PWY34:PWY36"/>
    <mergeCell ref="PWZ34:PWZ36"/>
    <mergeCell ref="PWO34:PWO36"/>
    <mergeCell ref="PWP34:PWP36"/>
    <mergeCell ref="PWQ34:PWQ36"/>
    <mergeCell ref="PWR34:PWR36"/>
    <mergeCell ref="PWS34:PWS36"/>
    <mergeCell ref="PWT34:PWT36"/>
    <mergeCell ref="PWI34:PWI36"/>
    <mergeCell ref="PWJ34:PWJ36"/>
    <mergeCell ref="PWK34:PWK36"/>
    <mergeCell ref="PWL34:PWL36"/>
    <mergeCell ref="PWM34:PWM36"/>
    <mergeCell ref="PWN34:PWN36"/>
    <mergeCell ref="PWC34:PWC36"/>
    <mergeCell ref="PWD34:PWD36"/>
    <mergeCell ref="PWE34:PWE36"/>
    <mergeCell ref="PWF34:PWF36"/>
    <mergeCell ref="PWG34:PWG36"/>
    <mergeCell ref="PWH34:PWH36"/>
    <mergeCell ref="PVW34:PVW36"/>
    <mergeCell ref="PVX34:PVX36"/>
    <mergeCell ref="PVY34:PVY36"/>
    <mergeCell ref="PVZ34:PVZ36"/>
    <mergeCell ref="PWA34:PWA36"/>
    <mergeCell ref="PWB34:PWB36"/>
    <mergeCell ref="PVQ34:PVQ36"/>
    <mergeCell ref="PVR34:PVR36"/>
    <mergeCell ref="PVS34:PVS36"/>
    <mergeCell ref="PVT34:PVT36"/>
    <mergeCell ref="PVU34:PVU36"/>
    <mergeCell ref="PVV34:PVV36"/>
    <mergeCell ref="PVK34:PVK36"/>
    <mergeCell ref="PVL34:PVL36"/>
    <mergeCell ref="PVM34:PVM36"/>
    <mergeCell ref="PVN34:PVN36"/>
    <mergeCell ref="PVO34:PVO36"/>
    <mergeCell ref="PVP34:PVP36"/>
    <mergeCell ref="PVE34:PVE36"/>
    <mergeCell ref="PVF34:PVF36"/>
    <mergeCell ref="PVG34:PVG36"/>
    <mergeCell ref="PVH34:PVH36"/>
    <mergeCell ref="PVI34:PVI36"/>
    <mergeCell ref="PVJ34:PVJ36"/>
    <mergeCell ref="PUY34:PUY36"/>
    <mergeCell ref="PUZ34:PUZ36"/>
    <mergeCell ref="PVA34:PVA36"/>
    <mergeCell ref="PVB34:PVB36"/>
    <mergeCell ref="PVC34:PVC36"/>
    <mergeCell ref="PVD34:PVD36"/>
    <mergeCell ref="PUS34:PUS36"/>
    <mergeCell ref="PUT34:PUT36"/>
    <mergeCell ref="PUU34:PUU36"/>
    <mergeCell ref="PUV34:PUV36"/>
    <mergeCell ref="PUW34:PUW36"/>
    <mergeCell ref="PUX34:PUX36"/>
    <mergeCell ref="PUM34:PUM36"/>
    <mergeCell ref="PUN34:PUN36"/>
    <mergeCell ref="PUO34:PUO36"/>
    <mergeCell ref="PUP34:PUP36"/>
    <mergeCell ref="PUQ34:PUQ36"/>
    <mergeCell ref="PUR34:PUR36"/>
    <mergeCell ref="PUG34:PUG36"/>
    <mergeCell ref="PUH34:PUH36"/>
    <mergeCell ref="PUI34:PUI36"/>
    <mergeCell ref="PUJ34:PUJ36"/>
    <mergeCell ref="PUK34:PUK36"/>
    <mergeCell ref="PUL34:PUL36"/>
    <mergeCell ref="PUA34:PUA36"/>
    <mergeCell ref="PUB34:PUB36"/>
    <mergeCell ref="PUC34:PUC36"/>
    <mergeCell ref="PUD34:PUD36"/>
    <mergeCell ref="PUE34:PUE36"/>
    <mergeCell ref="PUF34:PUF36"/>
    <mergeCell ref="PTU34:PTU36"/>
    <mergeCell ref="PTV34:PTV36"/>
    <mergeCell ref="PTW34:PTW36"/>
    <mergeCell ref="PTX34:PTX36"/>
    <mergeCell ref="PTY34:PTY36"/>
    <mergeCell ref="PTZ34:PTZ36"/>
    <mergeCell ref="PTO34:PTO36"/>
    <mergeCell ref="PTP34:PTP36"/>
    <mergeCell ref="PTQ34:PTQ36"/>
    <mergeCell ref="PTR34:PTR36"/>
    <mergeCell ref="PTS34:PTS36"/>
    <mergeCell ref="PTT34:PTT36"/>
    <mergeCell ref="PTI34:PTI36"/>
    <mergeCell ref="PTJ34:PTJ36"/>
    <mergeCell ref="PTK34:PTK36"/>
    <mergeCell ref="PTL34:PTL36"/>
    <mergeCell ref="PTM34:PTM36"/>
    <mergeCell ref="PTN34:PTN36"/>
    <mergeCell ref="PTC34:PTC36"/>
    <mergeCell ref="PTD34:PTD36"/>
    <mergeCell ref="PTE34:PTE36"/>
    <mergeCell ref="PTF34:PTF36"/>
    <mergeCell ref="PTG34:PTG36"/>
    <mergeCell ref="PTH34:PTH36"/>
    <mergeCell ref="PSW34:PSW36"/>
    <mergeCell ref="PSX34:PSX36"/>
    <mergeCell ref="PSY34:PSY36"/>
    <mergeCell ref="PSZ34:PSZ36"/>
    <mergeCell ref="PTA34:PTA36"/>
    <mergeCell ref="PTB34:PTB36"/>
    <mergeCell ref="PSQ34:PSQ36"/>
    <mergeCell ref="PSR34:PSR36"/>
    <mergeCell ref="PSS34:PSS36"/>
    <mergeCell ref="PST34:PST36"/>
    <mergeCell ref="PSU34:PSU36"/>
    <mergeCell ref="PSV34:PSV36"/>
    <mergeCell ref="PSK34:PSK36"/>
    <mergeCell ref="PSL34:PSL36"/>
    <mergeCell ref="PSM34:PSM36"/>
    <mergeCell ref="PSN34:PSN36"/>
    <mergeCell ref="PSO34:PSO36"/>
    <mergeCell ref="PSP34:PSP36"/>
    <mergeCell ref="PSE34:PSE36"/>
    <mergeCell ref="PSF34:PSF36"/>
    <mergeCell ref="PSG34:PSG36"/>
    <mergeCell ref="PSH34:PSH36"/>
    <mergeCell ref="PSI34:PSI36"/>
    <mergeCell ref="PSJ34:PSJ36"/>
    <mergeCell ref="PRY34:PRY36"/>
    <mergeCell ref="PRZ34:PRZ36"/>
    <mergeCell ref="PSA34:PSA36"/>
    <mergeCell ref="PSB34:PSB36"/>
    <mergeCell ref="PSC34:PSC36"/>
    <mergeCell ref="PSD34:PSD36"/>
    <mergeCell ref="PRS34:PRS36"/>
    <mergeCell ref="PRT34:PRT36"/>
    <mergeCell ref="PRU34:PRU36"/>
    <mergeCell ref="PRV34:PRV36"/>
    <mergeCell ref="PRW34:PRW36"/>
    <mergeCell ref="PRX34:PRX36"/>
    <mergeCell ref="PRM34:PRM36"/>
    <mergeCell ref="PRN34:PRN36"/>
    <mergeCell ref="PRO34:PRO36"/>
    <mergeCell ref="PRP34:PRP36"/>
    <mergeCell ref="PRQ34:PRQ36"/>
    <mergeCell ref="PRR34:PRR36"/>
    <mergeCell ref="PRG34:PRG36"/>
    <mergeCell ref="PRH34:PRH36"/>
    <mergeCell ref="PRI34:PRI36"/>
    <mergeCell ref="PRJ34:PRJ36"/>
    <mergeCell ref="PRK34:PRK36"/>
    <mergeCell ref="PRL34:PRL36"/>
    <mergeCell ref="PRA34:PRA36"/>
    <mergeCell ref="PRB34:PRB36"/>
    <mergeCell ref="PRC34:PRC36"/>
    <mergeCell ref="PRD34:PRD36"/>
    <mergeCell ref="PRE34:PRE36"/>
    <mergeCell ref="PRF34:PRF36"/>
    <mergeCell ref="PQU34:PQU36"/>
    <mergeCell ref="PQV34:PQV36"/>
    <mergeCell ref="PQW34:PQW36"/>
    <mergeCell ref="PQX34:PQX36"/>
    <mergeCell ref="PQY34:PQY36"/>
    <mergeCell ref="PQZ34:PQZ36"/>
    <mergeCell ref="PQO34:PQO36"/>
    <mergeCell ref="PQP34:PQP36"/>
    <mergeCell ref="PQQ34:PQQ36"/>
    <mergeCell ref="PQR34:PQR36"/>
    <mergeCell ref="PQS34:PQS36"/>
    <mergeCell ref="PQT34:PQT36"/>
    <mergeCell ref="PQI34:PQI36"/>
    <mergeCell ref="PQJ34:PQJ36"/>
    <mergeCell ref="PQK34:PQK36"/>
    <mergeCell ref="PQL34:PQL36"/>
    <mergeCell ref="PQM34:PQM36"/>
    <mergeCell ref="PQN34:PQN36"/>
    <mergeCell ref="PQC34:PQC36"/>
    <mergeCell ref="PQD34:PQD36"/>
    <mergeCell ref="PQE34:PQE36"/>
    <mergeCell ref="PQF34:PQF36"/>
    <mergeCell ref="PQG34:PQG36"/>
    <mergeCell ref="PQH34:PQH36"/>
    <mergeCell ref="PPW34:PPW36"/>
    <mergeCell ref="PPX34:PPX36"/>
    <mergeCell ref="PPY34:PPY36"/>
    <mergeCell ref="PPZ34:PPZ36"/>
    <mergeCell ref="PQA34:PQA36"/>
    <mergeCell ref="PQB34:PQB36"/>
    <mergeCell ref="PPQ34:PPQ36"/>
    <mergeCell ref="PPR34:PPR36"/>
    <mergeCell ref="PPS34:PPS36"/>
    <mergeCell ref="PPT34:PPT36"/>
    <mergeCell ref="PPU34:PPU36"/>
    <mergeCell ref="PPV34:PPV36"/>
    <mergeCell ref="PPK34:PPK36"/>
    <mergeCell ref="PPL34:PPL36"/>
    <mergeCell ref="PPM34:PPM36"/>
    <mergeCell ref="PPN34:PPN36"/>
    <mergeCell ref="PPO34:PPO36"/>
    <mergeCell ref="PPP34:PPP36"/>
    <mergeCell ref="PPE34:PPE36"/>
    <mergeCell ref="PPF34:PPF36"/>
    <mergeCell ref="PPG34:PPG36"/>
    <mergeCell ref="PPH34:PPH36"/>
    <mergeCell ref="PPI34:PPI36"/>
    <mergeCell ref="PPJ34:PPJ36"/>
    <mergeCell ref="POY34:POY36"/>
    <mergeCell ref="POZ34:POZ36"/>
    <mergeCell ref="PPA34:PPA36"/>
    <mergeCell ref="PPB34:PPB36"/>
    <mergeCell ref="PPC34:PPC36"/>
    <mergeCell ref="PPD34:PPD36"/>
    <mergeCell ref="POS34:POS36"/>
    <mergeCell ref="POT34:POT36"/>
    <mergeCell ref="POU34:POU36"/>
    <mergeCell ref="POV34:POV36"/>
    <mergeCell ref="POW34:POW36"/>
    <mergeCell ref="POX34:POX36"/>
    <mergeCell ref="POM34:POM36"/>
    <mergeCell ref="PON34:PON36"/>
    <mergeCell ref="POO34:POO36"/>
    <mergeCell ref="POP34:POP36"/>
    <mergeCell ref="POQ34:POQ36"/>
    <mergeCell ref="POR34:POR36"/>
    <mergeCell ref="POG34:POG36"/>
    <mergeCell ref="POH34:POH36"/>
    <mergeCell ref="POI34:POI36"/>
    <mergeCell ref="POJ34:POJ36"/>
    <mergeCell ref="POK34:POK36"/>
    <mergeCell ref="POL34:POL36"/>
    <mergeCell ref="POA34:POA36"/>
    <mergeCell ref="POB34:POB36"/>
    <mergeCell ref="POC34:POC36"/>
    <mergeCell ref="POD34:POD36"/>
    <mergeCell ref="POE34:POE36"/>
    <mergeCell ref="POF34:POF36"/>
    <mergeCell ref="PNU34:PNU36"/>
    <mergeCell ref="PNV34:PNV36"/>
    <mergeCell ref="PNW34:PNW36"/>
    <mergeCell ref="PNX34:PNX36"/>
    <mergeCell ref="PNY34:PNY36"/>
    <mergeCell ref="PNZ34:PNZ36"/>
    <mergeCell ref="PNO34:PNO36"/>
    <mergeCell ref="PNP34:PNP36"/>
    <mergeCell ref="PNQ34:PNQ36"/>
    <mergeCell ref="PNR34:PNR36"/>
    <mergeCell ref="PNS34:PNS36"/>
    <mergeCell ref="PNT34:PNT36"/>
    <mergeCell ref="PNI34:PNI36"/>
    <mergeCell ref="PNJ34:PNJ36"/>
    <mergeCell ref="PNK34:PNK36"/>
    <mergeCell ref="PNL34:PNL36"/>
    <mergeCell ref="PNM34:PNM36"/>
    <mergeCell ref="PNN34:PNN36"/>
    <mergeCell ref="PNC34:PNC36"/>
    <mergeCell ref="PND34:PND36"/>
    <mergeCell ref="PNE34:PNE36"/>
    <mergeCell ref="PNF34:PNF36"/>
    <mergeCell ref="PNG34:PNG36"/>
    <mergeCell ref="PNH34:PNH36"/>
    <mergeCell ref="PMW34:PMW36"/>
    <mergeCell ref="PMX34:PMX36"/>
    <mergeCell ref="PMY34:PMY36"/>
    <mergeCell ref="PMZ34:PMZ36"/>
    <mergeCell ref="PNA34:PNA36"/>
    <mergeCell ref="PNB34:PNB36"/>
    <mergeCell ref="PMQ34:PMQ36"/>
    <mergeCell ref="PMR34:PMR36"/>
    <mergeCell ref="PMS34:PMS36"/>
    <mergeCell ref="PMT34:PMT36"/>
    <mergeCell ref="PMU34:PMU36"/>
    <mergeCell ref="PMV34:PMV36"/>
    <mergeCell ref="PMK34:PMK36"/>
    <mergeCell ref="PML34:PML36"/>
    <mergeCell ref="PMM34:PMM36"/>
    <mergeCell ref="PMN34:PMN36"/>
    <mergeCell ref="PMO34:PMO36"/>
    <mergeCell ref="PMP34:PMP36"/>
    <mergeCell ref="PME34:PME36"/>
    <mergeCell ref="PMF34:PMF36"/>
    <mergeCell ref="PMG34:PMG36"/>
    <mergeCell ref="PMH34:PMH36"/>
    <mergeCell ref="PMI34:PMI36"/>
    <mergeCell ref="PMJ34:PMJ36"/>
    <mergeCell ref="PLY34:PLY36"/>
    <mergeCell ref="PLZ34:PLZ36"/>
    <mergeCell ref="PMA34:PMA36"/>
    <mergeCell ref="PMB34:PMB36"/>
    <mergeCell ref="PMC34:PMC36"/>
    <mergeCell ref="PMD34:PMD36"/>
    <mergeCell ref="PLS34:PLS36"/>
    <mergeCell ref="PLT34:PLT36"/>
    <mergeCell ref="PLU34:PLU36"/>
    <mergeCell ref="PLV34:PLV36"/>
    <mergeCell ref="PLW34:PLW36"/>
    <mergeCell ref="PLX34:PLX36"/>
    <mergeCell ref="PLM34:PLM36"/>
    <mergeCell ref="PLN34:PLN36"/>
    <mergeCell ref="PLO34:PLO36"/>
    <mergeCell ref="PLP34:PLP36"/>
    <mergeCell ref="PLQ34:PLQ36"/>
    <mergeCell ref="PLR34:PLR36"/>
    <mergeCell ref="PLG34:PLG36"/>
    <mergeCell ref="PLH34:PLH36"/>
    <mergeCell ref="PLI34:PLI36"/>
    <mergeCell ref="PLJ34:PLJ36"/>
    <mergeCell ref="PLK34:PLK36"/>
    <mergeCell ref="PLL34:PLL36"/>
    <mergeCell ref="PLA34:PLA36"/>
    <mergeCell ref="PLB34:PLB36"/>
    <mergeCell ref="PLC34:PLC36"/>
    <mergeCell ref="PLD34:PLD36"/>
    <mergeCell ref="PLE34:PLE36"/>
    <mergeCell ref="PLF34:PLF36"/>
    <mergeCell ref="PKU34:PKU36"/>
    <mergeCell ref="PKV34:PKV36"/>
    <mergeCell ref="PKW34:PKW36"/>
    <mergeCell ref="PKX34:PKX36"/>
    <mergeCell ref="PKY34:PKY36"/>
    <mergeCell ref="PKZ34:PKZ36"/>
    <mergeCell ref="PKO34:PKO36"/>
    <mergeCell ref="PKP34:PKP36"/>
    <mergeCell ref="PKQ34:PKQ36"/>
    <mergeCell ref="PKR34:PKR36"/>
    <mergeCell ref="PKS34:PKS36"/>
    <mergeCell ref="PKT34:PKT36"/>
    <mergeCell ref="PKI34:PKI36"/>
    <mergeCell ref="PKJ34:PKJ36"/>
    <mergeCell ref="PKK34:PKK36"/>
    <mergeCell ref="PKL34:PKL36"/>
    <mergeCell ref="PKM34:PKM36"/>
    <mergeCell ref="PKN34:PKN36"/>
    <mergeCell ref="PKC34:PKC36"/>
    <mergeCell ref="PKD34:PKD36"/>
    <mergeCell ref="PKE34:PKE36"/>
    <mergeCell ref="PKF34:PKF36"/>
    <mergeCell ref="PKG34:PKG36"/>
    <mergeCell ref="PKH34:PKH36"/>
    <mergeCell ref="PJW34:PJW36"/>
    <mergeCell ref="PJX34:PJX36"/>
    <mergeCell ref="PJY34:PJY36"/>
    <mergeCell ref="PJZ34:PJZ36"/>
    <mergeCell ref="PKA34:PKA36"/>
    <mergeCell ref="PKB34:PKB36"/>
    <mergeCell ref="PJQ34:PJQ36"/>
    <mergeCell ref="PJR34:PJR36"/>
    <mergeCell ref="PJS34:PJS36"/>
    <mergeCell ref="PJT34:PJT36"/>
    <mergeCell ref="PJU34:PJU36"/>
    <mergeCell ref="PJV34:PJV36"/>
    <mergeCell ref="PJK34:PJK36"/>
    <mergeCell ref="PJL34:PJL36"/>
    <mergeCell ref="PJM34:PJM36"/>
    <mergeCell ref="PJN34:PJN36"/>
    <mergeCell ref="PJO34:PJO36"/>
    <mergeCell ref="PJP34:PJP36"/>
    <mergeCell ref="PJE34:PJE36"/>
    <mergeCell ref="PJF34:PJF36"/>
    <mergeCell ref="PJG34:PJG36"/>
    <mergeCell ref="PJH34:PJH36"/>
    <mergeCell ref="PJI34:PJI36"/>
    <mergeCell ref="PJJ34:PJJ36"/>
    <mergeCell ref="PIY34:PIY36"/>
    <mergeCell ref="PIZ34:PIZ36"/>
    <mergeCell ref="PJA34:PJA36"/>
    <mergeCell ref="PJB34:PJB36"/>
    <mergeCell ref="PJC34:PJC36"/>
    <mergeCell ref="PJD34:PJD36"/>
    <mergeCell ref="PIS34:PIS36"/>
    <mergeCell ref="PIT34:PIT36"/>
    <mergeCell ref="PIU34:PIU36"/>
    <mergeCell ref="PIV34:PIV36"/>
    <mergeCell ref="PIW34:PIW36"/>
    <mergeCell ref="PIX34:PIX36"/>
    <mergeCell ref="PIM34:PIM36"/>
    <mergeCell ref="PIN34:PIN36"/>
    <mergeCell ref="PIO34:PIO36"/>
    <mergeCell ref="PIP34:PIP36"/>
    <mergeCell ref="PIQ34:PIQ36"/>
    <mergeCell ref="PIR34:PIR36"/>
    <mergeCell ref="PIG34:PIG36"/>
    <mergeCell ref="PIH34:PIH36"/>
    <mergeCell ref="PII34:PII36"/>
    <mergeCell ref="PIJ34:PIJ36"/>
    <mergeCell ref="PIK34:PIK36"/>
    <mergeCell ref="PIL34:PIL36"/>
    <mergeCell ref="PIA34:PIA36"/>
    <mergeCell ref="PIB34:PIB36"/>
    <mergeCell ref="PIC34:PIC36"/>
    <mergeCell ref="PID34:PID36"/>
    <mergeCell ref="PIE34:PIE36"/>
    <mergeCell ref="PIF34:PIF36"/>
    <mergeCell ref="PHU34:PHU36"/>
    <mergeCell ref="PHV34:PHV36"/>
    <mergeCell ref="PHW34:PHW36"/>
    <mergeCell ref="PHX34:PHX36"/>
    <mergeCell ref="PHY34:PHY36"/>
    <mergeCell ref="PHZ34:PHZ36"/>
    <mergeCell ref="PHO34:PHO36"/>
    <mergeCell ref="PHP34:PHP36"/>
    <mergeCell ref="PHQ34:PHQ36"/>
    <mergeCell ref="PHR34:PHR36"/>
    <mergeCell ref="PHS34:PHS36"/>
    <mergeCell ref="PHT34:PHT36"/>
    <mergeCell ref="PHI34:PHI36"/>
    <mergeCell ref="PHJ34:PHJ36"/>
    <mergeCell ref="PHK34:PHK36"/>
    <mergeCell ref="PHL34:PHL36"/>
    <mergeCell ref="PHM34:PHM36"/>
    <mergeCell ref="PHN34:PHN36"/>
    <mergeCell ref="PHC34:PHC36"/>
    <mergeCell ref="PHD34:PHD36"/>
    <mergeCell ref="PHE34:PHE36"/>
    <mergeCell ref="PHF34:PHF36"/>
    <mergeCell ref="PHG34:PHG36"/>
    <mergeCell ref="PHH34:PHH36"/>
    <mergeCell ref="PGW34:PGW36"/>
    <mergeCell ref="PGX34:PGX36"/>
    <mergeCell ref="PGY34:PGY36"/>
    <mergeCell ref="PGZ34:PGZ36"/>
    <mergeCell ref="PHA34:PHA36"/>
    <mergeCell ref="PHB34:PHB36"/>
    <mergeCell ref="PGQ34:PGQ36"/>
    <mergeCell ref="PGR34:PGR36"/>
    <mergeCell ref="PGS34:PGS36"/>
    <mergeCell ref="PGT34:PGT36"/>
    <mergeCell ref="PGU34:PGU36"/>
    <mergeCell ref="PGV34:PGV36"/>
    <mergeCell ref="PGK34:PGK36"/>
    <mergeCell ref="PGL34:PGL36"/>
    <mergeCell ref="PGM34:PGM36"/>
    <mergeCell ref="PGN34:PGN36"/>
    <mergeCell ref="PGO34:PGO36"/>
    <mergeCell ref="PGP34:PGP36"/>
    <mergeCell ref="PGE34:PGE36"/>
    <mergeCell ref="PGF34:PGF36"/>
    <mergeCell ref="PGG34:PGG36"/>
    <mergeCell ref="PGH34:PGH36"/>
    <mergeCell ref="PGI34:PGI36"/>
    <mergeCell ref="PGJ34:PGJ36"/>
    <mergeCell ref="PFY34:PFY36"/>
    <mergeCell ref="PFZ34:PFZ36"/>
    <mergeCell ref="PGA34:PGA36"/>
    <mergeCell ref="PGB34:PGB36"/>
    <mergeCell ref="PGC34:PGC36"/>
    <mergeCell ref="PGD34:PGD36"/>
    <mergeCell ref="PFS34:PFS36"/>
    <mergeCell ref="PFT34:PFT36"/>
    <mergeCell ref="PFU34:PFU36"/>
    <mergeCell ref="PFV34:PFV36"/>
    <mergeCell ref="PFW34:PFW36"/>
    <mergeCell ref="PFX34:PFX36"/>
    <mergeCell ref="PFM34:PFM36"/>
    <mergeCell ref="PFN34:PFN36"/>
    <mergeCell ref="PFO34:PFO36"/>
    <mergeCell ref="PFP34:PFP36"/>
    <mergeCell ref="PFQ34:PFQ36"/>
    <mergeCell ref="PFR34:PFR36"/>
    <mergeCell ref="PFG34:PFG36"/>
    <mergeCell ref="PFH34:PFH36"/>
    <mergeCell ref="PFI34:PFI36"/>
    <mergeCell ref="PFJ34:PFJ36"/>
    <mergeCell ref="PFK34:PFK36"/>
    <mergeCell ref="PFL34:PFL36"/>
    <mergeCell ref="PFA34:PFA36"/>
    <mergeCell ref="PFB34:PFB36"/>
    <mergeCell ref="PFC34:PFC36"/>
    <mergeCell ref="PFD34:PFD36"/>
    <mergeCell ref="PFE34:PFE36"/>
    <mergeCell ref="PFF34:PFF36"/>
    <mergeCell ref="PEU34:PEU36"/>
    <mergeCell ref="PEV34:PEV36"/>
    <mergeCell ref="PEW34:PEW36"/>
    <mergeCell ref="PEX34:PEX36"/>
    <mergeCell ref="PEY34:PEY36"/>
    <mergeCell ref="PEZ34:PEZ36"/>
    <mergeCell ref="PEO34:PEO36"/>
    <mergeCell ref="PEP34:PEP36"/>
    <mergeCell ref="PEQ34:PEQ36"/>
    <mergeCell ref="PER34:PER36"/>
    <mergeCell ref="PES34:PES36"/>
    <mergeCell ref="PET34:PET36"/>
    <mergeCell ref="PEI34:PEI36"/>
    <mergeCell ref="PEJ34:PEJ36"/>
    <mergeCell ref="PEK34:PEK36"/>
    <mergeCell ref="PEL34:PEL36"/>
    <mergeCell ref="PEM34:PEM36"/>
    <mergeCell ref="PEN34:PEN36"/>
    <mergeCell ref="PEC34:PEC36"/>
    <mergeCell ref="PED34:PED36"/>
    <mergeCell ref="PEE34:PEE36"/>
    <mergeCell ref="PEF34:PEF36"/>
    <mergeCell ref="PEG34:PEG36"/>
    <mergeCell ref="PEH34:PEH36"/>
    <mergeCell ref="PDW34:PDW36"/>
    <mergeCell ref="PDX34:PDX36"/>
    <mergeCell ref="PDY34:PDY36"/>
    <mergeCell ref="PDZ34:PDZ36"/>
    <mergeCell ref="PEA34:PEA36"/>
    <mergeCell ref="PEB34:PEB36"/>
    <mergeCell ref="PDQ34:PDQ36"/>
    <mergeCell ref="PDR34:PDR36"/>
    <mergeCell ref="PDS34:PDS36"/>
    <mergeCell ref="PDT34:PDT36"/>
    <mergeCell ref="PDU34:PDU36"/>
    <mergeCell ref="PDV34:PDV36"/>
    <mergeCell ref="PDK34:PDK36"/>
    <mergeCell ref="PDL34:PDL36"/>
    <mergeCell ref="PDM34:PDM36"/>
    <mergeCell ref="PDN34:PDN36"/>
    <mergeCell ref="PDO34:PDO36"/>
    <mergeCell ref="PDP34:PDP36"/>
    <mergeCell ref="PDE34:PDE36"/>
    <mergeCell ref="PDF34:PDF36"/>
    <mergeCell ref="PDG34:PDG36"/>
    <mergeCell ref="PDH34:PDH36"/>
    <mergeCell ref="PDI34:PDI36"/>
    <mergeCell ref="PDJ34:PDJ36"/>
    <mergeCell ref="PCY34:PCY36"/>
    <mergeCell ref="PCZ34:PCZ36"/>
    <mergeCell ref="PDA34:PDA36"/>
    <mergeCell ref="PDB34:PDB36"/>
    <mergeCell ref="PDC34:PDC36"/>
    <mergeCell ref="PDD34:PDD36"/>
    <mergeCell ref="PCS34:PCS36"/>
    <mergeCell ref="PCT34:PCT36"/>
    <mergeCell ref="PCU34:PCU36"/>
    <mergeCell ref="PCV34:PCV36"/>
    <mergeCell ref="PCW34:PCW36"/>
    <mergeCell ref="PCX34:PCX36"/>
    <mergeCell ref="PCM34:PCM36"/>
    <mergeCell ref="PCN34:PCN36"/>
    <mergeCell ref="PCO34:PCO36"/>
    <mergeCell ref="PCP34:PCP36"/>
    <mergeCell ref="PCQ34:PCQ36"/>
    <mergeCell ref="PCR34:PCR36"/>
    <mergeCell ref="PCG34:PCG36"/>
    <mergeCell ref="PCH34:PCH36"/>
    <mergeCell ref="PCI34:PCI36"/>
    <mergeCell ref="PCJ34:PCJ36"/>
    <mergeCell ref="PCK34:PCK36"/>
    <mergeCell ref="PCL34:PCL36"/>
    <mergeCell ref="PCA34:PCA36"/>
    <mergeCell ref="PCB34:PCB36"/>
    <mergeCell ref="PCC34:PCC36"/>
    <mergeCell ref="PCD34:PCD36"/>
    <mergeCell ref="PCE34:PCE36"/>
    <mergeCell ref="PCF34:PCF36"/>
    <mergeCell ref="PBU34:PBU36"/>
    <mergeCell ref="PBV34:PBV36"/>
    <mergeCell ref="PBW34:PBW36"/>
    <mergeCell ref="PBX34:PBX36"/>
    <mergeCell ref="PBY34:PBY36"/>
    <mergeCell ref="PBZ34:PBZ36"/>
    <mergeCell ref="PBO34:PBO36"/>
    <mergeCell ref="PBP34:PBP36"/>
    <mergeCell ref="PBQ34:PBQ36"/>
    <mergeCell ref="PBR34:PBR36"/>
    <mergeCell ref="PBS34:PBS36"/>
    <mergeCell ref="PBT34:PBT36"/>
    <mergeCell ref="PBI34:PBI36"/>
    <mergeCell ref="PBJ34:PBJ36"/>
    <mergeCell ref="PBK34:PBK36"/>
    <mergeCell ref="PBL34:PBL36"/>
    <mergeCell ref="PBM34:PBM36"/>
    <mergeCell ref="PBN34:PBN36"/>
    <mergeCell ref="PBC34:PBC36"/>
    <mergeCell ref="PBD34:PBD36"/>
    <mergeCell ref="PBE34:PBE36"/>
    <mergeCell ref="PBF34:PBF36"/>
    <mergeCell ref="PBG34:PBG36"/>
    <mergeCell ref="PBH34:PBH36"/>
    <mergeCell ref="PAW34:PAW36"/>
    <mergeCell ref="PAX34:PAX36"/>
    <mergeCell ref="PAY34:PAY36"/>
    <mergeCell ref="PAZ34:PAZ36"/>
    <mergeCell ref="PBA34:PBA36"/>
    <mergeCell ref="PBB34:PBB36"/>
    <mergeCell ref="PAQ34:PAQ36"/>
    <mergeCell ref="PAR34:PAR36"/>
    <mergeCell ref="PAS34:PAS36"/>
    <mergeCell ref="PAT34:PAT36"/>
    <mergeCell ref="PAU34:PAU36"/>
    <mergeCell ref="PAV34:PAV36"/>
    <mergeCell ref="PAK34:PAK36"/>
    <mergeCell ref="PAL34:PAL36"/>
    <mergeCell ref="PAM34:PAM36"/>
    <mergeCell ref="PAN34:PAN36"/>
    <mergeCell ref="PAO34:PAO36"/>
    <mergeCell ref="PAP34:PAP36"/>
    <mergeCell ref="PAE34:PAE36"/>
    <mergeCell ref="PAF34:PAF36"/>
    <mergeCell ref="PAG34:PAG36"/>
    <mergeCell ref="PAH34:PAH36"/>
    <mergeCell ref="PAI34:PAI36"/>
    <mergeCell ref="PAJ34:PAJ36"/>
    <mergeCell ref="OZY34:OZY36"/>
    <mergeCell ref="OZZ34:OZZ36"/>
    <mergeCell ref="PAA34:PAA36"/>
    <mergeCell ref="PAB34:PAB36"/>
    <mergeCell ref="PAC34:PAC36"/>
    <mergeCell ref="PAD34:PAD36"/>
    <mergeCell ref="OZS34:OZS36"/>
    <mergeCell ref="OZT34:OZT36"/>
    <mergeCell ref="OZU34:OZU36"/>
    <mergeCell ref="OZV34:OZV36"/>
    <mergeCell ref="OZW34:OZW36"/>
    <mergeCell ref="OZX34:OZX36"/>
    <mergeCell ref="OZM34:OZM36"/>
    <mergeCell ref="OZN34:OZN36"/>
    <mergeCell ref="OZO34:OZO36"/>
    <mergeCell ref="OZP34:OZP36"/>
    <mergeCell ref="OZQ34:OZQ36"/>
    <mergeCell ref="OZR34:OZR36"/>
    <mergeCell ref="OZG34:OZG36"/>
    <mergeCell ref="OZH34:OZH36"/>
    <mergeCell ref="OZI34:OZI36"/>
    <mergeCell ref="OZJ34:OZJ36"/>
    <mergeCell ref="OZK34:OZK36"/>
    <mergeCell ref="OZL34:OZL36"/>
    <mergeCell ref="OZA34:OZA36"/>
    <mergeCell ref="OZB34:OZB36"/>
    <mergeCell ref="OZC34:OZC36"/>
    <mergeCell ref="OZD34:OZD36"/>
    <mergeCell ref="OZE34:OZE36"/>
    <mergeCell ref="OZF34:OZF36"/>
    <mergeCell ref="OYU34:OYU36"/>
    <mergeCell ref="OYV34:OYV36"/>
    <mergeCell ref="OYW34:OYW36"/>
    <mergeCell ref="OYX34:OYX36"/>
    <mergeCell ref="OYY34:OYY36"/>
    <mergeCell ref="OYZ34:OYZ36"/>
    <mergeCell ref="OYO34:OYO36"/>
    <mergeCell ref="OYP34:OYP36"/>
    <mergeCell ref="OYQ34:OYQ36"/>
    <mergeCell ref="OYR34:OYR36"/>
    <mergeCell ref="OYS34:OYS36"/>
    <mergeCell ref="OYT34:OYT36"/>
    <mergeCell ref="OYI34:OYI36"/>
    <mergeCell ref="OYJ34:OYJ36"/>
    <mergeCell ref="OYK34:OYK36"/>
    <mergeCell ref="OYL34:OYL36"/>
    <mergeCell ref="OYM34:OYM36"/>
    <mergeCell ref="OYN34:OYN36"/>
    <mergeCell ref="OYC34:OYC36"/>
    <mergeCell ref="OYD34:OYD36"/>
    <mergeCell ref="OYE34:OYE36"/>
    <mergeCell ref="OYF34:OYF36"/>
    <mergeCell ref="OYG34:OYG36"/>
    <mergeCell ref="OYH34:OYH36"/>
    <mergeCell ref="OXW34:OXW36"/>
    <mergeCell ref="OXX34:OXX36"/>
    <mergeCell ref="OXY34:OXY36"/>
    <mergeCell ref="OXZ34:OXZ36"/>
    <mergeCell ref="OYA34:OYA36"/>
    <mergeCell ref="OYB34:OYB36"/>
    <mergeCell ref="OXQ34:OXQ36"/>
    <mergeCell ref="OXR34:OXR36"/>
    <mergeCell ref="OXS34:OXS36"/>
    <mergeCell ref="OXT34:OXT36"/>
    <mergeCell ref="OXU34:OXU36"/>
    <mergeCell ref="OXV34:OXV36"/>
    <mergeCell ref="OXK34:OXK36"/>
    <mergeCell ref="OXL34:OXL36"/>
    <mergeCell ref="OXM34:OXM36"/>
    <mergeCell ref="OXN34:OXN36"/>
    <mergeCell ref="OXO34:OXO36"/>
    <mergeCell ref="OXP34:OXP36"/>
    <mergeCell ref="OXE34:OXE36"/>
    <mergeCell ref="OXF34:OXF36"/>
    <mergeCell ref="OXG34:OXG36"/>
    <mergeCell ref="OXH34:OXH36"/>
    <mergeCell ref="OXI34:OXI36"/>
    <mergeCell ref="OXJ34:OXJ36"/>
    <mergeCell ref="OWY34:OWY36"/>
    <mergeCell ref="OWZ34:OWZ36"/>
    <mergeCell ref="OXA34:OXA36"/>
    <mergeCell ref="OXB34:OXB36"/>
    <mergeCell ref="OXC34:OXC36"/>
    <mergeCell ref="OXD34:OXD36"/>
    <mergeCell ref="OWS34:OWS36"/>
    <mergeCell ref="OWT34:OWT36"/>
    <mergeCell ref="OWU34:OWU36"/>
    <mergeCell ref="OWV34:OWV36"/>
    <mergeCell ref="OWW34:OWW36"/>
    <mergeCell ref="OWX34:OWX36"/>
    <mergeCell ref="OWM34:OWM36"/>
    <mergeCell ref="OWN34:OWN36"/>
    <mergeCell ref="OWO34:OWO36"/>
    <mergeCell ref="OWP34:OWP36"/>
    <mergeCell ref="OWQ34:OWQ36"/>
    <mergeCell ref="OWR34:OWR36"/>
    <mergeCell ref="OWG34:OWG36"/>
    <mergeCell ref="OWH34:OWH36"/>
    <mergeCell ref="OWI34:OWI36"/>
    <mergeCell ref="OWJ34:OWJ36"/>
    <mergeCell ref="OWK34:OWK36"/>
    <mergeCell ref="OWL34:OWL36"/>
    <mergeCell ref="OWA34:OWA36"/>
    <mergeCell ref="OWB34:OWB36"/>
    <mergeCell ref="OWC34:OWC36"/>
    <mergeCell ref="OWD34:OWD36"/>
    <mergeCell ref="OWE34:OWE36"/>
    <mergeCell ref="OWF34:OWF36"/>
    <mergeCell ref="OVU34:OVU36"/>
    <mergeCell ref="OVV34:OVV36"/>
    <mergeCell ref="OVW34:OVW36"/>
    <mergeCell ref="OVX34:OVX36"/>
    <mergeCell ref="OVY34:OVY36"/>
    <mergeCell ref="OVZ34:OVZ36"/>
    <mergeCell ref="OVO34:OVO36"/>
    <mergeCell ref="OVP34:OVP36"/>
    <mergeCell ref="OVQ34:OVQ36"/>
    <mergeCell ref="OVR34:OVR36"/>
    <mergeCell ref="OVS34:OVS36"/>
    <mergeCell ref="OVT34:OVT36"/>
    <mergeCell ref="OVI34:OVI36"/>
    <mergeCell ref="OVJ34:OVJ36"/>
    <mergeCell ref="OVK34:OVK36"/>
    <mergeCell ref="OVL34:OVL36"/>
    <mergeCell ref="OVM34:OVM36"/>
    <mergeCell ref="OVN34:OVN36"/>
    <mergeCell ref="OVC34:OVC36"/>
    <mergeCell ref="OVD34:OVD36"/>
    <mergeCell ref="OVE34:OVE36"/>
    <mergeCell ref="OVF34:OVF36"/>
    <mergeCell ref="OVG34:OVG36"/>
    <mergeCell ref="OVH34:OVH36"/>
    <mergeCell ref="OUW34:OUW36"/>
    <mergeCell ref="OUX34:OUX36"/>
    <mergeCell ref="OUY34:OUY36"/>
    <mergeCell ref="OUZ34:OUZ36"/>
    <mergeCell ref="OVA34:OVA36"/>
    <mergeCell ref="OVB34:OVB36"/>
    <mergeCell ref="OUQ34:OUQ36"/>
    <mergeCell ref="OUR34:OUR36"/>
    <mergeCell ref="OUS34:OUS36"/>
    <mergeCell ref="OUT34:OUT36"/>
    <mergeCell ref="OUU34:OUU36"/>
    <mergeCell ref="OUV34:OUV36"/>
    <mergeCell ref="OUK34:OUK36"/>
    <mergeCell ref="OUL34:OUL36"/>
    <mergeCell ref="OUM34:OUM36"/>
    <mergeCell ref="OUN34:OUN36"/>
    <mergeCell ref="OUO34:OUO36"/>
    <mergeCell ref="OUP34:OUP36"/>
    <mergeCell ref="OUE34:OUE36"/>
    <mergeCell ref="OUF34:OUF36"/>
    <mergeCell ref="OUG34:OUG36"/>
    <mergeCell ref="OUH34:OUH36"/>
    <mergeCell ref="OUI34:OUI36"/>
    <mergeCell ref="OUJ34:OUJ36"/>
    <mergeCell ref="OTY34:OTY36"/>
    <mergeCell ref="OTZ34:OTZ36"/>
    <mergeCell ref="OUA34:OUA36"/>
    <mergeCell ref="OUB34:OUB36"/>
    <mergeCell ref="OUC34:OUC36"/>
    <mergeCell ref="OUD34:OUD36"/>
    <mergeCell ref="OTS34:OTS36"/>
    <mergeCell ref="OTT34:OTT36"/>
    <mergeCell ref="OTU34:OTU36"/>
    <mergeCell ref="OTV34:OTV36"/>
    <mergeCell ref="OTW34:OTW36"/>
    <mergeCell ref="OTX34:OTX36"/>
    <mergeCell ref="OTM34:OTM36"/>
    <mergeCell ref="OTN34:OTN36"/>
    <mergeCell ref="OTO34:OTO36"/>
    <mergeCell ref="OTP34:OTP36"/>
    <mergeCell ref="OTQ34:OTQ36"/>
    <mergeCell ref="OTR34:OTR36"/>
    <mergeCell ref="OTG34:OTG36"/>
    <mergeCell ref="OTH34:OTH36"/>
    <mergeCell ref="OTI34:OTI36"/>
    <mergeCell ref="OTJ34:OTJ36"/>
    <mergeCell ref="OTK34:OTK36"/>
    <mergeCell ref="OTL34:OTL36"/>
    <mergeCell ref="OTA34:OTA36"/>
    <mergeCell ref="OTB34:OTB36"/>
    <mergeCell ref="OTC34:OTC36"/>
    <mergeCell ref="OTD34:OTD36"/>
    <mergeCell ref="OTE34:OTE36"/>
    <mergeCell ref="OTF34:OTF36"/>
    <mergeCell ref="OSU34:OSU36"/>
    <mergeCell ref="OSV34:OSV36"/>
    <mergeCell ref="OSW34:OSW36"/>
    <mergeCell ref="OSX34:OSX36"/>
    <mergeCell ref="OSY34:OSY36"/>
    <mergeCell ref="OSZ34:OSZ36"/>
    <mergeCell ref="OSO34:OSO36"/>
    <mergeCell ref="OSP34:OSP36"/>
    <mergeCell ref="OSQ34:OSQ36"/>
    <mergeCell ref="OSR34:OSR36"/>
    <mergeCell ref="OSS34:OSS36"/>
    <mergeCell ref="OST34:OST36"/>
    <mergeCell ref="OSI34:OSI36"/>
    <mergeCell ref="OSJ34:OSJ36"/>
    <mergeCell ref="OSK34:OSK36"/>
    <mergeCell ref="OSL34:OSL36"/>
    <mergeCell ref="OSM34:OSM36"/>
    <mergeCell ref="OSN34:OSN36"/>
    <mergeCell ref="OSC34:OSC36"/>
    <mergeCell ref="OSD34:OSD36"/>
    <mergeCell ref="OSE34:OSE36"/>
    <mergeCell ref="OSF34:OSF36"/>
    <mergeCell ref="OSG34:OSG36"/>
    <mergeCell ref="OSH34:OSH36"/>
    <mergeCell ref="ORW34:ORW36"/>
    <mergeCell ref="ORX34:ORX36"/>
    <mergeCell ref="ORY34:ORY36"/>
    <mergeCell ref="ORZ34:ORZ36"/>
    <mergeCell ref="OSA34:OSA36"/>
    <mergeCell ref="OSB34:OSB36"/>
    <mergeCell ref="ORQ34:ORQ36"/>
    <mergeCell ref="ORR34:ORR36"/>
    <mergeCell ref="ORS34:ORS36"/>
    <mergeCell ref="ORT34:ORT36"/>
    <mergeCell ref="ORU34:ORU36"/>
    <mergeCell ref="ORV34:ORV36"/>
    <mergeCell ref="ORK34:ORK36"/>
    <mergeCell ref="ORL34:ORL36"/>
    <mergeCell ref="ORM34:ORM36"/>
    <mergeCell ref="ORN34:ORN36"/>
    <mergeCell ref="ORO34:ORO36"/>
    <mergeCell ref="ORP34:ORP36"/>
    <mergeCell ref="ORE34:ORE36"/>
    <mergeCell ref="ORF34:ORF36"/>
    <mergeCell ref="ORG34:ORG36"/>
    <mergeCell ref="ORH34:ORH36"/>
    <mergeCell ref="ORI34:ORI36"/>
    <mergeCell ref="ORJ34:ORJ36"/>
    <mergeCell ref="OQY34:OQY36"/>
    <mergeCell ref="OQZ34:OQZ36"/>
    <mergeCell ref="ORA34:ORA36"/>
    <mergeCell ref="ORB34:ORB36"/>
    <mergeCell ref="ORC34:ORC36"/>
    <mergeCell ref="ORD34:ORD36"/>
    <mergeCell ref="OQS34:OQS36"/>
    <mergeCell ref="OQT34:OQT36"/>
    <mergeCell ref="OQU34:OQU36"/>
    <mergeCell ref="OQV34:OQV36"/>
    <mergeCell ref="OQW34:OQW36"/>
    <mergeCell ref="OQX34:OQX36"/>
    <mergeCell ref="OQM34:OQM36"/>
    <mergeCell ref="OQN34:OQN36"/>
    <mergeCell ref="OQO34:OQO36"/>
    <mergeCell ref="OQP34:OQP36"/>
    <mergeCell ref="OQQ34:OQQ36"/>
    <mergeCell ref="OQR34:OQR36"/>
    <mergeCell ref="OQG34:OQG36"/>
    <mergeCell ref="OQH34:OQH36"/>
    <mergeCell ref="OQI34:OQI36"/>
    <mergeCell ref="OQJ34:OQJ36"/>
    <mergeCell ref="OQK34:OQK36"/>
    <mergeCell ref="OQL34:OQL36"/>
    <mergeCell ref="OQA34:OQA36"/>
    <mergeCell ref="OQB34:OQB36"/>
    <mergeCell ref="OQC34:OQC36"/>
    <mergeCell ref="OQD34:OQD36"/>
    <mergeCell ref="OQE34:OQE36"/>
    <mergeCell ref="OQF34:OQF36"/>
    <mergeCell ref="OPU34:OPU36"/>
    <mergeCell ref="OPV34:OPV36"/>
    <mergeCell ref="OPW34:OPW36"/>
    <mergeCell ref="OPX34:OPX36"/>
    <mergeCell ref="OPY34:OPY36"/>
    <mergeCell ref="OPZ34:OPZ36"/>
    <mergeCell ref="OPO34:OPO36"/>
    <mergeCell ref="OPP34:OPP36"/>
    <mergeCell ref="OPQ34:OPQ36"/>
    <mergeCell ref="OPR34:OPR36"/>
    <mergeCell ref="OPS34:OPS36"/>
    <mergeCell ref="OPT34:OPT36"/>
    <mergeCell ref="OPI34:OPI36"/>
    <mergeCell ref="OPJ34:OPJ36"/>
    <mergeCell ref="OPK34:OPK36"/>
    <mergeCell ref="OPL34:OPL36"/>
    <mergeCell ref="OPM34:OPM36"/>
    <mergeCell ref="OPN34:OPN36"/>
    <mergeCell ref="OPC34:OPC36"/>
    <mergeCell ref="OPD34:OPD36"/>
    <mergeCell ref="OPE34:OPE36"/>
    <mergeCell ref="OPF34:OPF36"/>
    <mergeCell ref="OPG34:OPG36"/>
    <mergeCell ref="OPH34:OPH36"/>
    <mergeCell ref="OOW34:OOW36"/>
    <mergeCell ref="OOX34:OOX36"/>
    <mergeCell ref="OOY34:OOY36"/>
    <mergeCell ref="OOZ34:OOZ36"/>
    <mergeCell ref="OPA34:OPA36"/>
    <mergeCell ref="OPB34:OPB36"/>
    <mergeCell ref="OOQ34:OOQ36"/>
    <mergeCell ref="OOR34:OOR36"/>
    <mergeCell ref="OOS34:OOS36"/>
    <mergeCell ref="OOT34:OOT36"/>
    <mergeCell ref="OOU34:OOU36"/>
    <mergeCell ref="OOV34:OOV36"/>
    <mergeCell ref="OOK34:OOK36"/>
    <mergeCell ref="OOL34:OOL36"/>
    <mergeCell ref="OOM34:OOM36"/>
    <mergeCell ref="OON34:OON36"/>
    <mergeCell ref="OOO34:OOO36"/>
    <mergeCell ref="OOP34:OOP36"/>
    <mergeCell ref="OOE34:OOE36"/>
    <mergeCell ref="OOF34:OOF36"/>
    <mergeCell ref="OOG34:OOG36"/>
    <mergeCell ref="OOH34:OOH36"/>
    <mergeCell ref="OOI34:OOI36"/>
    <mergeCell ref="OOJ34:OOJ36"/>
    <mergeCell ref="ONY34:ONY36"/>
    <mergeCell ref="ONZ34:ONZ36"/>
    <mergeCell ref="OOA34:OOA36"/>
    <mergeCell ref="OOB34:OOB36"/>
    <mergeCell ref="OOC34:OOC36"/>
    <mergeCell ref="OOD34:OOD36"/>
    <mergeCell ref="ONS34:ONS36"/>
    <mergeCell ref="ONT34:ONT36"/>
    <mergeCell ref="ONU34:ONU36"/>
    <mergeCell ref="ONV34:ONV36"/>
    <mergeCell ref="ONW34:ONW36"/>
    <mergeCell ref="ONX34:ONX36"/>
    <mergeCell ref="ONM34:ONM36"/>
    <mergeCell ref="ONN34:ONN36"/>
    <mergeCell ref="ONO34:ONO36"/>
    <mergeCell ref="ONP34:ONP36"/>
    <mergeCell ref="ONQ34:ONQ36"/>
    <mergeCell ref="ONR34:ONR36"/>
    <mergeCell ref="ONG34:ONG36"/>
    <mergeCell ref="ONH34:ONH36"/>
    <mergeCell ref="ONI34:ONI36"/>
    <mergeCell ref="ONJ34:ONJ36"/>
    <mergeCell ref="ONK34:ONK36"/>
    <mergeCell ref="ONL34:ONL36"/>
    <mergeCell ref="ONA34:ONA36"/>
    <mergeCell ref="ONB34:ONB36"/>
    <mergeCell ref="ONC34:ONC36"/>
    <mergeCell ref="OND34:OND36"/>
    <mergeCell ref="ONE34:ONE36"/>
    <mergeCell ref="ONF34:ONF36"/>
    <mergeCell ref="OMU34:OMU36"/>
    <mergeCell ref="OMV34:OMV36"/>
    <mergeCell ref="OMW34:OMW36"/>
    <mergeCell ref="OMX34:OMX36"/>
    <mergeCell ref="OMY34:OMY36"/>
    <mergeCell ref="OMZ34:OMZ36"/>
    <mergeCell ref="OMO34:OMO36"/>
    <mergeCell ref="OMP34:OMP36"/>
    <mergeCell ref="OMQ34:OMQ36"/>
    <mergeCell ref="OMR34:OMR36"/>
    <mergeCell ref="OMS34:OMS36"/>
    <mergeCell ref="OMT34:OMT36"/>
    <mergeCell ref="OMI34:OMI36"/>
    <mergeCell ref="OMJ34:OMJ36"/>
    <mergeCell ref="OMK34:OMK36"/>
    <mergeCell ref="OML34:OML36"/>
    <mergeCell ref="OMM34:OMM36"/>
    <mergeCell ref="OMN34:OMN36"/>
    <mergeCell ref="OMC34:OMC36"/>
    <mergeCell ref="OMD34:OMD36"/>
    <mergeCell ref="OME34:OME36"/>
    <mergeCell ref="OMF34:OMF36"/>
    <mergeCell ref="OMG34:OMG36"/>
    <mergeCell ref="OMH34:OMH36"/>
    <mergeCell ref="OLW34:OLW36"/>
    <mergeCell ref="OLX34:OLX36"/>
    <mergeCell ref="OLY34:OLY36"/>
    <mergeCell ref="OLZ34:OLZ36"/>
    <mergeCell ref="OMA34:OMA36"/>
    <mergeCell ref="OMB34:OMB36"/>
    <mergeCell ref="OLQ34:OLQ36"/>
    <mergeCell ref="OLR34:OLR36"/>
    <mergeCell ref="OLS34:OLS36"/>
    <mergeCell ref="OLT34:OLT36"/>
    <mergeCell ref="OLU34:OLU36"/>
    <mergeCell ref="OLV34:OLV36"/>
    <mergeCell ref="OLK34:OLK36"/>
    <mergeCell ref="OLL34:OLL36"/>
    <mergeCell ref="OLM34:OLM36"/>
    <mergeCell ref="OLN34:OLN36"/>
    <mergeCell ref="OLO34:OLO36"/>
    <mergeCell ref="OLP34:OLP36"/>
    <mergeCell ref="OLE34:OLE36"/>
    <mergeCell ref="OLF34:OLF36"/>
    <mergeCell ref="OLG34:OLG36"/>
    <mergeCell ref="OLH34:OLH36"/>
    <mergeCell ref="OLI34:OLI36"/>
    <mergeCell ref="OLJ34:OLJ36"/>
    <mergeCell ref="OKY34:OKY36"/>
    <mergeCell ref="OKZ34:OKZ36"/>
    <mergeCell ref="OLA34:OLA36"/>
    <mergeCell ref="OLB34:OLB36"/>
    <mergeCell ref="OLC34:OLC36"/>
    <mergeCell ref="OLD34:OLD36"/>
    <mergeCell ref="OKS34:OKS36"/>
    <mergeCell ref="OKT34:OKT36"/>
    <mergeCell ref="OKU34:OKU36"/>
    <mergeCell ref="OKV34:OKV36"/>
    <mergeCell ref="OKW34:OKW36"/>
    <mergeCell ref="OKX34:OKX36"/>
    <mergeCell ref="OKM34:OKM36"/>
    <mergeCell ref="OKN34:OKN36"/>
    <mergeCell ref="OKO34:OKO36"/>
    <mergeCell ref="OKP34:OKP36"/>
    <mergeCell ref="OKQ34:OKQ36"/>
    <mergeCell ref="OKR34:OKR36"/>
    <mergeCell ref="OKG34:OKG36"/>
    <mergeCell ref="OKH34:OKH36"/>
    <mergeCell ref="OKI34:OKI36"/>
    <mergeCell ref="OKJ34:OKJ36"/>
    <mergeCell ref="OKK34:OKK36"/>
    <mergeCell ref="OKL34:OKL36"/>
    <mergeCell ref="OKA34:OKA36"/>
    <mergeCell ref="OKB34:OKB36"/>
    <mergeCell ref="OKC34:OKC36"/>
    <mergeCell ref="OKD34:OKD36"/>
    <mergeCell ref="OKE34:OKE36"/>
    <mergeCell ref="OKF34:OKF36"/>
    <mergeCell ref="OJU34:OJU36"/>
    <mergeCell ref="OJV34:OJV36"/>
    <mergeCell ref="OJW34:OJW36"/>
    <mergeCell ref="OJX34:OJX36"/>
    <mergeCell ref="OJY34:OJY36"/>
    <mergeCell ref="OJZ34:OJZ36"/>
    <mergeCell ref="OJO34:OJO36"/>
    <mergeCell ref="OJP34:OJP36"/>
    <mergeCell ref="OJQ34:OJQ36"/>
    <mergeCell ref="OJR34:OJR36"/>
    <mergeCell ref="OJS34:OJS36"/>
    <mergeCell ref="OJT34:OJT36"/>
    <mergeCell ref="OJI34:OJI36"/>
    <mergeCell ref="OJJ34:OJJ36"/>
    <mergeCell ref="OJK34:OJK36"/>
    <mergeCell ref="OJL34:OJL36"/>
    <mergeCell ref="OJM34:OJM36"/>
    <mergeCell ref="OJN34:OJN36"/>
    <mergeCell ref="OJC34:OJC36"/>
    <mergeCell ref="OJD34:OJD36"/>
    <mergeCell ref="OJE34:OJE36"/>
    <mergeCell ref="OJF34:OJF36"/>
    <mergeCell ref="OJG34:OJG36"/>
    <mergeCell ref="OJH34:OJH36"/>
    <mergeCell ref="OIW34:OIW36"/>
    <mergeCell ref="OIX34:OIX36"/>
    <mergeCell ref="OIY34:OIY36"/>
    <mergeCell ref="OIZ34:OIZ36"/>
    <mergeCell ref="OJA34:OJA36"/>
    <mergeCell ref="OJB34:OJB36"/>
    <mergeCell ref="OIQ34:OIQ36"/>
    <mergeCell ref="OIR34:OIR36"/>
    <mergeCell ref="OIS34:OIS36"/>
    <mergeCell ref="OIT34:OIT36"/>
    <mergeCell ref="OIU34:OIU36"/>
    <mergeCell ref="OIV34:OIV36"/>
    <mergeCell ref="OIK34:OIK36"/>
    <mergeCell ref="OIL34:OIL36"/>
    <mergeCell ref="OIM34:OIM36"/>
    <mergeCell ref="OIN34:OIN36"/>
    <mergeCell ref="OIO34:OIO36"/>
    <mergeCell ref="OIP34:OIP36"/>
    <mergeCell ref="OIE34:OIE36"/>
    <mergeCell ref="OIF34:OIF36"/>
    <mergeCell ref="OIG34:OIG36"/>
    <mergeCell ref="OIH34:OIH36"/>
    <mergeCell ref="OII34:OII36"/>
    <mergeCell ref="OIJ34:OIJ36"/>
    <mergeCell ref="OHY34:OHY36"/>
    <mergeCell ref="OHZ34:OHZ36"/>
    <mergeCell ref="OIA34:OIA36"/>
    <mergeCell ref="OIB34:OIB36"/>
    <mergeCell ref="OIC34:OIC36"/>
    <mergeCell ref="OID34:OID36"/>
    <mergeCell ref="OHS34:OHS36"/>
    <mergeCell ref="OHT34:OHT36"/>
    <mergeCell ref="OHU34:OHU36"/>
    <mergeCell ref="OHV34:OHV36"/>
    <mergeCell ref="OHW34:OHW36"/>
    <mergeCell ref="OHX34:OHX36"/>
    <mergeCell ref="OHM34:OHM36"/>
    <mergeCell ref="OHN34:OHN36"/>
    <mergeCell ref="OHO34:OHO36"/>
    <mergeCell ref="OHP34:OHP36"/>
    <mergeCell ref="OHQ34:OHQ36"/>
    <mergeCell ref="OHR34:OHR36"/>
    <mergeCell ref="OHG34:OHG36"/>
    <mergeCell ref="OHH34:OHH36"/>
    <mergeCell ref="OHI34:OHI36"/>
    <mergeCell ref="OHJ34:OHJ36"/>
    <mergeCell ref="OHK34:OHK36"/>
    <mergeCell ref="OHL34:OHL36"/>
    <mergeCell ref="OHA34:OHA36"/>
    <mergeCell ref="OHB34:OHB36"/>
    <mergeCell ref="OHC34:OHC36"/>
    <mergeCell ref="OHD34:OHD36"/>
    <mergeCell ref="OHE34:OHE36"/>
    <mergeCell ref="OHF34:OHF36"/>
    <mergeCell ref="OGU34:OGU36"/>
    <mergeCell ref="OGV34:OGV36"/>
    <mergeCell ref="OGW34:OGW36"/>
    <mergeCell ref="OGX34:OGX36"/>
    <mergeCell ref="OGY34:OGY36"/>
    <mergeCell ref="OGZ34:OGZ36"/>
    <mergeCell ref="OGO34:OGO36"/>
    <mergeCell ref="OGP34:OGP36"/>
    <mergeCell ref="OGQ34:OGQ36"/>
    <mergeCell ref="OGR34:OGR36"/>
    <mergeCell ref="OGS34:OGS36"/>
    <mergeCell ref="OGT34:OGT36"/>
    <mergeCell ref="OGI34:OGI36"/>
    <mergeCell ref="OGJ34:OGJ36"/>
    <mergeCell ref="OGK34:OGK36"/>
    <mergeCell ref="OGL34:OGL36"/>
    <mergeCell ref="OGM34:OGM36"/>
    <mergeCell ref="OGN34:OGN36"/>
    <mergeCell ref="OGC34:OGC36"/>
    <mergeCell ref="OGD34:OGD36"/>
    <mergeCell ref="OGE34:OGE36"/>
    <mergeCell ref="OGF34:OGF36"/>
    <mergeCell ref="OGG34:OGG36"/>
    <mergeCell ref="OGH34:OGH36"/>
    <mergeCell ref="OFW34:OFW36"/>
    <mergeCell ref="OFX34:OFX36"/>
    <mergeCell ref="OFY34:OFY36"/>
    <mergeCell ref="OFZ34:OFZ36"/>
    <mergeCell ref="OGA34:OGA36"/>
    <mergeCell ref="OGB34:OGB36"/>
    <mergeCell ref="OFQ34:OFQ36"/>
    <mergeCell ref="OFR34:OFR36"/>
    <mergeCell ref="OFS34:OFS36"/>
    <mergeCell ref="OFT34:OFT36"/>
    <mergeCell ref="OFU34:OFU36"/>
    <mergeCell ref="OFV34:OFV36"/>
    <mergeCell ref="OFK34:OFK36"/>
    <mergeCell ref="OFL34:OFL36"/>
    <mergeCell ref="OFM34:OFM36"/>
    <mergeCell ref="OFN34:OFN36"/>
    <mergeCell ref="OFO34:OFO36"/>
    <mergeCell ref="OFP34:OFP36"/>
    <mergeCell ref="OFE34:OFE36"/>
    <mergeCell ref="OFF34:OFF36"/>
    <mergeCell ref="OFG34:OFG36"/>
    <mergeCell ref="OFH34:OFH36"/>
    <mergeCell ref="OFI34:OFI36"/>
    <mergeCell ref="OFJ34:OFJ36"/>
    <mergeCell ref="OEY34:OEY36"/>
    <mergeCell ref="OEZ34:OEZ36"/>
    <mergeCell ref="OFA34:OFA36"/>
    <mergeCell ref="OFB34:OFB36"/>
    <mergeCell ref="OFC34:OFC36"/>
    <mergeCell ref="OFD34:OFD36"/>
    <mergeCell ref="OES34:OES36"/>
    <mergeCell ref="OET34:OET36"/>
    <mergeCell ref="OEU34:OEU36"/>
    <mergeCell ref="OEV34:OEV36"/>
    <mergeCell ref="OEW34:OEW36"/>
    <mergeCell ref="OEX34:OEX36"/>
    <mergeCell ref="OEM34:OEM36"/>
    <mergeCell ref="OEN34:OEN36"/>
    <mergeCell ref="OEO34:OEO36"/>
    <mergeCell ref="OEP34:OEP36"/>
    <mergeCell ref="OEQ34:OEQ36"/>
    <mergeCell ref="OER34:OER36"/>
    <mergeCell ref="OEG34:OEG36"/>
    <mergeCell ref="OEH34:OEH36"/>
    <mergeCell ref="OEI34:OEI36"/>
    <mergeCell ref="OEJ34:OEJ36"/>
    <mergeCell ref="OEK34:OEK36"/>
    <mergeCell ref="OEL34:OEL36"/>
    <mergeCell ref="OEA34:OEA36"/>
    <mergeCell ref="OEB34:OEB36"/>
    <mergeCell ref="OEC34:OEC36"/>
    <mergeCell ref="OED34:OED36"/>
    <mergeCell ref="OEE34:OEE36"/>
    <mergeCell ref="OEF34:OEF36"/>
    <mergeCell ref="ODU34:ODU36"/>
    <mergeCell ref="ODV34:ODV36"/>
    <mergeCell ref="ODW34:ODW36"/>
    <mergeCell ref="ODX34:ODX36"/>
    <mergeCell ref="ODY34:ODY36"/>
    <mergeCell ref="ODZ34:ODZ36"/>
    <mergeCell ref="ODO34:ODO36"/>
    <mergeCell ref="ODP34:ODP36"/>
    <mergeCell ref="ODQ34:ODQ36"/>
    <mergeCell ref="ODR34:ODR36"/>
    <mergeCell ref="ODS34:ODS36"/>
    <mergeCell ref="ODT34:ODT36"/>
    <mergeCell ref="ODI34:ODI36"/>
    <mergeCell ref="ODJ34:ODJ36"/>
    <mergeCell ref="ODK34:ODK36"/>
    <mergeCell ref="ODL34:ODL36"/>
    <mergeCell ref="ODM34:ODM36"/>
    <mergeCell ref="ODN34:ODN36"/>
    <mergeCell ref="ODC34:ODC36"/>
    <mergeCell ref="ODD34:ODD36"/>
    <mergeCell ref="ODE34:ODE36"/>
    <mergeCell ref="ODF34:ODF36"/>
    <mergeCell ref="ODG34:ODG36"/>
    <mergeCell ref="ODH34:ODH36"/>
    <mergeCell ref="OCW34:OCW36"/>
    <mergeCell ref="OCX34:OCX36"/>
    <mergeCell ref="OCY34:OCY36"/>
    <mergeCell ref="OCZ34:OCZ36"/>
    <mergeCell ref="ODA34:ODA36"/>
    <mergeCell ref="ODB34:ODB36"/>
    <mergeCell ref="OCQ34:OCQ36"/>
    <mergeCell ref="OCR34:OCR36"/>
    <mergeCell ref="OCS34:OCS36"/>
    <mergeCell ref="OCT34:OCT36"/>
    <mergeCell ref="OCU34:OCU36"/>
    <mergeCell ref="OCV34:OCV36"/>
    <mergeCell ref="OCK34:OCK36"/>
    <mergeCell ref="OCL34:OCL36"/>
    <mergeCell ref="OCM34:OCM36"/>
    <mergeCell ref="OCN34:OCN36"/>
    <mergeCell ref="OCO34:OCO36"/>
    <mergeCell ref="OCP34:OCP36"/>
    <mergeCell ref="OCE34:OCE36"/>
    <mergeCell ref="OCF34:OCF36"/>
    <mergeCell ref="OCG34:OCG36"/>
    <mergeCell ref="OCH34:OCH36"/>
    <mergeCell ref="OCI34:OCI36"/>
    <mergeCell ref="OCJ34:OCJ36"/>
    <mergeCell ref="OBY34:OBY36"/>
    <mergeCell ref="OBZ34:OBZ36"/>
    <mergeCell ref="OCA34:OCA36"/>
    <mergeCell ref="OCB34:OCB36"/>
    <mergeCell ref="OCC34:OCC36"/>
    <mergeCell ref="OCD34:OCD36"/>
    <mergeCell ref="OBS34:OBS36"/>
    <mergeCell ref="OBT34:OBT36"/>
    <mergeCell ref="OBU34:OBU36"/>
    <mergeCell ref="OBV34:OBV36"/>
    <mergeCell ref="OBW34:OBW36"/>
    <mergeCell ref="OBX34:OBX36"/>
    <mergeCell ref="OBM34:OBM36"/>
    <mergeCell ref="OBN34:OBN36"/>
    <mergeCell ref="OBO34:OBO36"/>
    <mergeCell ref="OBP34:OBP36"/>
    <mergeCell ref="OBQ34:OBQ36"/>
    <mergeCell ref="OBR34:OBR36"/>
    <mergeCell ref="OBG34:OBG36"/>
    <mergeCell ref="OBH34:OBH36"/>
    <mergeCell ref="OBI34:OBI36"/>
    <mergeCell ref="OBJ34:OBJ36"/>
    <mergeCell ref="OBK34:OBK36"/>
    <mergeCell ref="OBL34:OBL36"/>
    <mergeCell ref="OBA34:OBA36"/>
    <mergeCell ref="OBB34:OBB36"/>
    <mergeCell ref="OBC34:OBC36"/>
    <mergeCell ref="OBD34:OBD36"/>
    <mergeCell ref="OBE34:OBE36"/>
    <mergeCell ref="OBF34:OBF36"/>
    <mergeCell ref="OAU34:OAU36"/>
    <mergeCell ref="OAV34:OAV36"/>
    <mergeCell ref="OAW34:OAW36"/>
    <mergeCell ref="OAX34:OAX36"/>
    <mergeCell ref="OAY34:OAY36"/>
    <mergeCell ref="OAZ34:OAZ36"/>
    <mergeCell ref="OAO34:OAO36"/>
    <mergeCell ref="OAP34:OAP36"/>
    <mergeCell ref="OAQ34:OAQ36"/>
    <mergeCell ref="OAR34:OAR36"/>
    <mergeCell ref="OAS34:OAS36"/>
    <mergeCell ref="OAT34:OAT36"/>
    <mergeCell ref="OAI34:OAI36"/>
    <mergeCell ref="OAJ34:OAJ36"/>
    <mergeCell ref="OAK34:OAK36"/>
    <mergeCell ref="OAL34:OAL36"/>
    <mergeCell ref="OAM34:OAM36"/>
    <mergeCell ref="OAN34:OAN36"/>
    <mergeCell ref="OAC34:OAC36"/>
    <mergeCell ref="OAD34:OAD36"/>
    <mergeCell ref="OAE34:OAE36"/>
    <mergeCell ref="OAF34:OAF36"/>
    <mergeCell ref="OAG34:OAG36"/>
    <mergeCell ref="OAH34:OAH36"/>
    <mergeCell ref="NZW34:NZW36"/>
    <mergeCell ref="NZX34:NZX36"/>
    <mergeCell ref="NZY34:NZY36"/>
    <mergeCell ref="NZZ34:NZZ36"/>
    <mergeCell ref="OAA34:OAA36"/>
    <mergeCell ref="OAB34:OAB36"/>
    <mergeCell ref="NZQ34:NZQ36"/>
    <mergeCell ref="NZR34:NZR36"/>
    <mergeCell ref="NZS34:NZS36"/>
    <mergeCell ref="NZT34:NZT36"/>
    <mergeCell ref="NZU34:NZU36"/>
    <mergeCell ref="NZV34:NZV36"/>
    <mergeCell ref="NZK34:NZK36"/>
    <mergeCell ref="NZL34:NZL36"/>
    <mergeCell ref="NZM34:NZM36"/>
    <mergeCell ref="NZN34:NZN36"/>
    <mergeCell ref="NZO34:NZO36"/>
    <mergeCell ref="NZP34:NZP36"/>
    <mergeCell ref="NZE34:NZE36"/>
    <mergeCell ref="NZF34:NZF36"/>
    <mergeCell ref="NZG34:NZG36"/>
    <mergeCell ref="NZH34:NZH36"/>
    <mergeCell ref="NZI34:NZI36"/>
    <mergeCell ref="NZJ34:NZJ36"/>
    <mergeCell ref="NYY34:NYY36"/>
    <mergeCell ref="NYZ34:NYZ36"/>
    <mergeCell ref="NZA34:NZA36"/>
    <mergeCell ref="NZB34:NZB36"/>
    <mergeCell ref="NZC34:NZC36"/>
    <mergeCell ref="NZD34:NZD36"/>
    <mergeCell ref="NYS34:NYS36"/>
    <mergeCell ref="NYT34:NYT36"/>
    <mergeCell ref="NYU34:NYU36"/>
    <mergeCell ref="NYV34:NYV36"/>
    <mergeCell ref="NYW34:NYW36"/>
    <mergeCell ref="NYX34:NYX36"/>
    <mergeCell ref="NYM34:NYM36"/>
    <mergeCell ref="NYN34:NYN36"/>
    <mergeCell ref="NYO34:NYO36"/>
    <mergeCell ref="NYP34:NYP36"/>
    <mergeCell ref="NYQ34:NYQ36"/>
    <mergeCell ref="NYR34:NYR36"/>
    <mergeCell ref="NYG34:NYG36"/>
    <mergeCell ref="NYH34:NYH36"/>
    <mergeCell ref="NYI34:NYI36"/>
    <mergeCell ref="NYJ34:NYJ36"/>
    <mergeCell ref="NYK34:NYK36"/>
    <mergeCell ref="NYL34:NYL36"/>
    <mergeCell ref="NYA34:NYA36"/>
    <mergeCell ref="NYB34:NYB36"/>
    <mergeCell ref="NYC34:NYC36"/>
    <mergeCell ref="NYD34:NYD36"/>
    <mergeCell ref="NYE34:NYE36"/>
    <mergeCell ref="NYF34:NYF36"/>
    <mergeCell ref="NXU34:NXU36"/>
    <mergeCell ref="NXV34:NXV36"/>
    <mergeCell ref="NXW34:NXW36"/>
    <mergeCell ref="NXX34:NXX36"/>
    <mergeCell ref="NXY34:NXY36"/>
    <mergeCell ref="NXZ34:NXZ36"/>
    <mergeCell ref="NXO34:NXO36"/>
    <mergeCell ref="NXP34:NXP36"/>
    <mergeCell ref="NXQ34:NXQ36"/>
    <mergeCell ref="NXR34:NXR36"/>
    <mergeCell ref="NXS34:NXS36"/>
    <mergeCell ref="NXT34:NXT36"/>
    <mergeCell ref="NXI34:NXI36"/>
    <mergeCell ref="NXJ34:NXJ36"/>
    <mergeCell ref="NXK34:NXK36"/>
    <mergeCell ref="NXL34:NXL36"/>
    <mergeCell ref="NXM34:NXM36"/>
    <mergeCell ref="NXN34:NXN36"/>
    <mergeCell ref="NXC34:NXC36"/>
    <mergeCell ref="NXD34:NXD36"/>
    <mergeCell ref="NXE34:NXE36"/>
    <mergeCell ref="NXF34:NXF36"/>
    <mergeCell ref="NXG34:NXG36"/>
    <mergeCell ref="NXH34:NXH36"/>
    <mergeCell ref="NWW34:NWW36"/>
    <mergeCell ref="NWX34:NWX36"/>
    <mergeCell ref="NWY34:NWY36"/>
    <mergeCell ref="NWZ34:NWZ36"/>
    <mergeCell ref="NXA34:NXA36"/>
    <mergeCell ref="NXB34:NXB36"/>
    <mergeCell ref="NWQ34:NWQ36"/>
    <mergeCell ref="NWR34:NWR36"/>
    <mergeCell ref="NWS34:NWS36"/>
    <mergeCell ref="NWT34:NWT36"/>
    <mergeCell ref="NWU34:NWU36"/>
    <mergeCell ref="NWV34:NWV36"/>
    <mergeCell ref="NWK34:NWK36"/>
    <mergeCell ref="NWL34:NWL36"/>
    <mergeCell ref="NWM34:NWM36"/>
    <mergeCell ref="NWN34:NWN36"/>
    <mergeCell ref="NWO34:NWO36"/>
    <mergeCell ref="NWP34:NWP36"/>
    <mergeCell ref="NWE34:NWE36"/>
    <mergeCell ref="NWF34:NWF36"/>
    <mergeCell ref="NWG34:NWG36"/>
    <mergeCell ref="NWH34:NWH36"/>
    <mergeCell ref="NWI34:NWI36"/>
    <mergeCell ref="NWJ34:NWJ36"/>
    <mergeCell ref="NVY34:NVY36"/>
    <mergeCell ref="NVZ34:NVZ36"/>
    <mergeCell ref="NWA34:NWA36"/>
    <mergeCell ref="NWB34:NWB36"/>
    <mergeCell ref="NWC34:NWC36"/>
    <mergeCell ref="NWD34:NWD36"/>
    <mergeCell ref="NVS34:NVS36"/>
    <mergeCell ref="NVT34:NVT36"/>
    <mergeCell ref="NVU34:NVU36"/>
    <mergeCell ref="NVV34:NVV36"/>
    <mergeCell ref="NVW34:NVW36"/>
    <mergeCell ref="NVX34:NVX36"/>
    <mergeCell ref="NVM34:NVM36"/>
    <mergeCell ref="NVN34:NVN36"/>
    <mergeCell ref="NVO34:NVO36"/>
    <mergeCell ref="NVP34:NVP36"/>
    <mergeCell ref="NVQ34:NVQ36"/>
    <mergeCell ref="NVR34:NVR36"/>
    <mergeCell ref="NVG34:NVG36"/>
    <mergeCell ref="NVH34:NVH36"/>
    <mergeCell ref="NVI34:NVI36"/>
    <mergeCell ref="NVJ34:NVJ36"/>
    <mergeCell ref="NVK34:NVK36"/>
    <mergeCell ref="NVL34:NVL36"/>
    <mergeCell ref="NVA34:NVA36"/>
    <mergeCell ref="NVB34:NVB36"/>
    <mergeCell ref="NVC34:NVC36"/>
    <mergeCell ref="NVD34:NVD36"/>
    <mergeCell ref="NVE34:NVE36"/>
    <mergeCell ref="NVF34:NVF36"/>
    <mergeCell ref="NUU34:NUU36"/>
    <mergeCell ref="NUV34:NUV36"/>
    <mergeCell ref="NUW34:NUW36"/>
    <mergeCell ref="NUX34:NUX36"/>
    <mergeCell ref="NUY34:NUY36"/>
    <mergeCell ref="NUZ34:NUZ36"/>
    <mergeCell ref="NUO34:NUO36"/>
    <mergeCell ref="NUP34:NUP36"/>
    <mergeCell ref="NUQ34:NUQ36"/>
    <mergeCell ref="NUR34:NUR36"/>
    <mergeCell ref="NUS34:NUS36"/>
    <mergeCell ref="NUT34:NUT36"/>
    <mergeCell ref="NUI34:NUI36"/>
    <mergeCell ref="NUJ34:NUJ36"/>
    <mergeCell ref="NUK34:NUK36"/>
    <mergeCell ref="NUL34:NUL36"/>
    <mergeCell ref="NUM34:NUM36"/>
    <mergeCell ref="NUN34:NUN36"/>
    <mergeCell ref="NUC34:NUC36"/>
    <mergeCell ref="NUD34:NUD36"/>
    <mergeCell ref="NUE34:NUE36"/>
    <mergeCell ref="NUF34:NUF36"/>
    <mergeCell ref="NUG34:NUG36"/>
    <mergeCell ref="NUH34:NUH36"/>
    <mergeCell ref="NTW34:NTW36"/>
    <mergeCell ref="NTX34:NTX36"/>
    <mergeCell ref="NTY34:NTY36"/>
    <mergeCell ref="NTZ34:NTZ36"/>
    <mergeCell ref="NUA34:NUA36"/>
    <mergeCell ref="NUB34:NUB36"/>
    <mergeCell ref="NTQ34:NTQ36"/>
    <mergeCell ref="NTR34:NTR36"/>
    <mergeCell ref="NTS34:NTS36"/>
    <mergeCell ref="NTT34:NTT36"/>
    <mergeCell ref="NTU34:NTU36"/>
    <mergeCell ref="NTV34:NTV36"/>
    <mergeCell ref="NTK34:NTK36"/>
    <mergeCell ref="NTL34:NTL36"/>
    <mergeCell ref="NTM34:NTM36"/>
    <mergeCell ref="NTN34:NTN36"/>
    <mergeCell ref="NTO34:NTO36"/>
    <mergeCell ref="NTP34:NTP36"/>
    <mergeCell ref="NTE34:NTE36"/>
    <mergeCell ref="NTF34:NTF36"/>
    <mergeCell ref="NTG34:NTG36"/>
    <mergeCell ref="NTH34:NTH36"/>
    <mergeCell ref="NTI34:NTI36"/>
    <mergeCell ref="NTJ34:NTJ36"/>
    <mergeCell ref="NSY34:NSY36"/>
    <mergeCell ref="NSZ34:NSZ36"/>
    <mergeCell ref="NTA34:NTA36"/>
    <mergeCell ref="NTB34:NTB36"/>
    <mergeCell ref="NTC34:NTC36"/>
    <mergeCell ref="NTD34:NTD36"/>
    <mergeCell ref="NSS34:NSS36"/>
    <mergeCell ref="NST34:NST36"/>
    <mergeCell ref="NSU34:NSU36"/>
    <mergeCell ref="NSV34:NSV36"/>
    <mergeCell ref="NSW34:NSW36"/>
    <mergeCell ref="NSX34:NSX36"/>
    <mergeCell ref="NSM34:NSM36"/>
    <mergeCell ref="NSN34:NSN36"/>
    <mergeCell ref="NSO34:NSO36"/>
    <mergeCell ref="NSP34:NSP36"/>
    <mergeCell ref="NSQ34:NSQ36"/>
    <mergeCell ref="NSR34:NSR36"/>
    <mergeCell ref="NSG34:NSG36"/>
    <mergeCell ref="NSH34:NSH36"/>
    <mergeCell ref="NSI34:NSI36"/>
    <mergeCell ref="NSJ34:NSJ36"/>
    <mergeCell ref="NSK34:NSK36"/>
    <mergeCell ref="NSL34:NSL36"/>
    <mergeCell ref="NSA34:NSA36"/>
    <mergeCell ref="NSB34:NSB36"/>
    <mergeCell ref="NSC34:NSC36"/>
    <mergeCell ref="NSD34:NSD36"/>
    <mergeCell ref="NSE34:NSE36"/>
    <mergeCell ref="NSF34:NSF36"/>
    <mergeCell ref="NRU34:NRU36"/>
    <mergeCell ref="NRV34:NRV36"/>
    <mergeCell ref="NRW34:NRW36"/>
    <mergeCell ref="NRX34:NRX36"/>
    <mergeCell ref="NRY34:NRY36"/>
    <mergeCell ref="NRZ34:NRZ36"/>
    <mergeCell ref="NRO34:NRO36"/>
    <mergeCell ref="NRP34:NRP36"/>
    <mergeCell ref="NRQ34:NRQ36"/>
    <mergeCell ref="NRR34:NRR36"/>
    <mergeCell ref="NRS34:NRS36"/>
    <mergeCell ref="NRT34:NRT36"/>
    <mergeCell ref="NRI34:NRI36"/>
    <mergeCell ref="NRJ34:NRJ36"/>
    <mergeCell ref="NRK34:NRK36"/>
    <mergeCell ref="NRL34:NRL36"/>
    <mergeCell ref="NRM34:NRM36"/>
    <mergeCell ref="NRN34:NRN36"/>
    <mergeCell ref="NRC34:NRC36"/>
    <mergeCell ref="NRD34:NRD36"/>
    <mergeCell ref="NRE34:NRE36"/>
    <mergeCell ref="NRF34:NRF36"/>
    <mergeCell ref="NRG34:NRG36"/>
    <mergeCell ref="NRH34:NRH36"/>
    <mergeCell ref="NQW34:NQW36"/>
    <mergeCell ref="NQX34:NQX36"/>
    <mergeCell ref="NQY34:NQY36"/>
    <mergeCell ref="NQZ34:NQZ36"/>
    <mergeCell ref="NRA34:NRA36"/>
    <mergeCell ref="NRB34:NRB36"/>
    <mergeCell ref="NQQ34:NQQ36"/>
    <mergeCell ref="NQR34:NQR36"/>
    <mergeCell ref="NQS34:NQS36"/>
    <mergeCell ref="NQT34:NQT36"/>
    <mergeCell ref="NQU34:NQU36"/>
    <mergeCell ref="NQV34:NQV36"/>
    <mergeCell ref="NQK34:NQK36"/>
    <mergeCell ref="NQL34:NQL36"/>
    <mergeCell ref="NQM34:NQM36"/>
    <mergeCell ref="NQN34:NQN36"/>
    <mergeCell ref="NQO34:NQO36"/>
    <mergeCell ref="NQP34:NQP36"/>
    <mergeCell ref="NQE34:NQE36"/>
    <mergeCell ref="NQF34:NQF36"/>
    <mergeCell ref="NQG34:NQG36"/>
    <mergeCell ref="NQH34:NQH36"/>
    <mergeCell ref="NQI34:NQI36"/>
    <mergeCell ref="NQJ34:NQJ36"/>
    <mergeCell ref="NPY34:NPY36"/>
    <mergeCell ref="NPZ34:NPZ36"/>
    <mergeCell ref="NQA34:NQA36"/>
    <mergeCell ref="NQB34:NQB36"/>
    <mergeCell ref="NQC34:NQC36"/>
    <mergeCell ref="NQD34:NQD36"/>
    <mergeCell ref="NPS34:NPS36"/>
    <mergeCell ref="NPT34:NPT36"/>
    <mergeCell ref="NPU34:NPU36"/>
    <mergeCell ref="NPV34:NPV36"/>
    <mergeCell ref="NPW34:NPW36"/>
    <mergeCell ref="NPX34:NPX36"/>
    <mergeCell ref="NPM34:NPM36"/>
    <mergeCell ref="NPN34:NPN36"/>
    <mergeCell ref="NPO34:NPO36"/>
    <mergeCell ref="NPP34:NPP36"/>
    <mergeCell ref="NPQ34:NPQ36"/>
    <mergeCell ref="NPR34:NPR36"/>
    <mergeCell ref="NPG34:NPG36"/>
    <mergeCell ref="NPH34:NPH36"/>
    <mergeCell ref="NPI34:NPI36"/>
    <mergeCell ref="NPJ34:NPJ36"/>
    <mergeCell ref="NPK34:NPK36"/>
    <mergeCell ref="NPL34:NPL36"/>
    <mergeCell ref="NPA34:NPA36"/>
    <mergeCell ref="NPB34:NPB36"/>
    <mergeCell ref="NPC34:NPC36"/>
    <mergeCell ref="NPD34:NPD36"/>
    <mergeCell ref="NPE34:NPE36"/>
    <mergeCell ref="NPF34:NPF36"/>
    <mergeCell ref="NOU34:NOU36"/>
    <mergeCell ref="NOV34:NOV36"/>
    <mergeCell ref="NOW34:NOW36"/>
    <mergeCell ref="NOX34:NOX36"/>
    <mergeCell ref="NOY34:NOY36"/>
    <mergeCell ref="NOZ34:NOZ36"/>
    <mergeCell ref="NOO34:NOO36"/>
    <mergeCell ref="NOP34:NOP36"/>
    <mergeCell ref="NOQ34:NOQ36"/>
    <mergeCell ref="NOR34:NOR36"/>
    <mergeCell ref="NOS34:NOS36"/>
    <mergeCell ref="NOT34:NOT36"/>
    <mergeCell ref="NOI34:NOI36"/>
    <mergeCell ref="NOJ34:NOJ36"/>
    <mergeCell ref="NOK34:NOK36"/>
    <mergeCell ref="NOL34:NOL36"/>
    <mergeCell ref="NOM34:NOM36"/>
    <mergeCell ref="NON34:NON36"/>
    <mergeCell ref="NOC34:NOC36"/>
    <mergeCell ref="NOD34:NOD36"/>
    <mergeCell ref="NOE34:NOE36"/>
    <mergeCell ref="NOF34:NOF36"/>
    <mergeCell ref="NOG34:NOG36"/>
    <mergeCell ref="NOH34:NOH36"/>
    <mergeCell ref="NNW34:NNW36"/>
    <mergeCell ref="NNX34:NNX36"/>
    <mergeCell ref="NNY34:NNY36"/>
    <mergeCell ref="NNZ34:NNZ36"/>
    <mergeCell ref="NOA34:NOA36"/>
    <mergeCell ref="NOB34:NOB36"/>
    <mergeCell ref="NNQ34:NNQ36"/>
    <mergeCell ref="NNR34:NNR36"/>
    <mergeCell ref="NNS34:NNS36"/>
    <mergeCell ref="NNT34:NNT36"/>
    <mergeCell ref="NNU34:NNU36"/>
    <mergeCell ref="NNV34:NNV36"/>
    <mergeCell ref="NNK34:NNK36"/>
    <mergeCell ref="NNL34:NNL36"/>
    <mergeCell ref="NNM34:NNM36"/>
    <mergeCell ref="NNN34:NNN36"/>
    <mergeCell ref="NNO34:NNO36"/>
    <mergeCell ref="NNP34:NNP36"/>
    <mergeCell ref="NNE34:NNE36"/>
    <mergeCell ref="NNF34:NNF36"/>
    <mergeCell ref="NNG34:NNG36"/>
    <mergeCell ref="NNH34:NNH36"/>
    <mergeCell ref="NNI34:NNI36"/>
    <mergeCell ref="NNJ34:NNJ36"/>
    <mergeCell ref="NMY34:NMY36"/>
    <mergeCell ref="NMZ34:NMZ36"/>
    <mergeCell ref="NNA34:NNA36"/>
    <mergeCell ref="NNB34:NNB36"/>
    <mergeCell ref="NNC34:NNC36"/>
    <mergeCell ref="NND34:NND36"/>
    <mergeCell ref="NMS34:NMS36"/>
    <mergeCell ref="NMT34:NMT36"/>
    <mergeCell ref="NMU34:NMU36"/>
    <mergeCell ref="NMV34:NMV36"/>
    <mergeCell ref="NMW34:NMW36"/>
    <mergeCell ref="NMX34:NMX36"/>
    <mergeCell ref="NMM34:NMM36"/>
    <mergeCell ref="NMN34:NMN36"/>
    <mergeCell ref="NMO34:NMO36"/>
    <mergeCell ref="NMP34:NMP36"/>
    <mergeCell ref="NMQ34:NMQ36"/>
    <mergeCell ref="NMR34:NMR36"/>
    <mergeCell ref="NMG34:NMG36"/>
    <mergeCell ref="NMH34:NMH36"/>
    <mergeCell ref="NMI34:NMI36"/>
    <mergeCell ref="NMJ34:NMJ36"/>
    <mergeCell ref="NMK34:NMK36"/>
    <mergeCell ref="NML34:NML36"/>
    <mergeCell ref="NMA34:NMA36"/>
    <mergeCell ref="NMB34:NMB36"/>
    <mergeCell ref="NMC34:NMC36"/>
    <mergeCell ref="NMD34:NMD36"/>
    <mergeCell ref="NME34:NME36"/>
    <mergeCell ref="NMF34:NMF36"/>
    <mergeCell ref="NLU34:NLU36"/>
    <mergeCell ref="NLV34:NLV36"/>
    <mergeCell ref="NLW34:NLW36"/>
    <mergeCell ref="NLX34:NLX36"/>
    <mergeCell ref="NLY34:NLY36"/>
    <mergeCell ref="NLZ34:NLZ36"/>
    <mergeCell ref="NLO34:NLO36"/>
    <mergeCell ref="NLP34:NLP36"/>
    <mergeCell ref="NLQ34:NLQ36"/>
    <mergeCell ref="NLR34:NLR36"/>
    <mergeCell ref="NLS34:NLS36"/>
    <mergeCell ref="NLT34:NLT36"/>
    <mergeCell ref="NLI34:NLI36"/>
    <mergeCell ref="NLJ34:NLJ36"/>
    <mergeCell ref="NLK34:NLK36"/>
    <mergeCell ref="NLL34:NLL36"/>
    <mergeCell ref="NLM34:NLM36"/>
    <mergeCell ref="NLN34:NLN36"/>
    <mergeCell ref="NLC34:NLC36"/>
    <mergeCell ref="NLD34:NLD36"/>
    <mergeCell ref="NLE34:NLE36"/>
    <mergeCell ref="NLF34:NLF36"/>
    <mergeCell ref="NLG34:NLG36"/>
    <mergeCell ref="NLH34:NLH36"/>
    <mergeCell ref="NKW34:NKW36"/>
    <mergeCell ref="NKX34:NKX36"/>
    <mergeCell ref="NKY34:NKY36"/>
    <mergeCell ref="NKZ34:NKZ36"/>
    <mergeCell ref="NLA34:NLA36"/>
    <mergeCell ref="NLB34:NLB36"/>
    <mergeCell ref="NKQ34:NKQ36"/>
    <mergeCell ref="NKR34:NKR36"/>
    <mergeCell ref="NKS34:NKS36"/>
    <mergeCell ref="NKT34:NKT36"/>
    <mergeCell ref="NKU34:NKU36"/>
    <mergeCell ref="NKV34:NKV36"/>
    <mergeCell ref="NKK34:NKK36"/>
    <mergeCell ref="NKL34:NKL36"/>
    <mergeCell ref="NKM34:NKM36"/>
    <mergeCell ref="NKN34:NKN36"/>
    <mergeCell ref="NKO34:NKO36"/>
    <mergeCell ref="NKP34:NKP36"/>
    <mergeCell ref="NKE34:NKE36"/>
    <mergeCell ref="NKF34:NKF36"/>
    <mergeCell ref="NKG34:NKG36"/>
    <mergeCell ref="NKH34:NKH36"/>
    <mergeCell ref="NKI34:NKI36"/>
    <mergeCell ref="NKJ34:NKJ36"/>
    <mergeCell ref="NJY34:NJY36"/>
    <mergeCell ref="NJZ34:NJZ36"/>
    <mergeCell ref="NKA34:NKA36"/>
    <mergeCell ref="NKB34:NKB36"/>
    <mergeCell ref="NKC34:NKC36"/>
    <mergeCell ref="NKD34:NKD36"/>
    <mergeCell ref="NJS34:NJS36"/>
    <mergeCell ref="NJT34:NJT36"/>
    <mergeCell ref="NJU34:NJU36"/>
    <mergeCell ref="NJV34:NJV36"/>
    <mergeCell ref="NJW34:NJW36"/>
    <mergeCell ref="NJX34:NJX36"/>
    <mergeCell ref="NJM34:NJM36"/>
    <mergeCell ref="NJN34:NJN36"/>
    <mergeCell ref="NJO34:NJO36"/>
    <mergeCell ref="NJP34:NJP36"/>
    <mergeCell ref="NJQ34:NJQ36"/>
    <mergeCell ref="NJR34:NJR36"/>
    <mergeCell ref="NJG34:NJG36"/>
    <mergeCell ref="NJH34:NJH36"/>
    <mergeCell ref="NJI34:NJI36"/>
    <mergeCell ref="NJJ34:NJJ36"/>
    <mergeCell ref="NJK34:NJK36"/>
    <mergeCell ref="NJL34:NJL36"/>
    <mergeCell ref="NJA34:NJA36"/>
    <mergeCell ref="NJB34:NJB36"/>
    <mergeCell ref="NJC34:NJC36"/>
    <mergeCell ref="NJD34:NJD36"/>
    <mergeCell ref="NJE34:NJE36"/>
    <mergeCell ref="NJF34:NJF36"/>
    <mergeCell ref="NIU34:NIU36"/>
    <mergeCell ref="NIV34:NIV36"/>
    <mergeCell ref="NIW34:NIW36"/>
    <mergeCell ref="NIX34:NIX36"/>
    <mergeCell ref="NIY34:NIY36"/>
    <mergeCell ref="NIZ34:NIZ36"/>
    <mergeCell ref="NIO34:NIO36"/>
    <mergeCell ref="NIP34:NIP36"/>
    <mergeCell ref="NIQ34:NIQ36"/>
    <mergeCell ref="NIR34:NIR36"/>
    <mergeCell ref="NIS34:NIS36"/>
    <mergeCell ref="NIT34:NIT36"/>
    <mergeCell ref="NII34:NII36"/>
    <mergeCell ref="NIJ34:NIJ36"/>
    <mergeCell ref="NIK34:NIK36"/>
    <mergeCell ref="NIL34:NIL36"/>
    <mergeCell ref="NIM34:NIM36"/>
    <mergeCell ref="NIN34:NIN36"/>
    <mergeCell ref="NIC34:NIC36"/>
    <mergeCell ref="NID34:NID36"/>
    <mergeCell ref="NIE34:NIE36"/>
    <mergeCell ref="NIF34:NIF36"/>
    <mergeCell ref="NIG34:NIG36"/>
    <mergeCell ref="NIH34:NIH36"/>
    <mergeCell ref="NHW34:NHW36"/>
    <mergeCell ref="NHX34:NHX36"/>
    <mergeCell ref="NHY34:NHY36"/>
    <mergeCell ref="NHZ34:NHZ36"/>
    <mergeCell ref="NIA34:NIA36"/>
    <mergeCell ref="NIB34:NIB36"/>
    <mergeCell ref="NHQ34:NHQ36"/>
    <mergeCell ref="NHR34:NHR36"/>
    <mergeCell ref="NHS34:NHS36"/>
    <mergeCell ref="NHT34:NHT36"/>
    <mergeCell ref="NHU34:NHU36"/>
    <mergeCell ref="NHV34:NHV36"/>
    <mergeCell ref="NHK34:NHK36"/>
    <mergeCell ref="NHL34:NHL36"/>
    <mergeCell ref="NHM34:NHM36"/>
    <mergeCell ref="NHN34:NHN36"/>
    <mergeCell ref="NHO34:NHO36"/>
    <mergeCell ref="NHP34:NHP36"/>
    <mergeCell ref="NHE34:NHE36"/>
    <mergeCell ref="NHF34:NHF36"/>
    <mergeCell ref="NHG34:NHG36"/>
    <mergeCell ref="NHH34:NHH36"/>
    <mergeCell ref="NHI34:NHI36"/>
    <mergeCell ref="NHJ34:NHJ36"/>
    <mergeCell ref="NGY34:NGY36"/>
    <mergeCell ref="NGZ34:NGZ36"/>
    <mergeCell ref="NHA34:NHA36"/>
    <mergeCell ref="NHB34:NHB36"/>
    <mergeCell ref="NHC34:NHC36"/>
    <mergeCell ref="NHD34:NHD36"/>
    <mergeCell ref="NGS34:NGS36"/>
    <mergeCell ref="NGT34:NGT36"/>
    <mergeCell ref="NGU34:NGU36"/>
    <mergeCell ref="NGV34:NGV36"/>
    <mergeCell ref="NGW34:NGW36"/>
    <mergeCell ref="NGX34:NGX36"/>
    <mergeCell ref="NGM34:NGM36"/>
    <mergeCell ref="NGN34:NGN36"/>
    <mergeCell ref="NGO34:NGO36"/>
    <mergeCell ref="NGP34:NGP36"/>
    <mergeCell ref="NGQ34:NGQ36"/>
    <mergeCell ref="NGR34:NGR36"/>
    <mergeCell ref="NGG34:NGG36"/>
    <mergeCell ref="NGH34:NGH36"/>
    <mergeCell ref="NGI34:NGI36"/>
    <mergeCell ref="NGJ34:NGJ36"/>
    <mergeCell ref="NGK34:NGK36"/>
    <mergeCell ref="NGL34:NGL36"/>
    <mergeCell ref="NGA34:NGA36"/>
    <mergeCell ref="NGB34:NGB36"/>
    <mergeCell ref="NGC34:NGC36"/>
    <mergeCell ref="NGD34:NGD36"/>
    <mergeCell ref="NGE34:NGE36"/>
    <mergeCell ref="NGF34:NGF36"/>
    <mergeCell ref="NFU34:NFU36"/>
    <mergeCell ref="NFV34:NFV36"/>
    <mergeCell ref="NFW34:NFW36"/>
    <mergeCell ref="NFX34:NFX36"/>
    <mergeCell ref="NFY34:NFY36"/>
    <mergeCell ref="NFZ34:NFZ36"/>
    <mergeCell ref="NFO34:NFO36"/>
    <mergeCell ref="NFP34:NFP36"/>
    <mergeCell ref="NFQ34:NFQ36"/>
    <mergeCell ref="NFR34:NFR36"/>
    <mergeCell ref="NFS34:NFS36"/>
    <mergeCell ref="NFT34:NFT36"/>
    <mergeCell ref="NFI34:NFI36"/>
    <mergeCell ref="NFJ34:NFJ36"/>
    <mergeCell ref="NFK34:NFK36"/>
    <mergeCell ref="NFL34:NFL36"/>
    <mergeCell ref="NFM34:NFM36"/>
    <mergeCell ref="NFN34:NFN36"/>
    <mergeCell ref="NFC34:NFC36"/>
    <mergeCell ref="NFD34:NFD36"/>
    <mergeCell ref="NFE34:NFE36"/>
    <mergeCell ref="NFF34:NFF36"/>
    <mergeCell ref="NFG34:NFG36"/>
    <mergeCell ref="NFH34:NFH36"/>
    <mergeCell ref="NEW34:NEW36"/>
    <mergeCell ref="NEX34:NEX36"/>
    <mergeCell ref="NEY34:NEY36"/>
    <mergeCell ref="NEZ34:NEZ36"/>
    <mergeCell ref="NFA34:NFA36"/>
    <mergeCell ref="NFB34:NFB36"/>
    <mergeCell ref="NEQ34:NEQ36"/>
    <mergeCell ref="NER34:NER36"/>
    <mergeCell ref="NES34:NES36"/>
    <mergeCell ref="NET34:NET36"/>
    <mergeCell ref="NEU34:NEU36"/>
    <mergeCell ref="NEV34:NEV36"/>
    <mergeCell ref="NEK34:NEK36"/>
    <mergeCell ref="NEL34:NEL36"/>
    <mergeCell ref="NEM34:NEM36"/>
    <mergeCell ref="NEN34:NEN36"/>
    <mergeCell ref="NEO34:NEO36"/>
    <mergeCell ref="NEP34:NEP36"/>
    <mergeCell ref="NEE34:NEE36"/>
    <mergeCell ref="NEF34:NEF36"/>
    <mergeCell ref="NEG34:NEG36"/>
    <mergeCell ref="NEH34:NEH36"/>
    <mergeCell ref="NEI34:NEI36"/>
    <mergeCell ref="NEJ34:NEJ36"/>
    <mergeCell ref="NDY34:NDY36"/>
    <mergeCell ref="NDZ34:NDZ36"/>
    <mergeCell ref="NEA34:NEA36"/>
    <mergeCell ref="NEB34:NEB36"/>
    <mergeCell ref="NEC34:NEC36"/>
    <mergeCell ref="NED34:NED36"/>
    <mergeCell ref="NDS34:NDS36"/>
    <mergeCell ref="NDT34:NDT36"/>
    <mergeCell ref="NDU34:NDU36"/>
    <mergeCell ref="NDV34:NDV36"/>
    <mergeCell ref="NDW34:NDW36"/>
    <mergeCell ref="NDX34:NDX36"/>
    <mergeCell ref="NDM34:NDM36"/>
    <mergeCell ref="NDN34:NDN36"/>
    <mergeCell ref="NDO34:NDO36"/>
    <mergeCell ref="NDP34:NDP36"/>
    <mergeCell ref="NDQ34:NDQ36"/>
    <mergeCell ref="NDR34:NDR36"/>
    <mergeCell ref="NDG34:NDG36"/>
    <mergeCell ref="NDH34:NDH36"/>
    <mergeCell ref="NDI34:NDI36"/>
    <mergeCell ref="NDJ34:NDJ36"/>
    <mergeCell ref="NDK34:NDK36"/>
    <mergeCell ref="NDL34:NDL36"/>
    <mergeCell ref="NDA34:NDA36"/>
    <mergeCell ref="NDB34:NDB36"/>
    <mergeCell ref="NDC34:NDC36"/>
    <mergeCell ref="NDD34:NDD36"/>
    <mergeCell ref="NDE34:NDE36"/>
    <mergeCell ref="NDF34:NDF36"/>
    <mergeCell ref="NCU34:NCU36"/>
    <mergeCell ref="NCV34:NCV36"/>
    <mergeCell ref="NCW34:NCW36"/>
    <mergeCell ref="NCX34:NCX36"/>
    <mergeCell ref="NCY34:NCY36"/>
    <mergeCell ref="NCZ34:NCZ36"/>
    <mergeCell ref="NCO34:NCO36"/>
    <mergeCell ref="NCP34:NCP36"/>
    <mergeCell ref="NCQ34:NCQ36"/>
    <mergeCell ref="NCR34:NCR36"/>
    <mergeCell ref="NCS34:NCS36"/>
    <mergeCell ref="NCT34:NCT36"/>
    <mergeCell ref="NCI34:NCI36"/>
    <mergeCell ref="NCJ34:NCJ36"/>
    <mergeCell ref="NCK34:NCK36"/>
    <mergeCell ref="NCL34:NCL36"/>
    <mergeCell ref="NCM34:NCM36"/>
    <mergeCell ref="NCN34:NCN36"/>
    <mergeCell ref="NCC34:NCC36"/>
    <mergeCell ref="NCD34:NCD36"/>
    <mergeCell ref="NCE34:NCE36"/>
    <mergeCell ref="NCF34:NCF36"/>
    <mergeCell ref="NCG34:NCG36"/>
    <mergeCell ref="NCH34:NCH36"/>
    <mergeCell ref="NBW34:NBW36"/>
    <mergeCell ref="NBX34:NBX36"/>
    <mergeCell ref="NBY34:NBY36"/>
    <mergeCell ref="NBZ34:NBZ36"/>
    <mergeCell ref="NCA34:NCA36"/>
    <mergeCell ref="NCB34:NCB36"/>
    <mergeCell ref="NBQ34:NBQ36"/>
    <mergeCell ref="NBR34:NBR36"/>
    <mergeCell ref="NBS34:NBS36"/>
    <mergeCell ref="NBT34:NBT36"/>
    <mergeCell ref="NBU34:NBU36"/>
    <mergeCell ref="NBV34:NBV36"/>
    <mergeCell ref="NBK34:NBK36"/>
    <mergeCell ref="NBL34:NBL36"/>
    <mergeCell ref="NBM34:NBM36"/>
    <mergeCell ref="NBN34:NBN36"/>
    <mergeCell ref="NBO34:NBO36"/>
    <mergeCell ref="NBP34:NBP36"/>
    <mergeCell ref="NBE34:NBE36"/>
    <mergeCell ref="NBF34:NBF36"/>
    <mergeCell ref="NBG34:NBG36"/>
    <mergeCell ref="NBH34:NBH36"/>
    <mergeCell ref="NBI34:NBI36"/>
    <mergeCell ref="NBJ34:NBJ36"/>
    <mergeCell ref="NAY34:NAY36"/>
    <mergeCell ref="NAZ34:NAZ36"/>
    <mergeCell ref="NBA34:NBA36"/>
    <mergeCell ref="NBB34:NBB36"/>
    <mergeCell ref="NBC34:NBC36"/>
    <mergeCell ref="NBD34:NBD36"/>
    <mergeCell ref="NAS34:NAS36"/>
    <mergeCell ref="NAT34:NAT36"/>
    <mergeCell ref="NAU34:NAU36"/>
    <mergeCell ref="NAV34:NAV36"/>
    <mergeCell ref="NAW34:NAW36"/>
    <mergeCell ref="NAX34:NAX36"/>
    <mergeCell ref="NAM34:NAM36"/>
    <mergeCell ref="NAN34:NAN36"/>
    <mergeCell ref="NAO34:NAO36"/>
    <mergeCell ref="NAP34:NAP36"/>
    <mergeCell ref="NAQ34:NAQ36"/>
    <mergeCell ref="NAR34:NAR36"/>
    <mergeCell ref="NAG34:NAG36"/>
    <mergeCell ref="NAH34:NAH36"/>
    <mergeCell ref="NAI34:NAI36"/>
    <mergeCell ref="NAJ34:NAJ36"/>
    <mergeCell ref="NAK34:NAK36"/>
    <mergeCell ref="NAL34:NAL36"/>
    <mergeCell ref="NAA34:NAA36"/>
    <mergeCell ref="NAB34:NAB36"/>
    <mergeCell ref="NAC34:NAC36"/>
    <mergeCell ref="NAD34:NAD36"/>
    <mergeCell ref="NAE34:NAE36"/>
    <mergeCell ref="NAF34:NAF36"/>
    <mergeCell ref="MZU34:MZU36"/>
    <mergeCell ref="MZV34:MZV36"/>
    <mergeCell ref="MZW34:MZW36"/>
    <mergeCell ref="MZX34:MZX36"/>
    <mergeCell ref="MZY34:MZY36"/>
    <mergeCell ref="MZZ34:MZZ36"/>
    <mergeCell ref="MZO34:MZO36"/>
    <mergeCell ref="MZP34:MZP36"/>
    <mergeCell ref="MZQ34:MZQ36"/>
    <mergeCell ref="MZR34:MZR36"/>
    <mergeCell ref="MZS34:MZS36"/>
    <mergeCell ref="MZT34:MZT36"/>
    <mergeCell ref="MZI34:MZI36"/>
    <mergeCell ref="MZJ34:MZJ36"/>
    <mergeCell ref="MZK34:MZK36"/>
    <mergeCell ref="MZL34:MZL36"/>
    <mergeCell ref="MZM34:MZM36"/>
    <mergeCell ref="MZN34:MZN36"/>
    <mergeCell ref="MZC34:MZC36"/>
    <mergeCell ref="MZD34:MZD36"/>
    <mergeCell ref="MZE34:MZE36"/>
    <mergeCell ref="MZF34:MZF36"/>
    <mergeCell ref="MZG34:MZG36"/>
    <mergeCell ref="MZH34:MZH36"/>
    <mergeCell ref="MYW34:MYW36"/>
    <mergeCell ref="MYX34:MYX36"/>
    <mergeCell ref="MYY34:MYY36"/>
    <mergeCell ref="MYZ34:MYZ36"/>
    <mergeCell ref="MZA34:MZA36"/>
    <mergeCell ref="MZB34:MZB36"/>
    <mergeCell ref="MYQ34:MYQ36"/>
    <mergeCell ref="MYR34:MYR36"/>
    <mergeCell ref="MYS34:MYS36"/>
    <mergeCell ref="MYT34:MYT36"/>
    <mergeCell ref="MYU34:MYU36"/>
    <mergeCell ref="MYV34:MYV36"/>
    <mergeCell ref="MYK34:MYK36"/>
    <mergeCell ref="MYL34:MYL36"/>
    <mergeCell ref="MYM34:MYM36"/>
    <mergeCell ref="MYN34:MYN36"/>
    <mergeCell ref="MYO34:MYO36"/>
    <mergeCell ref="MYP34:MYP36"/>
    <mergeCell ref="MYE34:MYE36"/>
    <mergeCell ref="MYF34:MYF36"/>
    <mergeCell ref="MYG34:MYG36"/>
    <mergeCell ref="MYH34:MYH36"/>
    <mergeCell ref="MYI34:MYI36"/>
    <mergeCell ref="MYJ34:MYJ36"/>
    <mergeCell ref="MXY34:MXY36"/>
    <mergeCell ref="MXZ34:MXZ36"/>
    <mergeCell ref="MYA34:MYA36"/>
    <mergeCell ref="MYB34:MYB36"/>
    <mergeCell ref="MYC34:MYC36"/>
    <mergeCell ref="MYD34:MYD36"/>
    <mergeCell ref="MXS34:MXS36"/>
    <mergeCell ref="MXT34:MXT36"/>
    <mergeCell ref="MXU34:MXU36"/>
    <mergeCell ref="MXV34:MXV36"/>
    <mergeCell ref="MXW34:MXW36"/>
    <mergeCell ref="MXX34:MXX36"/>
    <mergeCell ref="MXM34:MXM36"/>
    <mergeCell ref="MXN34:MXN36"/>
    <mergeCell ref="MXO34:MXO36"/>
    <mergeCell ref="MXP34:MXP36"/>
    <mergeCell ref="MXQ34:MXQ36"/>
    <mergeCell ref="MXR34:MXR36"/>
    <mergeCell ref="MXG34:MXG36"/>
    <mergeCell ref="MXH34:MXH36"/>
    <mergeCell ref="MXI34:MXI36"/>
    <mergeCell ref="MXJ34:MXJ36"/>
    <mergeCell ref="MXK34:MXK36"/>
    <mergeCell ref="MXL34:MXL36"/>
    <mergeCell ref="MXA34:MXA36"/>
    <mergeCell ref="MXB34:MXB36"/>
    <mergeCell ref="MXC34:MXC36"/>
    <mergeCell ref="MXD34:MXD36"/>
    <mergeCell ref="MXE34:MXE36"/>
    <mergeCell ref="MXF34:MXF36"/>
    <mergeCell ref="MWU34:MWU36"/>
    <mergeCell ref="MWV34:MWV36"/>
    <mergeCell ref="MWW34:MWW36"/>
    <mergeCell ref="MWX34:MWX36"/>
    <mergeCell ref="MWY34:MWY36"/>
    <mergeCell ref="MWZ34:MWZ36"/>
    <mergeCell ref="MWO34:MWO36"/>
    <mergeCell ref="MWP34:MWP36"/>
    <mergeCell ref="MWQ34:MWQ36"/>
    <mergeCell ref="MWR34:MWR36"/>
    <mergeCell ref="MWS34:MWS36"/>
    <mergeCell ref="MWT34:MWT36"/>
    <mergeCell ref="MWI34:MWI36"/>
    <mergeCell ref="MWJ34:MWJ36"/>
    <mergeCell ref="MWK34:MWK36"/>
    <mergeCell ref="MWL34:MWL36"/>
    <mergeCell ref="MWM34:MWM36"/>
    <mergeCell ref="MWN34:MWN36"/>
    <mergeCell ref="MWC34:MWC36"/>
    <mergeCell ref="MWD34:MWD36"/>
    <mergeCell ref="MWE34:MWE36"/>
    <mergeCell ref="MWF34:MWF36"/>
    <mergeCell ref="MWG34:MWG36"/>
    <mergeCell ref="MWH34:MWH36"/>
    <mergeCell ref="MVW34:MVW36"/>
    <mergeCell ref="MVX34:MVX36"/>
    <mergeCell ref="MVY34:MVY36"/>
    <mergeCell ref="MVZ34:MVZ36"/>
    <mergeCell ref="MWA34:MWA36"/>
    <mergeCell ref="MWB34:MWB36"/>
    <mergeCell ref="MVQ34:MVQ36"/>
    <mergeCell ref="MVR34:MVR36"/>
    <mergeCell ref="MVS34:MVS36"/>
    <mergeCell ref="MVT34:MVT36"/>
    <mergeCell ref="MVU34:MVU36"/>
    <mergeCell ref="MVV34:MVV36"/>
    <mergeCell ref="MVK34:MVK36"/>
    <mergeCell ref="MVL34:MVL36"/>
    <mergeCell ref="MVM34:MVM36"/>
    <mergeCell ref="MVN34:MVN36"/>
    <mergeCell ref="MVO34:MVO36"/>
    <mergeCell ref="MVP34:MVP36"/>
    <mergeCell ref="MVE34:MVE36"/>
    <mergeCell ref="MVF34:MVF36"/>
    <mergeCell ref="MVG34:MVG36"/>
    <mergeCell ref="MVH34:MVH36"/>
    <mergeCell ref="MVI34:MVI36"/>
    <mergeCell ref="MVJ34:MVJ36"/>
    <mergeCell ref="MUY34:MUY36"/>
    <mergeCell ref="MUZ34:MUZ36"/>
    <mergeCell ref="MVA34:MVA36"/>
    <mergeCell ref="MVB34:MVB36"/>
    <mergeCell ref="MVC34:MVC36"/>
    <mergeCell ref="MVD34:MVD36"/>
    <mergeCell ref="MUS34:MUS36"/>
    <mergeCell ref="MUT34:MUT36"/>
    <mergeCell ref="MUU34:MUU36"/>
    <mergeCell ref="MUV34:MUV36"/>
    <mergeCell ref="MUW34:MUW36"/>
    <mergeCell ref="MUX34:MUX36"/>
    <mergeCell ref="MUM34:MUM36"/>
    <mergeCell ref="MUN34:MUN36"/>
    <mergeCell ref="MUO34:MUO36"/>
    <mergeCell ref="MUP34:MUP36"/>
    <mergeCell ref="MUQ34:MUQ36"/>
    <mergeCell ref="MUR34:MUR36"/>
    <mergeCell ref="MUG34:MUG36"/>
    <mergeCell ref="MUH34:MUH36"/>
    <mergeCell ref="MUI34:MUI36"/>
    <mergeCell ref="MUJ34:MUJ36"/>
    <mergeCell ref="MUK34:MUK36"/>
    <mergeCell ref="MUL34:MUL36"/>
    <mergeCell ref="MUA34:MUA36"/>
    <mergeCell ref="MUB34:MUB36"/>
    <mergeCell ref="MUC34:MUC36"/>
    <mergeCell ref="MUD34:MUD36"/>
    <mergeCell ref="MUE34:MUE36"/>
    <mergeCell ref="MUF34:MUF36"/>
    <mergeCell ref="MTU34:MTU36"/>
    <mergeCell ref="MTV34:MTV36"/>
    <mergeCell ref="MTW34:MTW36"/>
    <mergeCell ref="MTX34:MTX36"/>
    <mergeCell ref="MTY34:MTY36"/>
    <mergeCell ref="MTZ34:MTZ36"/>
    <mergeCell ref="MTO34:MTO36"/>
    <mergeCell ref="MTP34:MTP36"/>
    <mergeCell ref="MTQ34:MTQ36"/>
    <mergeCell ref="MTR34:MTR36"/>
    <mergeCell ref="MTS34:MTS36"/>
    <mergeCell ref="MTT34:MTT36"/>
    <mergeCell ref="MTI34:MTI36"/>
    <mergeCell ref="MTJ34:MTJ36"/>
    <mergeCell ref="MTK34:MTK36"/>
    <mergeCell ref="MTL34:MTL36"/>
    <mergeCell ref="MTM34:MTM36"/>
    <mergeCell ref="MTN34:MTN36"/>
    <mergeCell ref="MTC34:MTC36"/>
    <mergeCell ref="MTD34:MTD36"/>
    <mergeCell ref="MTE34:MTE36"/>
    <mergeCell ref="MTF34:MTF36"/>
    <mergeCell ref="MTG34:MTG36"/>
    <mergeCell ref="MTH34:MTH36"/>
    <mergeCell ref="MSW34:MSW36"/>
    <mergeCell ref="MSX34:MSX36"/>
    <mergeCell ref="MSY34:MSY36"/>
    <mergeCell ref="MSZ34:MSZ36"/>
    <mergeCell ref="MTA34:MTA36"/>
    <mergeCell ref="MTB34:MTB36"/>
    <mergeCell ref="MSQ34:MSQ36"/>
    <mergeCell ref="MSR34:MSR36"/>
    <mergeCell ref="MSS34:MSS36"/>
    <mergeCell ref="MST34:MST36"/>
    <mergeCell ref="MSU34:MSU36"/>
    <mergeCell ref="MSV34:MSV36"/>
    <mergeCell ref="MSK34:MSK36"/>
    <mergeCell ref="MSL34:MSL36"/>
    <mergeCell ref="MSM34:MSM36"/>
    <mergeCell ref="MSN34:MSN36"/>
    <mergeCell ref="MSO34:MSO36"/>
    <mergeCell ref="MSP34:MSP36"/>
    <mergeCell ref="MSE34:MSE36"/>
    <mergeCell ref="MSF34:MSF36"/>
    <mergeCell ref="MSG34:MSG36"/>
    <mergeCell ref="MSH34:MSH36"/>
    <mergeCell ref="MSI34:MSI36"/>
    <mergeCell ref="MSJ34:MSJ36"/>
    <mergeCell ref="MRY34:MRY36"/>
    <mergeCell ref="MRZ34:MRZ36"/>
    <mergeCell ref="MSA34:MSA36"/>
    <mergeCell ref="MSB34:MSB36"/>
    <mergeCell ref="MSC34:MSC36"/>
    <mergeCell ref="MSD34:MSD36"/>
    <mergeCell ref="MRS34:MRS36"/>
    <mergeCell ref="MRT34:MRT36"/>
    <mergeCell ref="MRU34:MRU36"/>
    <mergeCell ref="MRV34:MRV36"/>
    <mergeCell ref="MRW34:MRW36"/>
    <mergeCell ref="MRX34:MRX36"/>
    <mergeCell ref="MRM34:MRM36"/>
    <mergeCell ref="MRN34:MRN36"/>
    <mergeCell ref="MRO34:MRO36"/>
    <mergeCell ref="MRP34:MRP36"/>
    <mergeCell ref="MRQ34:MRQ36"/>
    <mergeCell ref="MRR34:MRR36"/>
    <mergeCell ref="MRG34:MRG36"/>
    <mergeCell ref="MRH34:MRH36"/>
    <mergeCell ref="MRI34:MRI36"/>
    <mergeCell ref="MRJ34:MRJ36"/>
    <mergeCell ref="MRK34:MRK36"/>
    <mergeCell ref="MRL34:MRL36"/>
    <mergeCell ref="MRA34:MRA36"/>
    <mergeCell ref="MRB34:MRB36"/>
    <mergeCell ref="MRC34:MRC36"/>
    <mergeCell ref="MRD34:MRD36"/>
    <mergeCell ref="MRE34:MRE36"/>
    <mergeCell ref="MRF34:MRF36"/>
    <mergeCell ref="MQU34:MQU36"/>
    <mergeCell ref="MQV34:MQV36"/>
    <mergeCell ref="MQW34:MQW36"/>
    <mergeCell ref="MQX34:MQX36"/>
    <mergeCell ref="MQY34:MQY36"/>
    <mergeCell ref="MQZ34:MQZ36"/>
    <mergeCell ref="MQO34:MQO36"/>
    <mergeCell ref="MQP34:MQP36"/>
    <mergeCell ref="MQQ34:MQQ36"/>
    <mergeCell ref="MQR34:MQR36"/>
    <mergeCell ref="MQS34:MQS36"/>
    <mergeCell ref="MQT34:MQT36"/>
    <mergeCell ref="MQI34:MQI36"/>
    <mergeCell ref="MQJ34:MQJ36"/>
    <mergeCell ref="MQK34:MQK36"/>
    <mergeCell ref="MQL34:MQL36"/>
    <mergeCell ref="MQM34:MQM36"/>
    <mergeCell ref="MQN34:MQN36"/>
    <mergeCell ref="MQC34:MQC36"/>
    <mergeCell ref="MQD34:MQD36"/>
    <mergeCell ref="MQE34:MQE36"/>
    <mergeCell ref="MQF34:MQF36"/>
    <mergeCell ref="MQG34:MQG36"/>
    <mergeCell ref="MQH34:MQH36"/>
    <mergeCell ref="MPW34:MPW36"/>
    <mergeCell ref="MPX34:MPX36"/>
    <mergeCell ref="MPY34:MPY36"/>
    <mergeCell ref="MPZ34:MPZ36"/>
    <mergeCell ref="MQA34:MQA36"/>
    <mergeCell ref="MQB34:MQB36"/>
    <mergeCell ref="MPQ34:MPQ36"/>
    <mergeCell ref="MPR34:MPR36"/>
    <mergeCell ref="MPS34:MPS36"/>
    <mergeCell ref="MPT34:MPT36"/>
    <mergeCell ref="MPU34:MPU36"/>
    <mergeCell ref="MPV34:MPV36"/>
    <mergeCell ref="MPK34:MPK36"/>
    <mergeCell ref="MPL34:MPL36"/>
    <mergeCell ref="MPM34:MPM36"/>
    <mergeCell ref="MPN34:MPN36"/>
    <mergeCell ref="MPO34:MPO36"/>
    <mergeCell ref="MPP34:MPP36"/>
    <mergeCell ref="MPE34:MPE36"/>
    <mergeCell ref="MPF34:MPF36"/>
    <mergeCell ref="MPG34:MPG36"/>
    <mergeCell ref="MPH34:MPH36"/>
    <mergeCell ref="MPI34:MPI36"/>
    <mergeCell ref="MPJ34:MPJ36"/>
    <mergeCell ref="MOY34:MOY36"/>
    <mergeCell ref="MOZ34:MOZ36"/>
    <mergeCell ref="MPA34:MPA36"/>
    <mergeCell ref="MPB34:MPB36"/>
    <mergeCell ref="MPC34:MPC36"/>
    <mergeCell ref="MPD34:MPD36"/>
    <mergeCell ref="MOS34:MOS36"/>
    <mergeCell ref="MOT34:MOT36"/>
    <mergeCell ref="MOU34:MOU36"/>
    <mergeCell ref="MOV34:MOV36"/>
    <mergeCell ref="MOW34:MOW36"/>
    <mergeCell ref="MOX34:MOX36"/>
    <mergeCell ref="MOM34:MOM36"/>
    <mergeCell ref="MON34:MON36"/>
    <mergeCell ref="MOO34:MOO36"/>
    <mergeCell ref="MOP34:MOP36"/>
    <mergeCell ref="MOQ34:MOQ36"/>
    <mergeCell ref="MOR34:MOR36"/>
    <mergeCell ref="MOG34:MOG36"/>
    <mergeCell ref="MOH34:MOH36"/>
    <mergeCell ref="MOI34:MOI36"/>
    <mergeCell ref="MOJ34:MOJ36"/>
    <mergeCell ref="MOK34:MOK36"/>
    <mergeCell ref="MOL34:MOL36"/>
    <mergeCell ref="MOA34:MOA36"/>
    <mergeCell ref="MOB34:MOB36"/>
    <mergeCell ref="MOC34:MOC36"/>
    <mergeCell ref="MOD34:MOD36"/>
    <mergeCell ref="MOE34:MOE36"/>
    <mergeCell ref="MOF34:MOF36"/>
    <mergeCell ref="MNU34:MNU36"/>
    <mergeCell ref="MNV34:MNV36"/>
    <mergeCell ref="MNW34:MNW36"/>
    <mergeCell ref="MNX34:MNX36"/>
    <mergeCell ref="MNY34:MNY36"/>
    <mergeCell ref="MNZ34:MNZ36"/>
    <mergeCell ref="MNO34:MNO36"/>
    <mergeCell ref="MNP34:MNP36"/>
    <mergeCell ref="MNQ34:MNQ36"/>
    <mergeCell ref="MNR34:MNR36"/>
    <mergeCell ref="MNS34:MNS36"/>
    <mergeCell ref="MNT34:MNT36"/>
    <mergeCell ref="MNI34:MNI36"/>
    <mergeCell ref="MNJ34:MNJ36"/>
    <mergeCell ref="MNK34:MNK36"/>
    <mergeCell ref="MNL34:MNL36"/>
    <mergeCell ref="MNM34:MNM36"/>
    <mergeCell ref="MNN34:MNN36"/>
    <mergeCell ref="MNC34:MNC36"/>
    <mergeCell ref="MND34:MND36"/>
    <mergeCell ref="MNE34:MNE36"/>
    <mergeCell ref="MNF34:MNF36"/>
    <mergeCell ref="MNG34:MNG36"/>
    <mergeCell ref="MNH34:MNH36"/>
    <mergeCell ref="MMW34:MMW36"/>
    <mergeCell ref="MMX34:MMX36"/>
    <mergeCell ref="MMY34:MMY36"/>
    <mergeCell ref="MMZ34:MMZ36"/>
    <mergeCell ref="MNA34:MNA36"/>
    <mergeCell ref="MNB34:MNB36"/>
    <mergeCell ref="MMQ34:MMQ36"/>
    <mergeCell ref="MMR34:MMR36"/>
    <mergeCell ref="MMS34:MMS36"/>
    <mergeCell ref="MMT34:MMT36"/>
    <mergeCell ref="MMU34:MMU36"/>
    <mergeCell ref="MMV34:MMV36"/>
    <mergeCell ref="MMK34:MMK36"/>
    <mergeCell ref="MML34:MML36"/>
    <mergeCell ref="MMM34:MMM36"/>
    <mergeCell ref="MMN34:MMN36"/>
    <mergeCell ref="MMO34:MMO36"/>
    <mergeCell ref="MMP34:MMP36"/>
    <mergeCell ref="MME34:MME36"/>
    <mergeCell ref="MMF34:MMF36"/>
    <mergeCell ref="MMG34:MMG36"/>
    <mergeCell ref="MMH34:MMH36"/>
    <mergeCell ref="MMI34:MMI36"/>
    <mergeCell ref="MMJ34:MMJ36"/>
    <mergeCell ref="MLY34:MLY36"/>
    <mergeCell ref="MLZ34:MLZ36"/>
    <mergeCell ref="MMA34:MMA36"/>
    <mergeCell ref="MMB34:MMB36"/>
    <mergeCell ref="MMC34:MMC36"/>
    <mergeCell ref="MMD34:MMD36"/>
    <mergeCell ref="MLS34:MLS36"/>
    <mergeCell ref="MLT34:MLT36"/>
    <mergeCell ref="MLU34:MLU36"/>
    <mergeCell ref="MLV34:MLV36"/>
    <mergeCell ref="MLW34:MLW36"/>
    <mergeCell ref="MLX34:MLX36"/>
    <mergeCell ref="MLM34:MLM36"/>
    <mergeCell ref="MLN34:MLN36"/>
    <mergeCell ref="MLO34:MLO36"/>
    <mergeCell ref="MLP34:MLP36"/>
    <mergeCell ref="MLQ34:MLQ36"/>
    <mergeCell ref="MLR34:MLR36"/>
    <mergeCell ref="MLG34:MLG36"/>
    <mergeCell ref="MLH34:MLH36"/>
    <mergeCell ref="MLI34:MLI36"/>
    <mergeCell ref="MLJ34:MLJ36"/>
    <mergeCell ref="MLK34:MLK36"/>
    <mergeCell ref="MLL34:MLL36"/>
    <mergeCell ref="MLA34:MLA36"/>
    <mergeCell ref="MLB34:MLB36"/>
    <mergeCell ref="MLC34:MLC36"/>
    <mergeCell ref="MLD34:MLD36"/>
    <mergeCell ref="MLE34:MLE36"/>
    <mergeCell ref="MLF34:MLF36"/>
    <mergeCell ref="MKU34:MKU36"/>
    <mergeCell ref="MKV34:MKV36"/>
    <mergeCell ref="MKW34:MKW36"/>
    <mergeCell ref="MKX34:MKX36"/>
    <mergeCell ref="MKY34:MKY36"/>
    <mergeCell ref="MKZ34:MKZ36"/>
    <mergeCell ref="MKO34:MKO36"/>
    <mergeCell ref="MKP34:MKP36"/>
    <mergeCell ref="MKQ34:MKQ36"/>
    <mergeCell ref="MKR34:MKR36"/>
    <mergeCell ref="MKS34:MKS36"/>
    <mergeCell ref="MKT34:MKT36"/>
    <mergeCell ref="MKI34:MKI36"/>
    <mergeCell ref="MKJ34:MKJ36"/>
    <mergeCell ref="MKK34:MKK36"/>
    <mergeCell ref="MKL34:MKL36"/>
    <mergeCell ref="MKM34:MKM36"/>
    <mergeCell ref="MKN34:MKN36"/>
    <mergeCell ref="MKC34:MKC36"/>
    <mergeCell ref="MKD34:MKD36"/>
    <mergeCell ref="MKE34:MKE36"/>
    <mergeCell ref="MKF34:MKF36"/>
    <mergeCell ref="MKG34:MKG36"/>
    <mergeCell ref="MKH34:MKH36"/>
    <mergeCell ref="MJW34:MJW36"/>
    <mergeCell ref="MJX34:MJX36"/>
    <mergeCell ref="MJY34:MJY36"/>
    <mergeCell ref="MJZ34:MJZ36"/>
    <mergeCell ref="MKA34:MKA36"/>
    <mergeCell ref="MKB34:MKB36"/>
    <mergeCell ref="MJQ34:MJQ36"/>
    <mergeCell ref="MJR34:MJR36"/>
    <mergeCell ref="MJS34:MJS36"/>
    <mergeCell ref="MJT34:MJT36"/>
    <mergeCell ref="MJU34:MJU36"/>
    <mergeCell ref="MJV34:MJV36"/>
    <mergeCell ref="MJK34:MJK36"/>
    <mergeCell ref="MJL34:MJL36"/>
    <mergeCell ref="MJM34:MJM36"/>
    <mergeCell ref="MJN34:MJN36"/>
    <mergeCell ref="MJO34:MJO36"/>
    <mergeCell ref="MJP34:MJP36"/>
    <mergeCell ref="MJE34:MJE36"/>
    <mergeCell ref="MJF34:MJF36"/>
    <mergeCell ref="MJG34:MJG36"/>
    <mergeCell ref="MJH34:MJH36"/>
    <mergeCell ref="MJI34:MJI36"/>
    <mergeCell ref="MJJ34:MJJ36"/>
    <mergeCell ref="MIY34:MIY36"/>
    <mergeCell ref="MIZ34:MIZ36"/>
    <mergeCell ref="MJA34:MJA36"/>
    <mergeCell ref="MJB34:MJB36"/>
    <mergeCell ref="MJC34:MJC36"/>
    <mergeCell ref="MJD34:MJD36"/>
    <mergeCell ref="MIS34:MIS36"/>
    <mergeCell ref="MIT34:MIT36"/>
    <mergeCell ref="MIU34:MIU36"/>
    <mergeCell ref="MIV34:MIV36"/>
    <mergeCell ref="MIW34:MIW36"/>
    <mergeCell ref="MIX34:MIX36"/>
    <mergeCell ref="MIM34:MIM36"/>
    <mergeCell ref="MIN34:MIN36"/>
    <mergeCell ref="MIO34:MIO36"/>
    <mergeCell ref="MIP34:MIP36"/>
    <mergeCell ref="MIQ34:MIQ36"/>
    <mergeCell ref="MIR34:MIR36"/>
    <mergeCell ref="MIG34:MIG36"/>
    <mergeCell ref="MIH34:MIH36"/>
    <mergeCell ref="MII34:MII36"/>
    <mergeCell ref="MIJ34:MIJ36"/>
    <mergeCell ref="MIK34:MIK36"/>
    <mergeCell ref="MIL34:MIL36"/>
    <mergeCell ref="MIA34:MIA36"/>
    <mergeCell ref="MIB34:MIB36"/>
    <mergeCell ref="MIC34:MIC36"/>
    <mergeCell ref="MID34:MID36"/>
    <mergeCell ref="MIE34:MIE36"/>
    <mergeCell ref="MIF34:MIF36"/>
    <mergeCell ref="MHU34:MHU36"/>
    <mergeCell ref="MHV34:MHV36"/>
    <mergeCell ref="MHW34:MHW36"/>
    <mergeCell ref="MHX34:MHX36"/>
    <mergeCell ref="MHY34:MHY36"/>
    <mergeCell ref="MHZ34:MHZ36"/>
    <mergeCell ref="MHO34:MHO36"/>
    <mergeCell ref="MHP34:MHP36"/>
    <mergeCell ref="MHQ34:MHQ36"/>
    <mergeCell ref="MHR34:MHR36"/>
    <mergeCell ref="MHS34:MHS36"/>
    <mergeCell ref="MHT34:MHT36"/>
    <mergeCell ref="MHI34:MHI36"/>
    <mergeCell ref="MHJ34:MHJ36"/>
    <mergeCell ref="MHK34:MHK36"/>
    <mergeCell ref="MHL34:MHL36"/>
    <mergeCell ref="MHM34:MHM36"/>
    <mergeCell ref="MHN34:MHN36"/>
    <mergeCell ref="MHC34:MHC36"/>
    <mergeCell ref="MHD34:MHD36"/>
    <mergeCell ref="MHE34:MHE36"/>
    <mergeCell ref="MHF34:MHF36"/>
    <mergeCell ref="MHG34:MHG36"/>
    <mergeCell ref="MHH34:MHH36"/>
    <mergeCell ref="MGW34:MGW36"/>
    <mergeCell ref="MGX34:MGX36"/>
    <mergeCell ref="MGY34:MGY36"/>
    <mergeCell ref="MGZ34:MGZ36"/>
    <mergeCell ref="MHA34:MHA36"/>
    <mergeCell ref="MHB34:MHB36"/>
    <mergeCell ref="MGQ34:MGQ36"/>
    <mergeCell ref="MGR34:MGR36"/>
    <mergeCell ref="MGS34:MGS36"/>
    <mergeCell ref="MGT34:MGT36"/>
    <mergeCell ref="MGU34:MGU36"/>
    <mergeCell ref="MGV34:MGV36"/>
    <mergeCell ref="MGK34:MGK36"/>
    <mergeCell ref="MGL34:MGL36"/>
    <mergeCell ref="MGM34:MGM36"/>
    <mergeCell ref="MGN34:MGN36"/>
    <mergeCell ref="MGO34:MGO36"/>
    <mergeCell ref="MGP34:MGP36"/>
    <mergeCell ref="MGE34:MGE36"/>
    <mergeCell ref="MGF34:MGF36"/>
    <mergeCell ref="MGG34:MGG36"/>
    <mergeCell ref="MGH34:MGH36"/>
    <mergeCell ref="MGI34:MGI36"/>
    <mergeCell ref="MGJ34:MGJ36"/>
    <mergeCell ref="MFY34:MFY36"/>
    <mergeCell ref="MFZ34:MFZ36"/>
    <mergeCell ref="MGA34:MGA36"/>
    <mergeCell ref="MGB34:MGB36"/>
    <mergeCell ref="MGC34:MGC36"/>
    <mergeCell ref="MGD34:MGD36"/>
    <mergeCell ref="MFS34:MFS36"/>
    <mergeCell ref="MFT34:MFT36"/>
    <mergeCell ref="MFU34:MFU36"/>
    <mergeCell ref="MFV34:MFV36"/>
    <mergeCell ref="MFW34:MFW36"/>
    <mergeCell ref="MFX34:MFX36"/>
    <mergeCell ref="MFM34:MFM36"/>
    <mergeCell ref="MFN34:MFN36"/>
    <mergeCell ref="MFO34:MFO36"/>
    <mergeCell ref="MFP34:MFP36"/>
    <mergeCell ref="MFQ34:MFQ36"/>
    <mergeCell ref="MFR34:MFR36"/>
    <mergeCell ref="MFG34:MFG36"/>
    <mergeCell ref="MFH34:MFH36"/>
    <mergeCell ref="MFI34:MFI36"/>
    <mergeCell ref="MFJ34:MFJ36"/>
    <mergeCell ref="MFK34:MFK36"/>
    <mergeCell ref="MFL34:MFL36"/>
    <mergeCell ref="MFA34:MFA36"/>
    <mergeCell ref="MFB34:MFB36"/>
    <mergeCell ref="MFC34:MFC36"/>
    <mergeCell ref="MFD34:MFD36"/>
    <mergeCell ref="MFE34:MFE36"/>
    <mergeCell ref="MFF34:MFF36"/>
    <mergeCell ref="MEU34:MEU36"/>
    <mergeCell ref="MEV34:MEV36"/>
    <mergeCell ref="MEW34:MEW36"/>
    <mergeCell ref="MEX34:MEX36"/>
    <mergeCell ref="MEY34:MEY36"/>
    <mergeCell ref="MEZ34:MEZ36"/>
    <mergeCell ref="MEO34:MEO36"/>
    <mergeCell ref="MEP34:MEP36"/>
    <mergeCell ref="MEQ34:MEQ36"/>
    <mergeCell ref="MER34:MER36"/>
    <mergeCell ref="MES34:MES36"/>
    <mergeCell ref="MET34:MET36"/>
    <mergeCell ref="MEI34:MEI36"/>
    <mergeCell ref="MEJ34:MEJ36"/>
    <mergeCell ref="MEK34:MEK36"/>
    <mergeCell ref="MEL34:MEL36"/>
    <mergeCell ref="MEM34:MEM36"/>
    <mergeCell ref="MEN34:MEN36"/>
    <mergeCell ref="MEC34:MEC36"/>
    <mergeCell ref="MED34:MED36"/>
    <mergeCell ref="MEE34:MEE36"/>
    <mergeCell ref="MEF34:MEF36"/>
    <mergeCell ref="MEG34:MEG36"/>
    <mergeCell ref="MEH34:MEH36"/>
    <mergeCell ref="MDW34:MDW36"/>
    <mergeCell ref="MDX34:MDX36"/>
    <mergeCell ref="MDY34:MDY36"/>
    <mergeCell ref="MDZ34:MDZ36"/>
    <mergeCell ref="MEA34:MEA36"/>
    <mergeCell ref="MEB34:MEB36"/>
    <mergeCell ref="MDQ34:MDQ36"/>
    <mergeCell ref="MDR34:MDR36"/>
    <mergeCell ref="MDS34:MDS36"/>
    <mergeCell ref="MDT34:MDT36"/>
    <mergeCell ref="MDU34:MDU36"/>
    <mergeCell ref="MDV34:MDV36"/>
    <mergeCell ref="MDK34:MDK36"/>
    <mergeCell ref="MDL34:MDL36"/>
    <mergeCell ref="MDM34:MDM36"/>
    <mergeCell ref="MDN34:MDN36"/>
    <mergeCell ref="MDO34:MDO36"/>
    <mergeCell ref="MDP34:MDP36"/>
    <mergeCell ref="MDE34:MDE36"/>
    <mergeCell ref="MDF34:MDF36"/>
    <mergeCell ref="MDG34:MDG36"/>
    <mergeCell ref="MDH34:MDH36"/>
    <mergeCell ref="MDI34:MDI36"/>
    <mergeCell ref="MDJ34:MDJ36"/>
    <mergeCell ref="MCY34:MCY36"/>
    <mergeCell ref="MCZ34:MCZ36"/>
    <mergeCell ref="MDA34:MDA36"/>
    <mergeCell ref="MDB34:MDB36"/>
    <mergeCell ref="MDC34:MDC36"/>
    <mergeCell ref="MDD34:MDD36"/>
    <mergeCell ref="MCS34:MCS36"/>
    <mergeCell ref="MCT34:MCT36"/>
    <mergeCell ref="MCU34:MCU36"/>
    <mergeCell ref="MCV34:MCV36"/>
    <mergeCell ref="MCW34:MCW36"/>
    <mergeCell ref="MCX34:MCX36"/>
    <mergeCell ref="MCM34:MCM36"/>
    <mergeCell ref="MCN34:MCN36"/>
    <mergeCell ref="MCO34:MCO36"/>
    <mergeCell ref="MCP34:MCP36"/>
    <mergeCell ref="MCQ34:MCQ36"/>
    <mergeCell ref="MCR34:MCR36"/>
    <mergeCell ref="MCG34:MCG36"/>
    <mergeCell ref="MCH34:MCH36"/>
    <mergeCell ref="MCI34:MCI36"/>
    <mergeCell ref="MCJ34:MCJ36"/>
    <mergeCell ref="MCK34:MCK36"/>
    <mergeCell ref="MCL34:MCL36"/>
    <mergeCell ref="MCA34:MCA36"/>
    <mergeCell ref="MCB34:MCB36"/>
    <mergeCell ref="MCC34:MCC36"/>
    <mergeCell ref="MCD34:MCD36"/>
    <mergeCell ref="MCE34:MCE36"/>
    <mergeCell ref="MCF34:MCF36"/>
    <mergeCell ref="MBU34:MBU36"/>
    <mergeCell ref="MBV34:MBV36"/>
    <mergeCell ref="MBW34:MBW36"/>
    <mergeCell ref="MBX34:MBX36"/>
    <mergeCell ref="MBY34:MBY36"/>
    <mergeCell ref="MBZ34:MBZ36"/>
    <mergeCell ref="MBO34:MBO36"/>
    <mergeCell ref="MBP34:MBP36"/>
    <mergeCell ref="MBQ34:MBQ36"/>
    <mergeCell ref="MBR34:MBR36"/>
    <mergeCell ref="MBS34:MBS36"/>
    <mergeCell ref="MBT34:MBT36"/>
    <mergeCell ref="MBI34:MBI36"/>
    <mergeCell ref="MBJ34:MBJ36"/>
    <mergeCell ref="MBK34:MBK36"/>
    <mergeCell ref="MBL34:MBL36"/>
    <mergeCell ref="MBM34:MBM36"/>
    <mergeCell ref="MBN34:MBN36"/>
    <mergeCell ref="MBC34:MBC36"/>
    <mergeCell ref="MBD34:MBD36"/>
    <mergeCell ref="MBE34:MBE36"/>
    <mergeCell ref="MBF34:MBF36"/>
    <mergeCell ref="MBG34:MBG36"/>
    <mergeCell ref="MBH34:MBH36"/>
    <mergeCell ref="MAW34:MAW36"/>
    <mergeCell ref="MAX34:MAX36"/>
    <mergeCell ref="MAY34:MAY36"/>
    <mergeCell ref="MAZ34:MAZ36"/>
    <mergeCell ref="MBA34:MBA36"/>
    <mergeCell ref="MBB34:MBB36"/>
    <mergeCell ref="MAQ34:MAQ36"/>
    <mergeCell ref="MAR34:MAR36"/>
    <mergeCell ref="MAS34:MAS36"/>
    <mergeCell ref="MAT34:MAT36"/>
    <mergeCell ref="MAU34:MAU36"/>
    <mergeCell ref="MAV34:MAV36"/>
    <mergeCell ref="MAK34:MAK36"/>
    <mergeCell ref="MAL34:MAL36"/>
    <mergeCell ref="MAM34:MAM36"/>
    <mergeCell ref="MAN34:MAN36"/>
    <mergeCell ref="MAO34:MAO36"/>
    <mergeCell ref="MAP34:MAP36"/>
    <mergeCell ref="MAE34:MAE36"/>
    <mergeCell ref="MAF34:MAF36"/>
    <mergeCell ref="MAG34:MAG36"/>
    <mergeCell ref="MAH34:MAH36"/>
    <mergeCell ref="MAI34:MAI36"/>
    <mergeCell ref="MAJ34:MAJ36"/>
    <mergeCell ref="LZY34:LZY36"/>
    <mergeCell ref="LZZ34:LZZ36"/>
    <mergeCell ref="MAA34:MAA36"/>
    <mergeCell ref="MAB34:MAB36"/>
    <mergeCell ref="MAC34:MAC36"/>
    <mergeCell ref="MAD34:MAD36"/>
    <mergeCell ref="LZS34:LZS36"/>
    <mergeCell ref="LZT34:LZT36"/>
    <mergeCell ref="LZU34:LZU36"/>
    <mergeCell ref="LZV34:LZV36"/>
    <mergeCell ref="LZW34:LZW36"/>
    <mergeCell ref="LZX34:LZX36"/>
    <mergeCell ref="LZM34:LZM36"/>
    <mergeCell ref="LZN34:LZN36"/>
    <mergeCell ref="LZO34:LZO36"/>
    <mergeCell ref="LZP34:LZP36"/>
    <mergeCell ref="LZQ34:LZQ36"/>
    <mergeCell ref="LZR34:LZR36"/>
    <mergeCell ref="LZG34:LZG36"/>
    <mergeCell ref="LZH34:LZH36"/>
    <mergeCell ref="LZI34:LZI36"/>
    <mergeCell ref="LZJ34:LZJ36"/>
    <mergeCell ref="LZK34:LZK36"/>
    <mergeCell ref="LZL34:LZL36"/>
    <mergeCell ref="LZA34:LZA36"/>
    <mergeCell ref="LZB34:LZB36"/>
    <mergeCell ref="LZC34:LZC36"/>
    <mergeCell ref="LZD34:LZD36"/>
    <mergeCell ref="LZE34:LZE36"/>
    <mergeCell ref="LZF34:LZF36"/>
    <mergeCell ref="LYU34:LYU36"/>
    <mergeCell ref="LYV34:LYV36"/>
    <mergeCell ref="LYW34:LYW36"/>
    <mergeCell ref="LYX34:LYX36"/>
    <mergeCell ref="LYY34:LYY36"/>
    <mergeCell ref="LYZ34:LYZ36"/>
    <mergeCell ref="LYO34:LYO36"/>
    <mergeCell ref="LYP34:LYP36"/>
    <mergeCell ref="LYQ34:LYQ36"/>
    <mergeCell ref="LYR34:LYR36"/>
    <mergeCell ref="LYS34:LYS36"/>
    <mergeCell ref="LYT34:LYT36"/>
    <mergeCell ref="LYI34:LYI36"/>
    <mergeCell ref="LYJ34:LYJ36"/>
    <mergeCell ref="LYK34:LYK36"/>
    <mergeCell ref="LYL34:LYL36"/>
    <mergeCell ref="LYM34:LYM36"/>
    <mergeCell ref="LYN34:LYN36"/>
    <mergeCell ref="LYC34:LYC36"/>
    <mergeCell ref="LYD34:LYD36"/>
    <mergeCell ref="LYE34:LYE36"/>
    <mergeCell ref="LYF34:LYF36"/>
    <mergeCell ref="LYG34:LYG36"/>
    <mergeCell ref="LYH34:LYH36"/>
    <mergeCell ref="LXW34:LXW36"/>
    <mergeCell ref="LXX34:LXX36"/>
    <mergeCell ref="LXY34:LXY36"/>
    <mergeCell ref="LXZ34:LXZ36"/>
    <mergeCell ref="LYA34:LYA36"/>
    <mergeCell ref="LYB34:LYB36"/>
    <mergeCell ref="LXQ34:LXQ36"/>
    <mergeCell ref="LXR34:LXR36"/>
    <mergeCell ref="LXS34:LXS36"/>
    <mergeCell ref="LXT34:LXT36"/>
    <mergeCell ref="LXU34:LXU36"/>
    <mergeCell ref="LXV34:LXV36"/>
    <mergeCell ref="LXK34:LXK36"/>
    <mergeCell ref="LXL34:LXL36"/>
    <mergeCell ref="LXM34:LXM36"/>
    <mergeCell ref="LXN34:LXN36"/>
    <mergeCell ref="LXO34:LXO36"/>
    <mergeCell ref="LXP34:LXP36"/>
    <mergeCell ref="LXE34:LXE36"/>
    <mergeCell ref="LXF34:LXF36"/>
    <mergeCell ref="LXG34:LXG36"/>
    <mergeCell ref="LXH34:LXH36"/>
    <mergeCell ref="LXI34:LXI36"/>
    <mergeCell ref="LXJ34:LXJ36"/>
    <mergeCell ref="LWY34:LWY36"/>
    <mergeCell ref="LWZ34:LWZ36"/>
    <mergeCell ref="LXA34:LXA36"/>
    <mergeCell ref="LXB34:LXB36"/>
    <mergeCell ref="LXC34:LXC36"/>
    <mergeCell ref="LXD34:LXD36"/>
    <mergeCell ref="LWS34:LWS36"/>
    <mergeCell ref="LWT34:LWT36"/>
    <mergeCell ref="LWU34:LWU36"/>
    <mergeCell ref="LWV34:LWV36"/>
    <mergeCell ref="LWW34:LWW36"/>
    <mergeCell ref="LWX34:LWX36"/>
    <mergeCell ref="LWM34:LWM36"/>
    <mergeCell ref="LWN34:LWN36"/>
    <mergeCell ref="LWO34:LWO36"/>
    <mergeCell ref="LWP34:LWP36"/>
    <mergeCell ref="LWQ34:LWQ36"/>
    <mergeCell ref="LWR34:LWR36"/>
    <mergeCell ref="LWG34:LWG36"/>
    <mergeCell ref="LWH34:LWH36"/>
    <mergeCell ref="LWI34:LWI36"/>
    <mergeCell ref="LWJ34:LWJ36"/>
    <mergeCell ref="LWK34:LWK36"/>
    <mergeCell ref="LWL34:LWL36"/>
    <mergeCell ref="LWA34:LWA36"/>
    <mergeCell ref="LWB34:LWB36"/>
    <mergeCell ref="LWC34:LWC36"/>
    <mergeCell ref="LWD34:LWD36"/>
    <mergeCell ref="LWE34:LWE36"/>
    <mergeCell ref="LWF34:LWF36"/>
    <mergeCell ref="LVU34:LVU36"/>
    <mergeCell ref="LVV34:LVV36"/>
    <mergeCell ref="LVW34:LVW36"/>
    <mergeCell ref="LVX34:LVX36"/>
    <mergeCell ref="LVY34:LVY36"/>
    <mergeCell ref="LVZ34:LVZ36"/>
    <mergeCell ref="LVO34:LVO36"/>
    <mergeCell ref="LVP34:LVP36"/>
    <mergeCell ref="LVQ34:LVQ36"/>
    <mergeCell ref="LVR34:LVR36"/>
    <mergeCell ref="LVS34:LVS36"/>
    <mergeCell ref="LVT34:LVT36"/>
    <mergeCell ref="LVI34:LVI36"/>
    <mergeCell ref="LVJ34:LVJ36"/>
    <mergeCell ref="LVK34:LVK36"/>
    <mergeCell ref="LVL34:LVL36"/>
    <mergeCell ref="LVM34:LVM36"/>
    <mergeCell ref="LVN34:LVN36"/>
    <mergeCell ref="LVC34:LVC36"/>
    <mergeCell ref="LVD34:LVD36"/>
    <mergeCell ref="LVE34:LVE36"/>
    <mergeCell ref="LVF34:LVF36"/>
    <mergeCell ref="LVG34:LVG36"/>
    <mergeCell ref="LVH34:LVH36"/>
    <mergeCell ref="LUW34:LUW36"/>
    <mergeCell ref="LUX34:LUX36"/>
    <mergeCell ref="LUY34:LUY36"/>
    <mergeCell ref="LUZ34:LUZ36"/>
    <mergeCell ref="LVA34:LVA36"/>
    <mergeCell ref="LVB34:LVB36"/>
    <mergeCell ref="LUQ34:LUQ36"/>
    <mergeCell ref="LUR34:LUR36"/>
    <mergeCell ref="LUS34:LUS36"/>
    <mergeCell ref="LUT34:LUT36"/>
    <mergeCell ref="LUU34:LUU36"/>
    <mergeCell ref="LUV34:LUV36"/>
    <mergeCell ref="LUK34:LUK36"/>
    <mergeCell ref="LUL34:LUL36"/>
    <mergeCell ref="LUM34:LUM36"/>
    <mergeCell ref="LUN34:LUN36"/>
    <mergeCell ref="LUO34:LUO36"/>
    <mergeCell ref="LUP34:LUP36"/>
    <mergeCell ref="LUE34:LUE36"/>
    <mergeCell ref="LUF34:LUF36"/>
    <mergeCell ref="LUG34:LUG36"/>
    <mergeCell ref="LUH34:LUH36"/>
    <mergeCell ref="LUI34:LUI36"/>
    <mergeCell ref="LUJ34:LUJ36"/>
    <mergeCell ref="LTY34:LTY36"/>
    <mergeCell ref="LTZ34:LTZ36"/>
    <mergeCell ref="LUA34:LUA36"/>
    <mergeCell ref="LUB34:LUB36"/>
    <mergeCell ref="LUC34:LUC36"/>
    <mergeCell ref="LUD34:LUD36"/>
    <mergeCell ref="LTS34:LTS36"/>
    <mergeCell ref="LTT34:LTT36"/>
    <mergeCell ref="LTU34:LTU36"/>
    <mergeCell ref="LTV34:LTV36"/>
    <mergeCell ref="LTW34:LTW36"/>
    <mergeCell ref="LTX34:LTX36"/>
    <mergeCell ref="LTM34:LTM36"/>
    <mergeCell ref="LTN34:LTN36"/>
    <mergeCell ref="LTO34:LTO36"/>
    <mergeCell ref="LTP34:LTP36"/>
    <mergeCell ref="LTQ34:LTQ36"/>
    <mergeCell ref="LTR34:LTR36"/>
    <mergeCell ref="LTG34:LTG36"/>
    <mergeCell ref="LTH34:LTH36"/>
    <mergeCell ref="LTI34:LTI36"/>
    <mergeCell ref="LTJ34:LTJ36"/>
    <mergeCell ref="LTK34:LTK36"/>
    <mergeCell ref="LTL34:LTL36"/>
    <mergeCell ref="LTA34:LTA36"/>
    <mergeCell ref="LTB34:LTB36"/>
    <mergeCell ref="LTC34:LTC36"/>
    <mergeCell ref="LTD34:LTD36"/>
    <mergeCell ref="LTE34:LTE36"/>
    <mergeCell ref="LTF34:LTF36"/>
    <mergeCell ref="LSU34:LSU36"/>
    <mergeCell ref="LSV34:LSV36"/>
    <mergeCell ref="LSW34:LSW36"/>
    <mergeCell ref="LSX34:LSX36"/>
    <mergeCell ref="LSY34:LSY36"/>
    <mergeCell ref="LSZ34:LSZ36"/>
    <mergeCell ref="LSO34:LSO36"/>
    <mergeCell ref="LSP34:LSP36"/>
    <mergeCell ref="LSQ34:LSQ36"/>
    <mergeCell ref="LSR34:LSR36"/>
    <mergeCell ref="LSS34:LSS36"/>
    <mergeCell ref="LST34:LST36"/>
    <mergeCell ref="LSI34:LSI36"/>
    <mergeCell ref="LSJ34:LSJ36"/>
    <mergeCell ref="LSK34:LSK36"/>
    <mergeCell ref="LSL34:LSL36"/>
    <mergeCell ref="LSM34:LSM36"/>
    <mergeCell ref="LSN34:LSN36"/>
    <mergeCell ref="LSC34:LSC36"/>
    <mergeCell ref="LSD34:LSD36"/>
    <mergeCell ref="LSE34:LSE36"/>
    <mergeCell ref="LSF34:LSF36"/>
    <mergeCell ref="LSG34:LSG36"/>
    <mergeCell ref="LSH34:LSH36"/>
    <mergeCell ref="LRW34:LRW36"/>
    <mergeCell ref="LRX34:LRX36"/>
    <mergeCell ref="LRY34:LRY36"/>
    <mergeCell ref="LRZ34:LRZ36"/>
    <mergeCell ref="LSA34:LSA36"/>
    <mergeCell ref="LSB34:LSB36"/>
    <mergeCell ref="LRQ34:LRQ36"/>
    <mergeCell ref="LRR34:LRR36"/>
    <mergeCell ref="LRS34:LRS36"/>
    <mergeCell ref="LRT34:LRT36"/>
    <mergeCell ref="LRU34:LRU36"/>
    <mergeCell ref="LRV34:LRV36"/>
    <mergeCell ref="LRK34:LRK36"/>
    <mergeCell ref="LRL34:LRL36"/>
    <mergeCell ref="LRM34:LRM36"/>
    <mergeCell ref="LRN34:LRN36"/>
    <mergeCell ref="LRO34:LRO36"/>
    <mergeCell ref="LRP34:LRP36"/>
    <mergeCell ref="LRE34:LRE36"/>
    <mergeCell ref="LRF34:LRF36"/>
    <mergeCell ref="LRG34:LRG36"/>
    <mergeCell ref="LRH34:LRH36"/>
    <mergeCell ref="LRI34:LRI36"/>
    <mergeCell ref="LRJ34:LRJ36"/>
    <mergeCell ref="LQY34:LQY36"/>
    <mergeCell ref="LQZ34:LQZ36"/>
    <mergeCell ref="LRA34:LRA36"/>
    <mergeCell ref="LRB34:LRB36"/>
    <mergeCell ref="LRC34:LRC36"/>
    <mergeCell ref="LRD34:LRD36"/>
    <mergeCell ref="LQS34:LQS36"/>
    <mergeCell ref="LQT34:LQT36"/>
    <mergeCell ref="LQU34:LQU36"/>
    <mergeCell ref="LQV34:LQV36"/>
    <mergeCell ref="LQW34:LQW36"/>
    <mergeCell ref="LQX34:LQX36"/>
    <mergeCell ref="LQM34:LQM36"/>
    <mergeCell ref="LQN34:LQN36"/>
    <mergeCell ref="LQO34:LQO36"/>
    <mergeCell ref="LQP34:LQP36"/>
    <mergeCell ref="LQQ34:LQQ36"/>
    <mergeCell ref="LQR34:LQR36"/>
    <mergeCell ref="LQG34:LQG36"/>
    <mergeCell ref="LQH34:LQH36"/>
    <mergeCell ref="LQI34:LQI36"/>
    <mergeCell ref="LQJ34:LQJ36"/>
    <mergeCell ref="LQK34:LQK36"/>
    <mergeCell ref="LQL34:LQL36"/>
    <mergeCell ref="LQA34:LQA36"/>
    <mergeCell ref="LQB34:LQB36"/>
    <mergeCell ref="LQC34:LQC36"/>
    <mergeCell ref="LQD34:LQD36"/>
    <mergeCell ref="LQE34:LQE36"/>
    <mergeCell ref="LQF34:LQF36"/>
    <mergeCell ref="LPU34:LPU36"/>
    <mergeCell ref="LPV34:LPV36"/>
    <mergeCell ref="LPW34:LPW36"/>
    <mergeCell ref="LPX34:LPX36"/>
    <mergeCell ref="LPY34:LPY36"/>
    <mergeCell ref="LPZ34:LPZ36"/>
    <mergeCell ref="LPO34:LPO36"/>
    <mergeCell ref="LPP34:LPP36"/>
    <mergeCell ref="LPQ34:LPQ36"/>
    <mergeCell ref="LPR34:LPR36"/>
    <mergeCell ref="LPS34:LPS36"/>
    <mergeCell ref="LPT34:LPT36"/>
    <mergeCell ref="LPI34:LPI36"/>
    <mergeCell ref="LPJ34:LPJ36"/>
    <mergeCell ref="LPK34:LPK36"/>
    <mergeCell ref="LPL34:LPL36"/>
    <mergeCell ref="LPM34:LPM36"/>
    <mergeCell ref="LPN34:LPN36"/>
    <mergeCell ref="LPC34:LPC36"/>
    <mergeCell ref="LPD34:LPD36"/>
    <mergeCell ref="LPE34:LPE36"/>
    <mergeCell ref="LPF34:LPF36"/>
    <mergeCell ref="LPG34:LPG36"/>
    <mergeCell ref="LPH34:LPH36"/>
    <mergeCell ref="LOW34:LOW36"/>
    <mergeCell ref="LOX34:LOX36"/>
    <mergeCell ref="LOY34:LOY36"/>
    <mergeCell ref="LOZ34:LOZ36"/>
    <mergeCell ref="LPA34:LPA36"/>
    <mergeCell ref="LPB34:LPB36"/>
    <mergeCell ref="LOQ34:LOQ36"/>
    <mergeCell ref="LOR34:LOR36"/>
    <mergeCell ref="LOS34:LOS36"/>
    <mergeCell ref="LOT34:LOT36"/>
    <mergeCell ref="LOU34:LOU36"/>
    <mergeCell ref="LOV34:LOV36"/>
    <mergeCell ref="LOK34:LOK36"/>
    <mergeCell ref="LOL34:LOL36"/>
    <mergeCell ref="LOM34:LOM36"/>
    <mergeCell ref="LON34:LON36"/>
    <mergeCell ref="LOO34:LOO36"/>
    <mergeCell ref="LOP34:LOP36"/>
    <mergeCell ref="LOE34:LOE36"/>
    <mergeCell ref="LOF34:LOF36"/>
    <mergeCell ref="LOG34:LOG36"/>
    <mergeCell ref="LOH34:LOH36"/>
    <mergeCell ref="LOI34:LOI36"/>
    <mergeCell ref="LOJ34:LOJ36"/>
    <mergeCell ref="LNY34:LNY36"/>
    <mergeCell ref="LNZ34:LNZ36"/>
    <mergeCell ref="LOA34:LOA36"/>
    <mergeCell ref="LOB34:LOB36"/>
    <mergeCell ref="LOC34:LOC36"/>
    <mergeCell ref="LOD34:LOD36"/>
    <mergeCell ref="LNS34:LNS36"/>
    <mergeCell ref="LNT34:LNT36"/>
    <mergeCell ref="LNU34:LNU36"/>
    <mergeCell ref="LNV34:LNV36"/>
    <mergeCell ref="LNW34:LNW36"/>
    <mergeCell ref="LNX34:LNX36"/>
    <mergeCell ref="LNM34:LNM36"/>
    <mergeCell ref="LNN34:LNN36"/>
    <mergeCell ref="LNO34:LNO36"/>
    <mergeCell ref="LNP34:LNP36"/>
    <mergeCell ref="LNQ34:LNQ36"/>
    <mergeCell ref="LNR34:LNR36"/>
    <mergeCell ref="LNG34:LNG36"/>
    <mergeCell ref="LNH34:LNH36"/>
    <mergeCell ref="LNI34:LNI36"/>
    <mergeCell ref="LNJ34:LNJ36"/>
    <mergeCell ref="LNK34:LNK36"/>
    <mergeCell ref="LNL34:LNL36"/>
    <mergeCell ref="LNA34:LNA36"/>
    <mergeCell ref="LNB34:LNB36"/>
    <mergeCell ref="LNC34:LNC36"/>
    <mergeCell ref="LND34:LND36"/>
    <mergeCell ref="LNE34:LNE36"/>
    <mergeCell ref="LNF34:LNF36"/>
    <mergeCell ref="LMU34:LMU36"/>
    <mergeCell ref="LMV34:LMV36"/>
    <mergeCell ref="LMW34:LMW36"/>
    <mergeCell ref="LMX34:LMX36"/>
    <mergeCell ref="LMY34:LMY36"/>
    <mergeCell ref="LMZ34:LMZ36"/>
    <mergeCell ref="LMO34:LMO36"/>
    <mergeCell ref="LMP34:LMP36"/>
    <mergeCell ref="LMQ34:LMQ36"/>
    <mergeCell ref="LMR34:LMR36"/>
    <mergeCell ref="LMS34:LMS36"/>
    <mergeCell ref="LMT34:LMT36"/>
    <mergeCell ref="LMI34:LMI36"/>
    <mergeCell ref="LMJ34:LMJ36"/>
    <mergeCell ref="LMK34:LMK36"/>
    <mergeCell ref="LML34:LML36"/>
    <mergeCell ref="LMM34:LMM36"/>
    <mergeCell ref="LMN34:LMN36"/>
    <mergeCell ref="LMC34:LMC36"/>
    <mergeCell ref="LMD34:LMD36"/>
    <mergeCell ref="LME34:LME36"/>
    <mergeCell ref="LMF34:LMF36"/>
    <mergeCell ref="LMG34:LMG36"/>
    <mergeCell ref="LMH34:LMH36"/>
    <mergeCell ref="LLW34:LLW36"/>
    <mergeCell ref="LLX34:LLX36"/>
    <mergeCell ref="LLY34:LLY36"/>
    <mergeCell ref="LLZ34:LLZ36"/>
    <mergeCell ref="LMA34:LMA36"/>
    <mergeCell ref="LMB34:LMB36"/>
    <mergeCell ref="LLQ34:LLQ36"/>
    <mergeCell ref="LLR34:LLR36"/>
    <mergeCell ref="LLS34:LLS36"/>
    <mergeCell ref="LLT34:LLT36"/>
    <mergeCell ref="LLU34:LLU36"/>
    <mergeCell ref="LLV34:LLV36"/>
    <mergeCell ref="LLK34:LLK36"/>
    <mergeCell ref="LLL34:LLL36"/>
    <mergeCell ref="LLM34:LLM36"/>
    <mergeCell ref="LLN34:LLN36"/>
    <mergeCell ref="LLO34:LLO36"/>
    <mergeCell ref="LLP34:LLP36"/>
    <mergeCell ref="LLE34:LLE36"/>
    <mergeCell ref="LLF34:LLF36"/>
    <mergeCell ref="LLG34:LLG36"/>
    <mergeCell ref="LLH34:LLH36"/>
    <mergeCell ref="LLI34:LLI36"/>
    <mergeCell ref="LLJ34:LLJ36"/>
    <mergeCell ref="LKY34:LKY36"/>
    <mergeCell ref="LKZ34:LKZ36"/>
    <mergeCell ref="LLA34:LLA36"/>
    <mergeCell ref="LLB34:LLB36"/>
    <mergeCell ref="LLC34:LLC36"/>
    <mergeCell ref="LLD34:LLD36"/>
    <mergeCell ref="LKS34:LKS36"/>
    <mergeCell ref="LKT34:LKT36"/>
    <mergeCell ref="LKU34:LKU36"/>
    <mergeCell ref="LKV34:LKV36"/>
    <mergeCell ref="LKW34:LKW36"/>
    <mergeCell ref="LKX34:LKX36"/>
    <mergeCell ref="LKM34:LKM36"/>
    <mergeCell ref="LKN34:LKN36"/>
    <mergeCell ref="LKO34:LKO36"/>
    <mergeCell ref="LKP34:LKP36"/>
    <mergeCell ref="LKQ34:LKQ36"/>
    <mergeCell ref="LKR34:LKR36"/>
    <mergeCell ref="LKG34:LKG36"/>
    <mergeCell ref="LKH34:LKH36"/>
    <mergeCell ref="LKI34:LKI36"/>
    <mergeCell ref="LKJ34:LKJ36"/>
    <mergeCell ref="LKK34:LKK36"/>
    <mergeCell ref="LKL34:LKL36"/>
    <mergeCell ref="LKA34:LKA36"/>
    <mergeCell ref="LKB34:LKB36"/>
    <mergeCell ref="LKC34:LKC36"/>
    <mergeCell ref="LKD34:LKD36"/>
    <mergeCell ref="LKE34:LKE36"/>
    <mergeCell ref="LKF34:LKF36"/>
    <mergeCell ref="LJU34:LJU36"/>
    <mergeCell ref="LJV34:LJV36"/>
    <mergeCell ref="LJW34:LJW36"/>
    <mergeCell ref="LJX34:LJX36"/>
    <mergeCell ref="LJY34:LJY36"/>
    <mergeCell ref="LJZ34:LJZ36"/>
    <mergeCell ref="LJO34:LJO36"/>
    <mergeCell ref="LJP34:LJP36"/>
    <mergeCell ref="LJQ34:LJQ36"/>
    <mergeCell ref="LJR34:LJR36"/>
    <mergeCell ref="LJS34:LJS36"/>
    <mergeCell ref="LJT34:LJT36"/>
    <mergeCell ref="LJI34:LJI36"/>
    <mergeCell ref="LJJ34:LJJ36"/>
    <mergeCell ref="LJK34:LJK36"/>
    <mergeCell ref="LJL34:LJL36"/>
    <mergeCell ref="LJM34:LJM36"/>
    <mergeCell ref="LJN34:LJN36"/>
    <mergeCell ref="LJC34:LJC36"/>
    <mergeCell ref="LJD34:LJD36"/>
    <mergeCell ref="LJE34:LJE36"/>
    <mergeCell ref="LJF34:LJF36"/>
    <mergeCell ref="LJG34:LJG36"/>
    <mergeCell ref="LJH34:LJH36"/>
    <mergeCell ref="LIW34:LIW36"/>
    <mergeCell ref="LIX34:LIX36"/>
    <mergeCell ref="LIY34:LIY36"/>
    <mergeCell ref="LIZ34:LIZ36"/>
    <mergeCell ref="LJA34:LJA36"/>
    <mergeCell ref="LJB34:LJB36"/>
    <mergeCell ref="LIQ34:LIQ36"/>
    <mergeCell ref="LIR34:LIR36"/>
    <mergeCell ref="LIS34:LIS36"/>
    <mergeCell ref="LIT34:LIT36"/>
    <mergeCell ref="LIU34:LIU36"/>
    <mergeCell ref="LIV34:LIV36"/>
    <mergeCell ref="LIK34:LIK36"/>
    <mergeCell ref="LIL34:LIL36"/>
    <mergeCell ref="LIM34:LIM36"/>
    <mergeCell ref="LIN34:LIN36"/>
    <mergeCell ref="LIO34:LIO36"/>
    <mergeCell ref="LIP34:LIP36"/>
    <mergeCell ref="LIE34:LIE36"/>
    <mergeCell ref="LIF34:LIF36"/>
    <mergeCell ref="LIG34:LIG36"/>
    <mergeCell ref="LIH34:LIH36"/>
    <mergeCell ref="LII34:LII36"/>
    <mergeCell ref="LIJ34:LIJ36"/>
    <mergeCell ref="LHY34:LHY36"/>
    <mergeCell ref="LHZ34:LHZ36"/>
    <mergeCell ref="LIA34:LIA36"/>
    <mergeCell ref="LIB34:LIB36"/>
    <mergeCell ref="LIC34:LIC36"/>
    <mergeCell ref="LID34:LID36"/>
    <mergeCell ref="LHS34:LHS36"/>
    <mergeCell ref="LHT34:LHT36"/>
    <mergeCell ref="LHU34:LHU36"/>
    <mergeCell ref="LHV34:LHV36"/>
    <mergeCell ref="LHW34:LHW36"/>
    <mergeCell ref="LHX34:LHX36"/>
    <mergeCell ref="LHM34:LHM36"/>
    <mergeCell ref="LHN34:LHN36"/>
    <mergeCell ref="LHO34:LHO36"/>
    <mergeCell ref="LHP34:LHP36"/>
    <mergeCell ref="LHQ34:LHQ36"/>
    <mergeCell ref="LHR34:LHR36"/>
    <mergeCell ref="LHG34:LHG36"/>
    <mergeCell ref="LHH34:LHH36"/>
    <mergeCell ref="LHI34:LHI36"/>
    <mergeCell ref="LHJ34:LHJ36"/>
    <mergeCell ref="LHK34:LHK36"/>
    <mergeCell ref="LHL34:LHL36"/>
    <mergeCell ref="LHA34:LHA36"/>
    <mergeCell ref="LHB34:LHB36"/>
    <mergeCell ref="LHC34:LHC36"/>
    <mergeCell ref="LHD34:LHD36"/>
    <mergeCell ref="LHE34:LHE36"/>
    <mergeCell ref="LHF34:LHF36"/>
    <mergeCell ref="LGU34:LGU36"/>
    <mergeCell ref="LGV34:LGV36"/>
    <mergeCell ref="LGW34:LGW36"/>
    <mergeCell ref="LGX34:LGX36"/>
    <mergeCell ref="LGY34:LGY36"/>
    <mergeCell ref="LGZ34:LGZ36"/>
    <mergeCell ref="LGO34:LGO36"/>
    <mergeCell ref="LGP34:LGP36"/>
    <mergeCell ref="LGQ34:LGQ36"/>
    <mergeCell ref="LGR34:LGR36"/>
    <mergeCell ref="LGS34:LGS36"/>
    <mergeCell ref="LGT34:LGT36"/>
    <mergeCell ref="LGI34:LGI36"/>
    <mergeCell ref="LGJ34:LGJ36"/>
    <mergeCell ref="LGK34:LGK36"/>
    <mergeCell ref="LGL34:LGL36"/>
    <mergeCell ref="LGM34:LGM36"/>
    <mergeCell ref="LGN34:LGN36"/>
    <mergeCell ref="LGC34:LGC36"/>
    <mergeCell ref="LGD34:LGD36"/>
    <mergeCell ref="LGE34:LGE36"/>
    <mergeCell ref="LGF34:LGF36"/>
    <mergeCell ref="LGG34:LGG36"/>
    <mergeCell ref="LGH34:LGH36"/>
    <mergeCell ref="LFW34:LFW36"/>
    <mergeCell ref="LFX34:LFX36"/>
    <mergeCell ref="LFY34:LFY36"/>
    <mergeCell ref="LFZ34:LFZ36"/>
    <mergeCell ref="LGA34:LGA36"/>
    <mergeCell ref="LGB34:LGB36"/>
    <mergeCell ref="LFQ34:LFQ36"/>
    <mergeCell ref="LFR34:LFR36"/>
    <mergeCell ref="LFS34:LFS36"/>
    <mergeCell ref="LFT34:LFT36"/>
    <mergeCell ref="LFU34:LFU36"/>
    <mergeCell ref="LFV34:LFV36"/>
    <mergeCell ref="LFK34:LFK36"/>
    <mergeCell ref="LFL34:LFL36"/>
    <mergeCell ref="LFM34:LFM36"/>
    <mergeCell ref="LFN34:LFN36"/>
    <mergeCell ref="LFO34:LFO36"/>
    <mergeCell ref="LFP34:LFP36"/>
    <mergeCell ref="LFE34:LFE36"/>
    <mergeCell ref="LFF34:LFF36"/>
    <mergeCell ref="LFG34:LFG36"/>
    <mergeCell ref="LFH34:LFH36"/>
    <mergeCell ref="LFI34:LFI36"/>
    <mergeCell ref="LFJ34:LFJ36"/>
    <mergeCell ref="LEY34:LEY36"/>
    <mergeCell ref="LEZ34:LEZ36"/>
    <mergeCell ref="LFA34:LFA36"/>
    <mergeCell ref="LFB34:LFB36"/>
    <mergeCell ref="LFC34:LFC36"/>
    <mergeCell ref="LFD34:LFD36"/>
    <mergeCell ref="LES34:LES36"/>
    <mergeCell ref="LET34:LET36"/>
    <mergeCell ref="LEU34:LEU36"/>
    <mergeCell ref="LEV34:LEV36"/>
    <mergeCell ref="LEW34:LEW36"/>
    <mergeCell ref="LEX34:LEX36"/>
    <mergeCell ref="LEM34:LEM36"/>
    <mergeCell ref="LEN34:LEN36"/>
    <mergeCell ref="LEO34:LEO36"/>
    <mergeCell ref="LEP34:LEP36"/>
    <mergeCell ref="LEQ34:LEQ36"/>
    <mergeCell ref="LER34:LER36"/>
    <mergeCell ref="LEG34:LEG36"/>
    <mergeCell ref="LEH34:LEH36"/>
    <mergeCell ref="LEI34:LEI36"/>
    <mergeCell ref="LEJ34:LEJ36"/>
    <mergeCell ref="LEK34:LEK36"/>
    <mergeCell ref="LEL34:LEL36"/>
    <mergeCell ref="LEA34:LEA36"/>
    <mergeCell ref="LEB34:LEB36"/>
    <mergeCell ref="LEC34:LEC36"/>
    <mergeCell ref="LED34:LED36"/>
    <mergeCell ref="LEE34:LEE36"/>
    <mergeCell ref="LEF34:LEF36"/>
    <mergeCell ref="LDU34:LDU36"/>
    <mergeCell ref="LDV34:LDV36"/>
    <mergeCell ref="LDW34:LDW36"/>
    <mergeCell ref="LDX34:LDX36"/>
    <mergeCell ref="LDY34:LDY36"/>
    <mergeCell ref="LDZ34:LDZ36"/>
    <mergeCell ref="LDO34:LDO36"/>
    <mergeCell ref="LDP34:LDP36"/>
    <mergeCell ref="LDQ34:LDQ36"/>
    <mergeCell ref="LDR34:LDR36"/>
    <mergeCell ref="LDS34:LDS36"/>
    <mergeCell ref="LDT34:LDT36"/>
    <mergeCell ref="LDI34:LDI36"/>
    <mergeCell ref="LDJ34:LDJ36"/>
    <mergeCell ref="LDK34:LDK36"/>
    <mergeCell ref="LDL34:LDL36"/>
    <mergeCell ref="LDM34:LDM36"/>
    <mergeCell ref="LDN34:LDN36"/>
    <mergeCell ref="LDC34:LDC36"/>
    <mergeCell ref="LDD34:LDD36"/>
    <mergeCell ref="LDE34:LDE36"/>
    <mergeCell ref="LDF34:LDF36"/>
    <mergeCell ref="LDG34:LDG36"/>
    <mergeCell ref="LDH34:LDH36"/>
    <mergeCell ref="LCW34:LCW36"/>
    <mergeCell ref="LCX34:LCX36"/>
    <mergeCell ref="LCY34:LCY36"/>
    <mergeCell ref="LCZ34:LCZ36"/>
    <mergeCell ref="LDA34:LDA36"/>
    <mergeCell ref="LDB34:LDB36"/>
    <mergeCell ref="LCQ34:LCQ36"/>
    <mergeCell ref="LCR34:LCR36"/>
    <mergeCell ref="LCS34:LCS36"/>
    <mergeCell ref="LCT34:LCT36"/>
    <mergeCell ref="LCU34:LCU36"/>
    <mergeCell ref="LCV34:LCV36"/>
    <mergeCell ref="LCK34:LCK36"/>
    <mergeCell ref="LCL34:LCL36"/>
    <mergeCell ref="LCM34:LCM36"/>
    <mergeCell ref="LCN34:LCN36"/>
    <mergeCell ref="LCO34:LCO36"/>
    <mergeCell ref="LCP34:LCP36"/>
    <mergeCell ref="LCE34:LCE36"/>
    <mergeCell ref="LCF34:LCF36"/>
    <mergeCell ref="LCG34:LCG36"/>
    <mergeCell ref="LCH34:LCH36"/>
    <mergeCell ref="LCI34:LCI36"/>
    <mergeCell ref="LCJ34:LCJ36"/>
    <mergeCell ref="LBY34:LBY36"/>
    <mergeCell ref="LBZ34:LBZ36"/>
    <mergeCell ref="LCA34:LCA36"/>
    <mergeCell ref="LCB34:LCB36"/>
    <mergeCell ref="LCC34:LCC36"/>
    <mergeCell ref="LCD34:LCD36"/>
    <mergeCell ref="LBS34:LBS36"/>
    <mergeCell ref="LBT34:LBT36"/>
    <mergeCell ref="LBU34:LBU36"/>
    <mergeCell ref="LBV34:LBV36"/>
    <mergeCell ref="LBW34:LBW36"/>
    <mergeCell ref="LBX34:LBX36"/>
    <mergeCell ref="LBM34:LBM36"/>
    <mergeCell ref="LBN34:LBN36"/>
    <mergeCell ref="LBO34:LBO36"/>
    <mergeCell ref="LBP34:LBP36"/>
    <mergeCell ref="LBQ34:LBQ36"/>
    <mergeCell ref="LBR34:LBR36"/>
    <mergeCell ref="LBG34:LBG36"/>
    <mergeCell ref="LBH34:LBH36"/>
    <mergeCell ref="LBI34:LBI36"/>
    <mergeCell ref="LBJ34:LBJ36"/>
    <mergeCell ref="LBK34:LBK36"/>
    <mergeCell ref="LBL34:LBL36"/>
    <mergeCell ref="LBA34:LBA36"/>
    <mergeCell ref="LBB34:LBB36"/>
    <mergeCell ref="LBC34:LBC36"/>
    <mergeCell ref="LBD34:LBD36"/>
    <mergeCell ref="LBE34:LBE36"/>
    <mergeCell ref="LBF34:LBF36"/>
    <mergeCell ref="LAU34:LAU36"/>
    <mergeCell ref="LAV34:LAV36"/>
    <mergeCell ref="LAW34:LAW36"/>
    <mergeCell ref="LAX34:LAX36"/>
    <mergeCell ref="LAY34:LAY36"/>
    <mergeCell ref="LAZ34:LAZ36"/>
    <mergeCell ref="LAO34:LAO36"/>
    <mergeCell ref="LAP34:LAP36"/>
    <mergeCell ref="LAQ34:LAQ36"/>
    <mergeCell ref="LAR34:LAR36"/>
    <mergeCell ref="LAS34:LAS36"/>
    <mergeCell ref="LAT34:LAT36"/>
    <mergeCell ref="LAI34:LAI36"/>
    <mergeCell ref="LAJ34:LAJ36"/>
    <mergeCell ref="LAK34:LAK36"/>
    <mergeCell ref="LAL34:LAL36"/>
    <mergeCell ref="LAM34:LAM36"/>
    <mergeCell ref="LAN34:LAN36"/>
    <mergeCell ref="LAC34:LAC36"/>
    <mergeCell ref="LAD34:LAD36"/>
    <mergeCell ref="LAE34:LAE36"/>
    <mergeCell ref="LAF34:LAF36"/>
    <mergeCell ref="LAG34:LAG36"/>
    <mergeCell ref="LAH34:LAH36"/>
    <mergeCell ref="KZW34:KZW36"/>
    <mergeCell ref="KZX34:KZX36"/>
    <mergeCell ref="KZY34:KZY36"/>
    <mergeCell ref="KZZ34:KZZ36"/>
    <mergeCell ref="LAA34:LAA36"/>
    <mergeCell ref="LAB34:LAB36"/>
    <mergeCell ref="KZQ34:KZQ36"/>
    <mergeCell ref="KZR34:KZR36"/>
    <mergeCell ref="KZS34:KZS36"/>
    <mergeCell ref="KZT34:KZT36"/>
    <mergeCell ref="KZU34:KZU36"/>
    <mergeCell ref="KZV34:KZV36"/>
    <mergeCell ref="KZK34:KZK36"/>
    <mergeCell ref="KZL34:KZL36"/>
    <mergeCell ref="KZM34:KZM36"/>
    <mergeCell ref="KZN34:KZN36"/>
    <mergeCell ref="KZO34:KZO36"/>
    <mergeCell ref="KZP34:KZP36"/>
    <mergeCell ref="KZE34:KZE36"/>
    <mergeCell ref="KZF34:KZF36"/>
    <mergeCell ref="KZG34:KZG36"/>
    <mergeCell ref="KZH34:KZH36"/>
    <mergeCell ref="KZI34:KZI36"/>
    <mergeCell ref="KZJ34:KZJ36"/>
    <mergeCell ref="KYY34:KYY36"/>
    <mergeCell ref="KYZ34:KYZ36"/>
    <mergeCell ref="KZA34:KZA36"/>
    <mergeCell ref="KZB34:KZB36"/>
    <mergeCell ref="KZC34:KZC36"/>
    <mergeCell ref="KZD34:KZD36"/>
    <mergeCell ref="KYS34:KYS36"/>
    <mergeCell ref="KYT34:KYT36"/>
    <mergeCell ref="KYU34:KYU36"/>
    <mergeCell ref="KYV34:KYV36"/>
    <mergeCell ref="KYW34:KYW36"/>
    <mergeCell ref="KYX34:KYX36"/>
    <mergeCell ref="KYM34:KYM36"/>
    <mergeCell ref="KYN34:KYN36"/>
    <mergeCell ref="KYO34:KYO36"/>
    <mergeCell ref="KYP34:KYP36"/>
    <mergeCell ref="KYQ34:KYQ36"/>
    <mergeCell ref="KYR34:KYR36"/>
    <mergeCell ref="KYG34:KYG36"/>
    <mergeCell ref="KYH34:KYH36"/>
    <mergeCell ref="KYI34:KYI36"/>
    <mergeCell ref="KYJ34:KYJ36"/>
    <mergeCell ref="KYK34:KYK36"/>
    <mergeCell ref="KYL34:KYL36"/>
    <mergeCell ref="KYA34:KYA36"/>
    <mergeCell ref="KYB34:KYB36"/>
    <mergeCell ref="KYC34:KYC36"/>
    <mergeCell ref="KYD34:KYD36"/>
    <mergeCell ref="KYE34:KYE36"/>
    <mergeCell ref="KYF34:KYF36"/>
    <mergeCell ref="KXU34:KXU36"/>
    <mergeCell ref="KXV34:KXV36"/>
    <mergeCell ref="KXW34:KXW36"/>
    <mergeCell ref="KXX34:KXX36"/>
    <mergeCell ref="KXY34:KXY36"/>
    <mergeCell ref="KXZ34:KXZ36"/>
    <mergeCell ref="KXO34:KXO36"/>
    <mergeCell ref="KXP34:KXP36"/>
    <mergeCell ref="KXQ34:KXQ36"/>
    <mergeCell ref="KXR34:KXR36"/>
    <mergeCell ref="KXS34:KXS36"/>
    <mergeCell ref="KXT34:KXT36"/>
    <mergeCell ref="KXI34:KXI36"/>
    <mergeCell ref="KXJ34:KXJ36"/>
    <mergeCell ref="KXK34:KXK36"/>
    <mergeCell ref="KXL34:KXL36"/>
    <mergeCell ref="KXM34:KXM36"/>
    <mergeCell ref="KXN34:KXN36"/>
    <mergeCell ref="KXC34:KXC36"/>
    <mergeCell ref="KXD34:KXD36"/>
    <mergeCell ref="KXE34:KXE36"/>
    <mergeCell ref="KXF34:KXF36"/>
    <mergeCell ref="KXG34:KXG36"/>
    <mergeCell ref="KXH34:KXH36"/>
    <mergeCell ref="KWW34:KWW36"/>
    <mergeCell ref="KWX34:KWX36"/>
    <mergeCell ref="KWY34:KWY36"/>
    <mergeCell ref="KWZ34:KWZ36"/>
    <mergeCell ref="KXA34:KXA36"/>
    <mergeCell ref="KXB34:KXB36"/>
    <mergeCell ref="KWQ34:KWQ36"/>
    <mergeCell ref="KWR34:KWR36"/>
    <mergeCell ref="KWS34:KWS36"/>
    <mergeCell ref="KWT34:KWT36"/>
    <mergeCell ref="KWU34:KWU36"/>
    <mergeCell ref="KWV34:KWV36"/>
    <mergeCell ref="KWK34:KWK36"/>
    <mergeCell ref="KWL34:KWL36"/>
    <mergeCell ref="KWM34:KWM36"/>
    <mergeCell ref="KWN34:KWN36"/>
    <mergeCell ref="KWO34:KWO36"/>
    <mergeCell ref="KWP34:KWP36"/>
    <mergeCell ref="KWE34:KWE36"/>
    <mergeCell ref="KWF34:KWF36"/>
    <mergeCell ref="KWG34:KWG36"/>
    <mergeCell ref="KWH34:KWH36"/>
    <mergeCell ref="KWI34:KWI36"/>
    <mergeCell ref="KWJ34:KWJ36"/>
    <mergeCell ref="KVY34:KVY36"/>
    <mergeCell ref="KVZ34:KVZ36"/>
    <mergeCell ref="KWA34:KWA36"/>
    <mergeCell ref="KWB34:KWB36"/>
    <mergeCell ref="KWC34:KWC36"/>
    <mergeCell ref="KWD34:KWD36"/>
    <mergeCell ref="KVS34:KVS36"/>
    <mergeCell ref="KVT34:KVT36"/>
    <mergeCell ref="KVU34:KVU36"/>
    <mergeCell ref="KVV34:KVV36"/>
    <mergeCell ref="KVW34:KVW36"/>
    <mergeCell ref="KVX34:KVX36"/>
    <mergeCell ref="KVM34:KVM36"/>
    <mergeCell ref="KVN34:KVN36"/>
    <mergeCell ref="KVO34:KVO36"/>
    <mergeCell ref="KVP34:KVP36"/>
    <mergeCell ref="KVQ34:KVQ36"/>
    <mergeCell ref="KVR34:KVR36"/>
    <mergeCell ref="KVG34:KVG36"/>
    <mergeCell ref="KVH34:KVH36"/>
    <mergeCell ref="KVI34:KVI36"/>
    <mergeCell ref="KVJ34:KVJ36"/>
    <mergeCell ref="KVK34:KVK36"/>
    <mergeCell ref="KVL34:KVL36"/>
    <mergeCell ref="KVA34:KVA36"/>
    <mergeCell ref="KVB34:KVB36"/>
    <mergeCell ref="KVC34:KVC36"/>
    <mergeCell ref="KVD34:KVD36"/>
    <mergeCell ref="KVE34:KVE36"/>
    <mergeCell ref="KVF34:KVF36"/>
    <mergeCell ref="KUU34:KUU36"/>
    <mergeCell ref="KUV34:KUV36"/>
    <mergeCell ref="KUW34:KUW36"/>
    <mergeCell ref="KUX34:KUX36"/>
    <mergeCell ref="KUY34:KUY36"/>
    <mergeCell ref="KUZ34:KUZ36"/>
    <mergeCell ref="KUO34:KUO36"/>
    <mergeCell ref="KUP34:KUP36"/>
    <mergeCell ref="KUQ34:KUQ36"/>
    <mergeCell ref="KUR34:KUR36"/>
    <mergeCell ref="KUS34:KUS36"/>
    <mergeCell ref="KUT34:KUT36"/>
    <mergeCell ref="KUI34:KUI36"/>
    <mergeCell ref="KUJ34:KUJ36"/>
    <mergeCell ref="KUK34:KUK36"/>
    <mergeCell ref="KUL34:KUL36"/>
    <mergeCell ref="KUM34:KUM36"/>
    <mergeCell ref="KUN34:KUN36"/>
    <mergeCell ref="KUC34:KUC36"/>
    <mergeCell ref="KUD34:KUD36"/>
    <mergeCell ref="KUE34:KUE36"/>
    <mergeCell ref="KUF34:KUF36"/>
    <mergeCell ref="KUG34:KUG36"/>
    <mergeCell ref="KUH34:KUH36"/>
    <mergeCell ref="KTW34:KTW36"/>
    <mergeCell ref="KTX34:KTX36"/>
    <mergeCell ref="KTY34:KTY36"/>
    <mergeCell ref="KTZ34:KTZ36"/>
    <mergeCell ref="KUA34:KUA36"/>
    <mergeCell ref="KUB34:KUB36"/>
    <mergeCell ref="KTQ34:KTQ36"/>
    <mergeCell ref="KTR34:KTR36"/>
    <mergeCell ref="KTS34:KTS36"/>
    <mergeCell ref="KTT34:KTT36"/>
    <mergeCell ref="KTU34:KTU36"/>
    <mergeCell ref="KTV34:KTV36"/>
    <mergeCell ref="KTK34:KTK36"/>
    <mergeCell ref="KTL34:KTL36"/>
    <mergeCell ref="KTM34:KTM36"/>
    <mergeCell ref="KTN34:KTN36"/>
    <mergeCell ref="KTO34:KTO36"/>
    <mergeCell ref="KTP34:KTP36"/>
    <mergeCell ref="KTE34:KTE36"/>
    <mergeCell ref="KTF34:KTF36"/>
    <mergeCell ref="KTG34:KTG36"/>
    <mergeCell ref="KTH34:KTH36"/>
    <mergeCell ref="KTI34:KTI36"/>
    <mergeCell ref="KTJ34:KTJ36"/>
    <mergeCell ref="KSY34:KSY36"/>
    <mergeCell ref="KSZ34:KSZ36"/>
    <mergeCell ref="KTA34:KTA36"/>
    <mergeCell ref="KTB34:KTB36"/>
    <mergeCell ref="KTC34:KTC36"/>
    <mergeCell ref="KTD34:KTD36"/>
    <mergeCell ref="KSS34:KSS36"/>
    <mergeCell ref="KST34:KST36"/>
    <mergeCell ref="KSU34:KSU36"/>
    <mergeCell ref="KSV34:KSV36"/>
    <mergeCell ref="KSW34:KSW36"/>
    <mergeCell ref="KSX34:KSX36"/>
    <mergeCell ref="KSM34:KSM36"/>
    <mergeCell ref="KSN34:KSN36"/>
    <mergeCell ref="KSO34:KSO36"/>
    <mergeCell ref="KSP34:KSP36"/>
    <mergeCell ref="KSQ34:KSQ36"/>
    <mergeCell ref="KSR34:KSR36"/>
    <mergeCell ref="KSG34:KSG36"/>
    <mergeCell ref="KSH34:KSH36"/>
    <mergeCell ref="KSI34:KSI36"/>
    <mergeCell ref="KSJ34:KSJ36"/>
    <mergeCell ref="KSK34:KSK36"/>
    <mergeCell ref="KSL34:KSL36"/>
    <mergeCell ref="KSA34:KSA36"/>
    <mergeCell ref="KSB34:KSB36"/>
    <mergeCell ref="KSC34:KSC36"/>
    <mergeCell ref="KSD34:KSD36"/>
    <mergeCell ref="KSE34:KSE36"/>
    <mergeCell ref="KSF34:KSF36"/>
    <mergeCell ref="KRU34:KRU36"/>
    <mergeCell ref="KRV34:KRV36"/>
    <mergeCell ref="KRW34:KRW36"/>
    <mergeCell ref="KRX34:KRX36"/>
    <mergeCell ref="KRY34:KRY36"/>
    <mergeCell ref="KRZ34:KRZ36"/>
    <mergeCell ref="KRO34:KRO36"/>
    <mergeCell ref="KRP34:KRP36"/>
    <mergeCell ref="KRQ34:KRQ36"/>
    <mergeCell ref="KRR34:KRR36"/>
    <mergeCell ref="KRS34:KRS36"/>
    <mergeCell ref="KRT34:KRT36"/>
    <mergeCell ref="KRI34:KRI36"/>
    <mergeCell ref="KRJ34:KRJ36"/>
    <mergeCell ref="KRK34:KRK36"/>
    <mergeCell ref="KRL34:KRL36"/>
    <mergeCell ref="KRM34:KRM36"/>
    <mergeCell ref="KRN34:KRN36"/>
    <mergeCell ref="KRC34:KRC36"/>
    <mergeCell ref="KRD34:KRD36"/>
    <mergeCell ref="KRE34:KRE36"/>
    <mergeCell ref="KRF34:KRF36"/>
    <mergeCell ref="KRG34:KRG36"/>
    <mergeCell ref="KRH34:KRH36"/>
    <mergeCell ref="KQW34:KQW36"/>
    <mergeCell ref="KQX34:KQX36"/>
    <mergeCell ref="KQY34:KQY36"/>
    <mergeCell ref="KQZ34:KQZ36"/>
    <mergeCell ref="KRA34:KRA36"/>
    <mergeCell ref="KRB34:KRB36"/>
    <mergeCell ref="KQQ34:KQQ36"/>
    <mergeCell ref="KQR34:KQR36"/>
    <mergeCell ref="KQS34:KQS36"/>
    <mergeCell ref="KQT34:KQT36"/>
    <mergeCell ref="KQU34:KQU36"/>
    <mergeCell ref="KQV34:KQV36"/>
    <mergeCell ref="KQK34:KQK36"/>
    <mergeCell ref="KQL34:KQL36"/>
    <mergeCell ref="KQM34:KQM36"/>
    <mergeCell ref="KQN34:KQN36"/>
    <mergeCell ref="KQO34:KQO36"/>
    <mergeCell ref="KQP34:KQP36"/>
    <mergeCell ref="KQE34:KQE36"/>
    <mergeCell ref="KQF34:KQF36"/>
    <mergeCell ref="KQG34:KQG36"/>
    <mergeCell ref="KQH34:KQH36"/>
    <mergeCell ref="KQI34:KQI36"/>
    <mergeCell ref="KQJ34:KQJ36"/>
    <mergeCell ref="KPY34:KPY36"/>
    <mergeCell ref="KPZ34:KPZ36"/>
    <mergeCell ref="KQA34:KQA36"/>
    <mergeCell ref="KQB34:KQB36"/>
    <mergeCell ref="KQC34:KQC36"/>
    <mergeCell ref="KQD34:KQD36"/>
    <mergeCell ref="KPS34:KPS36"/>
    <mergeCell ref="KPT34:KPT36"/>
    <mergeCell ref="KPU34:KPU36"/>
    <mergeCell ref="KPV34:KPV36"/>
    <mergeCell ref="KPW34:KPW36"/>
    <mergeCell ref="KPX34:KPX36"/>
    <mergeCell ref="KPM34:KPM36"/>
    <mergeCell ref="KPN34:KPN36"/>
    <mergeCell ref="KPO34:KPO36"/>
    <mergeCell ref="KPP34:KPP36"/>
    <mergeCell ref="KPQ34:KPQ36"/>
    <mergeCell ref="KPR34:KPR36"/>
    <mergeCell ref="KPG34:KPG36"/>
    <mergeCell ref="KPH34:KPH36"/>
    <mergeCell ref="KPI34:KPI36"/>
    <mergeCell ref="KPJ34:KPJ36"/>
    <mergeCell ref="KPK34:KPK36"/>
    <mergeCell ref="KPL34:KPL36"/>
    <mergeCell ref="KPA34:KPA36"/>
    <mergeCell ref="KPB34:KPB36"/>
    <mergeCell ref="KPC34:KPC36"/>
    <mergeCell ref="KPD34:KPD36"/>
    <mergeCell ref="KPE34:KPE36"/>
    <mergeCell ref="KPF34:KPF36"/>
    <mergeCell ref="KOU34:KOU36"/>
    <mergeCell ref="KOV34:KOV36"/>
    <mergeCell ref="KOW34:KOW36"/>
    <mergeCell ref="KOX34:KOX36"/>
    <mergeCell ref="KOY34:KOY36"/>
    <mergeCell ref="KOZ34:KOZ36"/>
    <mergeCell ref="KOO34:KOO36"/>
    <mergeCell ref="KOP34:KOP36"/>
    <mergeCell ref="KOQ34:KOQ36"/>
    <mergeCell ref="KOR34:KOR36"/>
    <mergeCell ref="KOS34:KOS36"/>
    <mergeCell ref="KOT34:KOT36"/>
    <mergeCell ref="KOI34:KOI36"/>
    <mergeCell ref="KOJ34:KOJ36"/>
    <mergeCell ref="KOK34:KOK36"/>
    <mergeCell ref="KOL34:KOL36"/>
    <mergeCell ref="KOM34:KOM36"/>
    <mergeCell ref="KON34:KON36"/>
    <mergeCell ref="KOC34:KOC36"/>
    <mergeCell ref="KOD34:KOD36"/>
    <mergeCell ref="KOE34:KOE36"/>
    <mergeCell ref="KOF34:KOF36"/>
    <mergeCell ref="KOG34:KOG36"/>
    <mergeCell ref="KOH34:KOH36"/>
    <mergeCell ref="KNW34:KNW36"/>
    <mergeCell ref="KNX34:KNX36"/>
    <mergeCell ref="KNY34:KNY36"/>
    <mergeCell ref="KNZ34:KNZ36"/>
    <mergeCell ref="KOA34:KOA36"/>
    <mergeCell ref="KOB34:KOB36"/>
    <mergeCell ref="KNQ34:KNQ36"/>
    <mergeCell ref="KNR34:KNR36"/>
    <mergeCell ref="KNS34:KNS36"/>
    <mergeCell ref="KNT34:KNT36"/>
    <mergeCell ref="KNU34:KNU36"/>
    <mergeCell ref="KNV34:KNV36"/>
    <mergeCell ref="KNK34:KNK36"/>
    <mergeCell ref="KNL34:KNL36"/>
    <mergeCell ref="KNM34:KNM36"/>
    <mergeCell ref="KNN34:KNN36"/>
    <mergeCell ref="KNO34:KNO36"/>
    <mergeCell ref="KNP34:KNP36"/>
    <mergeCell ref="KNE34:KNE36"/>
    <mergeCell ref="KNF34:KNF36"/>
    <mergeCell ref="KNG34:KNG36"/>
    <mergeCell ref="KNH34:KNH36"/>
    <mergeCell ref="KNI34:KNI36"/>
    <mergeCell ref="KNJ34:KNJ36"/>
    <mergeCell ref="KMY34:KMY36"/>
    <mergeCell ref="KMZ34:KMZ36"/>
    <mergeCell ref="KNA34:KNA36"/>
    <mergeCell ref="KNB34:KNB36"/>
    <mergeCell ref="KNC34:KNC36"/>
    <mergeCell ref="KND34:KND36"/>
    <mergeCell ref="KMS34:KMS36"/>
    <mergeCell ref="KMT34:KMT36"/>
    <mergeCell ref="KMU34:KMU36"/>
    <mergeCell ref="KMV34:KMV36"/>
    <mergeCell ref="KMW34:KMW36"/>
    <mergeCell ref="KMX34:KMX36"/>
    <mergeCell ref="KMM34:KMM36"/>
    <mergeCell ref="KMN34:KMN36"/>
    <mergeCell ref="KMO34:KMO36"/>
    <mergeCell ref="KMP34:KMP36"/>
    <mergeCell ref="KMQ34:KMQ36"/>
    <mergeCell ref="KMR34:KMR36"/>
    <mergeCell ref="KMG34:KMG36"/>
    <mergeCell ref="KMH34:KMH36"/>
    <mergeCell ref="KMI34:KMI36"/>
    <mergeCell ref="KMJ34:KMJ36"/>
    <mergeCell ref="KMK34:KMK36"/>
    <mergeCell ref="KML34:KML36"/>
    <mergeCell ref="KMA34:KMA36"/>
    <mergeCell ref="KMB34:KMB36"/>
    <mergeCell ref="KMC34:KMC36"/>
    <mergeCell ref="KMD34:KMD36"/>
    <mergeCell ref="KME34:KME36"/>
    <mergeCell ref="KMF34:KMF36"/>
    <mergeCell ref="KLU34:KLU36"/>
    <mergeCell ref="KLV34:KLV36"/>
    <mergeCell ref="KLW34:KLW36"/>
    <mergeCell ref="KLX34:KLX36"/>
    <mergeCell ref="KLY34:KLY36"/>
    <mergeCell ref="KLZ34:KLZ36"/>
    <mergeCell ref="KLO34:KLO36"/>
    <mergeCell ref="KLP34:KLP36"/>
    <mergeCell ref="KLQ34:KLQ36"/>
    <mergeCell ref="KLR34:KLR36"/>
    <mergeCell ref="KLS34:KLS36"/>
    <mergeCell ref="KLT34:KLT36"/>
    <mergeCell ref="KLI34:KLI36"/>
    <mergeCell ref="KLJ34:KLJ36"/>
    <mergeCell ref="KLK34:KLK36"/>
    <mergeCell ref="KLL34:KLL36"/>
    <mergeCell ref="KLM34:KLM36"/>
    <mergeCell ref="KLN34:KLN36"/>
    <mergeCell ref="KLC34:KLC36"/>
    <mergeCell ref="KLD34:KLD36"/>
    <mergeCell ref="KLE34:KLE36"/>
    <mergeCell ref="KLF34:KLF36"/>
    <mergeCell ref="KLG34:KLG36"/>
    <mergeCell ref="KLH34:KLH36"/>
    <mergeCell ref="KKW34:KKW36"/>
    <mergeCell ref="KKX34:KKX36"/>
    <mergeCell ref="KKY34:KKY36"/>
    <mergeCell ref="KKZ34:KKZ36"/>
    <mergeCell ref="KLA34:KLA36"/>
    <mergeCell ref="KLB34:KLB36"/>
    <mergeCell ref="KKQ34:KKQ36"/>
    <mergeCell ref="KKR34:KKR36"/>
    <mergeCell ref="KKS34:KKS36"/>
    <mergeCell ref="KKT34:KKT36"/>
    <mergeCell ref="KKU34:KKU36"/>
    <mergeCell ref="KKV34:KKV36"/>
    <mergeCell ref="KKK34:KKK36"/>
    <mergeCell ref="KKL34:KKL36"/>
    <mergeCell ref="KKM34:KKM36"/>
    <mergeCell ref="KKN34:KKN36"/>
    <mergeCell ref="KKO34:KKO36"/>
    <mergeCell ref="KKP34:KKP36"/>
    <mergeCell ref="KKE34:KKE36"/>
    <mergeCell ref="KKF34:KKF36"/>
    <mergeCell ref="KKG34:KKG36"/>
    <mergeCell ref="KKH34:KKH36"/>
    <mergeCell ref="KKI34:KKI36"/>
    <mergeCell ref="KKJ34:KKJ36"/>
    <mergeCell ref="KJY34:KJY36"/>
    <mergeCell ref="KJZ34:KJZ36"/>
    <mergeCell ref="KKA34:KKA36"/>
    <mergeCell ref="KKB34:KKB36"/>
    <mergeCell ref="KKC34:KKC36"/>
    <mergeCell ref="KKD34:KKD36"/>
    <mergeCell ref="KJS34:KJS36"/>
    <mergeCell ref="KJT34:KJT36"/>
    <mergeCell ref="KJU34:KJU36"/>
    <mergeCell ref="KJV34:KJV36"/>
    <mergeCell ref="KJW34:KJW36"/>
    <mergeCell ref="KJX34:KJX36"/>
    <mergeCell ref="KJM34:KJM36"/>
    <mergeCell ref="KJN34:KJN36"/>
    <mergeCell ref="KJO34:KJO36"/>
    <mergeCell ref="KJP34:KJP36"/>
    <mergeCell ref="KJQ34:KJQ36"/>
    <mergeCell ref="KJR34:KJR36"/>
    <mergeCell ref="KJG34:KJG36"/>
    <mergeCell ref="KJH34:KJH36"/>
    <mergeCell ref="KJI34:KJI36"/>
    <mergeCell ref="KJJ34:KJJ36"/>
    <mergeCell ref="KJK34:KJK36"/>
    <mergeCell ref="KJL34:KJL36"/>
    <mergeCell ref="KJA34:KJA36"/>
    <mergeCell ref="KJB34:KJB36"/>
    <mergeCell ref="KJC34:KJC36"/>
    <mergeCell ref="KJD34:KJD36"/>
    <mergeCell ref="KJE34:KJE36"/>
    <mergeCell ref="KJF34:KJF36"/>
    <mergeCell ref="KIU34:KIU36"/>
    <mergeCell ref="KIV34:KIV36"/>
    <mergeCell ref="KIW34:KIW36"/>
    <mergeCell ref="KIX34:KIX36"/>
    <mergeCell ref="KIY34:KIY36"/>
    <mergeCell ref="KIZ34:KIZ36"/>
    <mergeCell ref="KIO34:KIO36"/>
    <mergeCell ref="KIP34:KIP36"/>
    <mergeCell ref="KIQ34:KIQ36"/>
    <mergeCell ref="KIR34:KIR36"/>
    <mergeCell ref="KIS34:KIS36"/>
    <mergeCell ref="KIT34:KIT36"/>
    <mergeCell ref="KII34:KII36"/>
    <mergeCell ref="KIJ34:KIJ36"/>
    <mergeCell ref="KIK34:KIK36"/>
    <mergeCell ref="KIL34:KIL36"/>
    <mergeCell ref="KIM34:KIM36"/>
    <mergeCell ref="KIN34:KIN36"/>
    <mergeCell ref="KIC34:KIC36"/>
    <mergeCell ref="KID34:KID36"/>
    <mergeCell ref="KIE34:KIE36"/>
    <mergeCell ref="KIF34:KIF36"/>
    <mergeCell ref="KIG34:KIG36"/>
    <mergeCell ref="KIH34:KIH36"/>
    <mergeCell ref="KHW34:KHW36"/>
    <mergeCell ref="KHX34:KHX36"/>
    <mergeCell ref="KHY34:KHY36"/>
    <mergeCell ref="KHZ34:KHZ36"/>
    <mergeCell ref="KIA34:KIA36"/>
    <mergeCell ref="KIB34:KIB36"/>
    <mergeCell ref="KHQ34:KHQ36"/>
    <mergeCell ref="KHR34:KHR36"/>
    <mergeCell ref="KHS34:KHS36"/>
    <mergeCell ref="KHT34:KHT36"/>
    <mergeCell ref="KHU34:KHU36"/>
    <mergeCell ref="KHV34:KHV36"/>
    <mergeCell ref="KHK34:KHK36"/>
    <mergeCell ref="KHL34:KHL36"/>
    <mergeCell ref="KHM34:KHM36"/>
    <mergeCell ref="KHN34:KHN36"/>
    <mergeCell ref="KHO34:KHO36"/>
    <mergeCell ref="KHP34:KHP36"/>
    <mergeCell ref="KHE34:KHE36"/>
    <mergeCell ref="KHF34:KHF36"/>
    <mergeCell ref="KHG34:KHG36"/>
    <mergeCell ref="KHH34:KHH36"/>
    <mergeCell ref="KHI34:KHI36"/>
    <mergeCell ref="KHJ34:KHJ36"/>
    <mergeCell ref="KGY34:KGY36"/>
    <mergeCell ref="KGZ34:KGZ36"/>
    <mergeCell ref="KHA34:KHA36"/>
    <mergeCell ref="KHB34:KHB36"/>
    <mergeCell ref="KHC34:KHC36"/>
    <mergeCell ref="KHD34:KHD36"/>
    <mergeCell ref="KGS34:KGS36"/>
    <mergeCell ref="KGT34:KGT36"/>
    <mergeCell ref="KGU34:KGU36"/>
    <mergeCell ref="KGV34:KGV36"/>
    <mergeCell ref="KGW34:KGW36"/>
    <mergeCell ref="KGX34:KGX36"/>
    <mergeCell ref="KGM34:KGM36"/>
    <mergeCell ref="KGN34:KGN36"/>
    <mergeCell ref="KGO34:KGO36"/>
    <mergeCell ref="KGP34:KGP36"/>
    <mergeCell ref="KGQ34:KGQ36"/>
    <mergeCell ref="KGR34:KGR36"/>
    <mergeCell ref="KGG34:KGG36"/>
    <mergeCell ref="KGH34:KGH36"/>
    <mergeCell ref="KGI34:KGI36"/>
    <mergeCell ref="KGJ34:KGJ36"/>
    <mergeCell ref="KGK34:KGK36"/>
    <mergeCell ref="KGL34:KGL36"/>
    <mergeCell ref="KGA34:KGA36"/>
    <mergeCell ref="KGB34:KGB36"/>
    <mergeCell ref="KGC34:KGC36"/>
    <mergeCell ref="KGD34:KGD36"/>
    <mergeCell ref="KGE34:KGE36"/>
    <mergeCell ref="KGF34:KGF36"/>
    <mergeCell ref="KFU34:KFU36"/>
    <mergeCell ref="KFV34:KFV36"/>
    <mergeCell ref="KFW34:KFW36"/>
    <mergeCell ref="KFX34:KFX36"/>
    <mergeCell ref="KFY34:KFY36"/>
    <mergeCell ref="KFZ34:KFZ36"/>
    <mergeCell ref="KFO34:KFO36"/>
    <mergeCell ref="KFP34:KFP36"/>
    <mergeCell ref="KFQ34:KFQ36"/>
    <mergeCell ref="KFR34:KFR36"/>
    <mergeCell ref="KFS34:KFS36"/>
    <mergeCell ref="KFT34:KFT36"/>
    <mergeCell ref="KFI34:KFI36"/>
    <mergeCell ref="KFJ34:KFJ36"/>
    <mergeCell ref="KFK34:KFK36"/>
    <mergeCell ref="KFL34:KFL36"/>
    <mergeCell ref="KFM34:KFM36"/>
    <mergeCell ref="KFN34:KFN36"/>
    <mergeCell ref="KFC34:KFC36"/>
    <mergeCell ref="KFD34:KFD36"/>
    <mergeCell ref="KFE34:KFE36"/>
    <mergeCell ref="KFF34:KFF36"/>
    <mergeCell ref="KFG34:KFG36"/>
    <mergeCell ref="KFH34:KFH36"/>
    <mergeCell ref="KEW34:KEW36"/>
    <mergeCell ref="KEX34:KEX36"/>
    <mergeCell ref="KEY34:KEY36"/>
    <mergeCell ref="KEZ34:KEZ36"/>
    <mergeCell ref="KFA34:KFA36"/>
    <mergeCell ref="KFB34:KFB36"/>
    <mergeCell ref="KEQ34:KEQ36"/>
    <mergeCell ref="KER34:KER36"/>
    <mergeCell ref="KES34:KES36"/>
    <mergeCell ref="KET34:KET36"/>
    <mergeCell ref="KEU34:KEU36"/>
    <mergeCell ref="KEV34:KEV36"/>
    <mergeCell ref="KEK34:KEK36"/>
    <mergeCell ref="KEL34:KEL36"/>
    <mergeCell ref="KEM34:KEM36"/>
    <mergeCell ref="KEN34:KEN36"/>
    <mergeCell ref="KEO34:KEO36"/>
    <mergeCell ref="KEP34:KEP36"/>
    <mergeCell ref="KEE34:KEE36"/>
    <mergeCell ref="KEF34:KEF36"/>
    <mergeCell ref="KEG34:KEG36"/>
    <mergeCell ref="KEH34:KEH36"/>
    <mergeCell ref="KEI34:KEI36"/>
    <mergeCell ref="KEJ34:KEJ36"/>
    <mergeCell ref="KDY34:KDY36"/>
    <mergeCell ref="KDZ34:KDZ36"/>
    <mergeCell ref="KEA34:KEA36"/>
    <mergeCell ref="KEB34:KEB36"/>
    <mergeCell ref="KEC34:KEC36"/>
    <mergeCell ref="KED34:KED36"/>
    <mergeCell ref="KDS34:KDS36"/>
    <mergeCell ref="KDT34:KDT36"/>
    <mergeCell ref="KDU34:KDU36"/>
    <mergeCell ref="KDV34:KDV36"/>
    <mergeCell ref="KDW34:KDW36"/>
    <mergeCell ref="KDX34:KDX36"/>
    <mergeCell ref="KDM34:KDM36"/>
    <mergeCell ref="KDN34:KDN36"/>
    <mergeCell ref="KDO34:KDO36"/>
    <mergeCell ref="KDP34:KDP36"/>
    <mergeCell ref="KDQ34:KDQ36"/>
    <mergeCell ref="KDR34:KDR36"/>
    <mergeCell ref="KDG34:KDG36"/>
    <mergeCell ref="KDH34:KDH36"/>
    <mergeCell ref="KDI34:KDI36"/>
    <mergeCell ref="KDJ34:KDJ36"/>
    <mergeCell ref="KDK34:KDK36"/>
    <mergeCell ref="KDL34:KDL36"/>
    <mergeCell ref="KDA34:KDA36"/>
    <mergeCell ref="KDB34:KDB36"/>
    <mergeCell ref="KDC34:KDC36"/>
    <mergeCell ref="KDD34:KDD36"/>
    <mergeCell ref="KDE34:KDE36"/>
    <mergeCell ref="KDF34:KDF36"/>
    <mergeCell ref="KCU34:KCU36"/>
    <mergeCell ref="KCV34:KCV36"/>
    <mergeCell ref="KCW34:KCW36"/>
    <mergeCell ref="KCX34:KCX36"/>
    <mergeCell ref="KCY34:KCY36"/>
    <mergeCell ref="KCZ34:KCZ36"/>
    <mergeCell ref="KCO34:KCO36"/>
    <mergeCell ref="KCP34:KCP36"/>
    <mergeCell ref="KCQ34:KCQ36"/>
    <mergeCell ref="KCR34:KCR36"/>
    <mergeCell ref="KCS34:KCS36"/>
    <mergeCell ref="KCT34:KCT36"/>
    <mergeCell ref="KCI34:KCI36"/>
    <mergeCell ref="KCJ34:KCJ36"/>
    <mergeCell ref="KCK34:KCK36"/>
    <mergeCell ref="KCL34:KCL36"/>
    <mergeCell ref="KCM34:KCM36"/>
    <mergeCell ref="KCN34:KCN36"/>
    <mergeCell ref="KCC34:KCC36"/>
    <mergeCell ref="KCD34:KCD36"/>
    <mergeCell ref="KCE34:KCE36"/>
    <mergeCell ref="KCF34:KCF36"/>
    <mergeCell ref="KCG34:KCG36"/>
    <mergeCell ref="KCH34:KCH36"/>
    <mergeCell ref="KBW34:KBW36"/>
    <mergeCell ref="KBX34:KBX36"/>
    <mergeCell ref="KBY34:KBY36"/>
    <mergeCell ref="KBZ34:KBZ36"/>
    <mergeCell ref="KCA34:KCA36"/>
    <mergeCell ref="KCB34:KCB36"/>
    <mergeCell ref="KBQ34:KBQ36"/>
    <mergeCell ref="KBR34:KBR36"/>
    <mergeCell ref="KBS34:KBS36"/>
    <mergeCell ref="KBT34:KBT36"/>
    <mergeCell ref="KBU34:KBU36"/>
    <mergeCell ref="KBV34:KBV36"/>
    <mergeCell ref="KBK34:KBK36"/>
    <mergeCell ref="KBL34:KBL36"/>
    <mergeCell ref="KBM34:KBM36"/>
    <mergeCell ref="KBN34:KBN36"/>
    <mergeCell ref="KBO34:KBO36"/>
    <mergeCell ref="KBP34:KBP36"/>
    <mergeCell ref="KBE34:KBE36"/>
    <mergeCell ref="KBF34:KBF36"/>
    <mergeCell ref="KBG34:KBG36"/>
    <mergeCell ref="KBH34:KBH36"/>
    <mergeCell ref="KBI34:KBI36"/>
    <mergeCell ref="KBJ34:KBJ36"/>
    <mergeCell ref="KAY34:KAY36"/>
    <mergeCell ref="KAZ34:KAZ36"/>
    <mergeCell ref="KBA34:KBA36"/>
    <mergeCell ref="KBB34:KBB36"/>
    <mergeCell ref="KBC34:KBC36"/>
    <mergeCell ref="KBD34:KBD36"/>
    <mergeCell ref="KAS34:KAS36"/>
    <mergeCell ref="KAT34:KAT36"/>
    <mergeCell ref="KAU34:KAU36"/>
    <mergeCell ref="KAV34:KAV36"/>
    <mergeCell ref="KAW34:KAW36"/>
    <mergeCell ref="KAX34:KAX36"/>
    <mergeCell ref="KAM34:KAM36"/>
    <mergeCell ref="KAN34:KAN36"/>
    <mergeCell ref="KAO34:KAO36"/>
    <mergeCell ref="KAP34:KAP36"/>
    <mergeCell ref="KAQ34:KAQ36"/>
    <mergeCell ref="KAR34:KAR36"/>
    <mergeCell ref="KAG34:KAG36"/>
    <mergeCell ref="KAH34:KAH36"/>
    <mergeCell ref="KAI34:KAI36"/>
    <mergeCell ref="KAJ34:KAJ36"/>
    <mergeCell ref="KAK34:KAK36"/>
    <mergeCell ref="KAL34:KAL36"/>
    <mergeCell ref="KAA34:KAA36"/>
    <mergeCell ref="KAB34:KAB36"/>
    <mergeCell ref="KAC34:KAC36"/>
    <mergeCell ref="KAD34:KAD36"/>
    <mergeCell ref="KAE34:KAE36"/>
    <mergeCell ref="KAF34:KAF36"/>
    <mergeCell ref="JZU34:JZU36"/>
    <mergeCell ref="JZV34:JZV36"/>
    <mergeCell ref="JZW34:JZW36"/>
    <mergeCell ref="JZX34:JZX36"/>
    <mergeCell ref="JZY34:JZY36"/>
    <mergeCell ref="JZZ34:JZZ36"/>
    <mergeCell ref="JZO34:JZO36"/>
    <mergeCell ref="JZP34:JZP36"/>
    <mergeCell ref="JZQ34:JZQ36"/>
    <mergeCell ref="JZR34:JZR36"/>
    <mergeCell ref="JZS34:JZS36"/>
    <mergeCell ref="JZT34:JZT36"/>
    <mergeCell ref="JZI34:JZI36"/>
    <mergeCell ref="JZJ34:JZJ36"/>
    <mergeCell ref="JZK34:JZK36"/>
    <mergeCell ref="JZL34:JZL36"/>
    <mergeCell ref="JZM34:JZM36"/>
    <mergeCell ref="JZN34:JZN36"/>
    <mergeCell ref="JZC34:JZC36"/>
    <mergeCell ref="JZD34:JZD36"/>
    <mergeCell ref="JZE34:JZE36"/>
    <mergeCell ref="JZF34:JZF36"/>
    <mergeCell ref="JZG34:JZG36"/>
    <mergeCell ref="JZH34:JZH36"/>
    <mergeCell ref="JYW34:JYW36"/>
    <mergeCell ref="JYX34:JYX36"/>
    <mergeCell ref="JYY34:JYY36"/>
    <mergeCell ref="JYZ34:JYZ36"/>
    <mergeCell ref="JZA34:JZA36"/>
    <mergeCell ref="JZB34:JZB36"/>
    <mergeCell ref="JYQ34:JYQ36"/>
    <mergeCell ref="JYR34:JYR36"/>
    <mergeCell ref="JYS34:JYS36"/>
    <mergeCell ref="JYT34:JYT36"/>
    <mergeCell ref="JYU34:JYU36"/>
    <mergeCell ref="JYV34:JYV36"/>
    <mergeCell ref="JYK34:JYK36"/>
    <mergeCell ref="JYL34:JYL36"/>
    <mergeCell ref="JYM34:JYM36"/>
    <mergeCell ref="JYN34:JYN36"/>
    <mergeCell ref="JYO34:JYO36"/>
    <mergeCell ref="JYP34:JYP36"/>
    <mergeCell ref="JYE34:JYE36"/>
    <mergeCell ref="JYF34:JYF36"/>
    <mergeCell ref="JYG34:JYG36"/>
    <mergeCell ref="JYH34:JYH36"/>
    <mergeCell ref="JYI34:JYI36"/>
    <mergeCell ref="JYJ34:JYJ36"/>
    <mergeCell ref="JXY34:JXY36"/>
    <mergeCell ref="JXZ34:JXZ36"/>
    <mergeCell ref="JYA34:JYA36"/>
    <mergeCell ref="JYB34:JYB36"/>
    <mergeCell ref="JYC34:JYC36"/>
    <mergeCell ref="JYD34:JYD36"/>
    <mergeCell ref="JXS34:JXS36"/>
    <mergeCell ref="JXT34:JXT36"/>
    <mergeCell ref="JXU34:JXU36"/>
    <mergeCell ref="JXV34:JXV36"/>
    <mergeCell ref="JXW34:JXW36"/>
    <mergeCell ref="JXX34:JXX36"/>
    <mergeCell ref="JXM34:JXM36"/>
    <mergeCell ref="JXN34:JXN36"/>
    <mergeCell ref="JXO34:JXO36"/>
    <mergeCell ref="JXP34:JXP36"/>
    <mergeCell ref="JXQ34:JXQ36"/>
    <mergeCell ref="JXR34:JXR36"/>
    <mergeCell ref="JXG34:JXG36"/>
    <mergeCell ref="JXH34:JXH36"/>
    <mergeCell ref="JXI34:JXI36"/>
    <mergeCell ref="JXJ34:JXJ36"/>
    <mergeCell ref="JXK34:JXK36"/>
    <mergeCell ref="JXL34:JXL36"/>
    <mergeCell ref="JXA34:JXA36"/>
    <mergeCell ref="JXB34:JXB36"/>
    <mergeCell ref="JXC34:JXC36"/>
    <mergeCell ref="JXD34:JXD36"/>
    <mergeCell ref="JXE34:JXE36"/>
    <mergeCell ref="JXF34:JXF36"/>
    <mergeCell ref="JWU34:JWU36"/>
    <mergeCell ref="JWV34:JWV36"/>
    <mergeCell ref="JWW34:JWW36"/>
    <mergeCell ref="JWX34:JWX36"/>
    <mergeCell ref="JWY34:JWY36"/>
    <mergeCell ref="JWZ34:JWZ36"/>
    <mergeCell ref="JWO34:JWO36"/>
    <mergeCell ref="JWP34:JWP36"/>
    <mergeCell ref="JWQ34:JWQ36"/>
    <mergeCell ref="JWR34:JWR36"/>
    <mergeCell ref="JWS34:JWS36"/>
    <mergeCell ref="JWT34:JWT36"/>
    <mergeCell ref="JWI34:JWI36"/>
    <mergeCell ref="JWJ34:JWJ36"/>
    <mergeCell ref="JWK34:JWK36"/>
    <mergeCell ref="JWL34:JWL36"/>
    <mergeCell ref="JWM34:JWM36"/>
    <mergeCell ref="JWN34:JWN36"/>
    <mergeCell ref="JWC34:JWC36"/>
    <mergeCell ref="JWD34:JWD36"/>
    <mergeCell ref="JWE34:JWE36"/>
    <mergeCell ref="JWF34:JWF36"/>
    <mergeCell ref="JWG34:JWG36"/>
    <mergeCell ref="JWH34:JWH36"/>
    <mergeCell ref="JVW34:JVW36"/>
    <mergeCell ref="JVX34:JVX36"/>
    <mergeCell ref="JVY34:JVY36"/>
    <mergeCell ref="JVZ34:JVZ36"/>
    <mergeCell ref="JWA34:JWA36"/>
    <mergeCell ref="JWB34:JWB36"/>
    <mergeCell ref="JVQ34:JVQ36"/>
    <mergeCell ref="JVR34:JVR36"/>
    <mergeCell ref="JVS34:JVS36"/>
    <mergeCell ref="JVT34:JVT36"/>
    <mergeCell ref="JVU34:JVU36"/>
    <mergeCell ref="JVV34:JVV36"/>
    <mergeCell ref="JVK34:JVK36"/>
    <mergeCell ref="JVL34:JVL36"/>
    <mergeCell ref="JVM34:JVM36"/>
    <mergeCell ref="JVN34:JVN36"/>
    <mergeCell ref="JVO34:JVO36"/>
    <mergeCell ref="JVP34:JVP36"/>
    <mergeCell ref="JVE34:JVE36"/>
    <mergeCell ref="JVF34:JVF36"/>
    <mergeCell ref="JVG34:JVG36"/>
    <mergeCell ref="JVH34:JVH36"/>
    <mergeCell ref="JVI34:JVI36"/>
    <mergeCell ref="JVJ34:JVJ36"/>
    <mergeCell ref="JUY34:JUY36"/>
    <mergeCell ref="JUZ34:JUZ36"/>
    <mergeCell ref="JVA34:JVA36"/>
    <mergeCell ref="JVB34:JVB36"/>
    <mergeCell ref="JVC34:JVC36"/>
    <mergeCell ref="JVD34:JVD36"/>
    <mergeCell ref="JUS34:JUS36"/>
    <mergeCell ref="JUT34:JUT36"/>
    <mergeCell ref="JUU34:JUU36"/>
    <mergeCell ref="JUV34:JUV36"/>
    <mergeCell ref="JUW34:JUW36"/>
    <mergeCell ref="JUX34:JUX36"/>
    <mergeCell ref="JUM34:JUM36"/>
    <mergeCell ref="JUN34:JUN36"/>
    <mergeCell ref="JUO34:JUO36"/>
    <mergeCell ref="JUP34:JUP36"/>
    <mergeCell ref="JUQ34:JUQ36"/>
    <mergeCell ref="JUR34:JUR36"/>
    <mergeCell ref="JUG34:JUG36"/>
    <mergeCell ref="JUH34:JUH36"/>
    <mergeCell ref="JUI34:JUI36"/>
    <mergeCell ref="JUJ34:JUJ36"/>
    <mergeCell ref="JUK34:JUK36"/>
    <mergeCell ref="JUL34:JUL36"/>
    <mergeCell ref="JUA34:JUA36"/>
    <mergeCell ref="JUB34:JUB36"/>
    <mergeCell ref="JUC34:JUC36"/>
    <mergeCell ref="JUD34:JUD36"/>
    <mergeCell ref="JUE34:JUE36"/>
    <mergeCell ref="JUF34:JUF36"/>
    <mergeCell ref="JTU34:JTU36"/>
    <mergeCell ref="JTV34:JTV36"/>
    <mergeCell ref="JTW34:JTW36"/>
    <mergeCell ref="JTX34:JTX36"/>
    <mergeCell ref="JTY34:JTY36"/>
    <mergeCell ref="JTZ34:JTZ36"/>
    <mergeCell ref="JTO34:JTO36"/>
    <mergeCell ref="JTP34:JTP36"/>
    <mergeCell ref="JTQ34:JTQ36"/>
    <mergeCell ref="JTR34:JTR36"/>
    <mergeCell ref="JTS34:JTS36"/>
    <mergeCell ref="JTT34:JTT36"/>
    <mergeCell ref="JTI34:JTI36"/>
    <mergeCell ref="JTJ34:JTJ36"/>
    <mergeCell ref="JTK34:JTK36"/>
    <mergeCell ref="JTL34:JTL36"/>
    <mergeCell ref="JTM34:JTM36"/>
    <mergeCell ref="JTN34:JTN36"/>
    <mergeCell ref="JTC34:JTC36"/>
    <mergeCell ref="JTD34:JTD36"/>
    <mergeCell ref="JTE34:JTE36"/>
    <mergeCell ref="JTF34:JTF36"/>
    <mergeCell ref="JTG34:JTG36"/>
    <mergeCell ref="JTH34:JTH36"/>
    <mergeCell ref="JSW34:JSW36"/>
    <mergeCell ref="JSX34:JSX36"/>
    <mergeCell ref="JSY34:JSY36"/>
    <mergeCell ref="JSZ34:JSZ36"/>
    <mergeCell ref="JTA34:JTA36"/>
    <mergeCell ref="JTB34:JTB36"/>
    <mergeCell ref="JSQ34:JSQ36"/>
    <mergeCell ref="JSR34:JSR36"/>
    <mergeCell ref="JSS34:JSS36"/>
    <mergeCell ref="JST34:JST36"/>
    <mergeCell ref="JSU34:JSU36"/>
    <mergeCell ref="JSV34:JSV36"/>
    <mergeCell ref="JSK34:JSK36"/>
    <mergeCell ref="JSL34:JSL36"/>
    <mergeCell ref="JSM34:JSM36"/>
    <mergeCell ref="JSN34:JSN36"/>
    <mergeCell ref="JSO34:JSO36"/>
    <mergeCell ref="JSP34:JSP36"/>
    <mergeCell ref="JSE34:JSE36"/>
    <mergeCell ref="JSF34:JSF36"/>
    <mergeCell ref="JSG34:JSG36"/>
    <mergeCell ref="JSH34:JSH36"/>
    <mergeCell ref="JSI34:JSI36"/>
    <mergeCell ref="JSJ34:JSJ36"/>
    <mergeCell ref="JRY34:JRY36"/>
    <mergeCell ref="JRZ34:JRZ36"/>
    <mergeCell ref="JSA34:JSA36"/>
    <mergeCell ref="JSB34:JSB36"/>
    <mergeCell ref="JSC34:JSC36"/>
    <mergeCell ref="JSD34:JSD36"/>
    <mergeCell ref="JRS34:JRS36"/>
    <mergeCell ref="JRT34:JRT36"/>
    <mergeCell ref="JRU34:JRU36"/>
    <mergeCell ref="JRV34:JRV36"/>
    <mergeCell ref="JRW34:JRW36"/>
    <mergeCell ref="JRX34:JRX36"/>
    <mergeCell ref="JRM34:JRM36"/>
    <mergeCell ref="JRN34:JRN36"/>
    <mergeCell ref="JRO34:JRO36"/>
    <mergeCell ref="JRP34:JRP36"/>
    <mergeCell ref="JRQ34:JRQ36"/>
    <mergeCell ref="JRR34:JRR36"/>
    <mergeCell ref="JRG34:JRG36"/>
    <mergeCell ref="JRH34:JRH36"/>
    <mergeCell ref="JRI34:JRI36"/>
    <mergeCell ref="JRJ34:JRJ36"/>
    <mergeCell ref="JRK34:JRK36"/>
    <mergeCell ref="JRL34:JRL36"/>
    <mergeCell ref="JRA34:JRA36"/>
    <mergeCell ref="JRB34:JRB36"/>
    <mergeCell ref="JRC34:JRC36"/>
    <mergeCell ref="JRD34:JRD36"/>
    <mergeCell ref="JRE34:JRE36"/>
    <mergeCell ref="JRF34:JRF36"/>
    <mergeCell ref="JQU34:JQU36"/>
    <mergeCell ref="JQV34:JQV36"/>
    <mergeCell ref="JQW34:JQW36"/>
    <mergeCell ref="JQX34:JQX36"/>
    <mergeCell ref="JQY34:JQY36"/>
    <mergeCell ref="JQZ34:JQZ36"/>
    <mergeCell ref="JQO34:JQO36"/>
    <mergeCell ref="JQP34:JQP36"/>
    <mergeCell ref="JQQ34:JQQ36"/>
    <mergeCell ref="JQR34:JQR36"/>
    <mergeCell ref="JQS34:JQS36"/>
    <mergeCell ref="JQT34:JQT36"/>
    <mergeCell ref="JQI34:JQI36"/>
    <mergeCell ref="JQJ34:JQJ36"/>
    <mergeCell ref="JQK34:JQK36"/>
    <mergeCell ref="JQL34:JQL36"/>
    <mergeCell ref="JQM34:JQM36"/>
    <mergeCell ref="JQN34:JQN36"/>
    <mergeCell ref="JQC34:JQC36"/>
    <mergeCell ref="JQD34:JQD36"/>
    <mergeCell ref="JQE34:JQE36"/>
    <mergeCell ref="JQF34:JQF36"/>
    <mergeCell ref="JQG34:JQG36"/>
    <mergeCell ref="JQH34:JQH36"/>
    <mergeCell ref="JPW34:JPW36"/>
    <mergeCell ref="JPX34:JPX36"/>
    <mergeCell ref="JPY34:JPY36"/>
    <mergeCell ref="JPZ34:JPZ36"/>
    <mergeCell ref="JQA34:JQA36"/>
    <mergeCell ref="JQB34:JQB36"/>
    <mergeCell ref="JPQ34:JPQ36"/>
    <mergeCell ref="JPR34:JPR36"/>
    <mergeCell ref="JPS34:JPS36"/>
    <mergeCell ref="JPT34:JPT36"/>
    <mergeCell ref="JPU34:JPU36"/>
    <mergeCell ref="JPV34:JPV36"/>
    <mergeCell ref="JPK34:JPK36"/>
    <mergeCell ref="JPL34:JPL36"/>
    <mergeCell ref="JPM34:JPM36"/>
    <mergeCell ref="JPN34:JPN36"/>
    <mergeCell ref="JPO34:JPO36"/>
    <mergeCell ref="JPP34:JPP36"/>
    <mergeCell ref="JPE34:JPE36"/>
    <mergeCell ref="JPF34:JPF36"/>
    <mergeCell ref="JPG34:JPG36"/>
    <mergeCell ref="JPH34:JPH36"/>
    <mergeCell ref="JPI34:JPI36"/>
    <mergeCell ref="JPJ34:JPJ36"/>
    <mergeCell ref="JOY34:JOY36"/>
    <mergeCell ref="JOZ34:JOZ36"/>
    <mergeCell ref="JPA34:JPA36"/>
    <mergeCell ref="JPB34:JPB36"/>
    <mergeCell ref="JPC34:JPC36"/>
    <mergeCell ref="JPD34:JPD36"/>
    <mergeCell ref="JOS34:JOS36"/>
    <mergeCell ref="JOT34:JOT36"/>
    <mergeCell ref="JOU34:JOU36"/>
    <mergeCell ref="JOV34:JOV36"/>
    <mergeCell ref="JOW34:JOW36"/>
    <mergeCell ref="JOX34:JOX36"/>
    <mergeCell ref="JOM34:JOM36"/>
    <mergeCell ref="JON34:JON36"/>
    <mergeCell ref="JOO34:JOO36"/>
    <mergeCell ref="JOP34:JOP36"/>
    <mergeCell ref="JOQ34:JOQ36"/>
    <mergeCell ref="JOR34:JOR36"/>
    <mergeCell ref="JOG34:JOG36"/>
    <mergeCell ref="JOH34:JOH36"/>
    <mergeCell ref="JOI34:JOI36"/>
    <mergeCell ref="JOJ34:JOJ36"/>
    <mergeCell ref="JOK34:JOK36"/>
    <mergeCell ref="JOL34:JOL36"/>
    <mergeCell ref="JOA34:JOA36"/>
    <mergeCell ref="JOB34:JOB36"/>
    <mergeCell ref="JOC34:JOC36"/>
    <mergeCell ref="JOD34:JOD36"/>
    <mergeCell ref="JOE34:JOE36"/>
    <mergeCell ref="JOF34:JOF36"/>
    <mergeCell ref="JNU34:JNU36"/>
    <mergeCell ref="JNV34:JNV36"/>
    <mergeCell ref="JNW34:JNW36"/>
    <mergeCell ref="JNX34:JNX36"/>
    <mergeCell ref="JNY34:JNY36"/>
    <mergeCell ref="JNZ34:JNZ36"/>
    <mergeCell ref="JNO34:JNO36"/>
    <mergeCell ref="JNP34:JNP36"/>
    <mergeCell ref="JNQ34:JNQ36"/>
    <mergeCell ref="JNR34:JNR36"/>
    <mergeCell ref="JNS34:JNS36"/>
    <mergeCell ref="JNT34:JNT36"/>
    <mergeCell ref="JNI34:JNI36"/>
    <mergeCell ref="JNJ34:JNJ36"/>
    <mergeCell ref="JNK34:JNK36"/>
    <mergeCell ref="JNL34:JNL36"/>
    <mergeCell ref="JNM34:JNM36"/>
    <mergeCell ref="JNN34:JNN36"/>
    <mergeCell ref="JNC34:JNC36"/>
    <mergeCell ref="JND34:JND36"/>
    <mergeCell ref="JNE34:JNE36"/>
    <mergeCell ref="JNF34:JNF36"/>
    <mergeCell ref="JNG34:JNG36"/>
    <mergeCell ref="JNH34:JNH36"/>
    <mergeCell ref="JMW34:JMW36"/>
    <mergeCell ref="JMX34:JMX36"/>
    <mergeCell ref="JMY34:JMY36"/>
    <mergeCell ref="JMZ34:JMZ36"/>
    <mergeCell ref="JNA34:JNA36"/>
    <mergeCell ref="JNB34:JNB36"/>
    <mergeCell ref="JMQ34:JMQ36"/>
    <mergeCell ref="JMR34:JMR36"/>
    <mergeCell ref="JMS34:JMS36"/>
    <mergeCell ref="JMT34:JMT36"/>
    <mergeCell ref="JMU34:JMU36"/>
    <mergeCell ref="JMV34:JMV36"/>
    <mergeCell ref="JMK34:JMK36"/>
    <mergeCell ref="JML34:JML36"/>
    <mergeCell ref="JMM34:JMM36"/>
    <mergeCell ref="JMN34:JMN36"/>
    <mergeCell ref="JMO34:JMO36"/>
    <mergeCell ref="JMP34:JMP36"/>
    <mergeCell ref="JME34:JME36"/>
    <mergeCell ref="JMF34:JMF36"/>
    <mergeCell ref="JMG34:JMG36"/>
    <mergeCell ref="JMH34:JMH36"/>
    <mergeCell ref="JMI34:JMI36"/>
    <mergeCell ref="JMJ34:JMJ36"/>
    <mergeCell ref="JLY34:JLY36"/>
    <mergeCell ref="JLZ34:JLZ36"/>
    <mergeCell ref="JMA34:JMA36"/>
    <mergeCell ref="JMB34:JMB36"/>
    <mergeCell ref="JMC34:JMC36"/>
    <mergeCell ref="JMD34:JMD36"/>
    <mergeCell ref="JLS34:JLS36"/>
    <mergeCell ref="JLT34:JLT36"/>
    <mergeCell ref="JLU34:JLU36"/>
    <mergeCell ref="JLV34:JLV36"/>
    <mergeCell ref="JLW34:JLW36"/>
    <mergeCell ref="JLX34:JLX36"/>
    <mergeCell ref="JLM34:JLM36"/>
    <mergeCell ref="JLN34:JLN36"/>
    <mergeCell ref="JLO34:JLO36"/>
    <mergeCell ref="JLP34:JLP36"/>
    <mergeCell ref="JLQ34:JLQ36"/>
    <mergeCell ref="JLR34:JLR36"/>
    <mergeCell ref="JLG34:JLG36"/>
    <mergeCell ref="JLH34:JLH36"/>
    <mergeCell ref="JLI34:JLI36"/>
    <mergeCell ref="JLJ34:JLJ36"/>
    <mergeCell ref="JLK34:JLK36"/>
    <mergeCell ref="JLL34:JLL36"/>
    <mergeCell ref="JLA34:JLA36"/>
    <mergeCell ref="JLB34:JLB36"/>
    <mergeCell ref="JLC34:JLC36"/>
    <mergeCell ref="JLD34:JLD36"/>
    <mergeCell ref="JLE34:JLE36"/>
    <mergeCell ref="JLF34:JLF36"/>
    <mergeCell ref="JKU34:JKU36"/>
    <mergeCell ref="JKV34:JKV36"/>
    <mergeCell ref="JKW34:JKW36"/>
    <mergeCell ref="JKX34:JKX36"/>
    <mergeCell ref="JKY34:JKY36"/>
    <mergeCell ref="JKZ34:JKZ36"/>
    <mergeCell ref="JKO34:JKO36"/>
    <mergeCell ref="JKP34:JKP36"/>
    <mergeCell ref="JKQ34:JKQ36"/>
    <mergeCell ref="JKR34:JKR36"/>
    <mergeCell ref="JKS34:JKS36"/>
    <mergeCell ref="JKT34:JKT36"/>
    <mergeCell ref="JKI34:JKI36"/>
    <mergeCell ref="JKJ34:JKJ36"/>
    <mergeCell ref="JKK34:JKK36"/>
    <mergeCell ref="JKL34:JKL36"/>
    <mergeCell ref="JKM34:JKM36"/>
    <mergeCell ref="JKN34:JKN36"/>
    <mergeCell ref="JKC34:JKC36"/>
    <mergeCell ref="JKD34:JKD36"/>
    <mergeCell ref="JKE34:JKE36"/>
    <mergeCell ref="JKF34:JKF36"/>
    <mergeCell ref="JKG34:JKG36"/>
    <mergeCell ref="JKH34:JKH36"/>
    <mergeCell ref="JJW34:JJW36"/>
    <mergeCell ref="JJX34:JJX36"/>
    <mergeCell ref="JJY34:JJY36"/>
    <mergeCell ref="JJZ34:JJZ36"/>
    <mergeCell ref="JKA34:JKA36"/>
    <mergeCell ref="JKB34:JKB36"/>
    <mergeCell ref="JJQ34:JJQ36"/>
    <mergeCell ref="JJR34:JJR36"/>
    <mergeCell ref="JJS34:JJS36"/>
    <mergeCell ref="JJT34:JJT36"/>
    <mergeCell ref="JJU34:JJU36"/>
    <mergeCell ref="JJV34:JJV36"/>
    <mergeCell ref="JJK34:JJK36"/>
    <mergeCell ref="JJL34:JJL36"/>
    <mergeCell ref="JJM34:JJM36"/>
    <mergeCell ref="JJN34:JJN36"/>
    <mergeCell ref="JJO34:JJO36"/>
    <mergeCell ref="JJP34:JJP36"/>
    <mergeCell ref="JJE34:JJE36"/>
    <mergeCell ref="JJF34:JJF36"/>
    <mergeCell ref="JJG34:JJG36"/>
    <mergeCell ref="JJH34:JJH36"/>
    <mergeCell ref="JJI34:JJI36"/>
    <mergeCell ref="JJJ34:JJJ36"/>
    <mergeCell ref="JIY34:JIY36"/>
    <mergeCell ref="JIZ34:JIZ36"/>
    <mergeCell ref="JJA34:JJA36"/>
    <mergeCell ref="JJB34:JJB36"/>
    <mergeCell ref="JJC34:JJC36"/>
    <mergeCell ref="JJD34:JJD36"/>
    <mergeCell ref="JIS34:JIS36"/>
    <mergeCell ref="JIT34:JIT36"/>
    <mergeCell ref="JIU34:JIU36"/>
    <mergeCell ref="JIV34:JIV36"/>
    <mergeCell ref="JIW34:JIW36"/>
    <mergeCell ref="JIX34:JIX36"/>
    <mergeCell ref="JIM34:JIM36"/>
    <mergeCell ref="JIN34:JIN36"/>
    <mergeCell ref="JIO34:JIO36"/>
    <mergeCell ref="JIP34:JIP36"/>
    <mergeCell ref="JIQ34:JIQ36"/>
    <mergeCell ref="JIR34:JIR36"/>
    <mergeCell ref="JIG34:JIG36"/>
    <mergeCell ref="JIH34:JIH36"/>
    <mergeCell ref="JII34:JII36"/>
    <mergeCell ref="JIJ34:JIJ36"/>
    <mergeCell ref="JIK34:JIK36"/>
    <mergeCell ref="JIL34:JIL36"/>
    <mergeCell ref="JIA34:JIA36"/>
    <mergeCell ref="JIB34:JIB36"/>
    <mergeCell ref="JIC34:JIC36"/>
    <mergeCell ref="JID34:JID36"/>
    <mergeCell ref="JIE34:JIE36"/>
    <mergeCell ref="JIF34:JIF36"/>
    <mergeCell ref="JHU34:JHU36"/>
    <mergeCell ref="JHV34:JHV36"/>
    <mergeCell ref="JHW34:JHW36"/>
    <mergeCell ref="JHX34:JHX36"/>
    <mergeCell ref="JHY34:JHY36"/>
    <mergeCell ref="JHZ34:JHZ36"/>
    <mergeCell ref="JHO34:JHO36"/>
    <mergeCell ref="JHP34:JHP36"/>
    <mergeCell ref="JHQ34:JHQ36"/>
    <mergeCell ref="JHR34:JHR36"/>
    <mergeCell ref="JHS34:JHS36"/>
    <mergeCell ref="JHT34:JHT36"/>
    <mergeCell ref="JHI34:JHI36"/>
    <mergeCell ref="JHJ34:JHJ36"/>
    <mergeCell ref="JHK34:JHK36"/>
    <mergeCell ref="JHL34:JHL36"/>
    <mergeCell ref="JHM34:JHM36"/>
    <mergeCell ref="JHN34:JHN36"/>
    <mergeCell ref="JHC34:JHC36"/>
    <mergeCell ref="JHD34:JHD36"/>
    <mergeCell ref="JHE34:JHE36"/>
    <mergeCell ref="JHF34:JHF36"/>
    <mergeCell ref="JHG34:JHG36"/>
    <mergeCell ref="JHH34:JHH36"/>
    <mergeCell ref="JGW34:JGW36"/>
    <mergeCell ref="JGX34:JGX36"/>
    <mergeCell ref="JGY34:JGY36"/>
    <mergeCell ref="JGZ34:JGZ36"/>
    <mergeCell ref="JHA34:JHA36"/>
    <mergeCell ref="JHB34:JHB36"/>
    <mergeCell ref="JGQ34:JGQ36"/>
    <mergeCell ref="JGR34:JGR36"/>
    <mergeCell ref="JGS34:JGS36"/>
    <mergeCell ref="JGT34:JGT36"/>
    <mergeCell ref="JGU34:JGU36"/>
    <mergeCell ref="JGV34:JGV36"/>
    <mergeCell ref="JGK34:JGK36"/>
    <mergeCell ref="JGL34:JGL36"/>
    <mergeCell ref="JGM34:JGM36"/>
    <mergeCell ref="JGN34:JGN36"/>
    <mergeCell ref="JGO34:JGO36"/>
    <mergeCell ref="JGP34:JGP36"/>
    <mergeCell ref="JGE34:JGE36"/>
    <mergeCell ref="JGF34:JGF36"/>
    <mergeCell ref="JGG34:JGG36"/>
    <mergeCell ref="JGH34:JGH36"/>
    <mergeCell ref="JGI34:JGI36"/>
    <mergeCell ref="JGJ34:JGJ36"/>
    <mergeCell ref="JFY34:JFY36"/>
    <mergeCell ref="JFZ34:JFZ36"/>
    <mergeCell ref="JGA34:JGA36"/>
    <mergeCell ref="JGB34:JGB36"/>
    <mergeCell ref="JGC34:JGC36"/>
    <mergeCell ref="JGD34:JGD36"/>
    <mergeCell ref="JFS34:JFS36"/>
    <mergeCell ref="JFT34:JFT36"/>
    <mergeCell ref="JFU34:JFU36"/>
    <mergeCell ref="JFV34:JFV36"/>
    <mergeCell ref="JFW34:JFW36"/>
    <mergeCell ref="JFX34:JFX36"/>
    <mergeCell ref="JFM34:JFM36"/>
    <mergeCell ref="JFN34:JFN36"/>
    <mergeCell ref="JFO34:JFO36"/>
    <mergeCell ref="JFP34:JFP36"/>
    <mergeCell ref="JFQ34:JFQ36"/>
    <mergeCell ref="JFR34:JFR36"/>
    <mergeCell ref="JFG34:JFG36"/>
    <mergeCell ref="JFH34:JFH36"/>
    <mergeCell ref="JFI34:JFI36"/>
    <mergeCell ref="JFJ34:JFJ36"/>
    <mergeCell ref="JFK34:JFK36"/>
    <mergeCell ref="JFL34:JFL36"/>
    <mergeCell ref="JFA34:JFA36"/>
    <mergeCell ref="JFB34:JFB36"/>
    <mergeCell ref="JFC34:JFC36"/>
    <mergeCell ref="JFD34:JFD36"/>
    <mergeCell ref="JFE34:JFE36"/>
    <mergeCell ref="JFF34:JFF36"/>
    <mergeCell ref="JEU34:JEU36"/>
    <mergeCell ref="JEV34:JEV36"/>
    <mergeCell ref="JEW34:JEW36"/>
    <mergeCell ref="JEX34:JEX36"/>
    <mergeCell ref="JEY34:JEY36"/>
    <mergeCell ref="JEZ34:JEZ36"/>
    <mergeCell ref="JEO34:JEO36"/>
    <mergeCell ref="JEP34:JEP36"/>
    <mergeCell ref="JEQ34:JEQ36"/>
    <mergeCell ref="JER34:JER36"/>
    <mergeCell ref="JES34:JES36"/>
    <mergeCell ref="JET34:JET36"/>
    <mergeCell ref="JEI34:JEI36"/>
    <mergeCell ref="JEJ34:JEJ36"/>
    <mergeCell ref="JEK34:JEK36"/>
    <mergeCell ref="JEL34:JEL36"/>
    <mergeCell ref="JEM34:JEM36"/>
    <mergeCell ref="JEN34:JEN36"/>
    <mergeCell ref="JEC34:JEC36"/>
    <mergeCell ref="JED34:JED36"/>
    <mergeCell ref="JEE34:JEE36"/>
    <mergeCell ref="JEF34:JEF36"/>
    <mergeCell ref="JEG34:JEG36"/>
    <mergeCell ref="JEH34:JEH36"/>
    <mergeCell ref="JDW34:JDW36"/>
    <mergeCell ref="JDX34:JDX36"/>
    <mergeCell ref="JDY34:JDY36"/>
    <mergeCell ref="JDZ34:JDZ36"/>
    <mergeCell ref="JEA34:JEA36"/>
    <mergeCell ref="JEB34:JEB36"/>
    <mergeCell ref="JDQ34:JDQ36"/>
    <mergeCell ref="JDR34:JDR36"/>
    <mergeCell ref="JDS34:JDS36"/>
    <mergeCell ref="JDT34:JDT36"/>
    <mergeCell ref="JDU34:JDU36"/>
    <mergeCell ref="JDV34:JDV36"/>
    <mergeCell ref="JDK34:JDK36"/>
    <mergeCell ref="JDL34:JDL36"/>
    <mergeCell ref="JDM34:JDM36"/>
    <mergeCell ref="JDN34:JDN36"/>
    <mergeCell ref="JDO34:JDO36"/>
    <mergeCell ref="JDP34:JDP36"/>
    <mergeCell ref="JDE34:JDE36"/>
    <mergeCell ref="JDF34:JDF36"/>
    <mergeCell ref="JDG34:JDG36"/>
    <mergeCell ref="JDH34:JDH36"/>
    <mergeCell ref="JDI34:JDI36"/>
    <mergeCell ref="JDJ34:JDJ36"/>
    <mergeCell ref="JCY34:JCY36"/>
    <mergeCell ref="JCZ34:JCZ36"/>
    <mergeCell ref="JDA34:JDA36"/>
    <mergeCell ref="JDB34:JDB36"/>
    <mergeCell ref="JDC34:JDC36"/>
    <mergeCell ref="JDD34:JDD36"/>
    <mergeCell ref="JCS34:JCS36"/>
    <mergeCell ref="JCT34:JCT36"/>
    <mergeCell ref="JCU34:JCU36"/>
    <mergeCell ref="JCV34:JCV36"/>
    <mergeCell ref="JCW34:JCW36"/>
    <mergeCell ref="JCX34:JCX36"/>
    <mergeCell ref="JCM34:JCM36"/>
    <mergeCell ref="JCN34:JCN36"/>
    <mergeCell ref="JCO34:JCO36"/>
    <mergeCell ref="JCP34:JCP36"/>
    <mergeCell ref="JCQ34:JCQ36"/>
    <mergeCell ref="JCR34:JCR36"/>
    <mergeCell ref="JCG34:JCG36"/>
    <mergeCell ref="JCH34:JCH36"/>
    <mergeCell ref="JCI34:JCI36"/>
    <mergeCell ref="JCJ34:JCJ36"/>
    <mergeCell ref="JCK34:JCK36"/>
    <mergeCell ref="JCL34:JCL36"/>
    <mergeCell ref="JCA34:JCA36"/>
    <mergeCell ref="JCB34:JCB36"/>
    <mergeCell ref="JCC34:JCC36"/>
    <mergeCell ref="JCD34:JCD36"/>
    <mergeCell ref="JCE34:JCE36"/>
    <mergeCell ref="JCF34:JCF36"/>
    <mergeCell ref="JBU34:JBU36"/>
    <mergeCell ref="JBV34:JBV36"/>
    <mergeCell ref="JBW34:JBW36"/>
    <mergeCell ref="JBX34:JBX36"/>
    <mergeCell ref="JBY34:JBY36"/>
    <mergeCell ref="JBZ34:JBZ36"/>
    <mergeCell ref="JBO34:JBO36"/>
    <mergeCell ref="JBP34:JBP36"/>
    <mergeCell ref="JBQ34:JBQ36"/>
    <mergeCell ref="JBR34:JBR36"/>
    <mergeCell ref="JBS34:JBS36"/>
    <mergeCell ref="JBT34:JBT36"/>
    <mergeCell ref="JBI34:JBI36"/>
    <mergeCell ref="JBJ34:JBJ36"/>
    <mergeCell ref="JBK34:JBK36"/>
    <mergeCell ref="JBL34:JBL36"/>
    <mergeCell ref="JBM34:JBM36"/>
    <mergeCell ref="JBN34:JBN36"/>
    <mergeCell ref="JBC34:JBC36"/>
    <mergeCell ref="JBD34:JBD36"/>
    <mergeCell ref="JBE34:JBE36"/>
    <mergeCell ref="JBF34:JBF36"/>
    <mergeCell ref="JBG34:JBG36"/>
    <mergeCell ref="JBH34:JBH36"/>
    <mergeCell ref="JAW34:JAW36"/>
    <mergeCell ref="JAX34:JAX36"/>
    <mergeCell ref="JAY34:JAY36"/>
    <mergeCell ref="JAZ34:JAZ36"/>
    <mergeCell ref="JBA34:JBA36"/>
    <mergeCell ref="JBB34:JBB36"/>
    <mergeCell ref="JAQ34:JAQ36"/>
    <mergeCell ref="JAR34:JAR36"/>
    <mergeCell ref="JAS34:JAS36"/>
    <mergeCell ref="JAT34:JAT36"/>
    <mergeCell ref="JAU34:JAU36"/>
    <mergeCell ref="JAV34:JAV36"/>
    <mergeCell ref="JAK34:JAK36"/>
    <mergeCell ref="JAL34:JAL36"/>
    <mergeCell ref="JAM34:JAM36"/>
    <mergeCell ref="JAN34:JAN36"/>
    <mergeCell ref="JAO34:JAO36"/>
    <mergeCell ref="JAP34:JAP36"/>
    <mergeCell ref="JAE34:JAE36"/>
    <mergeCell ref="JAF34:JAF36"/>
    <mergeCell ref="JAG34:JAG36"/>
    <mergeCell ref="JAH34:JAH36"/>
    <mergeCell ref="JAI34:JAI36"/>
    <mergeCell ref="JAJ34:JAJ36"/>
    <mergeCell ref="IZY34:IZY36"/>
    <mergeCell ref="IZZ34:IZZ36"/>
    <mergeCell ref="JAA34:JAA36"/>
    <mergeCell ref="JAB34:JAB36"/>
    <mergeCell ref="JAC34:JAC36"/>
    <mergeCell ref="JAD34:JAD36"/>
    <mergeCell ref="IZS34:IZS36"/>
    <mergeCell ref="IZT34:IZT36"/>
    <mergeCell ref="IZU34:IZU36"/>
    <mergeCell ref="IZV34:IZV36"/>
    <mergeCell ref="IZW34:IZW36"/>
    <mergeCell ref="IZX34:IZX36"/>
    <mergeCell ref="IZM34:IZM36"/>
    <mergeCell ref="IZN34:IZN36"/>
    <mergeCell ref="IZO34:IZO36"/>
    <mergeCell ref="IZP34:IZP36"/>
    <mergeCell ref="IZQ34:IZQ36"/>
    <mergeCell ref="IZR34:IZR36"/>
    <mergeCell ref="IZG34:IZG36"/>
    <mergeCell ref="IZH34:IZH36"/>
    <mergeCell ref="IZI34:IZI36"/>
    <mergeCell ref="IZJ34:IZJ36"/>
    <mergeCell ref="IZK34:IZK36"/>
    <mergeCell ref="IZL34:IZL36"/>
    <mergeCell ref="IZA34:IZA36"/>
    <mergeCell ref="IZB34:IZB36"/>
    <mergeCell ref="IZC34:IZC36"/>
    <mergeCell ref="IZD34:IZD36"/>
    <mergeCell ref="IZE34:IZE36"/>
    <mergeCell ref="IZF34:IZF36"/>
    <mergeCell ref="IYU34:IYU36"/>
    <mergeCell ref="IYV34:IYV36"/>
    <mergeCell ref="IYW34:IYW36"/>
    <mergeCell ref="IYX34:IYX36"/>
    <mergeCell ref="IYY34:IYY36"/>
    <mergeCell ref="IYZ34:IYZ36"/>
    <mergeCell ref="IYO34:IYO36"/>
    <mergeCell ref="IYP34:IYP36"/>
    <mergeCell ref="IYQ34:IYQ36"/>
    <mergeCell ref="IYR34:IYR36"/>
    <mergeCell ref="IYS34:IYS36"/>
    <mergeCell ref="IYT34:IYT36"/>
    <mergeCell ref="IYI34:IYI36"/>
    <mergeCell ref="IYJ34:IYJ36"/>
    <mergeCell ref="IYK34:IYK36"/>
    <mergeCell ref="IYL34:IYL36"/>
    <mergeCell ref="IYM34:IYM36"/>
    <mergeCell ref="IYN34:IYN36"/>
    <mergeCell ref="IYC34:IYC36"/>
    <mergeCell ref="IYD34:IYD36"/>
    <mergeCell ref="IYE34:IYE36"/>
    <mergeCell ref="IYF34:IYF36"/>
    <mergeCell ref="IYG34:IYG36"/>
    <mergeCell ref="IYH34:IYH36"/>
    <mergeCell ref="IXW34:IXW36"/>
    <mergeCell ref="IXX34:IXX36"/>
    <mergeCell ref="IXY34:IXY36"/>
    <mergeCell ref="IXZ34:IXZ36"/>
    <mergeCell ref="IYA34:IYA36"/>
    <mergeCell ref="IYB34:IYB36"/>
    <mergeCell ref="IXQ34:IXQ36"/>
    <mergeCell ref="IXR34:IXR36"/>
    <mergeCell ref="IXS34:IXS36"/>
    <mergeCell ref="IXT34:IXT36"/>
    <mergeCell ref="IXU34:IXU36"/>
    <mergeCell ref="IXV34:IXV36"/>
    <mergeCell ref="IXK34:IXK36"/>
    <mergeCell ref="IXL34:IXL36"/>
    <mergeCell ref="IXM34:IXM36"/>
    <mergeCell ref="IXN34:IXN36"/>
    <mergeCell ref="IXO34:IXO36"/>
    <mergeCell ref="IXP34:IXP36"/>
    <mergeCell ref="IXE34:IXE36"/>
    <mergeCell ref="IXF34:IXF36"/>
    <mergeCell ref="IXG34:IXG36"/>
    <mergeCell ref="IXH34:IXH36"/>
    <mergeCell ref="IXI34:IXI36"/>
    <mergeCell ref="IXJ34:IXJ36"/>
    <mergeCell ref="IWY34:IWY36"/>
    <mergeCell ref="IWZ34:IWZ36"/>
    <mergeCell ref="IXA34:IXA36"/>
    <mergeCell ref="IXB34:IXB36"/>
    <mergeCell ref="IXC34:IXC36"/>
    <mergeCell ref="IXD34:IXD36"/>
    <mergeCell ref="IWS34:IWS36"/>
    <mergeCell ref="IWT34:IWT36"/>
    <mergeCell ref="IWU34:IWU36"/>
    <mergeCell ref="IWV34:IWV36"/>
    <mergeCell ref="IWW34:IWW36"/>
    <mergeCell ref="IWX34:IWX36"/>
    <mergeCell ref="IWM34:IWM36"/>
    <mergeCell ref="IWN34:IWN36"/>
    <mergeCell ref="IWO34:IWO36"/>
    <mergeCell ref="IWP34:IWP36"/>
    <mergeCell ref="IWQ34:IWQ36"/>
    <mergeCell ref="IWR34:IWR36"/>
    <mergeCell ref="IWG34:IWG36"/>
    <mergeCell ref="IWH34:IWH36"/>
    <mergeCell ref="IWI34:IWI36"/>
    <mergeCell ref="IWJ34:IWJ36"/>
    <mergeCell ref="IWK34:IWK36"/>
    <mergeCell ref="IWL34:IWL36"/>
    <mergeCell ref="IWA34:IWA36"/>
    <mergeCell ref="IWB34:IWB36"/>
    <mergeCell ref="IWC34:IWC36"/>
    <mergeCell ref="IWD34:IWD36"/>
    <mergeCell ref="IWE34:IWE36"/>
    <mergeCell ref="IWF34:IWF36"/>
    <mergeCell ref="IVU34:IVU36"/>
    <mergeCell ref="IVV34:IVV36"/>
    <mergeCell ref="IVW34:IVW36"/>
    <mergeCell ref="IVX34:IVX36"/>
    <mergeCell ref="IVY34:IVY36"/>
    <mergeCell ref="IVZ34:IVZ36"/>
    <mergeCell ref="IVO34:IVO36"/>
    <mergeCell ref="IVP34:IVP36"/>
    <mergeCell ref="IVQ34:IVQ36"/>
    <mergeCell ref="IVR34:IVR36"/>
    <mergeCell ref="IVS34:IVS36"/>
    <mergeCell ref="IVT34:IVT36"/>
    <mergeCell ref="IVI34:IVI36"/>
    <mergeCell ref="IVJ34:IVJ36"/>
    <mergeCell ref="IVK34:IVK36"/>
    <mergeCell ref="IVL34:IVL36"/>
    <mergeCell ref="IVM34:IVM36"/>
    <mergeCell ref="IVN34:IVN36"/>
    <mergeCell ref="IVC34:IVC36"/>
    <mergeCell ref="IVD34:IVD36"/>
    <mergeCell ref="IVE34:IVE36"/>
    <mergeCell ref="IVF34:IVF36"/>
    <mergeCell ref="IVG34:IVG36"/>
    <mergeCell ref="IVH34:IVH36"/>
    <mergeCell ref="IUW34:IUW36"/>
    <mergeCell ref="IUX34:IUX36"/>
    <mergeCell ref="IUY34:IUY36"/>
    <mergeCell ref="IUZ34:IUZ36"/>
    <mergeCell ref="IVA34:IVA36"/>
    <mergeCell ref="IVB34:IVB36"/>
    <mergeCell ref="IUQ34:IUQ36"/>
    <mergeCell ref="IUR34:IUR36"/>
    <mergeCell ref="IUS34:IUS36"/>
    <mergeCell ref="IUT34:IUT36"/>
    <mergeCell ref="IUU34:IUU36"/>
    <mergeCell ref="IUV34:IUV36"/>
    <mergeCell ref="IUK34:IUK36"/>
    <mergeCell ref="IUL34:IUL36"/>
    <mergeCell ref="IUM34:IUM36"/>
    <mergeCell ref="IUN34:IUN36"/>
    <mergeCell ref="IUO34:IUO36"/>
    <mergeCell ref="IUP34:IUP36"/>
    <mergeCell ref="IUE34:IUE36"/>
    <mergeCell ref="IUF34:IUF36"/>
    <mergeCell ref="IUG34:IUG36"/>
    <mergeCell ref="IUH34:IUH36"/>
    <mergeCell ref="IUI34:IUI36"/>
    <mergeCell ref="IUJ34:IUJ36"/>
    <mergeCell ref="ITY34:ITY36"/>
    <mergeCell ref="ITZ34:ITZ36"/>
    <mergeCell ref="IUA34:IUA36"/>
    <mergeCell ref="IUB34:IUB36"/>
    <mergeCell ref="IUC34:IUC36"/>
    <mergeCell ref="IUD34:IUD36"/>
    <mergeCell ref="ITS34:ITS36"/>
    <mergeCell ref="ITT34:ITT36"/>
    <mergeCell ref="ITU34:ITU36"/>
    <mergeCell ref="ITV34:ITV36"/>
    <mergeCell ref="ITW34:ITW36"/>
    <mergeCell ref="ITX34:ITX36"/>
    <mergeCell ref="ITM34:ITM36"/>
    <mergeCell ref="ITN34:ITN36"/>
    <mergeCell ref="ITO34:ITO36"/>
    <mergeCell ref="ITP34:ITP36"/>
    <mergeCell ref="ITQ34:ITQ36"/>
    <mergeCell ref="ITR34:ITR36"/>
    <mergeCell ref="ITG34:ITG36"/>
    <mergeCell ref="ITH34:ITH36"/>
    <mergeCell ref="ITI34:ITI36"/>
    <mergeCell ref="ITJ34:ITJ36"/>
    <mergeCell ref="ITK34:ITK36"/>
    <mergeCell ref="ITL34:ITL36"/>
    <mergeCell ref="ITA34:ITA36"/>
    <mergeCell ref="ITB34:ITB36"/>
    <mergeCell ref="ITC34:ITC36"/>
    <mergeCell ref="ITD34:ITD36"/>
    <mergeCell ref="ITE34:ITE36"/>
    <mergeCell ref="ITF34:ITF36"/>
    <mergeCell ref="ISU34:ISU36"/>
    <mergeCell ref="ISV34:ISV36"/>
    <mergeCell ref="ISW34:ISW36"/>
    <mergeCell ref="ISX34:ISX36"/>
    <mergeCell ref="ISY34:ISY36"/>
    <mergeCell ref="ISZ34:ISZ36"/>
    <mergeCell ref="ISO34:ISO36"/>
    <mergeCell ref="ISP34:ISP36"/>
    <mergeCell ref="ISQ34:ISQ36"/>
    <mergeCell ref="ISR34:ISR36"/>
    <mergeCell ref="ISS34:ISS36"/>
    <mergeCell ref="IST34:IST36"/>
    <mergeCell ref="ISI34:ISI36"/>
    <mergeCell ref="ISJ34:ISJ36"/>
    <mergeCell ref="ISK34:ISK36"/>
    <mergeCell ref="ISL34:ISL36"/>
    <mergeCell ref="ISM34:ISM36"/>
    <mergeCell ref="ISN34:ISN36"/>
    <mergeCell ref="ISC34:ISC36"/>
    <mergeCell ref="ISD34:ISD36"/>
    <mergeCell ref="ISE34:ISE36"/>
    <mergeCell ref="ISF34:ISF36"/>
    <mergeCell ref="ISG34:ISG36"/>
    <mergeCell ref="ISH34:ISH36"/>
    <mergeCell ref="IRW34:IRW36"/>
    <mergeCell ref="IRX34:IRX36"/>
    <mergeCell ref="IRY34:IRY36"/>
    <mergeCell ref="IRZ34:IRZ36"/>
    <mergeCell ref="ISA34:ISA36"/>
    <mergeCell ref="ISB34:ISB36"/>
    <mergeCell ref="IRQ34:IRQ36"/>
    <mergeCell ref="IRR34:IRR36"/>
    <mergeCell ref="IRS34:IRS36"/>
    <mergeCell ref="IRT34:IRT36"/>
    <mergeCell ref="IRU34:IRU36"/>
    <mergeCell ref="IRV34:IRV36"/>
    <mergeCell ref="IRK34:IRK36"/>
    <mergeCell ref="IRL34:IRL36"/>
    <mergeCell ref="IRM34:IRM36"/>
    <mergeCell ref="IRN34:IRN36"/>
    <mergeCell ref="IRO34:IRO36"/>
    <mergeCell ref="IRP34:IRP36"/>
    <mergeCell ref="IRE34:IRE36"/>
    <mergeCell ref="IRF34:IRF36"/>
    <mergeCell ref="IRG34:IRG36"/>
    <mergeCell ref="IRH34:IRH36"/>
    <mergeCell ref="IRI34:IRI36"/>
    <mergeCell ref="IRJ34:IRJ36"/>
    <mergeCell ref="IQY34:IQY36"/>
    <mergeCell ref="IQZ34:IQZ36"/>
    <mergeCell ref="IRA34:IRA36"/>
    <mergeCell ref="IRB34:IRB36"/>
    <mergeCell ref="IRC34:IRC36"/>
    <mergeCell ref="IRD34:IRD36"/>
    <mergeCell ref="IQS34:IQS36"/>
    <mergeCell ref="IQT34:IQT36"/>
    <mergeCell ref="IQU34:IQU36"/>
    <mergeCell ref="IQV34:IQV36"/>
    <mergeCell ref="IQW34:IQW36"/>
    <mergeCell ref="IQX34:IQX36"/>
    <mergeCell ref="IQM34:IQM36"/>
    <mergeCell ref="IQN34:IQN36"/>
    <mergeCell ref="IQO34:IQO36"/>
    <mergeCell ref="IQP34:IQP36"/>
    <mergeCell ref="IQQ34:IQQ36"/>
    <mergeCell ref="IQR34:IQR36"/>
    <mergeCell ref="IQG34:IQG36"/>
    <mergeCell ref="IQH34:IQH36"/>
    <mergeCell ref="IQI34:IQI36"/>
    <mergeCell ref="IQJ34:IQJ36"/>
    <mergeCell ref="IQK34:IQK36"/>
    <mergeCell ref="IQL34:IQL36"/>
    <mergeCell ref="IQA34:IQA36"/>
    <mergeCell ref="IQB34:IQB36"/>
    <mergeCell ref="IQC34:IQC36"/>
    <mergeCell ref="IQD34:IQD36"/>
    <mergeCell ref="IQE34:IQE36"/>
    <mergeCell ref="IQF34:IQF36"/>
    <mergeCell ref="IPU34:IPU36"/>
    <mergeCell ref="IPV34:IPV36"/>
    <mergeCell ref="IPW34:IPW36"/>
    <mergeCell ref="IPX34:IPX36"/>
    <mergeCell ref="IPY34:IPY36"/>
    <mergeCell ref="IPZ34:IPZ36"/>
    <mergeCell ref="IPO34:IPO36"/>
    <mergeCell ref="IPP34:IPP36"/>
    <mergeCell ref="IPQ34:IPQ36"/>
    <mergeCell ref="IPR34:IPR36"/>
    <mergeCell ref="IPS34:IPS36"/>
    <mergeCell ref="IPT34:IPT36"/>
    <mergeCell ref="IPI34:IPI36"/>
    <mergeCell ref="IPJ34:IPJ36"/>
    <mergeCell ref="IPK34:IPK36"/>
    <mergeCell ref="IPL34:IPL36"/>
    <mergeCell ref="IPM34:IPM36"/>
    <mergeCell ref="IPN34:IPN36"/>
    <mergeCell ref="IPC34:IPC36"/>
    <mergeCell ref="IPD34:IPD36"/>
    <mergeCell ref="IPE34:IPE36"/>
    <mergeCell ref="IPF34:IPF36"/>
    <mergeCell ref="IPG34:IPG36"/>
    <mergeCell ref="IPH34:IPH36"/>
    <mergeCell ref="IOW34:IOW36"/>
    <mergeCell ref="IOX34:IOX36"/>
    <mergeCell ref="IOY34:IOY36"/>
    <mergeCell ref="IOZ34:IOZ36"/>
    <mergeCell ref="IPA34:IPA36"/>
    <mergeCell ref="IPB34:IPB36"/>
    <mergeCell ref="IOQ34:IOQ36"/>
    <mergeCell ref="IOR34:IOR36"/>
    <mergeCell ref="IOS34:IOS36"/>
    <mergeCell ref="IOT34:IOT36"/>
    <mergeCell ref="IOU34:IOU36"/>
    <mergeCell ref="IOV34:IOV36"/>
    <mergeCell ref="IOK34:IOK36"/>
    <mergeCell ref="IOL34:IOL36"/>
    <mergeCell ref="IOM34:IOM36"/>
    <mergeCell ref="ION34:ION36"/>
    <mergeCell ref="IOO34:IOO36"/>
    <mergeCell ref="IOP34:IOP36"/>
    <mergeCell ref="IOE34:IOE36"/>
    <mergeCell ref="IOF34:IOF36"/>
    <mergeCell ref="IOG34:IOG36"/>
    <mergeCell ref="IOH34:IOH36"/>
    <mergeCell ref="IOI34:IOI36"/>
    <mergeCell ref="IOJ34:IOJ36"/>
    <mergeCell ref="INY34:INY36"/>
    <mergeCell ref="INZ34:INZ36"/>
    <mergeCell ref="IOA34:IOA36"/>
    <mergeCell ref="IOB34:IOB36"/>
    <mergeCell ref="IOC34:IOC36"/>
    <mergeCell ref="IOD34:IOD36"/>
    <mergeCell ref="INS34:INS36"/>
    <mergeCell ref="INT34:INT36"/>
    <mergeCell ref="INU34:INU36"/>
    <mergeCell ref="INV34:INV36"/>
    <mergeCell ref="INW34:INW36"/>
    <mergeCell ref="INX34:INX36"/>
    <mergeCell ref="INM34:INM36"/>
    <mergeCell ref="INN34:INN36"/>
    <mergeCell ref="INO34:INO36"/>
    <mergeCell ref="INP34:INP36"/>
    <mergeCell ref="INQ34:INQ36"/>
    <mergeCell ref="INR34:INR36"/>
    <mergeCell ref="ING34:ING36"/>
    <mergeCell ref="INH34:INH36"/>
    <mergeCell ref="INI34:INI36"/>
    <mergeCell ref="INJ34:INJ36"/>
    <mergeCell ref="INK34:INK36"/>
    <mergeCell ref="INL34:INL36"/>
    <mergeCell ref="INA34:INA36"/>
    <mergeCell ref="INB34:INB36"/>
    <mergeCell ref="INC34:INC36"/>
    <mergeCell ref="IND34:IND36"/>
    <mergeCell ref="INE34:INE36"/>
    <mergeCell ref="INF34:INF36"/>
    <mergeCell ref="IMU34:IMU36"/>
    <mergeCell ref="IMV34:IMV36"/>
    <mergeCell ref="IMW34:IMW36"/>
    <mergeCell ref="IMX34:IMX36"/>
    <mergeCell ref="IMY34:IMY36"/>
    <mergeCell ref="IMZ34:IMZ36"/>
    <mergeCell ref="IMO34:IMO36"/>
    <mergeCell ref="IMP34:IMP36"/>
    <mergeCell ref="IMQ34:IMQ36"/>
    <mergeCell ref="IMR34:IMR36"/>
    <mergeCell ref="IMS34:IMS36"/>
    <mergeCell ref="IMT34:IMT36"/>
    <mergeCell ref="IMI34:IMI36"/>
    <mergeCell ref="IMJ34:IMJ36"/>
    <mergeCell ref="IMK34:IMK36"/>
    <mergeCell ref="IML34:IML36"/>
    <mergeCell ref="IMM34:IMM36"/>
    <mergeCell ref="IMN34:IMN36"/>
    <mergeCell ref="IMC34:IMC36"/>
    <mergeCell ref="IMD34:IMD36"/>
    <mergeCell ref="IME34:IME36"/>
    <mergeCell ref="IMF34:IMF36"/>
    <mergeCell ref="IMG34:IMG36"/>
    <mergeCell ref="IMH34:IMH36"/>
    <mergeCell ref="ILW34:ILW36"/>
    <mergeCell ref="ILX34:ILX36"/>
    <mergeCell ref="ILY34:ILY36"/>
    <mergeCell ref="ILZ34:ILZ36"/>
    <mergeCell ref="IMA34:IMA36"/>
    <mergeCell ref="IMB34:IMB36"/>
    <mergeCell ref="ILQ34:ILQ36"/>
    <mergeCell ref="ILR34:ILR36"/>
    <mergeCell ref="ILS34:ILS36"/>
    <mergeCell ref="ILT34:ILT36"/>
    <mergeCell ref="ILU34:ILU36"/>
    <mergeCell ref="ILV34:ILV36"/>
    <mergeCell ref="ILK34:ILK36"/>
    <mergeCell ref="ILL34:ILL36"/>
    <mergeCell ref="ILM34:ILM36"/>
    <mergeCell ref="ILN34:ILN36"/>
    <mergeCell ref="ILO34:ILO36"/>
    <mergeCell ref="ILP34:ILP36"/>
    <mergeCell ref="ILE34:ILE36"/>
    <mergeCell ref="ILF34:ILF36"/>
    <mergeCell ref="ILG34:ILG36"/>
    <mergeCell ref="ILH34:ILH36"/>
    <mergeCell ref="ILI34:ILI36"/>
    <mergeCell ref="ILJ34:ILJ36"/>
    <mergeCell ref="IKY34:IKY36"/>
    <mergeCell ref="IKZ34:IKZ36"/>
    <mergeCell ref="ILA34:ILA36"/>
    <mergeCell ref="ILB34:ILB36"/>
    <mergeCell ref="ILC34:ILC36"/>
    <mergeCell ref="ILD34:ILD36"/>
    <mergeCell ref="IKS34:IKS36"/>
    <mergeCell ref="IKT34:IKT36"/>
    <mergeCell ref="IKU34:IKU36"/>
    <mergeCell ref="IKV34:IKV36"/>
    <mergeCell ref="IKW34:IKW36"/>
    <mergeCell ref="IKX34:IKX36"/>
    <mergeCell ref="IKM34:IKM36"/>
    <mergeCell ref="IKN34:IKN36"/>
    <mergeCell ref="IKO34:IKO36"/>
    <mergeCell ref="IKP34:IKP36"/>
    <mergeCell ref="IKQ34:IKQ36"/>
    <mergeCell ref="IKR34:IKR36"/>
    <mergeCell ref="IKG34:IKG36"/>
    <mergeCell ref="IKH34:IKH36"/>
    <mergeCell ref="IKI34:IKI36"/>
    <mergeCell ref="IKJ34:IKJ36"/>
    <mergeCell ref="IKK34:IKK36"/>
    <mergeCell ref="IKL34:IKL36"/>
    <mergeCell ref="IKA34:IKA36"/>
    <mergeCell ref="IKB34:IKB36"/>
    <mergeCell ref="IKC34:IKC36"/>
    <mergeCell ref="IKD34:IKD36"/>
    <mergeCell ref="IKE34:IKE36"/>
    <mergeCell ref="IKF34:IKF36"/>
    <mergeCell ref="IJU34:IJU36"/>
    <mergeCell ref="IJV34:IJV36"/>
    <mergeCell ref="IJW34:IJW36"/>
    <mergeCell ref="IJX34:IJX36"/>
    <mergeCell ref="IJY34:IJY36"/>
    <mergeCell ref="IJZ34:IJZ36"/>
    <mergeCell ref="IJO34:IJO36"/>
    <mergeCell ref="IJP34:IJP36"/>
    <mergeCell ref="IJQ34:IJQ36"/>
    <mergeCell ref="IJR34:IJR36"/>
    <mergeCell ref="IJS34:IJS36"/>
    <mergeCell ref="IJT34:IJT36"/>
    <mergeCell ref="IJI34:IJI36"/>
    <mergeCell ref="IJJ34:IJJ36"/>
    <mergeCell ref="IJK34:IJK36"/>
    <mergeCell ref="IJL34:IJL36"/>
    <mergeCell ref="IJM34:IJM36"/>
    <mergeCell ref="IJN34:IJN36"/>
    <mergeCell ref="IJC34:IJC36"/>
    <mergeCell ref="IJD34:IJD36"/>
    <mergeCell ref="IJE34:IJE36"/>
    <mergeCell ref="IJF34:IJF36"/>
    <mergeCell ref="IJG34:IJG36"/>
    <mergeCell ref="IJH34:IJH36"/>
    <mergeCell ref="IIW34:IIW36"/>
    <mergeCell ref="IIX34:IIX36"/>
    <mergeCell ref="IIY34:IIY36"/>
    <mergeCell ref="IIZ34:IIZ36"/>
    <mergeCell ref="IJA34:IJA36"/>
    <mergeCell ref="IJB34:IJB36"/>
    <mergeCell ref="IIQ34:IIQ36"/>
    <mergeCell ref="IIR34:IIR36"/>
    <mergeCell ref="IIS34:IIS36"/>
    <mergeCell ref="IIT34:IIT36"/>
    <mergeCell ref="IIU34:IIU36"/>
    <mergeCell ref="IIV34:IIV36"/>
    <mergeCell ref="IIK34:IIK36"/>
    <mergeCell ref="IIL34:IIL36"/>
    <mergeCell ref="IIM34:IIM36"/>
    <mergeCell ref="IIN34:IIN36"/>
    <mergeCell ref="IIO34:IIO36"/>
    <mergeCell ref="IIP34:IIP36"/>
    <mergeCell ref="IIE34:IIE36"/>
    <mergeCell ref="IIF34:IIF36"/>
    <mergeCell ref="IIG34:IIG36"/>
    <mergeCell ref="IIH34:IIH36"/>
    <mergeCell ref="III34:III36"/>
    <mergeCell ref="IIJ34:IIJ36"/>
    <mergeCell ref="IHY34:IHY36"/>
    <mergeCell ref="IHZ34:IHZ36"/>
    <mergeCell ref="IIA34:IIA36"/>
    <mergeCell ref="IIB34:IIB36"/>
    <mergeCell ref="IIC34:IIC36"/>
    <mergeCell ref="IID34:IID36"/>
    <mergeCell ref="IHS34:IHS36"/>
    <mergeCell ref="IHT34:IHT36"/>
    <mergeCell ref="IHU34:IHU36"/>
    <mergeCell ref="IHV34:IHV36"/>
    <mergeCell ref="IHW34:IHW36"/>
    <mergeCell ref="IHX34:IHX36"/>
    <mergeCell ref="IHM34:IHM36"/>
    <mergeCell ref="IHN34:IHN36"/>
    <mergeCell ref="IHO34:IHO36"/>
    <mergeCell ref="IHP34:IHP36"/>
    <mergeCell ref="IHQ34:IHQ36"/>
    <mergeCell ref="IHR34:IHR36"/>
    <mergeCell ref="IHG34:IHG36"/>
    <mergeCell ref="IHH34:IHH36"/>
    <mergeCell ref="IHI34:IHI36"/>
    <mergeCell ref="IHJ34:IHJ36"/>
    <mergeCell ref="IHK34:IHK36"/>
    <mergeCell ref="IHL34:IHL36"/>
    <mergeCell ref="IHA34:IHA36"/>
    <mergeCell ref="IHB34:IHB36"/>
    <mergeCell ref="IHC34:IHC36"/>
    <mergeCell ref="IHD34:IHD36"/>
    <mergeCell ref="IHE34:IHE36"/>
    <mergeCell ref="IHF34:IHF36"/>
    <mergeCell ref="IGU34:IGU36"/>
    <mergeCell ref="IGV34:IGV36"/>
    <mergeCell ref="IGW34:IGW36"/>
    <mergeCell ref="IGX34:IGX36"/>
    <mergeCell ref="IGY34:IGY36"/>
    <mergeCell ref="IGZ34:IGZ36"/>
    <mergeCell ref="IGO34:IGO36"/>
    <mergeCell ref="IGP34:IGP36"/>
    <mergeCell ref="IGQ34:IGQ36"/>
    <mergeCell ref="IGR34:IGR36"/>
    <mergeCell ref="IGS34:IGS36"/>
    <mergeCell ref="IGT34:IGT36"/>
    <mergeCell ref="IGI34:IGI36"/>
    <mergeCell ref="IGJ34:IGJ36"/>
    <mergeCell ref="IGK34:IGK36"/>
    <mergeCell ref="IGL34:IGL36"/>
    <mergeCell ref="IGM34:IGM36"/>
    <mergeCell ref="IGN34:IGN36"/>
    <mergeCell ref="IGC34:IGC36"/>
    <mergeCell ref="IGD34:IGD36"/>
    <mergeCell ref="IGE34:IGE36"/>
    <mergeCell ref="IGF34:IGF36"/>
    <mergeCell ref="IGG34:IGG36"/>
    <mergeCell ref="IGH34:IGH36"/>
    <mergeCell ref="IFW34:IFW36"/>
    <mergeCell ref="IFX34:IFX36"/>
    <mergeCell ref="IFY34:IFY36"/>
    <mergeCell ref="IFZ34:IFZ36"/>
    <mergeCell ref="IGA34:IGA36"/>
    <mergeCell ref="IGB34:IGB36"/>
    <mergeCell ref="IFQ34:IFQ36"/>
    <mergeCell ref="IFR34:IFR36"/>
    <mergeCell ref="IFS34:IFS36"/>
    <mergeCell ref="IFT34:IFT36"/>
    <mergeCell ref="IFU34:IFU36"/>
    <mergeCell ref="IFV34:IFV36"/>
    <mergeCell ref="IFK34:IFK36"/>
    <mergeCell ref="IFL34:IFL36"/>
    <mergeCell ref="IFM34:IFM36"/>
    <mergeCell ref="IFN34:IFN36"/>
    <mergeCell ref="IFO34:IFO36"/>
    <mergeCell ref="IFP34:IFP36"/>
    <mergeCell ref="IFE34:IFE36"/>
    <mergeCell ref="IFF34:IFF36"/>
    <mergeCell ref="IFG34:IFG36"/>
    <mergeCell ref="IFH34:IFH36"/>
    <mergeCell ref="IFI34:IFI36"/>
    <mergeCell ref="IFJ34:IFJ36"/>
    <mergeCell ref="IEY34:IEY36"/>
    <mergeCell ref="IEZ34:IEZ36"/>
    <mergeCell ref="IFA34:IFA36"/>
    <mergeCell ref="IFB34:IFB36"/>
    <mergeCell ref="IFC34:IFC36"/>
    <mergeCell ref="IFD34:IFD36"/>
    <mergeCell ref="IES34:IES36"/>
    <mergeCell ref="IET34:IET36"/>
    <mergeCell ref="IEU34:IEU36"/>
    <mergeCell ref="IEV34:IEV36"/>
    <mergeCell ref="IEW34:IEW36"/>
    <mergeCell ref="IEX34:IEX36"/>
    <mergeCell ref="IEM34:IEM36"/>
    <mergeCell ref="IEN34:IEN36"/>
    <mergeCell ref="IEO34:IEO36"/>
    <mergeCell ref="IEP34:IEP36"/>
    <mergeCell ref="IEQ34:IEQ36"/>
    <mergeCell ref="IER34:IER36"/>
    <mergeCell ref="IEG34:IEG36"/>
    <mergeCell ref="IEH34:IEH36"/>
    <mergeCell ref="IEI34:IEI36"/>
    <mergeCell ref="IEJ34:IEJ36"/>
    <mergeCell ref="IEK34:IEK36"/>
    <mergeCell ref="IEL34:IEL36"/>
    <mergeCell ref="IEA34:IEA36"/>
    <mergeCell ref="IEB34:IEB36"/>
    <mergeCell ref="IEC34:IEC36"/>
    <mergeCell ref="IED34:IED36"/>
    <mergeCell ref="IEE34:IEE36"/>
    <mergeCell ref="IEF34:IEF36"/>
    <mergeCell ref="IDU34:IDU36"/>
    <mergeCell ref="IDV34:IDV36"/>
    <mergeCell ref="IDW34:IDW36"/>
    <mergeCell ref="IDX34:IDX36"/>
    <mergeCell ref="IDY34:IDY36"/>
    <mergeCell ref="IDZ34:IDZ36"/>
    <mergeCell ref="IDO34:IDO36"/>
    <mergeCell ref="IDP34:IDP36"/>
    <mergeCell ref="IDQ34:IDQ36"/>
    <mergeCell ref="IDR34:IDR36"/>
    <mergeCell ref="IDS34:IDS36"/>
    <mergeCell ref="IDT34:IDT36"/>
    <mergeCell ref="IDI34:IDI36"/>
    <mergeCell ref="IDJ34:IDJ36"/>
    <mergeCell ref="IDK34:IDK36"/>
    <mergeCell ref="IDL34:IDL36"/>
    <mergeCell ref="IDM34:IDM36"/>
    <mergeCell ref="IDN34:IDN36"/>
    <mergeCell ref="IDC34:IDC36"/>
    <mergeCell ref="IDD34:IDD36"/>
    <mergeCell ref="IDE34:IDE36"/>
    <mergeCell ref="IDF34:IDF36"/>
    <mergeCell ref="IDG34:IDG36"/>
    <mergeCell ref="IDH34:IDH36"/>
    <mergeCell ref="ICW34:ICW36"/>
    <mergeCell ref="ICX34:ICX36"/>
    <mergeCell ref="ICY34:ICY36"/>
    <mergeCell ref="ICZ34:ICZ36"/>
    <mergeCell ref="IDA34:IDA36"/>
    <mergeCell ref="IDB34:IDB36"/>
    <mergeCell ref="ICQ34:ICQ36"/>
    <mergeCell ref="ICR34:ICR36"/>
    <mergeCell ref="ICS34:ICS36"/>
    <mergeCell ref="ICT34:ICT36"/>
    <mergeCell ref="ICU34:ICU36"/>
    <mergeCell ref="ICV34:ICV36"/>
    <mergeCell ref="ICK34:ICK36"/>
    <mergeCell ref="ICL34:ICL36"/>
    <mergeCell ref="ICM34:ICM36"/>
    <mergeCell ref="ICN34:ICN36"/>
    <mergeCell ref="ICO34:ICO36"/>
    <mergeCell ref="ICP34:ICP36"/>
    <mergeCell ref="ICE34:ICE36"/>
    <mergeCell ref="ICF34:ICF36"/>
    <mergeCell ref="ICG34:ICG36"/>
    <mergeCell ref="ICH34:ICH36"/>
    <mergeCell ref="ICI34:ICI36"/>
    <mergeCell ref="ICJ34:ICJ36"/>
    <mergeCell ref="IBY34:IBY36"/>
    <mergeCell ref="IBZ34:IBZ36"/>
    <mergeCell ref="ICA34:ICA36"/>
    <mergeCell ref="ICB34:ICB36"/>
    <mergeCell ref="ICC34:ICC36"/>
    <mergeCell ref="ICD34:ICD36"/>
    <mergeCell ref="IBS34:IBS36"/>
    <mergeCell ref="IBT34:IBT36"/>
    <mergeCell ref="IBU34:IBU36"/>
    <mergeCell ref="IBV34:IBV36"/>
    <mergeCell ref="IBW34:IBW36"/>
    <mergeCell ref="IBX34:IBX36"/>
    <mergeCell ref="IBM34:IBM36"/>
    <mergeCell ref="IBN34:IBN36"/>
    <mergeCell ref="IBO34:IBO36"/>
    <mergeCell ref="IBP34:IBP36"/>
    <mergeCell ref="IBQ34:IBQ36"/>
    <mergeCell ref="IBR34:IBR36"/>
    <mergeCell ref="IBG34:IBG36"/>
    <mergeCell ref="IBH34:IBH36"/>
    <mergeCell ref="IBI34:IBI36"/>
    <mergeCell ref="IBJ34:IBJ36"/>
    <mergeCell ref="IBK34:IBK36"/>
    <mergeCell ref="IBL34:IBL36"/>
    <mergeCell ref="IBA34:IBA36"/>
    <mergeCell ref="IBB34:IBB36"/>
    <mergeCell ref="IBC34:IBC36"/>
    <mergeCell ref="IBD34:IBD36"/>
    <mergeCell ref="IBE34:IBE36"/>
    <mergeCell ref="IBF34:IBF36"/>
    <mergeCell ref="IAU34:IAU36"/>
    <mergeCell ref="IAV34:IAV36"/>
    <mergeCell ref="IAW34:IAW36"/>
    <mergeCell ref="IAX34:IAX36"/>
    <mergeCell ref="IAY34:IAY36"/>
    <mergeCell ref="IAZ34:IAZ36"/>
    <mergeCell ref="IAO34:IAO36"/>
    <mergeCell ref="IAP34:IAP36"/>
    <mergeCell ref="IAQ34:IAQ36"/>
    <mergeCell ref="IAR34:IAR36"/>
    <mergeCell ref="IAS34:IAS36"/>
    <mergeCell ref="IAT34:IAT36"/>
    <mergeCell ref="IAI34:IAI36"/>
    <mergeCell ref="IAJ34:IAJ36"/>
    <mergeCell ref="IAK34:IAK36"/>
    <mergeCell ref="IAL34:IAL36"/>
    <mergeCell ref="IAM34:IAM36"/>
    <mergeCell ref="IAN34:IAN36"/>
    <mergeCell ref="IAC34:IAC36"/>
    <mergeCell ref="IAD34:IAD36"/>
    <mergeCell ref="IAE34:IAE36"/>
    <mergeCell ref="IAF34:IAF36"/>
    <mergeCell ref="IAG34:IAG36"/>
    <mergeCell ref="IAH34:IAH36"/>
    <mergeCell ref="HZW34:HZW36"/>
    <mergeCell ref="HZX34:HZX36"/>
    <mergeCell ref="HZY34:HZY36"/>
    <mergeCell ref="HZZ34:HZZ36"/>
    <mergeCell ref="IAA34:IAA36"/>
    <mergeCell ref="IAB34:IAB36"/>
    <mergeCell ref="HZQ34:HZQ36"/>
    <mergeCell ref="HZR34:HZR36"/>
    <mergeCell ref="HZS34:HZS36"/>
    <mergeCell ref="HZT34:HZT36"/>
    <mergeCell ref="HZU34:HZU36"/>
    <mergeCell ref="HZV34:HZV36"/>
    <mergeCell ref="HZK34:HZK36"/>
    <mergeCell ref="HZL34:HZL36"/>
    <mergeCell ref="HZM34:HZM36"/>
    <mergeCell ref="HZN34:HZN36"/>
    <mergeCell ref="HZO34:HZO36"/>
    <mergeCell ref="HZP34:HZP36"/>
    <mergeCell ref="HZE34:HZE36"/>
    <mergeCell ref="HZF34:HZF36"/>
    <mergeCell ref="HZG34:HZG36"/>
    <mergeCell ref="HZH34:HZH36"/>
    <mergeCell ref="HZI34:HZI36"/>
    <mergeCell ref="HZJ34:HZJ36"/>
    <mergeCell ref="HYY34:HYY36"/>
    <mergeCell ref="HYZ34:HYZ36"/>
    <mergeCell ref="HZA34:HZA36"/>
    <mergeCell ref="HZB34:HZB36"/>
    <mergeCell ref="HZC34:HZC36"/>
    <mergeCell ref="HZD34:HZD36"/>
    <mergeCell ref="HYS34:HYS36"/>
    <mergeCell ref="HYT34:HYT36"/>
    <mergeCell ref="HYU34:HYU36"/>
    <mergeCell ref="HYV34:HYV36"/>
    <mergeCell ref="HYW34:HYW36"/>
    <mergeCell ref="HYX34:HYX36"/>
    <mergeCell ref="HYM34:HYM36"/>
    <mergeCell ref="HYN34:HYN36"/>
    <mergeCell ref="HYO34:HYO36"/>
    <mergeCell ref="HYP34:HYP36"/>
    <mergeCell ref="HYQ34:HYQ36"/>
    <mergeCell ref="HYR34:HYR36"/>
    <mergeCell ref="HYG34:HYG36"/>
    <mergeCell ref="HYH34:HYH36"/>
    <mergeCell ref="HYI34:HYI36"/>
    <mergeCell ref="HYJ34:HYJ36"/>
    <mergeCell ref="HYK34:HYK36"/>
    <mergeCell ref="HYL34:HYL36"/>
    <mergeCell ref="HYA34:HYA36"/>
    <mergeCell ref="HYB34:HYB36"/>
    <mergeCell ref="HYC34:HYC36"/>
    <mergeCell ref="HYD34:HYD36"/>
    <mergeCell ref="HYE34:HYE36"/>
    <mergeCell ref="HYF34:HYF36"/>
    <mergeCell ref="HXU34:HXU36"/>
    <mergeCell ref="HXV34:HXV36"/>
    <mergeCell ref="HXW34:HXW36"/>
    <mergeCell ref="HXX34:HXX36"/>
    <mergeCell ref="HXY34:HXY36"/>
    <mergeCell ref="HXZ34:HXZ36"/>
    <mergeCell ref="HXO34:HXO36"/>
    <mergeCell ref="HXP34:HXP36"/>
    <mergeCell ref="HXQ34:HXQ36"/>
    <mergeCell ref="HXR34:HXR36"/>
    <mergeCell ref="HXS34:HXS36"/>
    <mergeCell ref="HXT34:HXT36"/>
    <mergeCell ref="HXI34:HXI36"/>
    <mergeCell ref="HXJ34:HXJ36"/>
    <mergeCell ref="HXK34:HXK36"/>
    <mergeCell ref="HXL34:HXL36"/>
    <mergeCell ref="HXM34:HXM36"/>
    <mergeCell ref="HXN34:HXN36"/>
    <mergeCell ref="HXC34:HXC36"/>
    <mergeCell ref="HXD34:HXD36"/>
    <mergeCell ref="HXE34:HXE36"/>
    <mergeCell ref="HXF34:HXF36"/>
    <mergeCell ref="HXG34:HXG36"/>
    <mergeCell ref="HXH34:HXH36"/>
    <mergeCell ref="HWW34:HWW36"/>
    <mergeCell ref="HWX34:HWX36"/>
    <mergeCell ref="HWY34:HWY36"/>
    <mergeCell ref="HWZ34:HWZ36"/>
    <mergeCell ref="HXA34:HXA36"/>
    <mergeCell ref="HXB34:HXB36"/>
    <mergeCell ref="HWQ34:HWQ36"/>
    <mergeCell ref="HWR34:HWR36"/>
    <mergeCell ref="HWS34:HWS36"/>
    <mergeCell ref="HWT34:HWT36"/>
    <mergeCell ref="HWU34:HWU36"/>
    <mergeCell ref="HWV34:HWV36"/>
    <mergeCell ref="HWK34:HWK36"/>
    <mergeCell ref="HWL34:HWL36"/>
    <mergeCell ref="HWM34:HWM36"/>
    <mergeCell ref="HWN34:HWN36"/>
    <mergeCell ref="HWO34:HWO36"/>
    <mergeCell ref="HWP34:HWP36"/>
    <mergeCell ref="HWE34:HWE36"/>
    <mergeCell ref="HWF34:HWF36"/>
    <mergeCell ref="HWG34:HWG36"/>
    <mergeCell ref="HWH34:HWH36"/>
    <mergeCell ref="HWI34:HWI36"/>
    <mergeCell ref="HWJ34:HWJ36"/>
    <mergeCell ref="HVY34:HVY36"/>
    <mergeCell ref="HVZ34:HVZ36"/>
    <mergeCell ref="HWA34:HWA36"/>
    <mergeCell ref="HWB34:HWB36"/>
    <mergeCell ref="HWC34:HWC36"/>
    <mergeCell ref="HWD34:HWD36"/>
    <mergeCell ref="HVS34:HVS36"/>
    <mergeCell ref="HVT34:HVT36"/>
    <mergeCell ref="HVU34:HVU36"/>
    <mergeCell ref="HVV34:HVV36"/>
    <mergeCell ref="HVW34:HVW36"/>
    <mergeCell ref="HVX34:HVX36"/>
    <mergeCell ref="HVM34:HVM36"/>
    <mergeCell ref="HVN34:HVN36"/>
    <mergeCell ref="HVO34:HVO36"/>
    <mergeCell ref="HVP34:HVP36"/>
    <mergeCell ref="HVQ34:HVQ36"/>
    <mergeCell ref="HVR34:HVR36"/>
    <mergeCell ref="HVG34:HVG36"/>
    <mergeCell ref="HVH34:HVH36"/>
    <mergeCell ref="HVI34:HVI36"/>
    <mergeCell ref="HVJ34:HVJ36"/>
    <mergeCell ref="HVK34:HVK36"/>
    <mergeCell ref="HVL34:HVL36"/>
    <mergeCell ref="HVA34:HVA36"/>
    <mergeCell ref="HVB34:HVB36"/>
    <mergeCell ref="HVC34:HVC36"/>
    <mergeCell ref="HVD34:HVD36"/>
    <mergeCell ref="HVE34:HVE36"/>
    <mergeCell ref="HVF34:HVF36"/>
    <mergeCell ref="HUU34:HUU36"/>
    <mergeCell ref="HUV34:HUV36"/>
    <mergeCell ref="HUW34:HUW36"/>
    <mergeCell ref="HUX34:HUX36"/>
    <mergeCell ref="HUY34:HUY36"/>
    <mergeCell ref="HUZ34:HUZ36"/>
    <mergeCell ref="HUO34:HUO36"/>
    <mergeCell ref="HUP34:HUP36"/>
    <mergeCell ref="HUQ34:HUQ36"/>
    <mergeCell ref="HUR34:HUR36"/>
    <mergeCell ref="HUS34:HUS36"/>
    <mergeCell ref="HUT34:HUT36"/>
    <mergeCell ref="HUI34:HUI36"/>
    <mergeCell ref="HUJ34:HUJ36"/>
    <mergeCell ref="HUK34:HUK36"/>
    <mergeCell ref="HUL34:HUL36"/>
    <mergeCell ref="HUM34:HUM36"/>
    <mergeCell ref="HUN34:HUN36"/>
    <mergeCell ref="HUC34:HUC36"/>
    <mergeCell ref="HUD34:HUD36"/>
    <mergeCell ref="HUE34:HUE36"/>
    <mergeCell ref="HUF34:HUF36"/>
    <mergeCell ref="HUG34:HUG36"/>
    <mergeCell ref="HUH34:HUH36"/>
    <mergeCell ref="HTW34:HTW36"/>
    <mergeCell ref="HTX34:HTX36"/>
    <mergeCell ref="HTY34:HTY36"/>
    <mergeCell ref="HTZ34:HTZ36"/>
    <mergeCell ref="HUA34:HUA36"/>
    <mergeCell ref="HUB34:HUB36"/>
    <mergeCell ref="HTQ34:HTQ36"/>
    <mergeCell ref="HTR34:HTR36"/>
    <mergeCell ref="HTS34:HTS36"/>
    <mergeCell ref="HTT34:HTT36"/>
    <mergeCell ref="HTU34:HTU36"/>
    <mergeCell ref="HTV34:HTV36"/>
    <mergeCell ref="HTK34:HTK36"/>
    <mergeCell ref="HTL34:HTL36"/>
    <mergeCell ref="HTM34:HTM36"/>
    <mergeCell ref="HTN34:HTN36"/>
    <mergeCell ref="HTO34:HTO36"/>
    <mergeCell ref="HTP34:HTP36"/>
    <mergeCell ref="HTE34:HTE36"/>
    <mergeCell ref="HTF34:HTF36"/>
    <mergeCell ref="HTG34:HTG36"/>
    <mergeCell ref="HTH34:HTH36"/>
    <mergeCell ref="HTI34:HTI36"/>
    <mergeCell ref="HTJ34:HTJ36"/>
    <mergeCell ref="HSY34:HSY36"/>
    <mergeCell ref="HSZ34:HSZ36"/>
    <mergeCell ref="HTA34:HTA36"/>
    <mergeCell ref="HTB34:HTB36"/>
    <mergeCell ref="HTC34:HTC36"/>
    <mergeCell ref="HTD34:HTD36"/>
    <mergeCell ref="HSS34:HSS36"/>
    <mergeCell ref="HST34:HST36"/>
    <mergeCell ref="HSU34:HSU36"/>
    <mergeCell ref="HSV34:HSV36"/>
    <mergeCell ref="HSW34:HSW36"/>
    <mergeCell ref="HSX34:HSX36"/>
    <mergeCell ref="HSM34:HSM36"/>
    <mergeCell ref="HSN34:HSN36"/>
    <mergeCell ref="HSO34:HSO36"/>
    <mergeCell ref="HSP34:HSP36"/>
    <mergeCell ref="HSQ34:HSQ36"/>
    <mergeCell ref="HSR34:HSR36"/>
    <mergeCell ref="HSG34:HSG36"/>
    <mergeCell ref="HSH34:HSH36"/>
    <mergeCell ref="HSI34:HSI36"/>
    <mergeCell ref="HSJ34:HSJ36"/>
    <mergeCell ref="HSK34:HSK36"/>
    <mergeCell ref="HSL34:HSL36"/>
    <mergeCell ref="HSA34:HSA36"/>
    <mergeCell ref="HSB34:HSB36"/>
    <mergeCell ref="HSC34:HSC36"/>
    <mergeCell ref="HSD34:HSD36"/>
    <mergeCell ref="HSE34:HSE36"/>
    <mergeCell ref="HSF34:HSF36"/>
    <mergeCell ref="HRU34:HRU36"/>
    <mergeCell ref="HRV34:HRV36"/>
    <mergeCell ref="HRW34:HRW36"/>
    <mergeCell ref="HRX34:HRX36"/>
    <mergeCell ref="HRY34:HRY36"/>
    <mergeCell ref="HRZ34:HRZ36"/>
    <mergeCell ref="HRO34:HRO36"/>
    <mergeCell ref="HRP34:HRP36"/>
    <mergeCell ref="HRQ34:HRQ36"/>
    <mergeCell ref="HRR34:HRR36"/>
    <mergeCell ref="HRS34:HRS36"/>
    <mergeCell ref="HRT34:HRT36"/>
    <mergeCell ref="HRI34:HRI36"/>
    <mergeCell ref="HRJ34:HRJ36"/>
    <mergeCell ref="HRK34:HRK36"/>
    <mergeCell ref="HRL34:HRL36"/>
    <mergeCell ref="HRM34:HRM36"/>
    <mergeCell ref="HRN34:HRN36"/>
    <mergeCell ref="HRC34:HRC36"/>
    <mergeCell ref="HRD34:HRD36"/>
    <mergeCell ref="HRE34:HRE36"/>
    <mergeCell ref="HRF34:HRF36"/>
    <mergeCell ref="HRG34:HRG36"/>
    <mergeCell ref="HRH34:HRH36"/>
    <mergeCell ref="HQW34:HQW36"/>
    <mergeCell ref="HQX34:HQX36"/>
    <mergeCell ref="HQY34:HQY36"/>
    <mergeCell ref="HQZ34:HQZ36"/>
    <mergeCell ref="HRA34:HRA36"/>
    <mergeCell ref="HRB34:HRB36"/>
    <mergeCell ref="HQQ34:HQQ36"/>
    <mergeCell ref="HQR34:HQR36"/>
    <mergeCell ref="HQS34:HQS36"/>
    <mergeCell ref="HQT34:HQT36"/>
    <mergeCell ref="HQU34:HQU36"/>
    <mergeCell ref="HQV34:HQV36"/>
    <mergeCell ref="HQK34:HQK36"/>
    <mergeCell ref="HQL34:HQL36"/>
    <mergeCell ref="HQM34:HQM36"/>
    <mergeCell ref="HQN34:HQN36"/>
    <mergeCell ref="HQO34:HQO36"/>
    <mergeCell ref="HQP34:HQP36"/>
    <mergeCell ref="HQE34:HQE36"/>
    <mergeCell ref="HQF34:HQF36"/>
    <mergeCell ref="HQG34:HQG36"/>
    <mergeCell ref="HQH34:HQH36"/>
    <mergeCell ref="HQI34:HQI36"/>
    <mergeCell ref="HQJ34:HQJ36"/>
    <mergeCell ref="HPY34:HPY36"/>
    <mergeCell ref="HPZ34:HPZ36"/>
    <mergeCell ref="HQA34:HQA36"/>
    <mergeCell ref="HQB34:HQB36"/>
    <mergeCell ref="HQC34:HQC36"/>
    <mergeCell ref="HQD34:HQD36"/>
    <mergeCell ref="HPS34:HPS36"/>
    <mergeCell ref="HPT34:HPT36"/>
    <mergeCell ref="HPU34:HPU36"/>
    <mergeCell ref="HPV34:HPV36"/>
    <mergeCell ref="HPW34:HPW36"/>
    <mergeCell ref="HPX34:HPX36"/>
    <mergeCell ref="HPM34:HPM36"/>
    <mergeCell ref="HPN34:HPN36"/>
    <mergeCell ref="HPO34:HPO36"/>
    <mergeCell ref="HPP34:HPP36"/>
    <mergeCell ref="HPQ34:HPQ36"/>
    <mergeCell ref="HPR34:HPR36"/>
    <mergeCell ref="HPG34:HPG36"/>
    <mergeCell ref="HPH34:HPH36"/>
    <mergeCell ref="HPI34:HPI36"/>
    <mergeCell ref="HPJ34:HPJ36"/>
    <mergeCell ref="HPK34:HPK36"/>
    <mergeCell ref="HPL34:HPL36"/>
    <mergeCell ref="HPA34:HPA36"/>
    <mergeCell ref="HPB34:HPB36"/>
    <mergeCell ref="HPC34:HPC36"/>
    <mergeCell ref="HPD34:HPD36"/>
    <mergeCell ref="HPE34:HPE36"/>
    <mergeCell ref="HPF34:HPF36"/>
    <mergeCell ref="HOU34:HOU36"/>
    <mergeCell ref="HOV34:HOV36"/>
    <mergeCell ref="HOW34:HOW36"/>
    <mergeCell ref="HOX34:HOX36"/>
    <mergeCell ref="HOY34:HOY36"/>
    <mergeCell ref="HOZ34:HOZ36"/>
    <mergeCell ref="HOO34:HOO36"/>
    <mergeCell ref="HOP34:HOP36"/>
    <mergeCell ref="HOQ34:HOQ36"/>
    <mergeCell ref="HOR34:HOR36"/>
    <mergeCell ref="HOS34:HOS36"/>
    <mergeCell ref="HOT34:HOT36"/>
    <mergeCell ref="HOI34:HOI36"/>
    <mergeCell ref="HOJ34:HOJ36"/>
    <mergeCell ref="HOK34:HOK36"/>
    <mergeCell ref="HOL34:HOL36"/>
    <mergeCell ref="HOM34:HOM36"/>
    <mergeCell ref="HON34:HON36"/>
    <mergeCell ref="HOC34:HOC36"/>
    <mergeCell ref="HOD34:HOD36"/>
    <mergeCell ref="HOE34:HOE36"/>
    <mergeCell ref="HOF34:HOF36"/>
    <mergeCell ref="HOG34:HOG36"/>
    <mergeCell ref="HOH34:HOH36"/>
    <mergeCell ref="HNW34:HNW36"/>
    <mergeCell ref="HNX34:HNX36"/>
    <mergeCell ref="HNY34:HNY36"/>
    <mergeCell ref="HNZ34:HNZ36"/>
    <mergeCell ref="HOA34:HOA36"/>
    <mergeCell ref="HOB34:HOB36"/>
    <mergeCell ref="HNQ34:HNQ36"/>
    <mergeCell ref="HNR34:HNR36"/>
    <mergeCell ref="HNS34:HNS36"/>
    <mergeCell ref="HNT34:HNT36"/>
    <mergeCell ref="HNU34:HNU36"/>
    <mergeCell ref="HNV34:HNV36"/>
    <mergeCell ref="HNK34:HNK36"/>
    <mergeCell ref="HNL34:HNL36"/>
    <mergeCell ref="HNM34:HNM36"/>
    <mergeCell ref="HNN34:HNN36"/>
    <mergeCell ref="HNO34:HNO36"/>
    <mergeCell ref="HNP34:HNP36"/>
    <mergeCell ref="HNE34:HNE36"/>
    <mergeCell ref="HNF34:HNF36"/>
    <mergeCell ref="HNG34:HNG36"/>
    <mergeCell ref="HNH34:HNH36"/>
    <mergeCell ref="HNI34:HNI36"/>
    <mergeCell ref="HNJ34:HNJ36"/>
    <mergeCell ref="HMY34:HMY36"/>
    <mergeCell ref="HMZ34:HMZ36"/>
    <mergeCell ref="HNA34:HNA36"/>
    <mergeCell ref="HNB34:HNB36"/>
    <mergeCell ref="HNC34:HNC36"/>
    <mergeCell ref="HND34:HND36"/>
    <mergeCell ref="HMS34:HMS36"/>
    <mergeCell ref="HMT34:HMT36"/>
    <mergeCell ref="HMU34:HMU36"/>
    <mergeCell ref="HMV34:HMV36"/>
    <mergeCell ref="HMW34:HMW36"/>
    <mergeCell ref="HMX34:HMX36"/>
    <mergeCell ref="HMM34:HMM36"/>
    <mergeCell ref="HMN34:HMN36"/>
    <mergeCell ref="HMO34:HMO36"/>
    <mergeCell ref="HMP34:HMP36"/>
    <mergeCell ref="HMQ34:HMQ36"/>
    <mergeCell ref="HMR34:HMR36"/>
    <mergeCell ref="HMG34:HMG36"/>
    <mergeCell ref="HMH34:HMH36"/>
    <mergeCell ref="HMI34:HMI36"/>
    <mergeCell ref="HMJ34:HMJ36"/>
    <mergeCell ref="HMK34:HMK36"/>
    <mergeCell ref="HML34:HML36"/>
    <mergeCell ref="HMA34:HMA36"/>
    <mergeCell ref="HMB34:HMB36"/>
    <mergeCell ref="HMC34:HMC36"/>
    <mergeCell ref="HMD34:HMD36"/>
    <mergeCell ref="HME34:HME36"/>
    <mergeCell ref="HMF34:HMF36"/>
    <mergeCell ref="HLU34:HLU36"/>
    <mergeCell ref="HLV34:HLV36"/>
    <mergeCell ref="HLW34:HLW36"/>
    <mergeCell ref="HLX34:HLX36"/>
    <mergeCell ref="HLY34:HLY36"/>
    <mergeCell ref="HLZ34:HLZ36"/>
    <mergeCell ref="HLO34:HLO36"/>
    <mergeCell ref="HLP34:HLP36"/>
    <mergeCell ref="HLQ34:HLQ36"/>
    <mergeCell ref="HLR34:HLR36"/>
    <mergeCell ref="HLS34:HLS36"/>
    <mergeCell ref="HLT34:HLT36"/>
    <mergeCell ref="HLI34:HLI36"/>
    <mergeCell ref="HLJ34:HLJ36"/>
    <mergeCell ref="HLK34:HLK36"/>
    <mergeCell ref="HLL34:HLL36"/>
    <mergeCell ref="HLM34:HLM36"/>
    <mergeCell ref="HLN34:HLN36"/>
    <mergeCell ref="HLC34:HLC36"/>
    <mergeCell ref="HLD34:HLD36"/>
    <mergeCell ref="HLE34:HLE36"/>
    <mergeCell ref="HLF34:HLF36"/>
    <mergeCell ref="HLG34:HLG36"/>
    <mergeCell ref="HLH34:HLH36"/>
    <mergeCell ref="HKW34:HKW36"/>
    <mergeCell ref="HKX34:HKX36"/>
    <mergeCell ref="HKY34:HKY36"/>
    <mergeCell ref="HKZ34:HKZ36"/>
    <mergeCell ref="HLA34:HLA36"/>
    <mergeCell ref="HLB34:HLB36"/>
    <mergeCell ref="HKQ34:HKQ36"/>
    <mergeCell ref="HKR34:HKR36"/>
    <mergeCell ref="HKS34:HKS36"/>
    <mergeCell ref="HKT34:HKT36"/>
    <mergeCell ref="HKU34:HKU36"/>
    <mergeCell ref="HKV34:HKV36"/>
    <mergeCell ref="HKK34:HKK36"/>
    <mergeCell ref="HKL34:HKL36"/>
    <mergeCell ref="HKM34:HKM36"/>
    <mergeCell ref="HKN34:HKN36"/>
    <mergeCell ref="HKO34:HKO36"/>
    <mergeCell ref="HKP34:HKP36"/>
    <mergeCell ref="HKE34:HKE36"/>
    <mergeCell ref="HKF34:HKF36"/>
    <mergeCell ref="HKG34:HKG36"/>
    <mergeCell ref="HKH34:HKH36"/>
    <mergeCell ref="HKI34:HKI36"/>
    <mergeCell ref="HKJ34:HKJ36"/>
    <mergeCell ref="HJY34:HJY36"/>
    <mergeCell ref="HJZ34:HJZ36"/>
    <mergeCell ref="HKA34:HKA36"/>
    <mergeCell ref="HKB34:HKB36"/>
    <mergeCell ref="HKC34:HKC36"/>
    <mergeCell ref="HKD34:HKD36"/>
    <mergeCell ref="HJS34:HJS36"/>
    <mergeCell ref="HJT34:HJT36"/>
    <mergeCell ref="HJU34:HJU36"/>
    <mergeCell ref="HJV34:HJV36"/>
    <mergeCell ref="HJW34:HJW36"/>
    <mergeCell ref="HJX34:HJX36"/>
    <mergeCell ref="HJM34:HJM36"/>
    <mergeCell ref="HJN34:HJN36"/>
    <mergeCell ref="HJO34:HJO36"/>
    <mergeCell ref="HJP34:HJP36"/>
    <mergeCell ref="HJQ34:HJQ36"/>
    <mergeCell ref="HJR34:HJR36"/>
    <mergeCell ref="HJG34:HJG36"/>
    <mergeCell ref="HJH34:HJH36"/>
    <mergeCell ref="HJI34:HJI36"/>
    <mergeCell ref="HJJ34:HJJ36"/>
    <mergeCell ref="HJK34:HJK36"/>
    <mergeCell ref="HJL34:HJL36"/>
    <mergeCell ref="HJA34:HJA36"/>
    <mergeCell ref="HJB34:HJB36"/>
    <mergeCell ref="HJC34:HJC36"/>
    <mergeCell ref="HJD34:HJD36"/>
    <mergeCell ref="HJE34:HJE36"/>
    <mergeCell ref="HJF34:HJF36"/>
    <mergeCell ref="HIU34:HIU36"/>
    <mergeCell ref="HIV34:HIV36"/>
    <mergeCell ref="HIW34:HIW36"/>
    <mergeCell ref="HIX34:HIX36"/>
    <mergeCell ref="HIY34:HIY36"/>
    <mergeCell ref="HIZ34:HIZ36"/>
    <mergeCell ref="HIO34:HIO36"/>
    <mergeCell ref="HIP34:HIP36"/>
    <mergeCell ref="HIQ34:HIQ36"/>
    <mergeCell ref="HIR34:HIR36"/>
    <mergeCell ref="HIS34:HIS36"/>
    <mergeCell ref="HIT34:HIT36"/>
    <mergeCell ref="HII34:HII36"/>
    <mergeCell ref="HIJ34:HIJ36"/>
    <mergeCell ref="HIK34:HIK36"/>
    <mergeCell ref="HIL34:HIL36"/>
    <mergeCell ref="HIM34:HIM36"/>
    <mergeCell ref="HIN34:HIN36"/>
    <mergeCell ref="HIC34:HIC36"/>
    <mergeCell ref="HID34:HID36"/>
    <mergeCell ref="HIE34:HIE36"/>
    <mergeCell ref="HIF34:HIF36"/>
    <mergeCell ref="HIG34:HIG36"/>
    <mergeCell ref="HIH34:HIH36"/>
    <mergeCell ref="HHW34:HHW36"/>
    <mergeCell ref="HHX34:HHX36"/>
    <mergeCell ref="HHY34:HHY36"/>
    <mergeCell ref="HHZ34:HHZ36"/>
    <mergeCell ref="HIA34:HIA36"/>
    <mergeCell ref="HIB34:HIB36"/>
    <mergeCell ref="HHQ34:HHQ36"/>
    <mergeCell ref="HHR34:HHR36"/>
    <mergeCell ref="HHS34:HHS36"/>
    <mergeCell ref="HHT34:HHT36"/>
    <mergeCell ref="HHU34:HHU36"/>
    <mergeCell ref="HHV34:HHV36"/>
    <mergeCell ref="HHK34:HHK36"/>
    <mergeCell ref="HHL34:HHL36"/>
    <mergeCell ref="HHM34:HHM36"/>
    <mergeCell ref="HHN34:HHN36"/>
    <mergeCell ref="HHO34:HHO36"/>
    <mergeCell ref="HHP34:HHP36"/>
    <mergeCell ref="HHE34:HHE36"/>
    <mergeCell ref="HHF34:HHF36"/>
    <mergeCell ref="HHG34:HHG36"/>
    <mergeCell ref="HHH34:HHH36"/>
    <mergeCell ref="HHI34:HHI36"/>
    <mergeCell ref="HHJ34:HHJ36"/>
    <mergeCell ref="HGY34:HGY36"/>
    <mergeCell ref="HGZ34:HGZ36"/>
    <mergeCell ref="HHA34:HHA36"/>
    <mergeCell ref="HHB34:HHB36"/>
    <mergeCell ref="HHC34:HHC36"/>
    <mergeCell ref="HHD34:HHD36"/>
    <mergeCell ref="HGS34:HGS36"/>
    <mergeCell ref="HGT34:HGT36"/>
    <mergeCell ref="HGU34:HGU36"/>
    <mergeCell ref="HGV34:HGV36"/>
    <mergeCell ref="HGW34:HGW36"/>
    <mergeCell ref="HGX34:HGX36"/>
    <mergeCell ref="HGM34:HGM36"/>
    <mergeCell ref="HGN34:HGN36"/>
    <mergeCell ref="HGO34:HGO36"/>
    <mergeCell ref="HGP34:HGP36"/>
    <mergeCell ref="HGQ34:HGQ36"/>
    <mergeCell ref="HGR34:HGR36"/>
    <mergeCell ref="HGG34:HGG36"/>
    <mergeCell ref="HGH34:HGH36"/>
    <mergeCell ref="HGI34:HGI36"/>
    <mergeCell ref="HGJ34:HGJ36"/>
    <mergeCell ref="HGK34:HGK36"/>
    <mergeCell ref="HGL34:HGL36"/>
    <mergeCell ref="HGA34:HGA36"/>
    <mergeCell ref="HGB34:HGB36"/>
    <mergeCell ref="HGC34:HGC36"/>
    <mergeCell ref="HGD34:HGD36"/>
    <mergeCell ref="HGE34:HGE36"/>
    <mergeCell ref="HGF34:HGF36"/>
    <mergeCell ref="HFU34:HFU36"/>
    <mergeCell ref="HFV34:HFV36"/>
    <mergeCell ref="HFW34:HFW36"/>
    <mergeCell ref="HFX34:HFX36"/>
    <mergeCell ref="HFY34:HFY36"/>
    <mergeCell ref="HFZ34:HFZ36"/>
    <mergeCell ref="HFO34:HFO36"/>
    <mergeCell ref="HFP34:HFP36"/>
    <mergeCell ref="HFQ34:HFQ36"/>
    <mergeCell ref="HFR34:HFR36"/>
    <mergeCell ref="HFS34:HFS36"/>
    <mergeCell ref="HFT34:HFT36"/>
    <mergeCell ref="HFI34:HFI36"/>
    <mergeCell ref="HFJ34:HFJ36"/>
    <mergeCell ref="HFK34:HFK36"/>
    <mergeCell ref="HFL34:HFL36"/>
    <mergeCell ref="HFM34:HFM36"/>
    <mergeCell ref="HFN34:HFN36"/>
    <mergeCell ref="HFC34:HFC36"/>
    <mergeCell ref="HFD34:HFD36"/>
    <mergeCell ref="HFE34:HFE36"/>
    <mergeCell ref="HFF34:HFF36"/>
    <mergeCell ref="HFG34:HFG36"/>
    <mergeCell ref="HFH34:HFH36"/>
    <mergeCell ref="HEW34:HEW36"/>
    <mergeCell ref="HEX34:HEX36"/>
    <mergeCell ref="HEY34:HEY36"/>
    <mergeCell ref="HEZ34:HEZ36"/>
    <mergeCell ref="HFA34:HFA36"/>
    <mergeCell ref="HFB34:HFB36"/>
    <mergeCell ref="HEQ34:HEQ36"/>
    <mergeCell ref="HER34:HER36"/>
    <mergeCell ref="HES34:HES36"/>
    <mergeCell ref="HET34:HET36"/>
    <mergeCell ref="HEU34:HEU36"/>
    <mergeCell ref="HEV34:HEV36"/>
    <mergeCell ref="HEK34:HEK36"/>
    <mergeCell ref="HEL34:HEL36"/>
    <mergeCell ref="HEM34:HEM36"/>
    <mergeCell ref="HEN34:HEN36"/>
    <mergeCell ref="HEO34:HEO36"/>
    <mergeCell ref="HEP34:HEP36"/>
    <mergeCell ref="HEE34:HEE36"/>
    <mergeCell ref="HEF34:HEF36"/>
    <mergeCell ref="HEG34:HEG36"/>
    <mergeCell ref="HEH34:HEH36"/>
    <mergeCell ref="HEI34:HEI36"/>
    <mergeCell ref="HEJ34:HEJ36"/>
    <mergeCell ref="HDY34:HDY36"/>
    <mergeCell ref="HDZ34:HDZ36"/>
    <mergeCell ref="HEA34:HEA36"/>
    <mergeCell ref="HEB34:HEB36"/>
    <mergeCell ref="HEC34:HEC36"/>
    <mergeCell ref="HED34:HED36"/>
    <mergeCell ref="HDS34:HDS36"/>
    <mergeCell ref="HDT34:HDT36"/>
    <mergeCell ref="HDU34:HDU36"/>
    <mergeCell ref="HDV34:HDV36"/>
    <mergeCell ref="HDW34:HDW36"/>
    <mergeCell ref="HDX34:HDX36"/>
    <mergeCell ref="HDM34:HDM36"/>
    <mergeCell ref="HDN34:HDN36"/>
    <mergeCell ref="HDO34:HDO36"/>
    <mergeCell ref="HDP34:HDP36"/>
    <mergeCell ref="HDQ34:HDQ36"/>
    <mergeCell ref="HDR34:HDR36"/>
    <mergeCell ref="HDG34:HDG36"/>
    <mergeCell ref="HDH34:HDH36"/>
    <mergeCell ref="HDI34:HDI36"/>
    <mergeCell ref="HDJ34:HDJ36"/>
    <mergeCell ref="HDK34:HDK36"/>
    <mergeCell ref="HDL34:HDL36"/>
    <mergeCell ref="HDA34:HDA36"/>
    <mergeCell ref="HDB34:HDB36"/>
    <mergeCell ref="HDC34:HDC36"/>
    <mergeCell ref="HDD34:HDD36"/>
    <mergeCell ref="HDE34:HDE36"/>
    <mergeCell ref="HDF34:HDF36"/>
    <mergeCell ref="HCU34:HCU36"/>
    <mergeCell ref="HCV34:HCV36"/>
    <mergeCell ref="HCW34:HCW36"/>
    <mergeCell ref="HCX34:HCX36"/>
    <mergeCell ref="HCY34:HCY36"/>
    <mergeCell ref="HCZ34:HCZ36"/>
    <mergeCell ref="HCO34:HCO36"/>
    <mergeCell ref="HCP34:HCP36"/>
    <mergeCell ref="HCQ34:HCQ36"/>
    <mergeCell ref="HCR34:HCR36"/>
    <mergeCell ref="HCS34:HCS36"/>
    <mergeCell ref="HCT34:HCT36"/>
    <mergeCell ref="HCI34:HCI36"/>
    <mergeCell ref="HCJ34:HCJ36"/>
    <mergeCell ref="HCK34:HCK36"/>
    <mergeCell ref="HCL34:HCL36"/>
    <mergeCell ref="HCM34:HCM36"/>
    <mergeCell ref="HCN34:HCN36"/>
    <mergeCell ref="HCC34:HCC36"/>
    <mergeCell ref="HCD34:HCD36"/>
    <mergeCell ref="HCE34:HCE36"/>
    <mergeCell ref="HCF34:HCF36"/>
    <mergeCell ref="HCG34:HCG36"/>
    <mergeCell ref="HCH34:HCH36"/>
    <mergeCell ref="HBW34:HBW36"/>
    <mergeCell ref="HBX34:HBX36"/>
    <mergeCell ref="HBY34:HBY36"/>
    <mergeCell ref="HBZ34:HBZ36"/>
    <mergeCell ref="HCA34:HCA36"/>
    <mergeCell ref="HCB34:HCB36"/>
    <mergeCell ref="HBQ34:HBQ36"/>
    <mergeCell ref="HBR34:HBR36"/>
    <mergeCell ref="HBS34:HBS36"/>
    <mergeCell ref="HBT34:HBT36"/>
    <mergeCell ref="HBU34:HBU36"/>
    <mergeCell ref="HBV34:HBV36"/>
    <mergeCell ref="HBK34:HBK36"/>
    <mergeCell ref="HBL34:HBL36"/>
    <mergeCell ref="HBM34:HBM36"/>
    <mergeCell ref="HBN34:HBN36"/>
    <mergeCell ref="HBO34:HBO36"/>
    <mergeCell ref="HBP34:HBP36"/>
    <mergeCell ref="HBE34:HBE36"/>
    <mergeCell ref="HBF34:HBF36"/>
    <mergeCell ref="HBG34:HBG36"/>
    <mergeCell ref="HBH34:HBH36"/>
    <mergeCell ref="HBI34:HBI36"/>
    <mergeCell ref="HBJ34:HBJ36"/>
    <mergeCell ref="HAY34:HAY36"/>
    <mergeCell ref="HAZ34:HAZ36"/>
    <mergeCell ref="HBA34:HBA36"/>
    <mergeCell ref="HBB34:HBB36"/>
    <mergeCell ref="HBC34:HBC36"/>
    <mergeCell ref="HBD34:HBD36"/>
    <mergeCell ref="HAS34:HAS36"/>
    <mergeCell ref="HAT34:HAT36"/>
    <mergeCell ref="HAU34:HAU36"/>
    <mergeCell ref="HAV34:HAV36"/>
    <mergeCell ref="HAW34:HAW36"/>
    <mergeCell ref="HAX34:HAX36"/>
    <mergeCell ref="HAM34:HAM36"/>
    <mergeCell ref="HAN34:HAN36"/>
    <mergeCell ref="HAO34:HAO36"/>
    <mergeCell ref="HAP34:HAP36"/>
    <mergeCell ref="HAQ34:HAQ36"/>
    <mergeCell ref="HAR34:HAR36"/>
    <mergeCell ref="HAG34:HAG36"/>
    <mergeCell ref="HAH34:HAH36"/>
    <mergeCell ref="HAI34:HAI36"/>
    <mergeCell ref="HAJ34:HAJ36"/>
    <mergeCell ref="HAK34:HAK36"/>
    <mergeCell ref="HAL34:HAL36"/>
    <mergeCell ref="HAA34:HAA36"/>
    <mergeCell ref="HAB34:HAB36"/>
    <mergeCell ref="HAC34:HAC36"/>
    <mergeCell ref="HAD34:HAD36"/>
    <mergeCell ref="HAE34:HAE36"/>
    <mergeCell ref="HAF34:HAF36"/>
    <mergeCell ref="GZU34:GZU36"/>
    <mergeCell ref="GZV34:GZV36"/>
    <mergeCell ref="GZW34:GZW36"/>
    <mergeCell ref="GZX34:GZX36"/>
    <mergeCell ref="GZY34:GZY36"/>
    <mergeCell ref="GZZ34:GZZ36"/>
    <mergeCell ref="GZO34:GZO36"/>
    <mergeCell ref="GZP34:GZP36"/>
    <mergeCell ref="GZQ34:GZQ36"/>
    <mergeCell ref="GZR34:GZR36"/>
    <mergeCell ref="GZS34:GZS36"/>
    <mergeCell ref="GZT34:GZT36"/>
    <mergeCell ref="GZI34:GZI36"/>
    <mergeCell ref="GZJ34:GZJ36"/>
    <mergeCell ref="GZK34:GZK36"/>
    <mergeCell ref="GZL34:GZL36"/>
    <mergeCell ref="GZM34:GZM36"/>
    <mergeCell ref="GZN34:GZN36"/>
    <mergeCell ref="GZC34:GZC36"/>
    <mergeCell ref="GZD34:GZD36"/>
    <mergeCell ref="GZE34:GZE36"/>
    <mergeCell ref="GZF34:GZF36"/>
    <mergeCell ref="GZG34:GZG36"/>
    <mergeCell ref="GZH34:GZH36"/>
    <mergeCell ref="GYW34:GYW36"/>
    <mergeCell ref="GYX34:GYX36"/>
    <mergeCell ref="GYY34:GYY36"/>
    <mergeCell ref="GYZ34:GYZ36"/>
    <mergeCell ref="GZA34:GZA36"/>
    <mergeCell ref="GZB34:GZB36"/>
    <mergeCell ref="GYQ34:GYQ36"/>
    <mergeCell ref="GYR34:GYR36"/>
    <mergeCell ref="GYS34:GYS36"/>
    <mergeCell ref="GYT34:GYT36"/>
    <mergeCell ref="GYU34:GYU36"/>
    <mergeCell ref="GYV34:GYV36"/>
    <mergeCell ref="GYK34:GYK36"/>
    <mergeCell ref="GYL34:GYL36"/>
    <mergeCell ref="GYM34:GYM36"/>
    <mergeCell ref="GYN34:GYN36"/>
    <mergeCell ref="GYO34:GYO36"/>
    <mergeCell ref="GYP34:GYP36"/>
    <mergeCell ref="GYE34:GYE36"/>
    <mergeCell ref="GYF34:GYF36"/>
    <mergeCell ref="GYG34:GYG36"/>
    <mergeCell ref="GYH34:GYH36"/>
    <mergeCell ref="GYI34:GYI36"/>
    <mergeCell ref="GYJ34:GYJ36"/>
    <mergeCell ref="GXY34:GXY36"/>
    <mergeCell ref="GXZ34:GXZ36"/>
    <mergeCell ref="GYA34:GYA36"/>
    <mergeCell ref="GYB34:GYB36"/>
    <mergeCell ref="GYC34:GYC36"/>
    <mergeCell ref="GYD34:GYD36"/>
    <mergeCell ref="GXS34:GXS36"/>
    <mergeCell ref="GXT34:GXT36"/>
    <mergeCell ref="GXU34:GXU36"/>
    <mergeCell ref="GXV34:GXV36"/>
    <mergeCell ref="GXW34:GXW36"/>
    <mergeCell ref="GXX34:GXX36"/>
    <mergeCell ref="GXM34:GXM36"/>
    <mergeCell ref="GXN34:GXN36"/>
    <mergeCell ref="GXO34:GXO36"/>
    <mergeCell ref="GXP34:GXP36"/>
    <mergeCell ref="GXQ34:GXQ36"/>
    <mergeCell ref="GXR34:GXR36"/>
    <mergeCell ref="GXG34:GXG36"/>
    <mergeCell ref="GXH34:GXH36"/>
    <mergeCell ref="GXI34:GXI36"/>
    <mergeCell ref="GXJ34:GXJ36"/>
    <mergeCell ref="GXK34:GXK36"/>
    <mergeCell ref="GXL34:GXL36"/>
    <mergeCell ref="GXA34:GXA36"/>
    <mergeCell ref="GXB34:GXB36"/>
    <mergeCell ref="GXC34:GXC36"/>
    <mergeCell ref="GXD34:GXD36"/>
    <mergeCell ref="GXE34:GXE36"/>
    <mergeCell ref="GXF34:GXF36"/>
    <mergeCell ref="GWU34:GWU36"/>
    <mergeCell ref="GWV34:GWV36"/>
    <mergeCell ref="GWW34:GWW36"/>
    <mergeCell ref="GWX34:GWX36"/>
    <mergeCell ref="GWY34:GWY36"/>
    <mergeCell ref="GWZ34:GWZ36"/>
    <mergeCell ref="GWO34:GWO36"/>
    <mergeCell ref="GWP34:GWP36"/>
    <mergeCell ref="GWQ34:GWQ36"/>
    <mergeCell ref="GWR34:GWR36"/>
    <mergeCell ref="GWS34:GWS36"/>
    <mergeCell ref="GWT34:GWT36"/>
    <mergeCell ref="GWI34:GWI36"/>
    <mergeCell ref="GWJ34:GWJ36"/>
    <mergeCell ref="GWK34:GWK36"/>
    <mergeCell ref="GWL34:GWL36"/>
    <mergeCell ref="GWM34:GWM36"/>
    <mergeCell ref="GWN34:GWN36"/>
    <mergeCell ref="GWC34:GWC36"/>
    <mergeCell ref="GWD34:GWD36"/>
    <mergeCell ref="GWE34:GWE36"/>
    <mergeCell ref="GWF34:GWF36"/>
    <mergeCell ref="GWG34:GWG36"/>
    <mergeCell ref="GWH34:GWH36"/>
    <mergeCell ref="GVW34:GVW36"/>
    <mergeCell ref="GVX34:GVX36"/>
    <mergeCell ref="GVY34:GVY36"/>
    <mergeCell ref="GVZ34:GVZ36"/>
    <mergeCell ref="GWA34:GWA36"/>
    <mergeCell ref="GWB34:GWB36"/>
    <mergeCell ref="GVQ34:GVQ36"/>
    <mergeCell ref="GVR34:GVR36"/>
    <mergeCell ref="GVS34:GVS36"/>
    <mergeCell ref="GVT34:GVT36"/>
    <mergeCell ref="GVU34:GVU36"/>
    <mergeCell ref="GVV34:GVV36"/>
    <mergeCell ref="GVK34:GVK36"/>
    <mergeCell ref="GVL34:GVL36"/>
    <mergeCell ref="GVM34:GVM36"/>
    <mergeCell ref="GVN34:GVN36"/>
    <mergeCell ref="GVO34:GVO36"/>
    <mergeCell ref="GVP34:GVP36"/>
    <mergeCell ref="GVE34:GVE36"/>
    <mergeCell ref="GVF34:GVF36"/>
    <mergeCell ref="GVG34:GVG36"/>
    <mergeCell ref="GVH34:GVH36"/>
    <mergeCell ref="GVI34:GVI36"/>
    <mergeCell ref="GVJ34:GVJ36"/>
    <mergeCell ref="GUY34:GUY36"/>
    <mergeCell ref="GUZ34:GUZ36"/>
    <mergeCell ref="GVA34:GVA36"/>
    <mergeCell ref="GVB34:GVB36"/>
    <mergeCell ref="GVC34:GVC36"/>
    <mergeCell ref="GVD34:GVD36"/>
    <mergeCell ref="GUS34:GUS36"/>
    <mergeCell ref="GUT34:GUT36"/>
    <mergeCell ref="GUU34:GUU36"/>
    <mergeCell ref="GUV34:GUV36"/>
    <mergeCell ref="GUW34:GUW36"/>
    <mergeCell ref="GUX34:GUX36"/>
    <mergeCell ref="GUM34:GUM36"/>
    <mergeCell ref="GUN34:GUN36"/>
    <mergeCell ref="GUO34:GUO36"/>
    <mergeCell ref="GUP34:GUP36"/>
    <mergeCell ref="GUQ34:GUQ36"/>
    <mergeCell ref="GUR34:GUR36"/>
    <mergeCell ref="GUG34:GUG36"/>
    <mergeCell ref="GUH34:GUH36"/>
    <mergeCell ref="GUI34:GUI36"/>
    <mergeCell ref="GUJ34:GUJ36"/>
    <mergeCell ref="GUK34:GUK36"/>
    <mergeCell ref="GUL34:GUL36"/>
    <mergeCell ref="GUA34:GUA36"/>
    <mergeCell ref="GUB34:GUB36"/>
    <mergeCell ref="GUC34:GUC36"/>
    <mergeCell ref="GUD34:GUD36"/>
    <mergeCell ref="GUE34:GUE36"/>
    <mergeCell ref="GUF34:GUF36"/>
    <mergeCell ref="GTU34:GTU36"/>
    <mergeCell ref="GTV34:GTV36"/>
    <mergeCell ref="GTW34:GTW36"/>
    <mergeCell ref="GTX34:GTX36"/>
    <mergeCell ref="GTY34:GTY36"/>
    <mergeCell ref="GTZ34:GTZ36"/>
    <mergeCell ref="GTO34:GTO36"/>
    <mergeCell ref="GTP34:GTP36"/>
    <mergeCell ref="GTQ34:GTQ36"/>
    <mergeCell ref="GTR34:GTR36"/>
    <mergeCell ref="GTS34:GTS36"/>
    <mergeCell ref="GTT34:GTT36"/>
    <mergeCell ref="GTI34:GTI36"/>
    <mergeCell ref="GTJ34:GTJ36"/>
    <mergeCell ref="GTK34:GTK36"/>
    <mergeCell ref="GTL34:GTL36"/>
    <mergeCell ref="GTM34:GTM36"/>
    <mergeCell ref="GTN34:GTN36"/>
    <mergeCell ref="GTC34:GTC36"/>
    <mergeCell ref="GTD34:GTD36"/>
    <mergeCell ref="GTE34:GTE36"/>
    <mergeCell ref="GTF34:GTF36"/>
    <mergeCell ref="GTG34:GTG36"/>
    <mergeCell ref="GTH34:GTH36"/>
    <mergeCell ref="GSW34:GSW36"/>
    <mergeCell ref="GSX34:GSX36"/>
    <mergeCell ref="GSY34:GSY36"/>
    <mergeCell ref="GSZ34:GSZ36"/>
    <mergeCell ref="GTA34:GTA36"/>
    <mergeCell ref="GTB34:GTB36"/>
    <mergeCell ref="GSQ34:GSQ36"/>
    <mergeCell ref="GSR34:GSR36"/>
    <mergeCell ref="GSS34:GSS36"/>
    <mergeCell ref="GST34:GST36"/>
    <mergeCell ref="GSU34:GSU36"/>
    <mergeCell ref="GSV34:GSV36"/>
    <mergeCell ref="GSK34:GSK36"/>
    <mergeCell ref="GSL34:GSL36"/>
    <mergeCell ref="GSM34:GSM36"/>
    <mergeCell ref="GSN34:GSN36"/>
    <mergeCell ref="GSO34:GSO36"/>
    <mergeCell ref="GSP34:GSP36"/>
    <mergeCell ref="GSE34:GSE36"/>
    <mergeCell ref="GSF34:GSF36"/>
    <mergeCell ref="GSG34:GSG36"/>
    <mergeCell ref="GSH34:GSH36"/>
    <mergeCell ref="GSI34:GSI36"/>
    <mergeCell ref="GSJ34:GSJ36"/>
    <mergeCell ref="GRY34:GRY36"/>
    <mergeCell ref="GRZ34:GRZ36"/>
    <mergeCell ref="GSA34:GSA36"/>
    <mergeCell ref="GSB34:GSB36"/>
    <mergeCell ref="GSC34:GSC36"/>
    <mergeCell ref="GSD34:GSD36"/>
    <mergeCell ref="GRS34:GRS36"/>
    <mergeCell ref="GRT34:GRT36"/>
    <mergeCell ref="GRU34:GRU36"/>
    <mergeCell ref="GRV34:GRV36"/>
    <mergeCell ref="GRW34:GRW36"/>
    <mergeCell ref="GRX34:GRX36"/>
    <mergeCell ref="GRM34:GRM36"/>
    <mergeCell ref="GRN34:GRN36"/>
    <mergeCell ref="GRO34:GRO36"/>
    <mergeCell ref="GRP34:GRP36"/>
    <mergeCell ref="GRQ34:GRQ36"/>
    <mergeCell ref="GRR34:GRR36"/>
    <mergeCell ref="GRG34:GRG36"/>
    <mergeCell ref="GRH34:GRH36"/>
    <mergeCell ref="GRI34:GRI36"/>
    <mergeCell ref="GRJ34:GRJ36"/>
    <mergeCell ref="GRK34:GRK36"/>
    <mergeCell ref="GRL34:GRL36"/>
    <mergeCell ref="GRA34:GRA36"/>
    <mergeCell ref="GRB34:GRB36"/>
    <mergeCell ref="GRC34:GRC36"/>
    <mergeCell ref="GRD34:GRD36"/>
    <mergeCell ref="GRE34:GRE36"/>
    <mergeCell ref="GRF34:GRF36"/>
    <mergeCell ref="GQU34:GQU36"/>
    <mergeCell ref="GQV34:GQV36"/>
    <mergeCell ref="GQW34:GQW36"/>
    <mergeCell ref="GQX34:GQX36"/>
    <mergeCell ref="GQY34:GQY36"/>
    <mergeCell ref="GQZ34:GQZ36"/>
    <mergeCell ref="GQO34:GQO36"/>
    <mergeCell ref="GQP34:GQP36"/>
    <mergeCell ref="GQQ34:GQQ36"/>
    <mergeCell ref="GQR34:GQR36"/>
    <mergeCell ref="GQS34:GQS36"/>
    <mergeCell ref="GQT34:GQT36"/>
    <mergeCell ref="GQI34:GQI36"/>
    <mergeCell ref="GQJ34:GQJ36"/>
    <mergeCell ref="GQK34:GQK36"/>
    <mergeCell ref="GQL34:GQL36"/>
    <mergeCell ref="GQM34:GQM36"/>
    <mergeCell ref="GQN34:GQN36"/>
    <mergeCell ref="GQC34:GQC36"/>
    <mergeCell ref="GQD34:GQD36"/>
    <mergeCell ref="GQE34:GQE36"/>
    <mergeCell ref="GQF34:GQF36"/>
    <mergeCell ref="GQG34:GQG36"/>
    <mergeCell ref="GQH34:GQH36"/>
    <mergeCell ref="GPW34:GPW36"/>
    <mergeCell ref="GPX34:GPX36"/>
    <mergeCell ref="GPY34:GPY36"/>
    <mergeCell ref="GPZ34:GPZ36"/>
    <mergeCell ref="GQA34:GQA36"/>
    <mergeCell ref="GQB34:GQB36"/>
    <mergeCell ref="GPQ34:GPQ36"/>
    <mergeCell ref="GPR34:GPR36"/>
    <mergeCell ref="GPS34:GPS36"/>
    <mergeCell ref="GPT34:GPT36"/>
    <mergeCell ref="GPU34:GPU36"/>
    <mergeCell ref="GPV34:GPV36"/>
    <mergeCell ref="GPK34:GPK36"/>
    <mergeCell ref="GPL34:GPL36"/>
    <mergeCell ref="GPM34:GPM36"/>
    <mergeCell ref="GPN34:GPN36"/>
    <mergeCell ref="GPO34:GPO36"/>
    <mergeCell ref="GPP34:GPP36"/>
    <mergeCell ref="GPE34:GPE36"/>
    <mergeCell ref="GPF34:GPF36"/>
    <mergeCell ref="GPG34:GPG36"/>
    <mergeCell ref="GPH34:GPH36"/>
    <mergeCell ref="GPI34:GPI36"/>
    <mergeCell ref="GPJ34:GPJ36"/>
    <mergeCell ref="GOY34:GOY36"/>
    <mergeCell ref="GOZ34:GOZ36"/>
    <mergeCell ref="GPA34:GPA36"/>
    <mergeCell ref="GPB34:GPB36"/>
    <mergeCell ref="GPC34:GPC36"/>
    <mergeCell ref="GPD34:GPD36"/>
    <mergeCell ref="GOS34:GOS36"/>
    <mergeCell ref="GOT34:GOT36"/>
    <mergeCell ref="GOU34:GOU36"/>
    <mergeCell ref="GOV34:GOV36"/>
    <mergeCell ref="GOW34:GOW36"/>
    <mergeCell ref="GOX34:GOX36"/>
    <mergeCell ref="GOM34:GOM36"/>
    <mergeCell ref="GON34:GON36"/>
    <mergeCell ref="GOO34:GOO36"/>
    <mergeCell ref="GOP34:GOP36"/>
    <mergeCell ref="GOQ34:GOQ36"/>
    <mergeCell ref="GOR34:GOR36"/>
    <mergeCell ref="GOG34:GOG36"/>
    <mergeCell ref="GOH34:GOH36"/>
    <mergeCell ref="GOI34:GOI36"/>
    <mergeCell ref="GOJ34:GOJ36"/>
    <mergeCell ref="GOK34:GOK36"/>
    <mergeCell ref="GOL34:GOL36"/>
    <mergeCell ref="GOA34:GOA36"/>
    <mergeCell ref="GOB34:GOB36"/>
    <mergeCell ref="GOC34:GOC36"/>
    <mergeCell ref="GOD34:GOD36"/>
    <mergeCell ref="GOE34:GOE36"/>
    <mergeCell ref="GOF34:GOF36"/>
    <mergeCell ref="GNU34:GNU36"/>
    <mergeCell ref="GNV34:GNV36"/>
    <mergeCell ref="GNW34:GNW36"/>
    <mergeCell ref="GNX34:GNX36"/>
    <mergeCell ref="GNY34:GNY36"/>
    <mergeCell ref="GNZ34:GNZ36"/>
    <mergeCell ref="GNO34:GNO36"/>
    <mergeCell ref="GNP34:GNP36"/>
    <mergeCell ref="GNQ34:GNQ36"/>
    <mergeCell ref="GNR34:GNR36"/>
    <mergeCell ref="GNS34:GNS36"/>
    <mergeCell ref="GNT34:GNT36"/>
    <mergeCell ref="GNI34:GNI36"/>
    <mergeCell ref="GNJ34:GNJ36"/>
    <mergeCell ref="GNK34:GNK36"/>
    <mergeCell ref="GNL34:GNL36"/>
    <mergeCell ref="GNM34:GNM36"/>
    <mergeCell ref="GNN34:GNN36"/>
    <mergeCell ref="GNC34:GNC36"/>
    <mergeCell ref="GND34:GND36"/>
    <mergeCell ref="GNE34:GNE36"/>
    <mergeCell ref="GNF34:GNF36"/>
    <mergeCell ref="GNG34:GNG36"/>
    <mergeCell ref="GNH34:GNH36"/>
    <mergeCell ref="GMW34:GMW36"/>
    <mergeCell ref="GMX34:GMX36"/>
    <mergeCell ref="GMY34:GMY36"/>
    <mergeCell ref="GMZ34:GMZ36"/>
    <mergeCell ref="GNA34:GNA36"/>
    <mergeCell ref="GNB34:GNB36"/>
    <mergeCell ref="GMQ34:GMQ36"/>
    <mergeCell ref="GMR34:GMR36"/>
    <mergeCell ref="GMS34:GMS36"/>
    <mergeCell ref="GMT34:GMT36"/>
    <mergeCell ref="GMU34:GMU36"/>
    <mergeCell ref="GMV34:GMV36"/>
    <mergeCell ref="GMK34:GMK36"/>
    <mergeCell ref="GML34:GML36"/>
    <mergeCell ref="GMM34:GMM36"/>
    <mergeCell ref="GMN34:GMN36"/>
    <mergeCell ref="GMO34:GMO36"/>
    <mergeCell ref="GMP34:GMP36"/>
    <mergeCell ref="GME34:GME36"/>
    <mergeCell ref="GMF34:GMF36"/>
    <mergeCell ref="GMG34:GMG36"/>
    <mergeCell ref="GMH34:GMH36"/>
    <mergeCell ref="GMI34:GMI36"/>
    <mergeCell ref="GMJ34:GMJ36"/>
    <mergeCell ref="GLY34:GLY36"/>
    <mergeCell ref="GLZ34:GLZ36"/>
    <mergeCell ref="GMA34:GMA36"/>
    <mergeCell ref="GMB34:GMB36"/>
    <mergeCell ref="GMC34:GMC36"/>
    <mergeCell ref="GMD34:GMD36"/>
    <mergeCell ref="GLS34:GLS36"/>
    <mergeCell ref="GLT34:GLT36"/>
    <mergeCell ref="GLU34:GLU36"/>
    <mergeCell ref="GLV34:GLV36"/>
    <mergeCell ref="GLW34:GLW36"/>
    <mergeCell ref="GLX34:GLX36"/>
    <mergeCell ref="GLM34:GLM36"/>
    <mergeCell ref="GLN34:GLN36"/>
    <mergeCell ref="GLO34:GLO36"/>
    <mergeCell ref="GLP34:GLP36"/>
    <mergeCell ref="GLQ34:GLQ36"/>
    <mergeCell ref="GLR34:GLR36"/>
    <mergeCell ref="GLG34:GLG36"/>
    <mergeCell ref="GLH34:GLH36"/>
    <mergeCell ref="GLI34:GLI36"/>
    <mergeCell ref="GLJ34:GLJ36"/>
    <mergeCell ref="GLK34:GLK36"/>
    <mergeCell ref="GLL34:GLL36"/>
    <mergeCell ref="GLA34:GLA36"/>
    <mergeCell ref="GLB34:GLB36"/>
    <mergeCell ref="GLC34:GLC36"/>
    <mergeCell ref="GLD34:GLD36"/>
    <mergeCell ref="GLE34:GLE36"/>
    <mergeCell ref="GLF34:GLF36"/>
    <mergeCell ref="GKU34:GKU36"/>
    <mergeCell ref="GKV34:GKV36"/>
    <mergeCell ref="GKW34:GKW36"/>
    <mergeCell ref="GKX34:GKX36"/>
    <mergeCell ref="GKY34:GKY36"/>
    <mergeCell ref="GKZ34:GKZ36"/>
    <mergeCell ref="GKO34:GKO36"/>
    <mergeCell ref="GKP34:GKP36"/>
    <mergeCell ref="GKQ34:GKQ36"/>
    <mergeCell ref="GKR34:GKR36"/>
    <mergeCell ref="GKS34:GKS36"/>
    <mergeCell ref="GKT34:GKT36"/>
    <mergeCell ref="GKI34:GKI36"/>
    <mergeCell ref="GKJ34:GKJ36"/>
    <mergeCell ref="GKK34:GKK36"/>
    <mergeCell ref="GKL34:GKL36"/>
    <mergeCell ref="GKM34:GKM36"/>
    <mergeCell ref="GKN34:GKN36"/>
    <mergeCell ref="GKC34:GKC36"/>
    <mergeCell ref="GKD34:GKD36"/>
    <mergeCell ref="GKE34:GKE36"/>
    <mergeCell ref="GKF34:GKF36"/>
    <mergeCell ref="GKG34:GKG36"/>
    <mergeCell ref="GKH34:GKH36"/>
    <mergeCell ref="GJW34:GJW36"/>
    <mergeCell ref="GJX34:GJX36"/>
    <mergeCell ref="GJY34:GJY36"/>
    <mergeCell ref="GJZ34:GJZ36"/>
    <mergeCell ref="GKA34:GKA36"/>
    <mergeCell ref="GKB34:GKB36"/>
    <mergeCell ref="GJQ34:GJQ36"/>
    <mergeCell ref="GJR34:GJR36"/>
    <mergeCell ref="GJS34:GJS36"/>
    <mergeCell ref="GJT34:GJT36"/>
    <mergeCell ref="GJU34:GJU36"/>
    <mergeCell ref="GJV34:GJV36"/>
    <mergeCell ref="GJK34:GJK36"/>
    <mergeCell ref="GJL34:GJL36"/>
    <mergeCell ref="GJM34:GJM36"/>
    <mergeCell ref="GJN34:GJN36"/>
    <mergeCell ref="GJO34:GJO36"/>
    <mergeCell ref="GJP34:GJP36"/>
    <mergeCell ref="GJE34:GJE36"/>
    <mergeCell ref="GJF34:GJF36"/>
    <mergeCell ref="GJG34:GJG36"/>
    <mergeCell ref="GJH34:GJH36"/>
    <mergeCell ref="GJI34:GJI36"/>
    <mergeCell ref="GJJ34:GJJ36"/>
    <mergeCell ref="GIY34:GIY36"/>
    <mergeCell ref="GIZ34:GIZ36"/>
    <mergeCell ref="GJA34:GJA36"/>
    <mergeCell ref="GJB34:GJB36"/>
    <mergeCell ref="GJC34:GJC36"/>
    <mergeCell ref="GJD34:GJD36"/>
    <mergeCell ref="GIS34:GIS36"/>
    <mergeCell ref="GIT34:GIT36"/>
    <mergeCell ref="GIU34:GIU36"/>
    <mergeCell ref="GIV34:GIV36"/>
    <mergeCell ref="GIW34:GIW36"/>
    <mergeCell ref="GIX34:GIX36"/>
    <mergeCell ref="GIM34:GIM36"/>
    <mergeCell ref="GIN34:GIN36"/>
    <mergeCell ref="GIO34:GIO36"/>
    <mergeCell ref="GIP34:GIP36"/>
    <mergeCell ref="GIQ34:GIQ36"/>
    <mergeCell ref="GIR34:GIR36"/>
    <mergeCell ref="GIG34:GIG36"/>
    <mergeCell ref="GIH34:GIH36"/>
    <mergeCell ref="GII34:GII36"/>
    <mergeCell ref="GIJ34:GIJ36"/>
    <mergeCell ref="GIK34:GIK36"/>
    <mergeCell ref="GIL34:GIL36"/>
    <mergeCell ref="GIA34:GIA36"/>
    <mergeCell ref="GIB34:GIB36"/>
    <mergeCell ref="GIC34:GIC36"/>
    <mergeCell ref="GID34:GID36"/>
    <mergeCell ref="GIE34:GIE36"/>
    <mergeCell ref="GIF34:GIF36"/>
    <mergeCell ref="GHU34:GHU36"/>
    <mergeCell ref="GHV34:GHV36"/>
    <mergeCell ref="GHW34:GHW36"/>
    <mergeCell ref="GHX34:GHX36"/>
    <mergeCell ref="GHY34:GHY36"/>
    <mergeCell ref="GHZ34:GHZ36"/>
    <mergeCell ref="GHO34:GHO36"/>
    <mergeCell ref="GHP34:GHP36"/>
    <mergeCell ref="GHQ34:GHQ36"/>
    <mergeCell ref="GHR34:GHR36"/>
    <mergeCell ref="GHS34:GHS36"/>
    <mergeCell ref="GHT34:GHT36"/>
    <mergeCell ref="GHI34:GHI36"/>
    <mergeCell ref="GHJ34:GHJ36"/>
    <mergeCell ref="GHK34:GHK36"/>
    <mergeCell ref="GHL34:GHL36"/>
    <mergeCell ref="GHM34:GHM36"/>
    <mergeCell ref="GHN34:GHN36"/>
    <mergeCell ref="GHC34:GHC36"/>
    <mergeCell ref="GHD34:GHD36"/>
    <mergeCell ref="GHE34:GHE36"/>
    <mergeCell ref="GHF34:GHF36"/>
    <mergeCell ref="GHG34:GHG36"/>
    <mergeCell ref="GHH34:GHH36"/>
    <mergeCell ref="GGW34:GGW36"/>
    <mergeCell ref="GGX34:GGX36"/>
    <mergeCell ref="GGY34:GGY36"/>
    <mergeCell ref="GGZ34:GGZ36"/>
    <mergeCell ref="GHA34:GHA36"/>
    <mergeCell ref="GHB34:GHB36"/>
    <mergeCell ref="GGQ34:GGQ36"/>
    <mergeCell ref="GGR34:GGR36"/>
    <mergeCell ref="GGS34:GGS36"/>
    <mergeCell ref="GGT34:GGT36"/>
    <mergeCell ref="GGU34:GGU36"/>
    <mergeCell ref="GGV34:GGV36"/>
    <mergeCell ref="GGK34:GGK36"/>
    <mergeCell ref="GGL34:GGL36"/>
    <mergeCell ref="GGM34:GGM36"/>
    <mergeCell ref="GGN34:GGN36"/>
    <mergeCell ref="GGO34:GGO36"/>
    <mergeCell ref="GGP34:GGP36"/>
    <mergeCell ref="GGE34:GGE36"/>
    <mergeCell ref="GGF34:GGF36"/>
    <mergeCell ref="GGG34:GGG36"/>
    <mergeCell ref="GGH34:GGH36"/>
    <mergeCell ref="GGI34:GGI36"/>
    <mergeCell ref="GGJ34:GGJ36"/>
    <mergeCell ref="GFY34:GFY36"/>
    <mergeCell ref="GFZ34:GFZ36"/>
    <mergeCell ref="GGA34:GGA36"/>
    <mergeCell ref="GGB34:GGB36"/>
    <mergeCell ref="GGC34:GGC36"/>
    <mergeCell ref="GGD34:GGD36"/>
    <mergeCell ref="GFS34:GFS36"/>
    <mergeCell ref="GFT34:GFT36"/>
    <mergeCell ref="GFU34:GFU36"/>
    <mergeCell ref="GFV34:GFV36"/>
    <mergeCell ref="GFW34:GFW36"/>
    <mergeCell ref="GFX34:GFX36"/>
    <mergeCell ref="GFM34:GFM36"/>
    <mergeCell ref="GFN34:GFN36"/>
    <mergeCell ref="GFO34:GFO36"/>
    <mergeCell ref="GFP34:GFP36"/>
    <mergeCell ref="GFQ34:GFQ36"/>
    <mergeCell ref="GFR34:GFR36"/>
    <mergeCell ref="GFG34:GFG36"/>
    <mergeCell ref="GFH34:GFH36"/>
    <mergeCell ref="GFI34:GFI36"/>
    <mergeCell ref="GFJ34:GFJ36"/>
    <mergeCell ref="GFK34:GFK36"/>
    <mergeCell ref="GFL34:GFL36"/>
    <mergeCell ref="GFA34:GFA36"/>
    <mergeCell ref="GFB34:GFB36"/>
    <mergeCell ref="GFC34:GFC36"/>
    <mergeCell ref="GFD34:GFD36"/>
    <mergeCell ref="GFE34:GFE36"/>
    <mergeCell ref="GFF34:GFF36"/>
    <mergeCell ref="GEU34:GEU36"/>
    <mergeCell ref="GEV34:GEV36"/>
    <mergeCell ref="GEW34:GEW36"/>
    <mergeCell ref="GEX34:GEX36"/>
    <mergeCell ref="GEY34:GEY36"/>
    <mergeCell ref="GEZ34:GEZ36"/>
    <mergeCell ref="GEO34:GEO36"/>
    <mergeCell ref="GEP34:GEP36"/>
    <mergeCell ref="GEQ34:GEQ36"/>
    <mergeCell ref="GER34:GER36"/>
    <mergeCell ref="GES34:GES36"/>
    <mergeCell ref="GET34:GET36"/>
    <mergeCell ref="GEI34:GEI36"/>
    <mergeCell ref="GEJ34:GEJ36"/>
    <mergeCell ref="GEK34:GEK36"/>
    <mergeCell ref="GEL34:GEL36"/>
    <mergeCell ref="GEM34:GEM36"/>
    <mergeCell ref="GEN34:GEN36"/>
    <mergeCell ref="GEC34:GEC36"/>
    <mergeCell ref="GED34:GED36"/>
    <mergeCell ref="GEE34:GEE36"/>
    <mergeCell ref="GEF34:GEF36"/>
    <mergeCell ref="GEG34:GEG36"/>
    <mergeCell ref="GEH34:GEH36"/>
    <mergeCell ref="GDW34:GDW36"/>
    <mergeCell ref="GDX34:GDX36"/>
    <mergeCell ref="GDY34:GDY36"/>
    <mergeCell ref="GDZ34:GDZ36"/>
    <mergeCell ref="GEA34:GEA36"/>
    <mergeCell ref="GEB34:GEB36"/>
    <mergeCell ref="GDQ34:GDQ36"/>
    <mergeCell ref="GDR34:GDR36"/>
    <mergeCell ref="GDS34:GDS36"/>
    <mergeCell ref="GDT34:GDT36"/>
    <mergeCell ref="GDU34:GDU36"/>
    <mergeCell ref="GDV34:GDV36"/>
    <mergeCell ref="GDK34:GDK36"/>
    <mergeCell ref="GDL34:GDL36"/>
    <mergeCell ref="GDM34:GDM36"/>
    <mergeCell ref="GDN34:GDN36"/>
    <mergeCell ref="GDO34:GDO36"/>
    <mergeCell ref="GDP34:GDP36"/>
    <mergeCell ref="GDE34:GDE36"/>
    <mergeCell ref="GDF34:GDF36"/>
    <mergeCell ref="GDG34:GDG36"/>
    <mergeCell ref="GDH34:GDH36"/>
    <mergeCell ref="GDI34:GDI36"/>
    <mergeCell ref="GDJ34:GDJ36"/>
    <mergeCell ref="GCY34:GCY36"/>
    <mergeCell ref="GCZ34:GCZ36"/>
    <mergeCell ref="GDA34:GDA36"/>
    <mergeCell ref="GDB34:GDB36"/>
    <mergeCell ref="GDC34:GDC36"/>
    <mergeCell ref="GDD34:GDD36"/>
    <mergeCell ref="GCS34:GCS36"/>
    <mergeCell ref="GCT34:GCT36"/>
    <mergeCell ref="GCU34:GCU36"/>
    <mergeCell ref="GCV34:GCV36"/>
    <mergeCell ref="GCW34:GCW36"/>
    <mergeCell ref="GCX34:GCX36"/>
    <mergeCell ref="GCM34:GCM36"/>
    <mergeCell ref="GCN34:GCN36"/>
    <mergeCell ref="GCO34:GCO36"/>
    <mergeCell ref="GCP34:GCP36"/>
    <mergeCell ref="GCQ34:GCQ36"/>
    <mergeCell ref="GCR34:GCR36"/>
    <mergeCell ref="GCG34:GCG36"/>
    <mergeCell ref="GCH34:GCH36"/>
    <mergeCell ref="GCI34:GCI36"/>
    <mergeCell ref="GCJ34:GCJ36"/>
    <mergeCell ref="GCK34:GCK36"/>
    <mergeCell ref="GCL34:GCL36"/>
    <mergeCell ref="GCA34:GCA36"/>
    <mergeCell ref="GCB34:GCB36"/>
    <mergeCell ref="GCC34:GCC36"/>
    <mergeCell ref="GCD34:GCD36"/>
    <mergeCell ref="GCE34:GCE36"/>
    <mergeCell ref="GCF34:GCF36"/>
    <mergeCell ref="GBU34:GBU36"/>
    <mergeCell ref="GBV34:GBV36"/>
    <mergeCell ref="GBW34:GBW36"/>
    <mergeCell ref="GBX34:GBX36"/>
    <mergeCell ref="GBY34:GBY36"/>
    <mergeCell ref="GBZ34:GBZ36"/>
    <mergeCell ref="GBO34:GBO36"/>
    <mergeCell ref="GBP34:GBP36"/>
    <mergeCell ref="GBQ34:GBQ36"/>
    <mergeCell ref="GBR34:GBR36"/>
    <mergeCell ref="GBS34:GBS36"/>
    <mergeCell ref="GBT34:GBT36"/>
    <mergeCell ref="GBI34:GBI36"/>
    <mergeCell ref="GBJ34:GBJ36"/>
    <mergeCell ref="GBK34:GBK36"/>
    <mergeCell ref="GBL34:GBL36"/>
    <mergeCell ref="GBM34:GBM36"/>
    <mergeCell ref="GBN34:GBN36"/>
    <mergeCell ref="GBC34:GBC36"/>
    <mergeCell ref="GBD34:GBD36"/>
    <mergeCell ref="GBE34:GBE36"/>
    <mergeCell ref="GBF34:GBF36"/>
    <mergeCell ref="GBG34:GBG36"/>
    <mergeCell ref="GBH34:GBH36"/>
    <mergeCell ref="GAW34:GAW36"/>
    <mergeCell ref="GAX34:GAX36"/>
    <mergeCell ref="GAY34:GAY36"/>
    <mergeCell ref="GAZ34:GAZ36"/>
    <mergeCell ref="GBA34:GBA36"/>
    <mergeCell ref="GBB34:GBB36"/>
    <mergeCell ref="GAQ34:GAQ36"/>
    <mergeCell ref="GAR34:GAR36"/>
    <mergeCell ref="GAS34:GAS36"/>
    <mergeCell ref="GAT34:GAT36"/>
    <mergeCell ref="GAU34:GAU36"/>
    <mergeCell ref="GAV34:GAV36"/>
    <mergeCell ref="GAK34:GAK36"/>
    <mergeCell ref="GAL34:GAL36"/>
    <mergeCell ref="GAM34:GAM36"/>
    <mergeCell ref="GAN34:GAN36"/>
    <mergeCell ref="GAO34:GAO36"/>
    <mergeCell ref="GAP34:GAP36"/>
    <mergeCell ref="GAE34:GAE36"/>
    <mergeCell ref="GAF34:GAF36"/>
    <mergeCell ref="GAG34:GAG36"/>
    <mergeCell ref="GAH34:GAH36"/>
    <mergeCell ref="GAI34:GAI36"/>
    <mergeCell ref="GAJ34:GAJ36"/>
    <mergeCell ref="FZY34:FZY36"/>
    <mergeCell ref="FZZ34:FZZ36"/>
    <mergeCell ref="GAA34:GAA36"/>
    <mergeCell ref="GAB34:GAB36"/>
    <mergeCell ref="GAC34:GAC36"/>
    <mergeCell ref="GAD34:GAD36"/>
    <mergeCell ref="FZS34:FZS36"/>
    <mergeCell ref="FZT34:FZT36"/>
    <mergeCell ref="FZU34:FZU36"/>
    <mergeCell ref="FZV34:FZV36"/>
    <mergeCell ref="FZW34:FZW36"/>
    <mergeCell ref="FZX34:FZX36"/>
    <mergeCell ref="FZM34:FZM36"/>
    <mergeCell ref="FZN34:FZN36"/>
    <mergeCell ref="FZO34:FZO36"/>
    <mergeCell ref="FZP34:FZP36"/>
    <mergeCell ref="FZQ34:FZQ36"/>
    <mergeCell ref="FZR34:FZR36"/>
    <mergeCell ref="FZG34:FZG36"/>
    <mergeCell ref="FZH34:FZH36"/>
    <mergeCell ref="FZI34:FZI36"/>
    <mergeCell ref="FZJ34:FZJ36"/>
    <mergeCell ref="FZK34:FZK36"/>
    <mergeCell ref="FZL34:FZL36"/>
    <mergeCell ref="FZA34:FZA36"/>
    <mergeCell ref="FZB34:FZB36"/>
    <mergeCell ref="FZC34:FZC36"/>
    <mergeCell ref="FZD34:FZD36"/>
    <mergeCell ref="FZE34:FZE36"/>
    <mergeCell ref="FZF34:FZF36"/>
    <mergeCell ref="FYU34:FYU36"/>
    <mergeCell ref="FYV34:FYV36"/>
    <mergeCell ref="FYW34:FYW36"/>
    <mergeCell ref="FYX34:FYX36"/>
    <mergeCell ref="FYY34:FYY36"/>
    <mergeCell ref="FYZ34:FYZ36"/>
    <mergeCell ref="FYO34:FYO36"/>
    <mergeCell ref="FYP34:FYP36"/>
    <mergeCell ref="FYQ34:FYQ36"/>
    <mergeCell ref="FYR34:FYR36"/>
    <mergeCell ref="FYS34:FYS36"/>
    <mergeCell ref="FYT34:FYT36"/>
    <mergeCell ref="FYI34:FYI36"/>
    <mergeCell ref="FYJ34:FYJ36"/>
    <mergeCell ref="FYK34:FYK36"/>
    <mergeCell ref="FYL34:FYL36"/>
    <mergeCell ref="FYM34:FYM36"/>
    <mergeCell ref="FYN34:FYN36"/>
    <mergeCell ref="FYC34:FYC36"/>
    <mergeCell ref="FYD34:FYD36"/>
    <mergeCell ref="FYE34:FYE36"/>
    <mergeCell ref="FYF34:FYF36"/>
    <mergeCell ref="FYG34:FYG36"/>
    <mergeCell ref="FYH34:FYH36"/>
    <mergeCell ref="FXW34:FXW36"/>
    <mergeCell ref="FXX34:FXX36"/>
    <mergeCell ref="FXY34:FXY36"/>
    <mergeCell ref="FXZ34:FXZ36"/>
    <mergeCell ref="FYA34:FYA36"/>
    <mergeCell ref="FYB34:FYB36"/>
    <mergeCell ref="FXQ34:FXQ36"/>
    <mergeCell ref="FXR34:FXR36"/>
    <mergeCell ref="FXS34:FXS36"/>
    <mergeCell ref="FXT34:FXT36"/>
    <mergeCell ref="FXU34:FXU36"/>
    <mergeCell ref="FXV34:FXV36"/>
    <mergeCell ref="FXK34:FXK36"/>
    <mergeCell ref="FXL34:FXL36"/>
    <mergeCell ref="FXM34:FXM36"/>
    <mergeCell ref="FXN34:FXN36"/>
    <mergeCell ref="FXO34:FXO36"/>
    <mergeCell ref="FXP34:FXP36"/>
    <mergeCell ref="FXE34:FXE36"/>
    <mergeCell ref="FXF34:FXF36"/>
    <mergeCell ref="FXG34:FXG36"/>
    <mergeCell ref="FXH34:FXH36"/>
    <mergeCell ref="FXI34:FXI36"/>
    <mergeCell ref="FXJ34:FXJ36"/>
    <mergeCell ref="FWY34:FWY36"/>
    <mergeCell ref="FWZ34:FWZ36"/>
    <mergeCell ref="FXA34:FXA36"/>
    <mergeCell ref="FXB34:FXB36"/>
    <mergeCell ref="FXC34:FXC36"/>
    <mergeCell ref="FXD34:FXD36"/>
    <mergeCell ref="FWS34:FWS36"/>
    <mergeCell ref="FWT34:FWT36"/>
    <mergeCell ref="FWU34:FWU36"/>
    <mergeCell ref="FWV34:FWV36"/>
    <mergeCell ref="FWW34:FWW36"/>
    <mergeCell ref="FWX34:FWX36"/>
    <mergeCell ref="FWM34:FWM36"/>
    <mergeCell ref="FWN34:FWN36"/>
    <mergeCell ref="FWO34:FWO36"/>
    <mergeCell ref="FWP34:FWP36"/>
    <mergeCell ref="FWQ34:FWQ36"/>
    <mergeCell ref="FWR34:FWR36"/>
    <mergeCell ref="FWG34:FWG36"/>
    <mergeCell ref="FWH34:FWH36"/>
    <mergeCell ref="FWI34:FWI36"/>
    <mergeCell ref="FWJ34:FWJ36"/>
    <mergeCell ref="FWK34:FWK36"/>
    <mergeCell ref="FWL34:FWL36"/>
    <mergeCell ref="FWA34:FWA36"/>
    <mergeCell ref="FWB34:FWB36"/>
    <mergeCell ref="FWC34:FWC36"/>
    <mergeCell ref="FWD34:FWD36"/>
    <mergeCell ref="FWE34:FWE36"/>
    <mergeCell ref="FWF34:FWF36"/>
    <mergeCell ref="FVU34:FVU36"/>
    <mergeCell ref="FVV34:FVV36"/>
    <mergeCell ref="FVW34:FVW36"/>
    <mergeCell ref="FVX34:FVX36"/>
    <mergeCell ref="FVY34:FVY36"/>
    <mergeCell ref="FVZ34:FVZ36"/>
    <mergeCell ref="FVO34:FVO36"/>
    <mergeCell ref="FVP34:FVP36"/>
    <mergeCell ref="FVQ34:FVQ36"/>
    <mergeCell ref="FVR34:FVR36"/>
    <mergeCell ref="FVS34:FVS36"/>
    <mergeCell ref="FVT34:FVT36"/>
    <mergeCell ref="FVI34:FVI36"/>
    <mergeCell ref="FVJ34:FVJ36"/>
    <mergeCell ref="FVK34:FVK36"/>
    <mergeCell ref="FVL34:FVL36"/>
    <mergeCell ref="FVM34:FVM36"/>
    <mergeCell ref="FVN34:FVN36"/>
    <mergeCell ref="FVC34:FVC36"/>
    <mergeCell ref="FVD34:FVD36"/>
    <mergeCell ref="FVE34:FVE36"/>
    <mergeCell ref="FVF34:FVF36"/>
    <mergeCell ref="FVG34:FVG36"/>
    <mergeCell ref="FVH34:FVH36"/>
    <mergeCell ref="FUW34:FUW36"/>
    <mergeCell ref="FUX34:FUX36"/>
    <mergeCell ref="FUY34:FUY36"/>
    <mergeCell ref="FUZ34:FUZ36"/>
    <mergeCell ref="FVA34:FVA36"/>
    <mergeCell ref="FVB34:FVB36"/>
    <mergeCell ref="FUQ34:FUQ36"/>
    <mergeCell ref="FUR34:FUR36"/>
    <mergeCell ref="FUS34:FUS36"/>
    <mergeCell ref="FUT34:FUT36"/>
    <mergeCell ref="FUU34:FUU36"/>
    <mergeCell ref="FUV34:FUV36"/>
    <mergeCell ref="FUK34:FUK36"/>
    <mergeCell ref="FUL34:FUL36"/>
    <mergeCell ref="FUM34:FUM36"/>
    <mergeCell ref="FUN34:FUN36"/>
    <mergeCell ref="FUO34:FUO36"/>
    <mergeCell ref="FUP34:FUP36"/>
    <mergeCell ref="FUE34:FUE36"/>
    <mergeCell ref="FUF34:FUF36"/>
    <mergeCell ref="FUG34:FUG36"/>
    <mergeCell ref="FUH34:FUH36"/>
    <mergeCell ref="FUI34:FUI36"/>
    <mergeCell ref="FUJ34:FUJ36"/>
    <mergeCell ref="FTY34:FTY36"/>
    <mergeCell ref="FTZ34:FTZ36"/>
    <mergeCell ref="FUA34:FUA36"/>
    <mergeCell ref="FUB34:FUB36"/>
    <mergeCell ref="FUC34:FUC36"/>
    <mergeCell ref="FUD34:FUD36"/>
    <mergeCell ref="FTS34:FTS36"/>
    <mergeCell ref="FTT34:FTT36"/>
    <mergeCell ref="FTU34:FTU36"/>
    <mergeCell ref="FTV34:FTV36"/>
    <mergeCell ref="FTW34:FTW36"/>
    <mergeCell ref="FTX34:FTX36"/>
    <mergeCell ref="FTM34:FTM36"/>
    <mergeCell ref="FTN34:FTN36"/>
    <mergeCell ref="FTO34:FTO36"/>
    <mergeCell ref="FTP34:FTP36"/>
    <mergeCell ref="FTQ34:FTQ36"/>
    <mergeCell ref="FTR34:FTR36"/>
    <mergeCell ref="FTG34:FTG36"/>
    <mergeCell ref="FTH34:FTH36"/>
    <mergeCell ref="FTI34:FTI36"/>
    <mergeCell ref="FTJ34:FTJ36"/>
    <mergeCell ref="FTK34:FTK36"/>
    <mergeCell ref="FTL34:FTL36"/>
    <mergeCell ref="FTA34:FTA36"/>
    <mergeCell ref="FTB34:FTB36"/>
    <mergeCell ref="FTC34:FTC36"/>
    <mergeCell ref="FTD34:FTD36"/>
    <mergeCell ref="FTE34:FTE36"/>
    <mergeCell ref="FTF34:FTF36"/>
    <mergeCell ref="FSU34:FSU36"/>
    <mergeCell ref="FSV34:FSV36"/>
    <mergeCell ref="FSW34:FSW36"/>
    <mergeCell ref="FSX34:FSX36"/>
    <mergeCell ref="FSY34:FSY36"/>
    <mergeCell ref="FSZ34:FSZ36"/>
    <mergeCell ref="FSO34:FSO36"/>
    <mergeCell ref="FSP34:FSP36"/>
    <mergeCell ref="FSQ34:FSQ36"/>
    <mergeCell ref="FSR34:FSR36"/>
    <mergeCell ref="FSS34:FSS36"/>
    <mergeCell ref="FST34:FST36"/>
    <mergeCell ref="FSI34:FSI36"/>
    <mergeCell ref="FSJ34:FSJ36"/>
    <mergeCell ref="FSK34:FSK36"/>
    <mergeCell ref="FSL34:FSL36"/>
    <mergeCell ref="FSM34:FSM36"/>
    <mergeCell ref="FSN34:FSN36"/>
    <mergeCell ref="FSC34:FSC36"/>
    <mergeCell ref="FSD34:FSD36"/>
    <mergeCell ref="FSE34:FSE36"/>
    <mergeCell ref="FSF34:FSF36"/>
    <mergeCell ref="FSG34:FSG36"/>
    <mergeCell ref="FSH34:FSH36"/>
    <mergeCell ref="FRW34:FRW36"/>
    <mergeCell ref="FRX34:FRX36"/>
    <mergeCell ref="FRY34:FRY36"/>
    <mergeCell ref="FRZ34:FRZ36"/>
    <mergeCell ref="FSA34:FSA36"/>
    <mergeCell ref="FSB34:FSB36"/>
    <mergeCell ref="FRQ34:FRQ36"/>
    <mergeCell ref="FRR34:FRR36"/>
    <mergeCell ref="FRS34:FRS36"/>
    <mergeCell ref="FRT34:FRT36"/>
    <mergeCell ref="FRU34:FRU36"/>
    <mergeCell ref="FRV34:FRV36"/>
    <mergeCell ref="FRK34:FRK36"/>
    <mergeCell ref="FRL34:FRL36"/>
    <mergeCell ref="FRM34:FRM36"/>
    <mergeCell ref="FRN34:FRN36"/>
    <mergeCell ref="FRO34:FRO36"/>
    <mergeCell ref="FRP34:FRP36"/>
    <mergeCell ref="FRE34:FRE36"/>
    <mergeCell ref="FRF34:FRF36"/>
    <mergeCell ref="FRG34:FRG36"/>
    <mergeCell ref="FRH34:FRH36"/>
    <mergeCell ref="FRI34:FRI36"/>
    <mergeCell ref="FRJ34:FRJ36"/>
    <mergeCell ref="FQY34:FQY36"/>
    <mergeCell ref="FQZ34:FQZ36"/>
    <mergeCell ref="FRA34:FRA36"/>
    <mergeCell ref="FRB34:FRB36"/>
    <mergeCell ref="FRC34:FRC36"/>
    <mergeCell ref="FRD34:FRD36"/>
    <mergeCell ref="FQS34:FQS36"/>
    <mergeCell ref="FQT34:FQT36"/>
    <mergeCell ref="FQU34:FQU36"/>
    <mergeCell ref="FQV34:FQV36"/>
    <mergeCell ref="FQW34:FQW36"/>
    <mergeCell ref="FQX34:FQX36"/>
    <mergeCell ref="FQM34:FQM36"/>
    <mergeCell ref="FQN34:FQN36"/>
    <mergeCell ref="FQO34:FQO36"/>
    <mergeCell ref="FQP34:FQP36"/>
    <mergeCell ref="FQQ34:FQQ36"/>
    <mergeCell ref="FQR34:FQR36"/>
    <mergeCell ref="FQG34:FQG36"/>
    <mergeCell ref="FQH34:FQH36"/>
    <mergeCell ref="FQI34:FQI36"/>
    <mergeCell ref="FQJ34:FQJ36"/>
    <mergeCell ref="FQK34:FQK36"/>
    <mergeCell ref="FQL34:FQL36"/>
    <mergeCell ref="FQA34:FQA36"/>
    <mergeCell ref="FQB34:FQB36"/>
    <mergeCell ref="FQC34:FQC36"/>
    <mergeCell ref="FQD34:FQD36"/>
    <mergeCell ref="FQE34:FQE36"/>
    <mergeCell ref="FQF34:FQF36"/>
    <mergeCell ref="FPU34:FPU36"/>
    <mergeCell ref="FPV34:FPV36"/>
    <mergeCell ref="FPW34:FPW36"/>
    <mergeCell ref="FPX34:FPX36"/>
    <mergeCell ref="FPY34:FPY36"/>
    <mergeCell ref="FPZ34:FPZ36"/>
    <mergeCell ref="FPO34:FPO36"/>
    <mergeCell ref="FPP34:FPP36"/>
    <mergeCell ref="FPQ34:FPQ36"/>
    <mergeCell ref="FPR34:FPR36"/>
    <mergeCell ref="FPS34:FPS36"/>
    <mergeCell ref="FPT34:FPT36"/>
    <mergeCell ref="FPI34:FPI36"/>
    <mergeCell ref="FPJ34:FPJ36"/>
    <mergeCell ref="FPK34:FPK36"/>
    <mergeCell ref="FPL34:FPL36"/>
    <mergeCell ref="FPM34:FPM36"/>
    <mergeCell ref="FPN34:FPN36"/>
    <mergeCell ref="FPC34:FPC36"/>
    <mergeCell ref="FPD34:FPD36"/>
    <mergeCell ref="FPE34:FPE36"/>
    <mergeCell ref="FPF34:FPF36"/>
    <mergeCell ref="FPG34:FPG36"/>
    <mergeCell ref="FPH34:FPH36"/>
    <mergeCell ref="FOW34:FOW36"/>
    <mergeCell ref="FOX34:FOX36"/>
    <mergeCell ref="FOY34:FOY36"/>
    <mergeCell ref="FOZ34:FOZ36"/>
    <mergeCell ref="FPA34:FPA36"/>
    <mergeCell ref="FPB34:FPB36"/>
    <mergeCell ref="FOQ34:FOQ36"/>
    <mergeCell ref="FOR34:FOR36"/>
    <mergeCell ref="FOS34:FOS36"/>
    <mergeCell ref="FOT34:FOT36"/>
    <mergeCell ref="FOU34:FOU36"/>
    <mergeCell ref="FOV34:FOV36"/>
    <mergeCell ref="FOK34:FOK36"/>
    <mergeCell ref="FOL34:FOL36"/>
    <mergeCell ref="FOM34:FOM36"/>
    <mergeCell ref="FON34:FON36"/>
    <mergeCell ref="FOO34:FOO36"/>
    <mergeCell ref="FOP34:FOP36"/>
    <mergeCell ref="FOE34:FOE36"/>
    <mergeCell ref="FOF34:FOF36"/>
    <mergeCell ref="FOG34:FOG36"/>
    <mergeCell ref="FOH34:FOH36"/>
    <mergeCell ref="FOI34:FOI36"/>
    <mergeCell ref="FOJ34:FOJ36"/>
    <mergeCell ref="FNY34:FNY36"/>
    <mergeCell ref="FNZ34:FNZ36"/>
    <mergeCell ref="FOA34:FOA36"/>
    <mergeCell ref="FOB34:FOB36"/>
    <mergeCell ref="FOC34:FOC36"/>
    <mergeCell ref="FOD34:FOD36"/>
    <mergeCell ref="FNS34:FNS36"/>
    <mergeCell ref="FNT34:FNT36"/>
    <mergeCell ref="FNU34:FNU36"/>
    <mergeCell ref="FNV34:FNV36"/>
    <mergeCell ref="FNW34:FNW36"/>
    <mergeCell ref="FNX34:FNX36"/>
    <mergeCell ref="FNM34:FNM36"/>
    <mergeCell ref="FNN34:FNN36"/>
    <mergeCell ref="FNO34:FNO36"/>
    <mergeCell ref="FNP34:FNP36"/>
    <mergeCell ref="FNQ34:FNQ36"/>
    <mergeCell ref="FNR34:FNR36"/>
    <mergeCell ref="FNG34:FNG36"/>
    <mergeCell ref="FNH34:FNH36"/>
    <mergeCell ref="FNI34:FNI36"/>
    <mergeCell ref="FNJ34:FNJ36"/>
    <mergeCell ref="FNK34:FNK36"/>
    <mergeCell ref="FNL34:FNL36"/>
    <mergeCell ref="FNA34:FNA36"/>
    <mergeCell ref="FNB34:FNB36"/>
    <mergeCell ref="FNC34:FNC36"/>
    <mergeCell ref="FND34:FND36"/>
    <mergeCell ref="FNE34:FNE36"/>
    <mergeCell ref="FNF34:FNF36"/>
    <mergeCell ref="FMU34:FMU36"/>
    <mergeCell ref="FMV34:FMV36"/>
    <mergeCell ref="FMW34:FMW36"/>
    <mergeCell ref="FMX34:FMX36"/>
    <mergeCell ref="FMY34:FMY36"/>
    <mergeCell ref="FMZ34:FMZ36"/>
    <mergeCell ref="FMO34:FMO36"/>
    <mergeCell ref="FMP34:FMP36"/>
    <mergeCell ref="FMQ34:FMQ36"/>
    <mergeCell ref="FMR34:FMR36"/>
    <mergeCell ref="FMS34:FMS36"/>
    <mergeCell ref="FMT34:FMT36"/>
    <mergeCell ref="FMI34:FMI36"/>
    <mergeCell ref="FMJ34:FMJ36"/>
    <mergeCell ref="FMK34:FMK36"/>
    <mergeCell ref="FML34:FML36"/>
    <mergeCell ref="FMM34:FMM36"/>
    <mergeCell ref="FMN34:FMN36"/>
    <mergeCell ref="FMC34:FMC36"/>
    <mergeCell ref="FMD34:FMD36"/>
    <mergeCell ref="FME34:FME36"/>
    <mergeCell ref="FMF34:FMF36"/>
    <mergeCell ref="FMG34:FMG36"/>
    <mergeCell ref="FMH34:FMH36"/>
    <mergeCell ref="FLW34:FLW36"/>
    <mergeCell ref="FLX34:FLX36"/>
    <mergeCell ref="FLY34:FLY36"/>
    <mergeCell ref="FLZ34:FLZ36"/>
    <mergeCell ref="FMA34:FMA36"/>
    <mergeCell ref="FMB34:FMB36"/>
    <mergeCell ref="FLQ34:FLQ36"/>
    <mergeCell ref="FLR34:FLR36"/>
    <mergeCell ref="FLS34:FLS36"/>
    <mergeCell ref="FLT34:FLT36"/>
    <mergeCell ref="FLU34:FLU36"/>
    <mergeCell ref="FLV34:FLV36"/>
    <mergeCell ref="FLK34:FLK36"/>
    <mergeCell ref="FLL34:FLL36"/>
    <mergeCell ref="FLM34:FLM36"/>
    <mergeCell ref="FLN34:FLN36"/>
    <mergeCell ref="FLO34:FLO36"/>
    <mergeCell ref="FLP34:FLP36"/>
    <mergeCell ref="FLE34:FLE36"/>
    <mergeCell ref="FLF34:FLF36"/>
    <mergeCell ref="FLG34:FLG36"/>
    <mergeCell ref="FLH34:FLH36"/>
    <mergeCell ref="FLI34:FLI36"/>
    <mergeCell ref="FLJ34:FLJ36"/>
    <mergeCell ref="FKY34:FKY36"/>
    <mergeCell ref="FKZ34:FKZ36"/>
    <mergeCell ref="FLA34:FLA36"/>
    <mergeCell ref="FLB34:FLB36"/>
    <mergeCell ref="FLC34:FLC36"/>
    <mergeCell ref="FLD34:FLD36"/>
    <mergeCell ref="FKS34:FKS36"/>
    <mergeCell ref="FKT34:FKT36"/>
    <mergeCell ref="FKU34:FKU36"/>
    <mergeCell ref="FKV34:FKV36"/>
    <mergeCell ref="FKW34:FKW36"/>
    <mergeCell ref="FKX34:FKX36"/>
    <mergeCell ref="FKM34:FKM36"/>
    <mergeCell ref="FKN34:FKN36"/>
    <mergeCell ref="FKO34:FKO36"/>
    <mergeCell ref="FKP34:FKP36"/>
    <mergeCell ref="FKQ34:FKQ36"/>
    <mergeCell ref="FKR34:FKR36"/>
    <mergeCell ref="FKG34:FKG36"/>
    <mergeCell ref="FKH34:FKH36"/>
    <mergeCell ref="FKI34:FKI36"/>
    <mergeCell ref="FKJ34:FKJ36"/>
    <mergeCell ref="FKK34:FKK36"/>
    <mergeCell ref="FKL34:FKL36"/>
    <mergeCell ref="FKA34:FKA36"/>
    <mergeCell ref="FKB34:FKB36"/>
    <mergeCell ref="FKC34:FKC36"/>
    <mergeCell ref="FKD34:FKD36"/>
    <mergeCell ref="FKE34:FKE36"/>
    <mergeCell ref="FKF34:FKF36"/>
    <mergeCell ref="FJU34:FJU36"/>
    <mergeCell ref="FJV34:FJV36"/>
    <mergeCell ref="FJW34:FJW36"/>
    <mergeCell ref="FJX34:FJX36"/>
    <mergeCell ref="FJY34:FJY36"/>
    <mergeCell ref="FJZ34:FJZ36"/>
    <mergeCell ref="FJO34:FJO36"/>
    <mergeCell ref="FJP34:FJP36"/>
    <mergeCell ref="FJQ34:FJQ36"/>
    <mergeCell ref="FJR34:FJR36"/>
    <mergeCell ref="FJS34:FJS36"/>
    <mergeCell ref="FJT34:FJT36"/>
    <mergeCell ref="FJI34:FJI36"/>
    <mergeCell ref="FJJ34:FJJ36"/>
    <mergeCell ref="FJK34:FJK36"/>
    <mergeCell ref="FJL34:FJL36"/>
    <mergeCell ref="FJM34:FJM36"/>
    <mergeCell ref="FJN34:FJN36"/>
    <mergeCell ref="FJC34:FJC36"/>
    <mergeCell ref="FJD34:FJD36"/>
    <mergeCell ref="FJE34:FJE36"/>
    <mergeCell ref="FJF34:FJF36"/>
    <mergeCell ref="FJG34:FJG36"/>
    <mergeCell ref="FJH34:FJH36"/>
    <mergeCell ref="FIW34:FIW36"/>
    <mergeCell ref="FIX34:FIX36"/>
    <mergeCell ref="FIY34:FIY36"/>
    <mergeCell ref="FIZ34:FIZ36"/>
    <mergeCell ref="FJA34:FJA36"/>
    <mergeCell ref="FJB34:FJB36"/>
    <mergeCell ref="FIQ34:FIQ36"/>
    <mergeCell ref="FIR34:FIR36"/>
    <mergeCell ref="FIS34:FIS36"/>
    <mergeCell ref="FIT34:FIT36"/>
    <mergeCell ref="FIU34:FIU36"/>
    <mergeCell ref="FIV34:FIV36"/>
    <mergeCell ref="FIK34:FIK36"/>
    <mergeCell ref="FIL34:FIL36"/>
    <mergeCell ref="FIM34:FIM36"/>
    <mergeCell ref="FIN34:FIN36"/>
    <mergeCell ref="FIO34:FIO36"/>
    <mergeCell ref="FIP34:FIP36"/>
    <mergeCell ref="FIE34:FIE36"/>
    <mergeCell ref="FIF34:FIF36"/>
    <mergeCell ref="FIG34:FIG36"/>
    <mergeCell ref="FIH34:FIH36"/>
    <mergeCell ref="FII34:FII36"/>
    <mergeCell ref="FIJ34:FIJ36"/>
    <mergeCell ref="FHY34:FHY36"/>
    <mergeCell ref="FHZ34:FHZ36"/>
    <mergeCell ref="FIA34:FIA36"/>
    <mergeCell ref="FIB34:FIB36"/>
    <mergeCell ref="FIC34:FIC36"/>
    <mergeCell ref="FID34:FID36"/>
    <mergeCell ref="FHS34:FHS36"/>
    <mergeCell ref="FHT34:FHT36"/>
    <mergeCell ref="FHU34:FHU36"/>
    <mergeCell ref="FHV34:FHV36"/>
    <mergeCell ref="FHW34:FHW36"/>
    <mergeCell ref="FHX34:FHX36"/>
    <mergeCell ref="FHM34:FHM36"/>
    <mergeCell ref="FHN34:FHN36"/>
    <mergeCell ref="FHO34:FHO36"/>
    <mergeCell ref="FHP34:FHP36"/>
    <mergeCell ref="FHQ34:FHQ36"/>
    <mergeCell ref="FHR34:FHR36"/>
    <mergeCell ref="FHG34:FHG36"/>
    <mergeCell ref="FHH34:FHH36"/>
    <mergeCell ref="FHI34:FHI36"/>
    <mergeCell ref="FHJ34:FHJ36"/>
    <mergeCell ref="FHK34:FHK36"/>
    <mergeCell ref="FHL34:FHL36"/>
    <mergeCell ref="FHA34:FHA36"/>
    <mergeCell ref="FHB34:FHB36"/>
    <mergeCell ref="FHC34:FHC36"/>
    <mergeCell ref="FHD34:FHD36"/>
    <mergeCell ref="FHE34:FHE36"/>
    <mergeCell ref="FHF34:FHF36"/>
    <mergeCell ref="FGU34:FGU36"/>
    <mergeCell ref="FGV34:FGV36"/>
    <mergeCell ref="FGW34:FGW36"/>
    <mergeCell ref="FGX34:FGX36"/>
    <mergeCell ref="FGY34:FGY36"/>
    <mergeCell ref="FGZ34:FGZ36"/>
    <mergeCell ref="FGO34:FGO36"/>
    <mergeCell ref="FGP34:FGP36"/>
    <mergeCell ref="FGQ34:FGQ36"/>
    <mergeCell ref="FGR34:FGR36"/>
    <mergeCell ref="FGS34:FGS36"/>
    <mergeCell ref="FGT34:FGT36"/>
    <mergeCell ref="FGI34:FGI36"/>
    <mergeCell ref="FGJ34:FGJ36"/>
    <mergeCell ref="FGK34:FGK36"/>
    <mergeCell ref="FGL34:FGL36"/>
    <mergeCell ref="FGM34:FGM36"/>
    <mergeCell ref="FGN34:FGN36"/>
    <mergeCell ref="FGC34:FGC36"/>
    <mergeCell ref="FGD34:FGD36"/>
    <mergeCell ref="FGE34:FGE36"/>
    <mergeCell ref="FGF34:FGF36"/>
    <mergeCell ref="FGG34:FGG36"/>
    <mergeCell ref="FGH34:FGH36"/>
    <mergeCell ref="FFW34:FFW36"/>
    <mergeCell ref="FFX34:FFX36"/>
    <mergeCell ref="FFY34:FFY36"/>
    <mergeCell ref="FFZ34:FFZ36"/>
    <mergeCell ref="FGA34:FGA36"/>
    <mergeCell ref="FGB34:FGB36"/>
    <mergeCell ref="FFQ34:FFQ36"/>
    <mergeCell ref="FFR34:FFR36"/>
    <mergeCell ref="FFS34:FFS36"/>
    <mergeCell ref="FFT34:FFT36"/>
    <mergeCell ref="FFU34:FFU36"/>
    <mergeCell ref="FFV34:FFV36"/>
    <mergeCell ref="FFK34:FFK36"/>
    <mergeCell ref="FFL34:FFL36"/>
    <mergeCell ref="FFM34:FFM36"/>
    <mergeCell ref="FFN34:FFN36"/>
    <mergeCell ref="FFO34:FFO36"/>
    <mergeCell ref="FFP34:FFP36"/>
    <mergeCell ref="FFE34:FFE36"/>
    <mergeCell ref="FFF34:FFF36"/>
    <mergeCell ref="FFG34:FFG36"/>
    <mergeCell ref="FFH34:FFH36"/>
    <mergeCell ref="FFI34:FFI36"/>
    <mergeCell ref="FFJ34:FFJ36"/>
    <mergeCell ref="FEY34:FEY36"/>
    <mergeCell ref="FEZ34:FEZ36"/>
    <mergeCell ref="FFA34:FFA36"/>
    <mergeCell ref="FFB34:FFB36"/>
    <mergeCell ref="FFC34:FFC36"/>
    <mergeCell ref="FFD34:FFD36"/>
    <mergeCell ref="FES34:FES36"/>
    <mergeCell ref="FET34:FET36"/>
    <mergeCell ref="FEU34:FEU36"/>
    <mergeCell ref="FEV34:FEV36"/>
    <mergeCell ref="FEW34:FEW36"/>
    <mergeCell ref="FEX34:FEX36"/>
    <mergeCell ref="FEM34:FEM36"/>
    <mergeCell ref="FEN34:FEN36"/>
    <mergeCell ref="FEO34:FEO36"/>
    <mergeCell ref="FEP34:FEP36"/>
    <mergeCell ref="FEQ34:FEQ36"/>
    <mergeCell ref="FER34:FER36"/>
    <mergeCell ref="FEG34:FEG36"/>
    <mergeCell ref="FEH34:FEH36"/>
    <mergeCell ref="FEI34:FEI36"/>
    <mergeCell ref="FEJ34:FEJ36"/>
    <mergeCell ref="FEK34:FEK36"/>
    <mergeCell ref="FEL34:FEL36"/>
    <mergeCell ref="FEA34:FEA36"/>
    <mergeCell ref="FEB34:FEB36"/>
    <mergeCell ref="FEC34:FEC36"/>
    <mergeCell ref="FED34:FED36"/>
    <mergeCell ref="FEE34:FEE36"/>
    <mergeCell ref="FEF34:FEF36"/>
    <mergeCell ref="FDU34:FDU36"/>
    <mergeCell ref="FDV34:FDV36"/>
    <mergeCell ref="FDW34:FDW36"/>
    <mergeCell ref="FDX34:FDX36"/>
    <mergeCell ref="FDY34:FDY36"/>
    <mergeCell ref="FDZ34:FDZ36"/>
    <mergeCell ref="FDO34:FDO36"/>
    <mergeCell ref="FDP34:FDP36"/>
    <mergeCell ref="FDQ34:FDQ36"/>
    <mergeCell ref="FDR34:FDR36"/>
    <mergeCell ref="FDS34:FDS36"/>
    <mergeCell ref="FDT34:FDT36"/>
    <mergeCell ref="FDI34:FDI36"/>
    <mergeCell ref="FDJ34:FDJ36"/>
    <mergeCell ref="FDK34:FDK36"/>
    <mergeCell ref="FDL34:FDL36"/>
    <mergeCell ref="FDM34:FDM36"/>
    <mergeCell ref="FDN34:FDN36"/>
    <mergeCell ref="FDC34:FDC36"/>
    <mergeCell ref="FDD34:FDD36"/>
    <mergeCell ref="FDE34:FDE36"/>
    <mergeCell ref="FDF34:FDF36"/>
    <mergeCell ref="FDG34:FDG36"/>
    <mergeCell ref="FDH34:FDH36"/>
    <mergeCell ref="FCW34:FCW36"/>
    <mergeCell ref="FCX34:FCX36"/>
    <mergeCell ref="FCY34:FCY36"/>
    <mergeCell ref="FCZ34:FCZ36"/>
    <mergeCell ref="FDA34:FDA36"/>
    <mergeCell ref="FDB34:FDB36"/>
    <mergeCell ref="FCQ34:FCQ36"/>
    <mergeCell ref="FCR34:FCR36"/>
    <mergeCell ref="FCS34:FCS36"/>
    <mergeCell ref="FCT34:FCT36"/>
    <mergeCell ref="FCU34:FCU36"/>
    <mergeCell ref="FCV34:FCV36"/>
    <mergeCell ref="FCK34:FCK36"/>
    <mergeCell ref="FCL34:FCL36"/>
    <mergeCell ref="FCM34:FCM36"/>
    <mergeCell ref="FCN34:FCN36"/>
    <mergeCell ref="FCO34:FCO36"/>
    <mergeCell ref="FCP34:FCP36"/>
    <mergeCell ref="FCE34:FCE36"/>
    <mergeCell ref="FCF34:FCF36"/>
    <mergeCell ref="FCG34:FCG36"/>
    <mergeCell ref="FCH34:FCH36"/>
    <mergeCell ref="FCI34:FCI36"/>
    <mergeCell ref="FCJ34:FCJ36"/>
    <mergeCell ref="FBY34:FBY36"/>
    <mergeCell ref="FBZ34:FBZ36"/>
    <mergeCell ref="FCA34:FCA36"/>
    <mergeCell ref="FCB34:FCB36"/>
    <mergeCell ref="FCC34:FCC36"/>
    <mergeCell ref="FCD34:FCD36"/>
    <mergeCell ref="FBS34:FBS36"/>
    <mergeCell ref="FBT34:FBT36"/>
    <mergeCell ref="FBU34:FBU36"/>
    <mergeCell ref="FBV34:FBV36"/>
    <mergeCell ref="FBW34:FBW36"/>
    <mergeCell ref="FBX34:FBX36"/>
    <mergeCell ref="FBM34:FBM36"/>
    <mergeCell ref="FBN34:FBN36"/>
    <mergeCell ref="FBO34:FBO36"/>
    <mergeCell ref="FBP34:FBP36"/>
    <mergeCell ref="FBQ34:FBQ36"/>
    <mergeCell ref="FBR34:FBR36"/>
    <mergeCell ref="FBG34:FBG36"/>
    <mergeCell ref="FBH34:FBH36"/>
    <mergeCell ref="FBI34:FBI36"/>
    <mergeCell ref="FBJ34:FBJ36"/>
    <mergeCell ref="FBK34:FBK36"/>
    <mergeCell ref="FBL34:FBL36"/>
    <mergeCell ref="FBA34:FBA36"/>
    <mergeCell ref="FBB34:FBB36"/>
    <mergeCell ref="FBC34:FBC36"/>
    <mergeCell ref="FBD34:FBD36"/>
    <mergeCell ref="FBE34:FBE36"/>
    <mergeCell ref="FBF34:FBF36"/>
    <mergeCell ref="FAU34:FAU36"/>
    <mergeCell ref="FAV34:FAV36"/>
    <mergeCell ref="FAW34:FAW36"/>
    <mergeCell ref="FAX34:FAX36"/>
    <mergeCell ref="FAY34:FAY36"/>
    <mergeCell ref="FAZ34:FAZ36"/>
    <mergeCell ref="FAO34:FAO36"/>
    <mergeCell ref="FAP34:FAP36"/>
    <mergeCell ref="FAQ34:FAQ36"/>
    <mergeCell ref="FAR34:FAR36"/>
    <mergeCell ref="FAS34:FAS36"/>
    <mergeCell ref="FAT34:FAT36"/>
    <mergeCell ref="FAI34:FAI36"/>
    <mergeCell ref="FAJ34:FAJ36"/>
    <mergeCell ref="FAK34:FAK36"/>
    <mergeCell ref="FAL34:FAL36"/>
    <mergeCell ref="FAM34:FAM36"/>
    <mergeCell ref="FAN34:FAN36"/>
    <mergeCell ref="FAC34:FAC36"/>
    <mergeCell ref="FAD34:FAD36"/>
    <mergeCell ref="FAE34:FAE36"/>
    <mergeCell ref="FAF34:FAF36"/>
    <mergeCell ref="FAG34:FAG36"/>
    <mergeCell ref="FAH34:FAH36"/>
    <mergeCell ref="EZW34:EZW36"/>
    <mergeCell ref="EZX34:EZX36"/>
    <mergeCell ref="EZY34:EZY36"/>
    <mergeCell ref="EZZ34:EZZ36"/>
    <mergeCell ref="FAA34:FAA36"/>
    <mergeCell ref="FAB34:FAB36"/>
    <mergeCell ref="EZQ34:EZQ36"/>
    <mergeCell ref="EZR34:EZR36"/>
    <mergeCell ref="EZS34:EZS36"/>
    <mergeCell ref="EZT34:EZT36"/>
    <mergeCell ref="EZU34:EZU36"/>
    <mergeCell ref="EZV34:EZV36"/>
    <mergeCell ref="EZK34:EZK36"/>
    <mergeCell ref="EZL34:EZL36"/>
    <mergeCell ref="EZM34:EZM36"/>
    <mergeCell ref="EZN34:EZN36"/>
    <mergeCell ref="EZO34:EZO36"/>
    <mergeCell ref="EZP34:EZP36"/>
    <mergeCell ref="EZE34:EZE36"/>
    <mergeCell ref="EZF34:EZF36"/>
    <mergeCell ref="EZG34:EZG36"/>
    <mergeCell ref="EZH34:EZH36"/>
    <mergeCell ref="EZI34:EZI36"/>
    <mergeCell ref="EZJ34:EZJ36"/>
    <mergeCell ref="EYY34:EYY36"/>
    <mergeCell ref="EYZ34:EYZ36"/>
    <mergeCell ref="EZA34:EZA36"/>
    <mergeCell ref="EZB34:EZB36"/>
    <mergeCell ref="EZC34:EZC36"/>
    <mergeCell ref="EZD34:EZD36"/>
    <mergeCell ref="EYS34:EYS36"/>
    <mergeCell ref="EYT34:EYT36"/>
    <mergeCell ref="EYU34:EYU36"/>
    <mergeCell ref="EYV34:EYV36"/>
    <mergeCell ref="EYW34:EYW36"/>
    <mergeCell ref="EYX34:EYX36"/>
    <mergeCell ref="EYM34:EYM36"/>
    <mergeCell ref="EYN34:EYN36"/>
    <mergeCell ref="EYO34:EYO36"/>
    <mergeCell ref="EYP34:EYP36"/>
    <mergeCell ref="EYQ34:EYQ36"/>
    <mergeCell ref="EYR34:EYR36"/>
    <mergeCell ref="EYG34:EYG36"/>
    <mergeCell ref="EYH34:EYH36"/>
    <mergeCell ref="EYI34:EYI36"/>
    <mergeCell ref="EYJ34:EYJ36"/>
    <mergeCell ref="EYK34:EYK36"/>
    <mergeCell ref="EYL34:EYL36"/>
    <mergeCell ref="EYA34:EYA36"/>
    <mergeCell ref="EYB34:EYB36"/>
    <mergeCell ref="EYC34:EYC36"/>
    <mergeCell ref="EYD34:EYD36"/>
    <mergeCell ref="EYE34:EYE36"/>
    <mergeCell ref="EYF34:EYF36"/>
    <mergeCell ref="EXU34:EXU36"/>
    <mergeCell ref="EXV34:EXV36"/>
    <mergeCell ref="EXW34:EXW36"/>
    <mergeCell ref="EXX34:EXX36"/>
    <mergeCell ref="EXY34:EXY36"/>
    <mergeCell ref="EXZ34:EXZ36"/>
    <mergeCell ref="EXO34:EXO36"/>
    <mergeCell ref="EXP34:EXP36"/>
    <mergeCell ref="EXQ34:EXQ36"/>
    <mergeCell ref="EXR34:EXR36"/>
    <mergeCell ref="EXS34:EXS36"/>
    <mergeCell ref="EXT34:EXT36"/>
    <mergeCell ref="EXI34:EXI36"/>
    <mergeCell ref="EXJ34:EXJ36"/>
    <mergeCell ref="EXK34:EXK36"/>
    <mergeCell ref="EXL34:EXL36"/>
    <mergeCell ref="EXM34:EXM36"/>
    <mergeCell ref="EXN34:EXN36"/>
    <mergeCell ref="EXC34:EXC36"/>
    <mergeCell ref="EXD34:EXD36"/>
    <mergeCell ref="EXE34:EXE36"/>
    <mergeCell ref="EXF34:EXF36"/>
    <mergeCell ref="EXG34:EXG36"/>
    <mergeCell ref="EXH34:EXH36"/>
    <mergeCell ref="EWW34:EWW36"/>
    <mergeCell ref="EWX34:EWX36"/>
    <mergeCell ref="EWY34:EWY36"/>
    <mergeCell ref="EWZ34:EWZ36"/>
    <mergeCell ref="EXA34:EXA36"/>
    <mergeCell ref="EXB34:EXB36"/>
    <mergeCell ref="EWQ34:EWQ36"/>
    <mergeCell ref="EWR34:EWR36"/>
    <mergeCell ref="EWS34:EWS36"/>
    <mergeCell ref="EWT34:EWT36"/>
    <mergeCell ref="EWU34:EWU36"/>
    <mergeCell ref="EWV34:EWV36"/>
    <mergeCell ref="EWK34:EWK36"/>
    <mergeCell ref="EWL34:EWL36"/>
    <mergeCell ref="EWM34:EWM36"/>
    <mergeCell ref="EWN34:EWN36"/>
    <mergeCell ref="EWO34:EWO36"/>
    <mergeCell ref="EWP34:EWP36"/>
    <mergeCell ref="EWE34:EWE36"/>
    <mergeCell ref="EWF34:EWF36"/>
    <mergeCell ref="EWG34:EWG36"/>
    <mergeCell ref="EWH34:EWH36"/>
    <mergeCell ref="EWI34:EWI36"/>
    <mergeCell ref="EWJ34:EWJ36"/>
    <mergeCell ref="EVY34:EVY36"/>
    <mergeCell ref="EVZ34:EVZ36"/>
    <mergeCell ref="EWA34:EWA36"/>
    <mergeCell ref="EWB34:EWB36"/>
    <mergeCell ref="EWC34:EWC36"/>
    <mergeCell ref="EWD34:EWD36"/>
    <mergeCell ref="EVS34:EVS36"/>
    <mergeCell ref="EVT34:EVT36"/>
    <mergeCell ref="EVU34:EVU36"/>
    <mergeCell ref="EVV34:EVV36"/>
    <mergeCell ref="EVW34:EVW36"/>
    <mergeCell ref="EVX34:EVX36"/>
    <mergeCell ref="EVM34:EVM36"/>
    <mergeCell ref="EVN34:EVN36"/>
    <mergeCell ref="EVO34:EVO36"/>
    <mergeCell ref="EVP34:EVP36"/>
    <mergeCell ref="EVQ34:EVQ36"/>
    <mergeCell ref="EVR34:EVR36"/>
    <mergeCell ref="EVG34:EVG36"/>
    <mergeCell ref="EVH34:EVH36"/>
    <mergeCell ref="EVI34:EVI36"/>
    <mergeCell ref="EVJ34:EVJ36"/>
    <mergeCell ref="EVK34:EVK36"/>
    <mergeCell ref="EVL34:EVL36"/>
    <mergeCell ref="EVA34:EVA36"/>
    <mergeCell ref="EVB34:EVB36"/>
    <mergeCell ref="EVC34:EVC36"/>
    <mergeCell ref="EVD34:EVD36"/>
    <mergeCell ref="EVE34:EVE36"/>
    <mergeCell ref="EVF34:EVF36"/>
    <mergeCell ref="EUU34:EUU36"/>
    <mergeCell ref="EUV34:EUV36"/>
    <mergeCell ref="EUW34:EUW36"/>
    <mergeCell ref="EUX34:EUX36"/>
    <mergeCell ref="EUY34:EUY36"/>
    <mergeCell ref="EUZ34:EUZ36"/>
    <mergeCell ref="EUO34:EUO36"/>
    <mergeCell ref="EUP34:EUP36"/>
    <mergeCell ref="EUQ34:EUQ36"/>
    <mergeCell ref="EUR34:EUR36"/>
    <mergeCell ref="EUS34:EUS36"/>
    <mergeCell ref="EUT34:EUT36"/>
    <mergeCell ref="EUI34:EUI36"/>
    <mergeCell ref="EUJ34:EUJ36"/>
    <mergeCell ref="EUK34:EUK36"/>
    <mergeCell ref="EUL34:EUL36"/>
    <mergeCell ref="EUM34:EUM36"/>
    <mergeCell ref="EUN34:EUN36"/>
    <mergeCell ref="EUC34:EUC36"/>
    <mergeCell ref="EUD34:EUD36"/>
    <mergeCell ref="EUE34:EUE36"/>
    <mergeCell ref="EUF34:EUF36"/>
    <mergeCell ref="EUG34:EUG36"/>
    <mergeCell ref="EUH34:EUH36"/>
    <mergeCell ref="ETW34:ETW36"/>
    <mergeCell ref="ETX34:ETX36"/>
    <mergeCell ref="ETY34:ETY36"/>
    <mergeCell ref="ETZ34:ETZ36"/>
    <mergeCell ref="EUA34:EUA36"/>
    <mergeCell ref="EUB34:EUB36"/>
    <mergeCell ref="ETQ34:ETQ36"/>
    <mergeCell ref="ETR34:ETR36"/>
    <mergeCell ref="ETS34:ETS36"/>
    <mergeCell ref="ETT34:ETT36"/>
    <mergeCell ref="ETU34:ETU36"/>
    <mergeCell ref="ETV34:ETV36"/>
    <mergeCell ref="ETK34:ETK36"/>
    <mergeCell ref="ETL34:ETL36"/>
    <mergeCell ref="ETM34:ETM36"/>
    <mergeCell ref="ETN34:ETN36"/>
    <mergeCell ref="ETO34:ETO36"/>
    <mergeCell ref="ETP34:ETP36"/>
    <mergeCell ref="ETE34:ETE36"/>
    <mergeCell ref="ETF34:ETF36"/>
    <mergeCell ref="ETG34:ETG36"/>
    <mergeCell ref="ETH34:ETH36"/>
    <mergeCell ref="ETI34:ETI36"/>
    <mergeCell ref="ETJ34:ETJ36"/>
    <mergeCell ref="ESY34:ESY36"/>
    <mergeCell ref="ESZ34:ESZ36"/>
    <mergeCell ref="ETA34:ETA36"/>
    <mergeCell ref="ETB34:ETB36"/>
    <mergeCell ref="ETC34:ETC36"/>
    <mergeCell ref="ETD34:ETD36"/>
    <mergeCell ref="ESS34:ESS36"/>
    <mergeCell ref="EST34:EST36"/>
    <mergeCell ref="ESU34:ESU36"/>
    <mergeCell ref="ESV34:ESV36"/>
    <mergeCell ref="ESW34:ESW36"/>
    <mergeCell ref="ESX34:ESX36"/>
    <mergeCell ref="ESM34:ESM36"/>
    <mergeCell ref="ESN34:ESN36"/>
    <mergeCell ref="ESO34:ESO36"/>
    <mergeCell ref="ESP34:ESP36"/>
    <mergeCell ref="ESQ34:ESQ36"/>
    <mergeCell ref="ESR34:ESR36"/>
    <mergeCell ref="ESG34:ESG36"/>
    <mergeCell ref="ESH34:ESH36"/>
    <mergeCell ref="ESI34:ESI36"/>
    <mergeCell ref="ESJ34:ESJ36"/>
    <mergeCell ref="ESK34:ESK36"/>
    <mergeCell ref="ESL34:ESL36"/>
    <mergeCell ref="ESA34:ESA36"/>
    <mergeCell ref="ESB34:ESB36"/>
    <mergeCell ref="ESC34:ESC36"/>
    <mergeCell ref="ESD34:ESD36"/>
    <mergeCell ref="ESE34:ESE36"/>
    <mergeCell ref="ESF34:ESF36"/>
    <mergeCell ref="ERU34:ERU36"/>
    <mergeCell ref="ERV34:ERV36"/>
    <mergeCell ref="ERW34:ERW36"/>
    <mergeCell ref="ERX34:ERX36"/>
    <mergeCell ref="ERY34:ERY36"/>
    <mergeCell ref="ERZ34:ERZ36"/>
    <mergeCell ref="ERO34:ERO36"/>
    <mergeCell ref="ERP34:ERP36"/>
    <mergeCell ref="ERQ34:ERQ36"/>
    <mergeCell ref="ERR34:ERR36"/>
    <mergeCell ref="ERS34:ERS36"/>
    <mergeCell ref="ERT34:ERT36"/>
    <mergeCell ref="ERI34:ERI36"/>
    <mergeCell ref="ERJ34:ERJ36"/>
    <mergeCell ref="ERK34:ERK36"/>
    <mergeCell ref="ERL34:ERL36"/>
    <mergeCell ref="ERM34:ERM36"/>
    <mergeCell ref="ERN34:ERN36"/>
    <mergeCell ref="ERC34:ERC36"/>
    <mergeCell ref="ERD34:ERD36"/>
    <mergeCell ref="ERE34:ERE36"/>
    <mergeCell ref="ERF34:ERF36"/>
    <mergeCell ref="ERG34:ERG36"/>
    <mergeCell ref="ERH34:ERH36"/>
    <mergeCell ref="EQW34:EQW36"/>
    <mergeCell ref="EQX34:EQX36"/>
    <mergeCell ref="EQY34:EQY36"/>
    <mergeCell ref="EQZ34:EQZ36"/>
    <mergeCell ref="ERA34:ERA36"/>
    <mergeCell ref="ERB34:ERB36"/>
    <mergeCell ref="EQQ34:EQQ36"/>
    <mergeCell ref="EQR34:EQR36"/>
    <mergeCell ref="EQS34:EQS36"/>
    <mergeCell ref="EQT34:EQT36"/>
    <mergeCell ref="EQU34:EQU36"/>
    <mergeCell ref="EQV34:EQV36"/>
    <mergeCell ref="EQK34:EQK36"/>
    <mergeCell ref="EQL34:EQL36"/>
    <mergeCell ref="EQM34:EQM36"/>
    <mergeCell ref="EQN34:EQN36"/>
    <mergeCell ref="EQO34:EQO36"/>
    <mergeCell ref="EQP34:EQP36"/>
    <mergeCell ref="EQE34:EQE36"/>
    <mergeCell ref="EQF34:EQF36"/>
    <mergeCell ref="EQG34:EQG36"/>
    <mergeCell ref="EQH34:EQH36"/>
    <mergeCell ref="EQI34:EQI36"/>
    <mergeCell ref="EQJ34:EQJ36"/>
    <mergeCell ref="EPY34:EPY36"/>
    <mergeCell ref="EPZ34:EPZ36"/>
    <mergeCell ref="EQA34:EQA36"/>
    <mergeCell ref="EQB34:EQB36"/>
    <mergeCell ref="EQC34:EQC36"/>
    <mergeCell ref="EQD34:EQD36"/>
    <mergeCell ref="EPS34:EPS36"/>
    <mergeCell ref="EPT34:EPT36"/>
    <mergeCell ref="EPU34:EPU36"/>
    <mergeCell ref="EPV34:EPV36"/>
    <mergeCell ref="EPW34:EPW36"/>
    <mergeCell ref="EPX34:EPX36"/>
    <mergeCell ref="EPM34:EPM36"/>
    <mergeCell ref="EPN34:EPN36"/>
    <mergeCell ref="EPO34:EPO36"/>
    <mergeCell ref="EPP34:EPP36"/>
    <mergeCell ref="EPQ34:EPQ36"/>
    <mergeCell ref="EPR34:EPR36"/>
    <mergeCell ref="EPG34:EPG36"/>
    <mergeCell ref="EPH34:EPH36"/>
    <mergeCell ref="EPI34:EPI36"/>
    <mergeCell ref="EPJ34:EPJ36"/>
    <mergeCell ref="EPK34:EPK36"/>
    <mergeCell ref="EPL34:EPL36"/>
    <mergeCell ref="EPA34:EPA36"/>
    <mergeCell ref="EPB34:EPB36"/>
    <mergeCell ref="EPC34:EPC36"/>
    <mergeCell ref="EPD34:EPD36"/>
    <mergeCell ref="EPE34:EPE36"/>
    <mergeCell ref="EPF34:EPF36"/>
    <mergeCell ref="EOU34:EOU36"/>
    <mergeCell ref="EOV34:EOV36"/>
    <mergeCell ref="EOW34:EOW36"/>
    <mergeCell ref="EOX34:EOX36"/>
    <mergeCell ref="EOY34:EOY36"/>
    <mergeCell ref="EOZ34:EOZ36"/>
    <mergeCell ref="EOO34:EOO36"/>
    <mergeCell ref="EOP34:EOP36"/>
    <mergeCell ref="EOQ34:EOQ36"/>
    <mergeCell ref="EOR34:EOR36"/>
    <mergeCell ref="EOS34:EOS36"/>
    <mergeCell ref="EOT34:EOT36"/>
    <mergeCell ref="EOI34:EOI36"/>
    <mergeCell ref="EOJ34:EOJ36"/>
    <mergeCell ref="EOK34:EOK36"/>
    <mergeCell ref="EOL34:EOL36"/>
    <mergeCell ref="EOM34:EOM36"/>
    <mergeCell ref="EON34:EON36"/>
    <mergeCell ref="EOC34:EOC36"/>
    <mergeCell ref="EOD34:EOD36"/>
    <mergeCell ref="EOE34:EOE36"/>
    <mergeCell ref="EOF34:EOF36"/>
    <mergeCell ref="EOG34:EOG36"/>
    <mergeCell ref="EOH34:EOH36"/>
    <mergeCell ref="ENW34:ENW36"/>
    <mergeCell ref="ENX34:ENX36"/>
    <mergeCell ref="ENY34:ENY36"/>
    <mergeCell ref="ENZ34:ENZ36"/>
    <mergeCell ref="EOA34:EOA36"/>
    <mergeCell ref="EOB34:EOB36"/>
    <mergeCell ref="ENQ34:ENQ36"/>
    <mergeCell ref="ENR34:ENR36"/>
    <mergeCell ref="ENS34:ENS36"/>
    <mergeCell ref="ENT34:ENT36"/>
    <mergeCell ref="ENU34:ENU36"/>
    <mergeCell ref="ENV34:ENV36"/>
    <mergeCell ref="ENK34:ENK36"/>
    <mergeCell ref="ENL34:ENL36"/>
    <mergeCell ref="ENM34:ENM36"/>
    <mergeCell ref="ENN34:ENN36"/>
    <mergeCell ref="ENO34:ENO36"/>
    <mergeCell ref="ENP34:ENP36"/>
    <mergeCell ref="ENE34:ENE36"/>
    <mergeCell ref="ENF34:ENF36"/>
    <mergeCell ref="ENG34:ENG36"/>
    <mergeCell ref="ENH34:ENH36"/>
    <mergeCell ref="ENI34:ENI36"/>
    <mergeCell ref="ENJ34:ENJ36"/>
    <mergeCell ref="EMY34:EMY36"/>
    <mergeCell ref="EMZ34:EMZ36"/>
    <mergeCell ref="ENA34:ENA36"/>
    <mergeCell ref="ENB34:ENB36"/>
    <mergeCell ref="ENC34:ENC36"/>
    <mergeCell ref="END34:END36"/>
    <mergeCell ref="EMS34:EMS36"/>
    <mergeCell ref="EMT34:EMT36"/>
    <mergeCell ref="EMU34:EMU36"/>
    <mergeCell ref="EMV34:EMV36"/>
    <mergeCell ref="EMW34:EMW36"/>
    <mergeCell ref="EMX34:EMX36"/>
    <mergeCell ref="EMM34:EMM36"/>
    <mergeCell ref="EMN34:EMN36"/>
    <mergeCell ref="EMO34:EMO36"/>
    <mergeCell ref="EMP34:EMP36"/>
    <mergeCell ref="EMQ34:EMQ36"/>
    <mergeCell ref="EMR34:EMR36"/>
    <mergeCell ref="EMG34:EMG36"/>
    <mergeCell ref="EMH34:EMH36"/>
    <mergeCell ref="EMI34:EMI36"/>
    <mergeCell ref="EMJ34:EMJ36"/>
    <mergeCell ref="EMK34:EMK36"/>
    <mergeCell ref="EML34:EML36"/>
    <mergeCell ref="EMA34:EMA36"/>
    <mergeCell ref="EMB34:EMB36"/>
    <mergeCell ref="EMC34:EMC36"/>
    <mergeCell ref="EMD34:EMD36"/>
    <mergeCell ref="EME34:EME36"/>
    <mergeCell ref="EMF34:EMF36"/>
    <mergeCell ref="ELU34:ELU36"/>
    <mergeCell ref="ELV34:ELV36"/>
    <mergeCell ref="ELW34:ELW36"/>
    <mergeCell ref="ELX34:ELX36"/>
    <mergeCell ref="ELY34:ELY36"/>
    <mergeCell ref="ELZ34:ELZ36"/>
    <mergeCell ref="ELO34:ELO36"/>
    <mergeCell ref="ELP34:ELP36"/>
    <mergeCell ref="ELQ34:ELQ36"/>
    <mergeCell ref="ELR34:ELR36"/>
    <mergeCell ref="ELS34:ELS36"/>
    <mergeCell ref="ELT34:ELT36"/>
    <mergeCell ref="ELI34:ELI36"/>
    <mergeCell ref="ELJ34:ELJ36"/>
    <mergeCell ref="ELK34:ELK36"/>
    <mergeCell ref="ELL34:ELL36"/>
    <mergeCell ref="ELM34:ELM36"/>
    <mergeCell ref="ELN34:ELN36"/>
    <mergeCell ref="ELC34:ELC36"/>
    <mergeCell ref="ELD34:ELD36"/>
    <mergeCell ref="ELE34:ELE36"/>
    <mergeCell ref="ELF34:ELF36"/>
    <mergeCell ref="ELG34:ELG36"/>
    <mergeCell ref="ELH34:ELH36"/>
    <mergeCell ref="EKW34:EKW36"/>
    <mergeCell ref="EKX34:EKX36"/>
    <mergeCell ref="EKY34:EKY36"/>
    <mergeCell ref="EKZ34:EKZ36"/>
    <mergeCell ref="ELA34:ELA36"/>
    <mergeCell ref="ELB34:ELB36"/>
    <mergeCell ref="EKQ34:EKQ36"/>
    <mergeCell ref="EKR34:EKR36"/>
    <mergeCell ref="EKS34:EKS36"/>
    <mergeCell ref="EKT34:EKT36"/>
    <mergeCell ref="EKU34:EKU36"/>
    <mergeCell ref="EKV34:EKV36"/>
    <mergeCell ref="EKK34:EKK36"/>
    <mergeCell ref="EKL34:EKL36"/>
    <mergeCell ref="EKM34:EKM36"/>
    <mergeCell ref="EKN34:EKN36"/>
    <mergeCell ref="EKO34:EKO36"/>
    <mergeCell ref="EKP34:EKP36"/>
    <mergeCell ref="EKE34:EKE36"/>
    <mergeCell ref="EKF34:EKF36"/>
    <mergeCell ref="EKG34:EKG36"/>
    <mergeCell ref="EKH34:EKH36"/>
    <mergeCell ref="EKI34:EKI36"/>
    <mergeCell ref="EKJ34:EKJ36"/>
    <mergeCell ref="EJY34:EJY36"/>
    <mergeCell ref="EJZ34:EJZ36"/>
    <mergeCell ref="EKA34:EKA36"/>
    <mergeCell ref="EKB34:EKB36"/>
    <mergeCell ref="EKC34:EKC36"/>
    <mergeCell ref="EKD34:EKD36"/>
    <mergeCell ref="EJS34:EJS36"/>
    <mergeCell ref="EJT34:EJT36"/>
    <mergeCell ref="EJU34:EJU36"/>
    <mergeCell ref="EJV34:EJV36"/>
    <mergeCell ref="EJW34:EJW36"/>
    <mergeCell ref="EJX34:EJX36"/>
    <mergeCell ref="EJM34:EJM36"/>
    <mergeCell ref="EJN34:EJN36"/>
    <mergeCell ref="EJO34:EJO36"/>
    <mergeCell ref="EJP34:EJP36"/>
    <mergeCell ref="EJQ34:EJQ36"/>
    <mergeCell ref="EJR34:EJR36"/>
    <mergeCell ref="EJG34:EJG36"/>
    <mergeCell ref="EJH34:EJH36"/>
    <mergeCell ref="EJI34:EJI36"/>
    <mergeCell ref="EJJ34:EJJ36"/>
    <mergeCell ref="EJK34:EJK36"/>
    <mergeCell ref="EJL34:EJL36"/>
    <mergeCell ref="EJA34:EJA36"/>
    <mergeCell ref="EJB34:EJB36"/>
    <mergeCell ref="EJC34:EJC36"/>
    <mergeCell ref="EJD34:EJD36"/>
    <mergeCell ref="EJE34:EJE36"/>
    <mergeCell ref="EJF34:EJF36"/>
    <mergeCell ref="EIU34:EIU36"/>
    <mergeCell ref="EIV34:EIV36"/>
    <mergeCell ref="EIW34:EIW36"/>
    <mergeCell ref="EIX34:EIX36"/>
    <mergeCell ref="EIY34:EIY36"/>
    <mergeCell ref="EIZ34:EIZ36"/>
    <mergeCell ref="EIO34:EIO36"/>
    <mergeCell ref="EIP34:EIP36"/>
    <mergeCell ref="EIQ34:EIQ36"/>
    <mergeCell ref="EIR34:EIR36"/>
    <mergeCell ref="EIS34:EIS36"/>
    <mergeCell ref="EIT34:EIT36"/>
    <mergeCell ref="EII34:EII36"/>
    <mergeCell ref="EIJ34:EIJ36"/>
    <mergeCell ref="EIK34:EIK36"/>
    <mergeCell ref="EIL34:EIL36"/>
    <mergeCell ref="EIM34:EIM36"/>
    <mergeCell ref="EIN34:EIN36"/>
    <mergeCell ref="EIC34:EIC36"/>
    <mergeCell ref="EID34:EID36"/>
    <mergeCell ref="EIE34:EIE36"/>
    <mergeCell ref="EIF34:EIF36"/>
    <mergeCell ref="EIG34:EIG36"/>
    <mergeCell ref="EIH34:EIH36"/>
    <mergeCell ref="EHW34:EHW36"/>
    <mergeCell ref="EHX34:EHX36"/>
    <mergeCell ref="EHY34:EHY36"/>
    <mergeCell ref="EHZ34:EHZ36"/>
    <mergeCell ref="EIA34:EIA36"/>
    <mergeCell ref="EIB34:EIB36"/>
    <mergeCell ref="EHQ34:EHQ36"/>
    <mergeCell ref="EHR34:EHR36"/>
    <mergeCell ref="EHS34:EHS36"/>
    <mergeCell ref="EHT34:EHT36"/>
    <mergeCell ref="EHU34:EHU36"/>
    <mergeCell ref="EHV34:EHV36"/>
    <mergeCell ref="EHK34:EHK36"/>
    <mergeCell ref="EHL34:EHL36"/>
    <mergeCell ref="EHM34:EHM36"/>
    <mergeCell ref="EHN34:EHN36"/>
    <mergeCell ref="EHO34:EHO36"/>
    <mergeCell ref="EHP34:EHP36"/>
    <mergeCell ref="EHE34:EHE36"/>
    <mergeCell ref="EHF34:EHF36"/>
    <mergeCell ref="EHG34:EHG36"/>
    <mergeCell ref="EHH34:EHH36"/>
    <mergeCell ref="EHI34:EHI36"/>
    <mergeCell ref="EHJ34:EHJ36"/>
    <mergeCell ref="EGY34:EGY36"/>
    <mergeCell ref="EGZ34:EGZ36"/>
    <mergeCell ref="EHA34:EHA36"/>
    <mergeCell ref="EHB34:EHB36"/>
    <mergeCell ref="EHC34:EHC36"/>
    <mergeCell ref="EHD34:EHD36"/>
    <mergeCell ref="EGS34:EGS36"/>
    <mergeCell ref="EGT34:EGT36"/>
    <mergeCell ref="EGU34:EGU36"/>
    <mergeCell ref="EGV34:EGV36"/>
    <mergeCell ref="EGW34:EGW36"/>
    <mergeCell ref="EGX34:EGX36"/>
    <mergeCell ref="EGM34:EGM36"/>
    <mergeCell ref="EGN34:EGN36"/>
    <mergeCell ref="EGO34:EGO36"/>
    <mergeCell ref="EGP34:EGP36"/>
    <mergeCell ref="EGQ34:EGQ36"/>
    <mergeCell ref="EGR34:EGR36"/>
    <mergeCell ref="EGG34:EGG36"/>
    <mergeCell ref="EGH34:EGH36"/>
    <mergeCell ref="EGI34:EGI36"/>
    <mergeCell ref="EGJ34:EGJ36"/>
    <mergeCell ref="EGK34:EGK36"/>
    <mergeCell ref="EGL34:EGL36"/>
    <mergeCell ref="EGA34:EGA36"/>
    <mergeCell ref="EGB34:EGB36"/>
    <mergeCell ref="EGC34:EGC36"/>
    <mergeCell ref="EGD34:EGD36"/>
    <mergeCell ref="EGE34:EGE36"/>
    <mergeCell ref="EGF34:EGF36"/>
    <mergeCell ref="EFU34:EFU36"/>
    <mergeCell ref="EFV34:EFV36"/>
    <mergeCell ref="EFW34:EFW36"/>
    <mergeCell ref="EFX34:EFX36"/>
    <mergeCell ref="EFY34:EFY36"/>
    <mergeCell ref="EFZ34:EFZ36"/>
    <mergeCell ref="EFO34:EFO36"/>
    <mergeCell ref="EFP34:EFP36"/>
    <mergeCell ref="EFQ34:EFQ36"/>
    <mergeCell ref="EFR34:EFR36"/>
    <mergeCell ref="EFS34:EFS36"/>
    <mergeCell ref="EFT34:EFT36"/>
    <mergeCell ref="EFI34:EFI36"/>
    <mergeCell ref="EFJ34:EFJ36"/>
    <mergeCell ref="EFK34:EFK36"/>
    <mergeCell ref="EFL34:EFL36"/>
    <mergeCell ref="EFM34:EFM36"/>
    <mergeCell ref="EFN34:EFN36"/>
    <mergeCell ref="EFC34:EFC36"/>
    <mergeCell ref="EFD34:EFD36"/>
    <mergeCell ref="EFE34:EFE36"/>
    <mergeCell ref="EFF34:EFF36"/>
    <mergeCell ref="EFG34:EFG36"/>
    <mergeCell ref="EFH34:EFH36"/>
    <mergeCell ref="EEW34:EEW36"/>
    <mergeCell ref="EEX34:EEX36"/>
    <mergeCell ref="EEY34:EEY36"/>
    <mergeCell ref="EEZ34:EEZ36"/>
    <mergeCell ref="EFA34:EFA36"/>
    <mergeCell ref="EFB34:EFB36"/>
    <mergeCell ref="EEQ34:EEQ36"/>
    <mergeCell ref="EER34:EER36"/>
    <mergeCell ref="EES34:EES36"/>
    <mergeCell ref="EET34:EET36"/>
    <mergeCell ref="EEU34:EEU36"/>
    <mergeCell ref="EEV34:EEV36"/>
    <mergeCell ref="EEK34:EEK36"/>
    <mergeCell ref="EEL34:EEL36"/>
    <mergeCell ref="EEM34:EEM36"/>
    <mergeCell ref="EEN34:EEN36"/>
    <mergeCell ref="EEO34:EEO36"/>
    <mergeCell ref="EEP34:EEP36"/>
    <mergeCell ref="EEE34:EEE36"/>
    <mergeCell ref="EEF34:EEF36"/>
    <mergeCell ref="EEG34:EEG36"/>
    <mergeCell ref="EEH34:EEH36"/>
    <mergeCell ref="EEI34:EEI36"/>
    <mergeCell ref="EEJ34:EEJ36"/>
    <mergeCell ref="EDY34:EDY36"/>
    <mergeCell ref="EDZ34:EDZ36"/>
    <mergeCell ref="EEA34:EEA36"/>
    <mergeCell ref="EEB34:EEB36"/>
    <mergeCell ref="EEC34:EEC36"/>
    <mergeCell ref="EED34:EED36"/>
    <mergeCell ref="EDS34:EDS36"/>
    <mergeCell ref="EDT34:EDT36"/>
    <mergeCell ref="EDU34:EDU36"/>
    <mergeCell ref="EDV34:EDV36"/>
    <mergeCell ref="EDW34:EDW36"/>
    <mergeCell ref="EDX34:EDX36"/>
    <mergeCell ref="EDM34:EDM36"/>
    <mergeCell ref="EDN34:EDN36"/>
    <mergeCell ref="EDO34:EDO36"/>
    <mergeCell ref="EDP34:EDP36"/>
    <mergeCell ref="EDQ34:EDQ36"/>
    <mergeCell ref="EDR34:EDR36"/>
    <mergeCell ref="EDG34:EDG36"/>
    <mergeCell ref="EDH34:EDH36"/>
    <mergeCell ref="EDI34:EDI36"/>
    <mergeCell ref="EDJ34:EDJ36"/>
    <mergeCell ref="EDK34:EDK36"/>
    <mergeCell ref="EDL34:EDL36"/>
    <mergeCell ref="EDA34:EDA36"/>
    <mergeCell ref="EDB34:EDB36"/>
    <mergeCell ref="EDC34:EDC36"/>
    <mergeCell ref="EDD34:EDD36"/>
    <mergeCell ref="EDE34:EDE36"/>
    <mergeCell ref="EDF34:EDF36"/>
    <mergeCell ref="ECU34:ECU36"/>
    <mergeCell ref="ECV34:ECV36"/>
    <mergeCell ref="ECW34:ECW36"/>
    <mergeCell ref="ECX34:ECX36"/>
    <mergeCell ref="ECY34:ECY36"/>
    <mergeCell ref="ECZ34:ECZ36"/>
    <mergeCell ref="ECO34:ECO36"/>
    <mergeCell ref="ECP34:ECP36"/>
    <mergeCell ref="ECQ34:ECQ36"/>
    <mergeCell ref="ECR34:ECR36"/>
    <mergeCell ref="ECS34:ECS36"/>
    <mergeCell ref="ECT34:ECT36"/>
    <mergeCell ref="ECI34:ECI36"/>
    <mergeCell ref="ECJ34:ECJ36"/>
    <mergeCell ref="ECK34:ECK36"/>
    <mergeCell ref="ECL34:ECL36"/>
    <mergeCell ref="ECM34:ECM36"/>
    <mergeCell ref="ECN34:ECN36"/>
    <mergeCell ref="ECC34:ECC36"/>
    <mergeCell ref="ECD34:ECD36"/>
    <mergeCell ref="ECE34:ECE36"/>
    <mergeCell ref="ECF34:ECF36"/>
    <mergeCell ref="ECG34:ECG36"/>
    <mergeCell ref="ECH34:ECH36"/>
    <mergeCell ref="EBW34:EBW36"/>
    <mergeCell ref="EBX34:EBX36"/>
    <mergeCell ref="EBY34:EBY36"/>
    <mergeCell ref="EBZ34:EBZ36"/>
    <mergeCell ref="ECA34:ECA36"/>
    <mergeCell ref="ECB34:ECB36"/>
    <mergeCell ref="EBQ34:EBQ36"/>
    <mergeCell ref="EBR34:EBR36"/>
    <mergeCell ref="EBS34:EBS36"/>
    <mergeCell ref="EBT34:EBT36"/>
    <mergeCell ref="EBU34:EBU36"/>
    <mergeCell ref="EBV34:EBV36"/>
    <mergeCell ref="EBK34:EBK36"/>
    <mergeCell ref="EBL34:EBL36"/>
    <mergeCell ref="EBM34:EBM36"/>
    <mergeCell ref="EBN34:EBN36"/>
    <mergeCell ref="EBO34:EBO36"/>
    <mergeCell ref="EBP34:EBP36"/>
    <mergeCell ref="EBE34:EBE36"/>
    <mergeCell ref="EBF34:EBF36"/>
    <mergeCell ref="EBG34:EBG36"/>
    <mergeCell ref="EBH34:EBH36"/>
    <mergeCell ref="EBI34:EBI36"/>
    <mergeCell ref="EBJ34:EBJ36"/>
    <mergeCell ref="EAY34:EAY36"/>
    <mergeCell ref="EAZ34:EAZ36"/>
    <mergeCell ref="EBA34:EBA36"/>
    <mergeCell ref="EBB34:EBB36"/>
    <mergeCell ref="EBC34:EBC36"/>
    <mergeCell ref="EBD34:EBD36"/>
    <mergeCell ref="EAS34:EAS36"/>
    <mergeCell ref="EAT34:EAT36"/>
    <mergeCell ref="EAU34:EAU36"/>
    <mergeCell ref="EAV34:EAV36"/>
    <mergeCell ref="EAW34:EAW36"/>
    <mergeCell ref="EAX34:EAX36"/>
    <mergeCell ref="EAM34:EAM36"/>
    <mergeCell ref="EAN34:EAN36"/>
    <mergeCell ref="EAO34:EAO36"/>
    <mergeCell ref="EAP34:EAP36"/>
    <mergeCell ref="EAQ34:EAQ36"/>
    <mergeCell ref="EAR34:EAR36"/>
    <mergeCell ref="EAG34:EAG36"/>
    <mergeCell ref="EAH34:EAH36"/>
    <mergeCell ref="EAI34:EAI36"/>
    <mergeCell ref="EAJ34:EAJ36"/>
    <mergeCell ref="EAK34:EAK36"/>
    <mergeCell ref="EAL34:EAL36"/>
    <mergeCell ref="EAA34:EAA36"/>
    <mergeCell ref="EAB34:EAB36"/>
    <mergeCell ref="EAC34:EAC36"/>
    <mergeCell ref="EAD34:EAD36"/>
    <mergeCell ref="EAE34:EAE36"/>
    <mergeCell ref="EAF34:EAF36"/>
    <mergeCell ref="DZU34:DZU36"/>
    <mergeCell ref="DZV34:DZV36"/>
    <mergeCell ref="DZW34:DZW36"/>
    <mergeCell ref="DZX34:DZX36"/>
    <mergeCell ref="DZY34:DZY36"/>
    <mergeCell ref="DZZ34:DZZ36"/>
    <mergeCell ref="DZO34:DZO36"/>
    <mergeCell ref="DZP34:DZP36"/>
    <mergeCell ref="DZQ34:DZQ36"/>
    <mergeCell ref="DZR34:DZR36"/>
    <mergeCell ref="DZS34:DZS36"/>
    <mergeCell ref="DZT34:DZT36"/>
    <mergeCell ref="DZI34:DZI36"/>
    <mergeCell ref="DZJ34:DZJ36"/>
    <mergeCell ref="DZK34:DZK36"/>
    <mergeCell ref="DZL34:DZL36"/>
    <mergeCell ref="DZM34:DZM36"/>
    <mergeCell ref="DZN34:DZN36"/>
    <mergeCell ref="DZC34:DZC36"/>
    <mergeCell ref="DZD34:DZD36"/>
    <mergeCell ref="DZE34:DZE36"/>
    <mergeCell ref="DZF34:DZF36"/>
    <mergeCell ref="DZG34:DZG36"/>
    <mergeCell ref="DZH34:DZH36"/>
    <mergeCell ref="DYW34:DYW36"/>
    <mergeCell ref="DYX34:DYX36"/>
    <mergeCell ref="DYY34:DYY36"/>
    <mergeCell ref="DYZ34:DYZ36"/>
    <mergeCell ref="DZA34:DZA36"/>
    <mergeCell ref="DZB34:DZB36"/>
    <mergeCell ref="DYQ34:DYQ36"/>
    <mergeCell ref="DYR34:DYR36"/>
    <mergeCell ref="DYS34:DYS36"/>
    <mergeCell ref="DYT34:DYT36"/>
    <mergeCell ref="DYU34:DYU36"/>
    <mergeCell ref="DYV34:DYV36"/>
    <mergeCell ref="DYK34:DYK36"/>
    <mergeCell ref="DYL34:DYL36"/>
    <mergeCell ref="DYM34:DYM36"/>
    <mergeCell ref="DYN34:DYN36"/>
    <mergeCell ref="DYO34:DYO36"/>
    <mergeCell ref="DYP34:DYP36"/>
    <mergeCell ref="DYE34:DYE36"/>
    <mergeCell ref="DYF34:DYF36"/>
    <mergeCell ref="DYG34:DYG36"/>
    <mergeCell ref="DYH34:DYH36"/>
    <mergeCell ref="DYI34:DYI36"/>
    <mergeCell ref="DYJ34:DYJ36"/>
    <mergeCell ref="DXY34:DXY36"/>
    <mergeCell ref="DXZ34:DXZ36"/>
    <mergeCell ref="DYA34:DYA36"/>
    <mergeCell ref="DYB34:DYB36"/>
    <mergeCell ref="DYC34:DYC36"/>
    <mergeCell ref="DYD34:DYD36"/>
    <mergeCell ref="DXS34:DXS36"/>
    <mergeCell ref="DXT34:DXT36"/>
    <mergeCell ref="DXU34:DXU36"/>
    <mergeCell ref="DXV34:DXV36"/>
    <mergeCell ref="DXW34:DXW36"/>
    <mergeCell ref="DXX34:DXX36"/>
    <mergeCell ref="DXM34:DXM36"/>
    <mergeCell ref="DXN34:DXN36"/>
    <mergeCell ref="DXO34:DXO36"/>
    <mergeCell ref="DXP34:DXP36"/>
    <mergeCell ref="DXQ34:DXQ36"/>
    <mergeCell ref="DXR34:DXR36"/>
    <mergeCell ref="DXG34:DXG36"/>
    <mergeCell ref="DXH34:DXH36"/>
    <mergeCell ref="DXI34:DXI36"/>
    <mergeCell ref="DXJ34:DXJ36"/>
    <mergeCell ref="DXK34:DXK36"/>
    <mergeCell ref="DXL34:DXL36"/>
    <mergeCell ref="DXA34:DXA36"/>
    <mergeCell ref="DXB34:DXB36"/>
    <mergeCell ref="DXC34:DXC36"/>
    <mergeCell ref="DXD34:DXD36"/>
    <mergeCell ref="DXE34:DXE36"/>
    <mergeCell ref="DXF34:DXF36"/>
    <mergeCell ref="DWU34:DWU36"/>
    <mergeCell ref="DWV34:DWV36"/>
    <mergeCell ref="DWW34:DWW36"/>
    <mergeCell ref="DWX34:DWX36"/>
    <mergeCell ref="DWY34:DWY36"/>
    <mergeCell ref="DWZ34:DWZ36"/>
    <mergeCell ref="DWO34:DWO36"/>
    <mergeCell ref="DWP34:DWP36"/>
    <mergeCell ref="DWQ34:DWQ36"/>
    <mergeCell ref="DWR34:DWR36"/>
    <mergeCell ref="DWS34:DWS36"/>
    <mergeCell ref="DWT34:DWT36"/>
    <mergeCell ref="DWI34:DWI36"/>
    <mergeCell ref="DWJ34:DWJ36"/>
    <mergeCell ref="DWK34:DWK36"/>
    <mergeCell ref="DWL34:DWL36"/>
    <mergeCell ref="DWM34:DWM36"/>
    <mergeCell ref="DWN34:DWN36"/>
    <mergeCell ref="DWC34:DWC36"/>
    <mergeCell ref="DWD34:DWD36"/>
    <mergeCell ref="DWE34:DWE36"/>
    <mergeCell ref="DWF34:DWF36"/>
    <mergeCell ref="DWG34:DWG36"/>
    <mergeCell ref="DWH34:DWH36"/>
    <mergeCell ref="DVW34:DVW36"/>
    <mergeCell ref="DVX34:DVX36"/>
    <mergeCell ref="DVY34:DVY36"/>
    <mergeCell ref="DVZ34:DVZ36"/>
    <mergeCell ref="DWA34:DWA36"/>
    <mergeCell ref="DWB34:DWB36"/>
    <mergeCell ref="DVQ34:DVQ36"/>
    <mergeCell ref="DVR34:DVR36"/>
    <mergeCell ref="DVS34:DVS36"/>
    <mergeCell ref="DVT34:DVT36"/>
    <mergeCell ref="DVU34:DVU36"/>
    <mergeCell ref="DVV34:DVV36"/>
    <mergeCell ref="DVK34:DVK36"/>
    <mergeCell ref="DVL34:DVL36"/>
    <mergeCell ref="DVM34:DVM36"/>
    <mergeCell ref="DVN34:DVN36"/>
    <mergeCell ref="DVO34:DVO36"/>
    <mergeCell ref="DVP34:DVP36"/>
    <mergeCell ref="DVE34:DVE36"/>
    <mergeCell ref="DVF34:DVF36"/>
    <mergeCell ref="DVG34:DVG36"/>
    <mergeCell ref="DVH34:DVH36"/>
    <mergeCell ref="DVI34:DVI36"/>
    <mergeCell ref="DVJ34:DVJ36"/>
    <mergeCell ref="DUY34:DUY36"/>
    <mergeCell ref="DUZ34:DUZ36"/>
    <mergeCell ref="DVA34:DVA36"/>
    <mergeCell ref="DVB34:DVB36"/>
    <mergeCell ref="DVC34:DVC36"/>
    <mergeCell ref="DVD34:DVD36"/>
    <mergeCell ref="DUS34:DUS36"/>
    <mergeCell ref="DUT34:DUT36"/>
    <mergeCell ref="DUU34:DUU36"/>
    <mergeCell ref="DUV34:DUV36"/>
    <mergeCell ref="DUW34:DUW36"/>
    <mergeCell ref="DUX34:DUX36"/>
    <mergeCell ref="DUM34:DUM36"/>
    <mergeCell ref="DUN34:DUN36"/>
    <mergeCell ref="DUO34:DUO36"/>
    <mergeCell ref="DUP34:DUP36"/>
    <mergeCell ref="DUQ34:DUQ36"/>
    <mergeCell ref="DUR34:DUR36"/>
    <mergeCell ref="DUG34:DUG36"/>
    <mergeCell ref="DUH34:DUH36"/>
    <mergeCell ref="DUI34:DUI36"/>
    <mergeCell ref="DUJ34:DUJ36"/>
    <mergeCell ref="DUK34:DUK36"/>
    <mergeCell ref="DUL34:DUL36"/>
    <mergeCell ref="DUA34:DUA36"/>
    <mergeCell ref="DUB34:DUB36"/>
    <mergeCell ref="DUC34:DUC36"/>
    <mergeCell ref="DUD34:DUD36"/>
    <mergeCell ref="DUE34:DUE36"/>
    <mergeCell ref="DUF34:DUF36"/>
    <mergeCell ref="DTU34:DTU36"/>
    <mergeCell ref="DTV34:DTV36"/>
    <mergeCell ref="DTW34:DTW36"/>
    <mergeCell ref="DTX34:DTX36"/>
    <mergeCell ref="DTY34:DTY36"/>
    <mergeCell ref="DTZ34:DTZ36"/>
    <mergeCell ref="DTO34:DTO36"/>
    <mergeCell ref="DTP34:DTP36"/>
    <mergeCell ref="DTQ34:DTQ36"/>
    <mergeCell ref="DTR34:DTR36"/>
    <mergeCell ref="DTS34:DTS36"/>
    <mergeCell ref="DTT34:DTT36"/>
    <mergeCell ref="DTI34:DTI36"/>
    <mergeCell ref="DTJ34:DTJ36"/>
    <mergeCell ref="DTK34:DTK36"/>
    <mergeCell ref="DTL34:DTL36"/>
    <mergeCell ref="DTM34:DTM36"/>
    <mergeCell ref="DTN34:DTN36"/>
    <mergeCell ref="DTC34:DTC36"/>
    <mergeCell ref="DTD34:DTD36"/>
    <mergeCell ref="DTE34:DTE36"/>
    <mergeCell ref="DTF34:DTF36"/>
    <mergeCell ref="DTG34:DTG36"/>
    <mergeCell ref="DTH34:DTH36"/>
    <mergeCell ref="DSW34:DSW36"/>
    <mergeCell ref="DSX34:DSX36"/>
    <mergeCell ref="DSY34:DSY36"/>
    <mergeCell ref="DSZ34:DSZ36"/>
    <mergeCell ref="DTA34:DTA36"/>
    <mergeCell ref="DTB34:DTB36"/>
    <mergeCell ref="DSQ34:DSQ36"/>
    <mergeCell ref="DSR34:DSR36"/>
    <mergeCell ref="DSS34:DSS36"/>
    <mergeCell ref="DST34:DST36"/>
    <mergeCell ref="DSU34:DSU36"/>
    <mergeCell ref="DSV34:DSV36"/>
    <mergeCell ref="DSK34:DSK36"/>
    <mergeCell ref="DSL34:DSL36"/>
    <mergeCell ref="DSM34:DSM36"/>
    <mergeCell ref="DSN34:DSN36"/>
    <mergeCell ref="DSO34:DSO36"/>
    <mergeCell ref="DSP34:DSP36"/>
    <mergeCell ref="DSE34:DSE36"/>
    <mergeCell ref="DSF34:DSF36"/>
    <mergeCell ref="DSG34:DSG36"/>
    <mergeCell ref="DSH34:DSH36"/>
    <mergeCell ref="DSI34:DSI36"/>
    <mergeCell ref="DSJ34:DSJ36"/>
    <mergeCell ref="DRY34:DRY36"/>
    <mergeCell ref="DRZ34:DRZ36"/>
    <mergeCell ref="DSA34:DSA36"/>
    <mergeCell ref="DSB34:DSB36"/>
    <mergeCell ref="DSC34:DSC36"/>
    <mergeCell ref="DSD34:DSD36"/>
    <mergeCell ref="DRS34:DRS36"/>
    <mergeCell ref="DRT34:DRT36"/>
    <mergeCell ref="DRU34:DRU36"/>
    <mergeCell ref="DRV34:DRV36"/>
    <mergeCell ref="DRW34:DRW36"/>
    <mergeCell ref="DRX34:DRX36"/>
    <mergeCell ref="DRM34:DRM36"/>
    <mergeCell ref="DRN34:DRN36"/>
    <mergeCell ref="DRO34:DRO36"/>
    <mergeCell ref="DRP34:DRP36"/>
    <mergeCell ref="DRQ34:DRQ36"/>
    <mergeCell ref="DRR34:DRR36"/>
    <mergeCell ref="DRG34:DRG36"/>
    <mergeCell ref="DRH34:DRH36"/>
    <mergeCell ref="DRI34:DRI36"/>
    <mergeCell ref="DRJ34:DRJ36"/>
    <mergeCell ref="DRK34:DRK36"/>
    <mergeCell ref="DRL34:DRL36"/>
    <mergeCell ref="DRA34:DRA36"/>
    <mergeCell ref="DRB34:DRB36"/>
    <mergeCell ref="DRC34:DRC36"/>
    <mergeCell ref="DRD34:DRD36"/>
    <mergeCell ref="DRE34:DRE36"/>
    <mergeCell ref="DRF34:DRF36"/>
    <mergeCell ref="DQU34:DQU36"/>
    <mergeCell ref="DQV34:DQV36"/>
    <mergeCell ref="DQW34:DQW36"/>
    <mergeCell ref="DQX34:DQX36"/>
    <mergeCell ref="DQY34:DQY36"/>
    <mergeCell ref="DQZ34:DQZ36"/>
    <mergeCell ref="DQO34:DQO36"/>
    <mergeCell ref="DQP34:DQP36"/>
    <mergeCell ref="DQQ34:DQQ36"/>
    <mergeCell ref="DQR34:DQR36"/>
    <mergeCell ref="DQS34:DQS36"/>
    <mergeCell ref="DQT34:DQT36"/>
    <mergeCell ref="DQI34:DQI36"/>
    <mergeCell ref="DQJ34:DQJ36"/>
    <mergeCell ref="DQK34:DQK36"/>
    <mergeCell ref="DQL34:DQL36"/>
    <mergeCell ref="DQM34:DQM36"/>
    <mergeCell ref="DQN34:DQN36"/>
    <mergeCell ref="DQC34:DQC36"/>
    <mergeCell ref="DQD34:DQD36"/>
    <mergeCell ref="DQE34:DQE36"/>
    <mergeCell ref="DQF34:DQF36"/>
    <mergeCell ref="DQG34:DQG36"/>
    <mergeCell ref="DQH34:DQH36"/>
    <mergeCell ref="DPW34:DPW36"/>
    <mergeCell ref="DPX34:DPX36"/>
    <mergeCell ref="DPY34:DPY36"/>
    <mergeCell ref="DPZ34:DPZ36"/>
    <mergeCell ref="DQA34:DQA36"/>
    <mergeCell ref="DQB34:DQB36"/>
    <mergeCell ref="DPQ34:DPQ36"/>
    <mergeCell ref="DPR34:DPR36"/>
    <mergeCell ref="DPS34:DPS36"/>
    <mergeCell ref="DPT34:DPT36"/>
    <mergeCell ref="DPU34:DPU36"/>
    <mergeCell ref="DPV34:DPV36"/>
    <mergeCell ref="DPK34:DPK36"/>
    <mergeCell ref="DPL34:DPL36"/>
    <mergeCell ref="DPM34:DPM36"/>
    <mergeCell ref="DPN34:DPN36"/>
    <mergeCell ref="DPO34:DPO36"/>
    <mergeCell ref="DPP34:DPP36"/>
    <mergeCell ref="DPE34:DPE36"/>
    <mergeCell ref="DPF34:DPF36"/>
    <mergeCell ref="DPG34:DPG36"/>
    <mergeCell ref="DPH34:DPH36"/>
    <mergeCell ref="DPI34:DPI36"/>
    <mergeCell ref="DPJ34:DPJ36"/>
    <mergeCell ref="DOY34:DOY36"/>
    <mergeCell ref="DOZ34:DOZ36"/>
    <mergeCell ref="DPA34:DPA36"/>
    <mergeCell ref="DPB34:DPB36"/>
    <mergeCell ref="DPC34:DPC36"/>
    <mergeCell ref="DPD34:DPD36"/>
    <mergeCell ref="DOS34:DOS36"/>
    <mergeCell ref="DOT34:DOT36"/>
    <mergeCell ref="DOU34:DOU36"/>
    <mergeCell ref="DOV34:DOV36"/>
    <mergeCell ref="DOW34:DOW36"/>
    <mergeCell ref="DOX34:DOX36"/>
    <mergeCell ref="DOM34:DOM36"/>
    <mergeCell ref="DON34:DON36"/>
    <mergeCell ref="DOO34:DOO36"/>
    <mergeCell ref="DOP34:DOP36"/>
    <mergeCell ref="DOQ34:DOQ36"/>
    <mergeCell ref="DOR34:DOR36"/>
    <mergeCell ref="DOG34:DOG36"/>
    <mergeCell ref="DOH34:DOH36"/>
    <mergeCell ref="DOI34:DOI36"/>
    <mergeCell ref="DOJ34:DOJ36"/>
    <mergeCell ref="DOK34:DOK36"/>
    <mergeCell ref="DOL34:DOL36"/>
    <mergeCell ref="DOA34:DOA36"/>
    <mergeCell ref="DOB34:DOB36"/>
    <mergeCell ref="DOC34:DOC36"/>
    <mergeCell ref="DOD34:DOD36"/>
    <mergeCell ref="DOE34:DOE36"/>
    <mergeCell ref="DOF34:DOF36"/>
    <mergeCell ref="DNU34:DNU36"/>
    <mergeCell ref="DNV34:DNV36"/>
    <mergeCell ref="DNW34:DNW36"/>
    <mergeCell ref="DNX34:DNX36"/>
    <mergeCell ref="DNY34:DNY36"/>
    <mergeCell ref="DNZ34:DNZ36"/>
    <mergeCell ref="DNO34:DNO36"/>
    <mergeCell ref="DNP34:DNP36"/>
    <mergeCell ref="DNQ34:DNQ36"/>
    <mergeCell ref="DNR34:DNR36"/>
    <mergeCell ref="DNS34:DNS36"/>
    <mergeCell ref="DNT34:DNT36"/>
    <mergeCell ref="DNI34:DNI36"/>
    <mergeCell ref="DNJ34:DNJ36"/>
    <mergeCell ref="DNK34:DNK36"/>
    <mergeCell ref="DNL34:DNL36"/>
    <mergeCell ref="DNM34:DNM36"/>
    <mergeCell ref="DNN34:DNN36"/>
    <mergeCell ref="DNC34:DNC36"/>
    <mergeCell ref="DND34:DND36"/>
    <mergeCell ref="DNE34:DNE36"/>
    <mergeCell ref="DNF34:DNF36"/>
    <mergeCell ref="DNG34:DNG36"/>
    <mergeCell ref="DNH34:DNH36"/>
    <mergeCell ref="DMW34:DMW36"/>
    <mergeCell ref="DMX34:DMX36"/>
    <mergeCell ref="DMY34:DMY36"/>
    <mergeCell ref="DMZ34:DMZ36"/>
    <mergeCell ref="DNA34:DNA36"/>
    <mergeCell ref="DNB34:DNB36"/>
    <mergeCell ref="DMQ34:DMQ36"/>
    <mergeCell ref="DMR34:DMR36"/>
    <mergeCell ref="DMS34:DMS36"/>
    <mergeCell ref="DMT34:DMT36"/>
    <mergeCell ref="DMU34:DMU36"/>
    <mergeCell ref="DMV34:DMV36"/>
    <mergeCell ref="DMK34:DMK36"/>
    <mergeCell ref="DML34:DML36"/>
    <mergeCell ref="DMM34:DMM36"/>
    <mergeCell ref="DMN34:DMN36"/>
    <mergeCell ref="DMO34:DMO36"/>
    <mergeCell ref="DMP34:DMP36"/>
    <mergeCell ref="DME34:DME36"/>
    <mergeCell ref="DMF34:DMF36"/>
    <mergeCell ref="DMG34:DMG36"/>
    <mergeCell ref="DMH34:DMH36"/>
    <mergeCell ref="DMI34:DMI36"/>
    <mergeCell ref="DMJ34:DMJ36"/>
    <mergeCell ref="DLY34:DLY36"/>
    <mergeCell ref="DLZ34:DLZ36"/>
    <mergeCell ref="DMA34:DMA36"/>
    <mergeCell ref="DMB34:DMB36"/>
    <mergeCell ref="DMC34:DMC36"/>
    <mergeCell ref="DMD34:DMD36"/>
    <mergeCell ref="DLS34:DLS36"/>
    <mergeCell ref="DLT34:DLT36"/>
    <mergeCell ref="DLU34:DLU36"/>
    <mergeCell ref="DLV34:DLV36"/>
    <mergeCell ref="DLW34:DLW36"/>
    <mergeCell ref="DLX34:DLX36"/>
    <mergeCell ref="DLM34:DLM36"/>
    <mergeCell ref="DLN34:DLN36"/>
    <mergeCell ref="DLO34:DLO36"/>
    <mergeCell ref="DLP34:DLP36"/>
    <mergeCell ref="DLQ34:DLQ36"/>
    <mergeCell ref="DLR34:DLR36"/>
    <mergeCell ref="DLG34:DLG36"/>
    <mergeCell ref="DLH34:DLH36"/>
    <mergeCell ref="DLI34:DLI36"/>
    <mergeCell ref="DLJ34:DLJ36"/>
    <mergeCell ref="DLK34:DLK36"/>
    <mergeCell ref="DLL34:DLL36"/>
    <mergeCell ref="DLA34:DLA36"/>
    <mergeCell ref="DLB34:DLB36"/>
    <mergeCell ref="DLC34:DLC36"/>
    <mergeCell ref="DLD34:DLD36"/>
    <mergeCell ref="DLE34:DLE36"/>
    <mergeCell ref="DLF34:DLF36"/>
    <mergeCell ref="DKU34:DKU36"/>
    <mergeCell ref="DKV34:DKV36"/>
    <mergeCell ref="DKW34:DKW36"/>
    <mergeCell ref="DKX34:DKX36"/>
    <mergeCell ref="DKY34:DKY36"/>
    <mergeCell ref="DKZ34:DKZ36"/>
    <mergeCell ref="DKO34:DKO36"/>
    <mergeCell ref="DKP34:DKP36"/>
    <mergeCell ref="DKQ34:DKQ36"/>
    <mergeCell ref="DKR34:DKR36"/>
    <mergeCell ref="DKS34:DKS36"/>
    <mergeCell ref="DKT34:DKT36"/>
    <mergeCell ref="DKI34:DKI36"/>
    <mergeCell ref="DKJ34:DKJ36"/>
    <mergeCell ref="DKK34:DKK36"/>
    <mergeCell ref="DKL34:DKL36"/>
    <mergeCell ref="DKM34:DKM36"/>
    <mergeCell ref="DKN34:DKN36"/>
    <mergeCell ref="DKC34:DKC36"/>
    <mergeCell ref="DKD34:DKD36"/>
    <mergeCell ref="DKE34:DKE36"/>
    <mergeCell ref="DKF34:DKF36"/>
    <mergeCell ref="DKG34:DKG36"/>
    <mergeCell ref="DKH34:DKH36"/>
    <mergeCell ref="DJW34:DJW36"/>
    <mergeCell ref="DJX34:DJX36"/>
    <mergeCell ref="DJY34:DJY36"/>
    <mergeCell ref="DJZ34:DJZ36"/>
    <mergeCell ref="DKA34:DKA36"/>
    <mergeCell ref="DKB34:DKB36"/>
    <mergeCell ref="DJQ34:DJQ36"/>
    <mergeCell ref="DJR34:DJR36"/>
    <mergeCell ref="DJS34:DJS36"/>
    <mergeCell ref="DJT34:DJT36"/>
    <mergeCell ref="DJU34:DJU36"/>
    <mergeCell ref="DJV34:DJV36"/>
    <mergeCell ref="DJK34:DJK36"/>
    <mergeCell ref="DJL34:DJL36"/>
    <mergeCell ref="DJM34:DJM36"/>
    <mergeCell ref="DJN34:DJN36"/>
    <mergeCell ref="DJO34:DJO36"/>
    <mergeCell ref="DJP34:DJP36"/>
    <mergeCell ref="DJE34:DJE36"/>
    <mergeCell ref="DJF34:DJF36"/>
    <mergeCell ref="DJG34:DJG36"/>
    <mergeCell ref="DJH34:DJH36"/>
    <mergeCell ref="DJI34:DJI36"/>
    <mergeCell ref="DJJ34:DJJ36"/>
    <mergeCell ref="DIY34:DIY36"/>
    <mergeCell ref="DIZ34:DIZ36"/>
    <mergeCell ref="DJA34:DJA36"/>
    <mergeCell ref="DJB34:DJB36"/>
    <mergeCell ref="DJC34:DJC36"/>
    <mergeCell ref="DJD34:DJD36"/>
    <mergeCell ref="DIS34:DIS36"/>
    <mergeCell ref="DIT34:DIT36"/>
    <mergeCell ref="DIU34:DIU36"/>
    <mergeCell ref="DIV34:DIV36"/>
    <mergeCell ref="DIW34:DIW36"/>
    <mergeCell ref="DIX34:DIX36"/>
    <mergeCell ref="DIM34:DIM36"/>
    <mergeCell ref="DIN34:DIN36"/>
    <mergeCell ref="DIO34:DIO36"/>
    <mergeCell ref="DIP34:DIP36"/>
    <mergeCell ref="DIQ34:DIQ36"/>
    <mergeCell ref="DIR34:DIR36"/>
    <mergeCell ref="DIG34:DIG36"/>
    <mergeCell ref="DIH34:DIH36"/>
    <mergeCell ref="DII34:DII36"/>
    <mergeCell ref="DIJ34:DIJ36"/>
    <mergeCell ref="DIK34:DIK36"/>
    <mergeCell ref="DIL34:DIL36"/>
    <mergeCell ref="DIA34:DIA36"/>
    <mergeCell ref="DIB34:DIB36"/>
    <mergeCell ref="DIC34:DIC36"/>
    <mergeCell ref="DID34:DID36"/>
    <mergeCell ref="DIE34:DIE36"/>
    <mergeCell ref="DIF34:DIF36"/>
    <mergeCell ref="DHU34:DHU36"/>
    <mergeCell ref="DHV34:DHV36"/>
    <mergeCell ref="DHW34:DHW36"/>
    <mergeCell ref="DHX34:DHX36"/>
    <mergeCell ref="DHY34:DHY36"/>
    <mergeCell ref="DHZ34:DHZ36"/>
    <mergeCell ref="DHO34:DHO36"/>
    <mergeCell ref="DHP34:DHP36"/>
    <mergeCell ref="DHQ34:DHQ36"/>
    <mergeCell ref="DHR34:DHR36"/>
    <mergeCell ref="DHS34:DHS36"/>
    <mergeCell ref="DHT34:DHT36"/>
    <mergeCell ref="DHI34:DHI36"/>
    <mergeCell ref="DHJ34:DHJ36"/>
    <mergeCell ref="DHK34:DHK36"/>
    <mergeCell ref="DHL34:DHL36"/>
    <mergeCell ref="DHM34:DHM36"/>
    <mergeCell ref="DHN34:DHN36"/>
    <mergeCell ref="DHC34:DHC36"/>
    <mergeCell ref="DHD34:DHD36"/>
    <mergeCell ref="DHE34:DHE36"/>
    <mergeCell ref="DHF34:DHF36"/>
    <mergeCell ref="DHG34:DHG36"/>
    <mergeCell ref="DHH34:DHH36"/>
    <mergeCell ref="DGW34:DGW36"/>
    <mergeCell ref="DGX34:DGX36"/>
    <mergeCell ref="DGY34:DGY36"/>
    <mergeCell ref="DGZ34:DGZ36"/>
    <mergeCell ref="DHA34:DHA36"/>
    <mergeCell ref="DHB34:DHB36"/>
    <mergeCell ref="DGQ34:DGQ36"/>
    <mergeCell ref="DGR34:DGR36"/>
    <mergeCell ref="DGS34:DGS36"/>
    <mergeCell ref="DGT34:DGT36"/>
    <mergeCell ref="DGU34:DGU36"/>
    <mergeCell ref="DGV34:DGV36"/>
    <mergeCell ref="DGK34:DGK36"/>
    <mergeCell ref="DGL34:DGL36"/>
    <mergeCell ref="DGM34:DGM36"/>
    <mergeCell ref="DGN34:DGN36"/>
    <mergeCell ref="DGO34:DGO36"/>
    <mergeCell ref="DGP34:DGP36"/>
    <mergeCell ref="DGE34:DGE36"/>
    <mergeCell ref="DGF34:DGF36"/>
    <mergeCell ref="DGG34:DGG36"/>
    <mergeCell ref="DGH34:DGH36"/>
    <mergeCell ref="DGI34:DGI36"/>
    <mergeCell ref="DGJ34:DGJ36"/>
    <mergeCell ref="DFY34:DFY36"/>
    <mergeCell ref="DFZ34:DFZ36"/>
    <mergeCell ref="DGA34:DGA36"/>
    <mergeCell ref="DGB34:DGB36"/>
    <mergeCell ref="DGC34:DGC36"/>
    <mergeCell ref="DGD34:DGD36"/>
    <mergeCell ref="DFS34:DFS36"/>
    <mergeCell ref="DFT34:DFT36"/>
    <mergeCell ref="DFU34:DFU36"/>
    <mergeCell ref="DFV34:DFV36"/>
    <mergeCell ref="DFW34:DFW36"/>
    <mergeCell ref="DFX34:DFX36"/>
    <mergeCell ref="DFM34:DFM36"/>
    <mergeCell ref="DFN34:DFN36"/>
    <mergeCell ref="DFO34:DFO36"/>
    <mergeCell ref="DFP34:DFP36"/>
    <mergeCell ref="DFQ34:DFQ36"/>
    <mergeCell ref="DFR34:DFR36"/>
    <mergeCell ref="DFG34:DFG36"/>
    <mergeCell ref="DFH34:DFH36"/>
    <mergeCell ref="DFI34:DFI36"/>
    <mergeCell ref="DFJ34:DFJ36"/>
    <mergeCell ref="DFK34:DFK36"/>
    <mergeCell ref="DFL34:DFL36"/>
    <mergeCell ref="DFA34:DFA36"/>
    <mergeCell ref="DFB34:DFB36"/>
    <mergeCell ref="DFC34:DFC36"/>
    <mergeCell ref="DFD34:DFD36"/>
    <mergeCell ref="DFE34:DFE36"/>
    <mergeCell ref="DFF34:DFF36"/>
    <mergeCell ref="DEU34:DEU36"/>
    <mergeCell ref="DEV34:DEV36"/>
    <mergeCell ref="DEW34:DEW36"/>
    <mergeCell ref="DEX34:DEX36"/>
    <mergeCell ref="DEY34:DEY36"/>
    <mergeCell ref="DEZ34:DEZ36"/>
    <mergeCell ref="DEO34:DEO36"/>
    <mergeCell ref="DEP34:DEP36"/>
    <mergeCell ref="DEQ34:DEQ36"/>
    <mergeCell ref="DER34:DER36"/>
    <mergeCell ref="DES34:DES36"/>
    <mergeCell ref="DET34:DET36"/>
    <mergeCell ref="DEI34:DEI36"/>
    <mergeCell ref="DEJ34:DEJ36"/>
    <mergeCell ref="DEK34:DEK36"/>
    <mergeCell ref="DEL34:DEL36"/>
    <mergeCell ref="DEM34:DEM36"/>
    <mergeCell ref="DEN34:DEN36"/>
    <mergeCell ref="DEC34:DEC36"/>
    <mergeCell ref="DED34:DED36"/>
    <mergeCell ref="DEE34:DEE36"/>
    <mergeCell ref="DEF34:DEF36"/>
    <mergeCell ref="DEG34:DEG36"/>
    <mergeCell ref="DEH34:DEH36"/>
    <mergeCell ref="DDW34:DDW36"/>
    <mergeCell ref="DDX34:DDX36"/>
    <mergeCell ref="DDY34:DDY36"/>
    <mergeCell ref="DDZ34:DDZ36"/>
    <mergeCell ref="DEA34:DEA36"/>
    <mergeCell ref="DEB34:DEB36"/>
    <mergeCell ref="DDQ34:DDQ36"/>
    <mergeCell ref="DDR34:DDR36"/>
    <mergeCell ref="DDS34:DDS36"/>
    <mergeCell ref="DDT34:DDT36"/>
    <mergeCell ref="DDU34:DDU36"/>
    <mergeCell ref="DDV34:DDV36"/>
    <mergeCell ref="DDK34:DDK36"/>
    <mergeCell ref="DDL34:DDL36"/>
    <mergeCell ref="DDM34:DDM36"/>
    <mergeCell ref="DDN34:DDN36"/>
    <mergeCell ref="DDO34:DDO36"/>
    <mergeCell ref="DDP34:DDP36"/>
    <mergeCell ref="DDE34:DDE36"/>
    <mergeCell ref="DDF34:DDF36"/>
    <mergeCell ref="DDG34:DDG36"/>
    <mergeCell ref="DDH34:DDH36"/>
    <mergeCell ref="DDI34:DDI36"/>
    <mergeCell ref="DDJ34:DDJ36"/>
    <mergeCell ref="DCY34:DCY36"/>
    <mergeCell ref="DCZ34:DCZ36"/>
    <mergeCell ref="DDA34:DDA36"/>
    <mergeCell ref="DDB34:DDB36"/>
    <mergeCell ref="DDC34:DDC36"/>
    <mergeCell ref="DDD34:DDD36"/>
    <mergeCell ref="DCS34:DCS36"/>
    <mergeCell ref="DCT34:DCT36"/>
    <mergeCell ref="DCU34:DCU36"/>
    <mergeCell ref="DCV34:DCV36"/>
    <mergeCell ref="DCW34:DCW36"/>
    <mergeCell ref="DCX34:DCX36"/>
    <mergeCell ref="DCM34:DCM36"/>
    <mergeCell ref="DCN34:DCN36"/>
    <mergeCell ref="DCO34:DCO36"/>
    <mergeCell ref="DCP34:DCP36"/>
    <mergeCell ref="DCQ34:DCQ36"/>
    <mergeCell ref="DCR34:DCR36"/>
    <mergeCell ref="DCG34:DCG36"/>
    <mergeCell ref="DCH34:DCH36"/>
    <mergeCell ref="DCI34:DCI36"/>
    <mergeCell ref="DCJ34:DCJ36"/>
    <mergeCell ref="DCK34:DCK36"/>
    <mergeCell ref="DCL34:DCL36"/>
    <mergeCell ref="DCA34:DCA36"/>
    <mergeCell ref="DCB34:DCB36"/>
    <mergeCell ref="DCC34:DCC36"/>
    <mergeCell ref="DCD34:DCD36"/>
    <mergeCell ref="DCE34:DCE36"/>
    <mergeCell ref="DCF34:DCF36"/>
    <mergeCell ref="DBU34:DBU36"/>
    <mergeCell ref="DBV34:DBV36"/>
    <mergeCell ref="DBW34:DBW36"/>
    <mergeCell ref="DBX34:DBX36"/>
    <mergeCell ref="DBY34:DBY36"/>
    <mergeCell ref="DBZ34:DBZ36"/>
    <mergeCell ref="DBO34:DBO36"/>
    <mergeCell ref="DBP34:DBP36"/>
    <mergeCell ref="DBQ34:DBQ36"/>
    <mergeCell ref="DBR34:DBR36"/>
    <mergeCell ref="DBS34:DBS36"/>
    <mergeCell ref="DBT34:DBT36"/>
    <mergeCell ref="DBI34:DBI36"/>
    <mergeCell ref="DBJ34:DBJ36"/>
    <mergeCell ref="DBK34:DBK36"/>
    <mergeCell ref="DBL34:DBL36"/>
    <mergeCell ref="DBM34:DBM36"/>
    <mergeCell ref="DBN34:DBN36"/>
    <mergeCell ref="DBC34:DBC36"/>
    <mergeCell ref="DBD34:DBD36"/>
    <mergeCell ref="DBE34:DBE36"/>
    <mergeCell ref="DBF34:DBF36"/>
    <mergeCell ref="DBG34:DBG36"/>
    <mergeCell ref="DBH34:DBH36"/>
    <mergeCell ref="DAW34:DAW36"/>
    <mergeCell ref="DAX34:DAX36"/>
    <mergeCell ref="DAY34:DAY36"/>
    <mergeCell ref="DAZ34:DAZ36"/>
    <mergeCell ref="DBA34:DBA36"/>
    <mergeCell ref="DBB34:DBB36"/>
    <mergeCell ref="DAQ34:DAQ36"/>
    <mergeCell ref="DAR34:DAR36"/>
    <mergeCell ref="DAS34:DAS36"/>
    <mergeCell ref="DAT34:DAT36"/>
    <mergeCell ref="DAU34:DAU36"/>
    <mergeCell ref="DAV34:DAV36"/>
    <mergeCell ref="DAK34:DAK36"/>
    <mergeCell ref="DAL34:DAL36"/>
    <mergeCell ref="DAM34:DAM36"/>
    <mergeCell ref="DAN34:DAN36"/>
    <mergeCell ref="DAO34:DAO36"/>
    <mergeCell ref="DAP34:DAP36"/>
    <mergeCell ref="DAE34:DAE36"/>
    <mergeCell ref="DAF34:DAF36"/>
    <mergeCell ref="DAG34:DAG36"/>
    <mergeCell ref="DAH34:DAH36"/>
    <mergeCell ref="DAI34:DAI36"/>
    <mergeCell ref="DAJ34:DAJ36"/>
    <mergeCell ref="CZY34:CZY36"/>
    <mergeCell ref="CZZ34:CZZ36"/>
    <mergeCell ref="DAA34:DAA36"/>
    <mergeCell ref="DAB34:DAB36"/>
    <mergeCell ref="DAC34:DAC36"/>
    <mergeCell ref="DAD34:DAD36"/>
    <mergeCell ref="CZS34:CZS36"/>
    <mergeCell ref="CZT34:CZT36"/>
    <mergeCell ref="CZU34:CZU36"/>
    <mergeCell ref="CZV34:CZV36"/>
    <mergeCell ref="CZW34:CZW36"/>
    <mergeCell ref="CZX34:CZX36"/>
    <mergeCell ref="CZM34:CZM36"/>
    <mergeCell ref="CZN34:CZN36"/>
    <mergeCell ref="CZO34:CZO36"/>
    <mergeCell ref="CZP34:CZP36"/>
    <mergeCell ref="CZQ34:CZQ36"/>
    <mergeCell ref="CZR34:CZR36"/>
    <mergeCell ref="CZG34:CZG36"/>
    <mergeCell ref="CZH34:CZH36"/>
    <mergeCell ref="CZI34:CZI36"/>
    <mergeCell ref="CZJ34:CZJ36"/>
    <mergeCell ref="CZK34:CZK36"/>
    <mergeCell ref="CZL34:CZL36"/>
    <mergeCell ref="CZA34:CZA36"/>
    <mergeCell ref="CZB34:CZB36"/>
    <mergeCell ref="CZC34:CZC36"/>
    <mergeCell ref="CZD34:CZD36"/>
    <mergeCell ref="CZE34:CZE36"/>
    <mergeCell ref="CZF34:CZF36"/>
    <mergeCell ref="CYU34:CYU36"/>
    <mergeCell ref="CYV34:CYV36"/>
    <mergeCell ref="CYW34:CYW36"/>
    <mergeCell ref="CYX34:CYX36"/>
    <mergeCell ref="CYY34:CYY36"/>
    <mergeCell ref="CYZ34:CYZ36"/>
    <mergeCell ref="CYO34:CYO36"/>
    <mergeCell ref="CYP34:CYP36"/>
    <mergeCell ref="CYQ34:CYQ36"/>
    <mergeCell ref="CYR34:CYR36"/>
    <mergeCell ref="CYS34:CYS36"/>
    <mergeCell ref="CYT34:CYT36"/>
    <mergeCell ref="CYI34:CYI36"/>
    <mergeCell ref="CYJ34:CYJ36"/>
    <mergeCell ref="CYK34:CYK36"/>
    <mergeCell ref="CYL34:CYL36"/>
    <mergeCell ref="CYM34:CYM36"/>
    <mergeCell ref="CYN34:CYN36"/>
    <mergeCell ref="CYC34:CYC36"/>
    <mergeCell ref="CYD34:CYD36"/>
    <mergeCell ref="CYE34:CYE36"/>
    <mergeCell ref="CYF34:CYF36"/>
    <mergeCell ref="CYG34:CYG36"/>
    <mergeCell ref="CYH34:CYH36"/>
    <mergeCell ref="CXW34:CXW36"/>
    <mergeCell ref="CXX34:CXX36"/>
    <mergeCell ref="CXY34:CXY36"/>
    <mergeCell ref="CXZ34:CXZ36"/>
    <mergeCell ref="CYA34:CYA36"/>
    <mergeCell ref="CYB34:CYB36"/>
    <mergeCell ref="CXQ34:CXQ36"/>
    <mergeCell ref="CXR34:CXR36"/>
    <mergeCell ref="CXS34:CXS36"/>
    <mergeCell ref="CXT34:CXT36"/>
    <mergeCell ref="CXU34:CXU36"/>
    <mergeCell ref="CXV34:CXV36"/>
    <mergeCell ref="CXK34:CXK36"/>
    <mergeCell ref="CXL34:CXL36"/>
    <mergeCell ref="CXM34:CXM36"/>
    <mergeCell ref="CXN34:CXN36"/>
    <mergeCell ref="CXO34:CXO36"/>
    <mergeCell ref="CXP34:CXP36"/>
    <mergeCell ref="CXE34:CXE36"/>
    <mergeCell ref="CXF34:CXF36"/>
    <mergeCell ref="CXG34:CXG36"/>
    <mergeCell ref="CXH34:CXH36"/>
    <mergeCell ref="CXI34:CXI36"/>
    <mergeCell ref="CXJ34:CXJ36"/>
    <mergeCell ref="CWY34:CWY36"/>
    <mergeCell ref="CWZ34:CWZ36"/>
    <mergeCell ref="CXA34:CXA36"/>
    <mergeCell ref="CXB34:CXB36"/>
    <mergeCell ref="CXC34:CXC36"/>
    <mergeCell ref="CXD34:CXD36"/>
    <mergeCell ref="CWS34:CWS36"/>
    <mergeCell ref="CWT34:CWT36"/>
    <mergeCell ref="CWU34:CWU36"/>
    <mergeCell ref="CWV34:CWV36"/>
    <mergeCell ref="CWW34:CWW36"/>
    <mergeCell ref="CWX34:CWX36"/>
    <mergeCell ref="CWM34:CWM36"/>
    <mergeCell ref="CWN34:CWN36"/>
    <mergeCell ref="CWO34:CWO36"/>
    <mergeCell ref="CWP34:CWP36"/>
    <mergeCell ref="CWQ34:CWQ36"/>
    <mergeCell ref="CWR34:CWR36"/>
    <mergeCell ref="CWG34:CWG36"/>
    <mergeCell ref="CWH34:CWH36"/>
    <mergeCell ref="CWI34:CWI36"/>
    <mergeCell ref="CWJ34:CWJ36"/>
    <mergeCell ref="CWK34:CWK36"/>
    <mergeCell ref="CWL34:CWL36"/>
    <mergeCell ref="CWA34:CWA36"/>
    <mergeCell ref="CWB34:CWB36"/>
    <mergeCell ref="CWC34:CWC36"/>
    <mergeCell ref="CWD34:CWD36"/>
    <mergeCell ref="CWE34:CWE36"/>
    <mergeCell ref="CWF34:CWF36"/>
    <mergeCell ref="CVU34:CVU36"/>
    <mergeCell ref="CVV34:CVV36"/>
    <mergeCell ref="CVW34:CVW36"/>
    <mergeCell ref="CVX34:CVX36"/>
    <mergeCell ref="CVY34:CVY36"/>
    <mergeCell ref="CVZ34:CVZ36"/>
    <mergeCell ref="CVO34:CVO36"/>
    <mergeCell ref="CVP34:CVP36"/>
    <mergeCell ref="CVQ34:CVQ36"/>
    <mergeCell ref="CVR34:CVR36"/>
    <mergeCell ref="CVS34:CVS36"/>
    <mergeCell ref="CVT34:CVT36"/>
    <mergeCell ref="CVI34:CVI36"/>
    <mergeCell ref="CVJ34:CVJ36"/>
    <mergeCell ref="CVK34:CVK36"/>
    <mergeCell ref="CVL34:CVL36"/>
    <mergeCell ref="CVM34:CVM36"/>
    <mergeCell ref="CVN34:CVN36"/>
    <mergeCell ref="CVC34:CVC36"/>
    <mergeCell ref="CVD34:CVD36"/>
    <mergeCell ref="CVE34:CVE36"/>
    <mergeCell ref="CVF34:CVF36"/>
    <mergeCell ref="CVG34:CVG36"/>
    <mergeCell ref="CVH34:CVH36"/>
    <mergeCell ref="CUW34:CUW36"/>
    <mergeCell ref="CUX34:CUX36"/>
    <mergeCell ref="CUY34:CUY36"/>
    <mergeCell ref="CUZ34:CUZ36"/>
    <mergeCell ref="CVA34:CVA36"/>
    <mergeCell ref="CVB34:CVB36"/>
    <mergeCell ref="CUQ34:CUQ36"/>
    <mergeCell ref="CUR34:CUR36"/>
    <mergeCell ref="CUS34:CUS36"/>
    <mergeCell ref="CUT34:CUT36"/>
    <mergeCell ref="CUU34:CUU36"/>
    <mergeCell ref="CUV34:CUV36"/>
    <mergeCell ref="CUK34:CUK36"/>
    <mergeCell ref="CUL34:CUL36"/>
    <mergeCell ref="CUM34:CUM36"/>
    <mergeCell ref="CUN34:CUN36"/>
    <mergeCell ref="CUO34:CUO36"/>
    <mergeCell ref="CUP34:CUP36"/>
    <mergeCell ref="CUE34:CUE36"/>
    <mergeCell ref="CUF34:CUF36"/>
    <mergeCell ref="CUG34:CUG36"/>
    <mergeCell ref="CUH34:CUH36"/>
    <mergeCell ref="CUI34:CUI36"/>
    <mergeCell ref="CUJ34:CUJ36"/>
    <mergeCell ref="CTY34:CTY36"/>
    <mergeCell ref="CTZ34:CTZ36"/>
    <mergeCell ref="CUA34:CUA36"/>
    <mergeCell ref="CUB34:CUB36"/>
    <mergeCell ref="CUC34:CUC36"/>
    <mergeCell ref="CUD34:CUD36"/>
    <mergeCell ref="CTS34:CTS36"/>
    <mergeCell ref="CTT34:CTT36"/>
    <mergeCell ref="CTU34:CTU36"/>
    <mergeCell ref="CTV34:CTV36"/>
    <mergeCell ref="CTW34:CTW36"/>
    <mergeCell ref="CTX34:CTX36"/>
    <mergeCell ref="CTM34:CTM36"/>
    <mergeCell ref="CTN34:CTN36"/>
    <mergeCell ref="CTO34:CTO36"/>
    <mergeCell ref="CTP34:CTP36"/>
    <mergeCell ref="CTQ34:CTQ36"/>
    <mergeCell ref="CTR34:CTR36"/>
    <mergeCell ref="CTG34:CTG36"/>
    <mergeCell ref="CTH34:CTH36"/>
    <mergeCell ref="CTI34:CTI36"/>
    <mergeCell ref="CTJ34:CTJ36"/>
    <mergeCell ref="CTK34:CTK36"/>
    <mergeCell ref="CTL34:CTL36"/>
    <mergeCell ref="CTA34:CTA36"/>
    <mergeCell ref="CTB34:CTB36"/>
    <mergeCell ref="CTC34:CTC36"/>
    <mergeCell ref="CTD34:CTD36"/>
    <mergeCell ref="CTE34:CTE36"/>
    <mergeCell ref="CTF34:CTF36"/>
    <mergeCell ref="CSU34:CSU36"/>
    <mergeCell ref="CSV34:CSV36"/>
    <mergeCell ref="CSW34:CSW36"/>
    <mergeCell ref="CSX34:CSX36"/>
    <mergeCell ref="CSY34:CSY36"/>
    <mergeCell ref="CSZ34:CSZ36"/>
    <mergeCell ref="CSO34:CSO36"/>
    <mergeCell ref="CSP34:CSP36"/>
    <mergeCell ref="CSQ34:CSQ36"/>
    <mergeCell ref="CSR34:CSR36"/>
    <mergeCell ref="CSS34:CSS36"/>
    <mergeCell ref="CST34:CST36"/>
    <mergeCell ref="CSI34:CSI36"/>
    <mergeCell ref="CSJ34:CSJ36"/>
    <mergeCell ref="CSK34:CSK36"/>
    <mergeCell ref="CSL34:CSL36"/>
    <mergeCell ref="CSM34:CSM36"/>
    <mergeCell ref="CSN34:CSN36"/>
    <mergeCell ref="CSC34:CSC36"/>
    <mergeCell ref="CSD34:CSD36"/>
    <mergeCell ref="CSE34:CSE36"/>
    <mergeCell ref="CSF34:CSF36"/>
    <mergeCell ref="CSG34:CSG36"/>
    <mergeCell ref="CSH34:CSH36"/>
    <mergeCell ref="CRW34:CRW36"/>
    <mergeCell ref="CRX34:CRX36"/>
    <mergeCell ref="CRY34:CRY36"/>
    <mergeCell ref="CRZ34:CRZ36"/>
    <mergeCell ref="CSA34:CSA36"/>
    <mergeCell ref="CSB34:CSB36"/>
    <mergeCell ref="CRQ34:CRQ36"/>
    <mergeCell ref="CRR34:CRR36"/>
    <mergeCell ref="CRS34:CRS36"/>
    <mergeCell ref="CRT34:CRT36"/>
    <mergeCell ref="CRU34:CRU36"/>
    <mergeCell ref="CRV34:CRV36"/>
    <mergeCell ref="CRK34:CRK36"/>
    <mergeCell ref="CRL34:CRL36"/>
    <mergeCell ref="CRM34:CRM36"/>
    <mergeCell ref="CRN34:CRN36"/>
    <mergeCell ref="CRO34:CRO36"/>
    <mergeCell ref="CRP34:CRP36"/>
    <mergeCell ref="CRE34:CRE36"/>
    <mergeCell ref="CRF34:CRF36"/>
    <mergeCell ref="CRG34:CRG36"/>
    <mergeCell ref="CRH34:CRH36"/>
    <mergeCell ref="CRI34:CRI36"/>
    <mergeCell ref="CRJ34:CRJ36"/>
    <mergeCell ref="CQY34:CQY36"/>
    <mergeCell ref="CQZ34:CQZ36"/>
    <mergeCell ref="CRA34:CRA36"/>
    <mergeCell ref="CRB34:CRB36"/>
    <mergeCell ref="CRC34:CRC36"/>
    <mergeCell ref="CRD34:CRD36"/>
    <mergeCell ref="CQS34:CQS36"/>
    <mergeCell ref="CQT34:CQT36"/>
    <mergeCell ref="CQU34:CQU36"/>
    <mergeCell ref="CQV34:CQV36"/>
    <mergeCell ref="CQW34:CQW36"/>
    <mergeCell ref="CQX34:CQX36"/>
    <mergeCell ref="CQM34:CQM36"/>
    <mergeCell ref="CQN34:CQN36"/>
    <mergeCell ref="CQO34:CQO36"/>
    <mergeCell ref="CQP34:CQP36"/>
    <mergeCell ref="CQQ34:CQQ36"/>
    <mergeCell ref="CQR34:CQR36"/>
    <mergeCell ref="CQG34:CQG36"/>
    <mergeCell ref="CQH34:CQH36"/>
    <mergeCell ref="CQI34:CQI36"/>
    <mergeCell ref="CQJ34:CQJ36"/>
    <mergeCell ref="CQK34:CQK36"/>
    <mergeCell ref="CQL34:CQL36"/>
    <mergeCell ref="CQA34:CQA36"/>
    <mergeCell ref="CQB34:CQB36"/>
    <mergeCell ref="CQC34:CQC36"/>
    <mergeCell ref="CQD34:CQD36"/>
    <mergeCell ref="CQE34:CQE36"/>
    <mergeCell ref="CQF34:CQF36"/>
    <mergeCell ref="CPU34:CPU36"/>
    <mergeCell ref="CPV34:CPV36"/>
    <mergeCell ref="CPW34:CPW36"/>
    <mergeCell ref="CPX34:CPX36"/>
    <mergeCell ref="CPY34:CPY36"/>
    <mergeCell ref="CPZ34:CPZ36"/>
    <mergeCell ref="CPO34:CPO36"/>
    <mergeCell ref="CPP34:CPP36"/>
    <mergeCell ref="CPQ34:CPQ36"/>
    <mergeCell ref="CPR34:CPR36"/>
    <mergeCell ref="CPS34:CPS36"/>
    <mergeCell ref="CPT34:CPT36"/>
    <mergeCell ref="CPI34:CPI36"/>
    <mergeCell ref="CPJ34:CPJ36"/>
    <mergeCell ref="CPK34:CPK36"/>
    <mergeCell ref="CPL34:CPL36"/>
    <mergeCell ref="CPM34:CPM36"/>
    <mergeCell ref="CPN34:CPN36"/>
    <mergeCell ref="CPC34:CPC36"/>
    <mergeCell ref="CPD34:CPD36"/>
    <mergeCell ref="CPE34:CPE36"/>
    <mergeCell ref="CPF34:CPF36"/>
    <mergeCell ref="CPG34:CPG36"/>
    <mergeCell ref="CPH34:CPH36"/>
    <mergeCell ref="COW34:COW36"/>
    <mergeCell ref="COX34:COX36"/>
    <mergeCell ref="COY34:COY36"/>
    <mergeCell ref="COZ34:COZ36"/>
    <mergeCell ref="CPA34:CPA36"/>
    <mergeCell ref="CPB34:CPB36"/>
    <mergeCell ref="COQ34:COQ36"/>
    <mergeCell ref="COR34:COR36"/>
    <mergeCell ref="COS34:COS36"/>
    <mergeCell ref="COT34:COT36"/>
    <mergeCell ref="COU34:COU36"/>
    <mergeCell ref="COV34:COV36"/>
    <mergeCell ref="COK34:COK36"/>
    <mergeCell ref="COL34:COL36"/>
    <mergeCell ref="COM34:COM36"/>
    <mergeCell ref="CON34:CON36"/>
    <mergeCell ref="COO34:COO36"/>
    <mergeCell ref="COP34:COP36"/>
    <mergeCell ref="COE34:COE36"/>
    <mergeCell ref="COF34:COF36"/>
    <mergeCell ref="COG34:COG36"/>
    <mergeCell ref="COH34:COH36"/>
    <mergeCell ref="COI34:COI36"/>
    <mergeCell ref="COJ34:COJ36"/>
    <mergeCell ref="CNY34:CNY36"/>
    <mergeCell ref="CNZ34:CNZ36"/>
    <mergeCell ref="COA34:COA36"/>
    <mergeCell ref="COB34:COB36"/>
    <mergeCell ref="COC34:COC36"/>
    <mergeCell ref="COD34:COD36"/>
    <mergeCell ref="CNS34:CNS36"/>
    <mergeCell ref="CNT34:CNT36"/>
    <mergeCell ref="CNU34:CNU36"/>
    <mergeCell ref="CNV34:CNV36"/>
    <mergeCell ref="CNW34:CNW36"/>
    <mergeCell ref="CNX34:CNX36"/>
    <mergeCell ref="CNM34:CNM36"/>
    <mergeCell ref="CNN34:CNN36"/>
    <mergeCell ref="CNO34:CNO36"/>
    <mergeCell ref="CNP34:CNP36"/>
    <mergeCell ref="CNQ34:CNQ36"/>
    <mergeCell ref="CNR34:CNR36"/>
    <mergeCell ref="CNG34:CNG36"/>
    <mergeCell ref="CNH34:CNH36"/>
    <mergeCell ref="CNI34:CNI36"/>
    <mergeCell ref="CNJ34:CNJ36"/>
    <mergeCell ref="CNK34:CNK36"/>
    <mergeCell ref="CNL34:CNL36"/>
    <mergeCell ref="CNA34:CNA36"/>
    <mergeCell ref="CNB34:CNB36"/>
    <mergeCell ref="CNC34:CNC36"/>
    <mergeCell ref="CND34:CND36"/>
    <mergeCell ref="CNE34:CNE36"/>
    <mergeCell ref="CNF34:CNF36"/>
    <mergeCell ref="CMU34:CMU36"/>
    <mergeCell ref="CMV34:CMV36"/>
    <mergeCell ref="CMW34:CMW36"/>
    <mergeCell ref="CMX34:CMX36"/>
    <mergeCell ref="CMY34:CMY36"/>
    <mergeCell ref="CMZ34:CMZ36"/>
    <mergeCell ref="CMO34:CMO36"/>
    <mergeCell ref="CMP34:CMP36"/>
    <mergeCell ref="CMQ34:CMQ36"/>
    <mergeCell ref="CMR34:CMR36"/>
    <mergeCell ref="CMS34:CMS36"/>
    <mergeCell ref="CMT34:CMT36"/>
    <mergeCell ref="CMI34:CMI36"/>
    <mergeCell ref="CMJ34:CMJ36"/>
    <mergeCell ref="CMK34:CMK36"/>
    <mergeCell ref="CML34:CML36"/>
    <mergeCell ref="CMM34:CMM36"/>
    <mergeCell ref="CMN34:CMN36"/>
    <mergeCell ref="CMC34:CMC36"/>
    <mergeCell ref="CMD34:CMD36"/>
    <mergeCell ref="CME34:CME36"/>
    <mergeCell ref="CMF34:CMF36"/>
    <mergeCell ref="CMG34:CMG36"/>
    <mergeCell ref="CMH34:CMH36"/>
    <mergeCell ref="CLW34:CLW36"/>
    <mergeCell ref="CLX34:CLX36"/>
    <mergeCell ref="CLY34:CLY36"/>
    <mergeCell ref="CLZ34:CLZ36"/>
    <mergeCell ref="CMA34:CMA36"/>
    <mergeCell ref="CMB34:CMB36"/>
    <mergeCell ref="CLQ34:CLQ36"/>
    <mergeCell ref="CLR34:CLR36"/>
    <mergeCell ref="CLS34:CLS36"/>
    <mergeCell ref="CLT34:CLT36"/>
    <mergeCell ref="CLU34:CLU36"/>
    <mergeCell ref="CLV34:CLV36"/>
    <mergeCell ref="CLK34:CLK36"/>
    <mergeCell ref="CLL34:CLL36"/>
    <mergeCell ref="CLM34:CLM36"/>
    <mergeCell ref="CLN34:CLN36"/>
    <mergeCell ref="CLO34:CLO36"/>
    <mergeCell ref="CLP34:CLP36"/>
    <mergeCell ref="CLE34:CLE36"/>
    <mergeCell ref="CLF34:CLF36"/>
    <mergeCell ref="CLG34:CLG36"/>
    <mergeCell ref="CLH34:CLH36"/>
    <mergeCell ref="CLI34:CLI36"/>
    <mergeCell ref="CLJ34:CLJ36"/>
    <mergeCell ref="CKY34:CKY36"/>
    <mergeCell ref="CKZ34:CKZ36"/>
    <mergeCell ref="CLA34:CLA36"/>
    <mergeCell ref="CLB34:CLB36"/>
    <mergeCell ref="CLC34:CLC36"/>
    <mergeCell ref="CLD34:CLD36"/>
    <mergeCell ref="CKS34:CKS36"/>
    <mergeCell ref="CKT34:CKT36"/>
    <mergeCell ref="CKU34:CKU36"/>
    <mergeCell ref="CKV34:CKV36"/>
    <mergeCell ref="CKW34:CKW36"/>
    <mergeCell ref="CKX34:CKX36"/>
    <mergeCell ref="CKM34:CKM36"/>
    <mergeCell ref="CKN34:CKN36"/>
    <mergeCell ref="CKO34:CKO36"/>
    <mergeCell ref="CKP34:CKP36"/>
    <mergeCell ref="CKQ34:CKQ36"/>
    <mergeCell ref="CKR34:CKR36"/>
    <mergeCell ref="CKG34:CKG36"/>
    <mergeCell ref="CKH34:CKH36"/>
    <mergeCell ref="CKI34:CKI36"/>
    <mergeCell ref="CKJ34:CKJ36"/>
    <mergeCell ref="CKK34:CKK36"/>
    <mergeCell ref="CKL34:CKL36"/>
    <mergeCell ref="CKA34:CKA36"/>
    <mergeCell ref="CKB34:CKB36"/>
    <mergeCell ref="CKC34:CKC36"/>
    <mergeCell ref="CKD34:CKD36"/>
    <mergeCell ref="CKE34:CKE36"/>
    <mergeCell ref="CKF34:CKF36"/>
    <mergeCell ref="CJU34:CJU36"/>
    <mergeCell ref="CJV34:CJV36"/>
    <mergeCell ref="CJW34:CJW36"/>
    <mergeCell ref="CJX34:CJX36"/>
    <mergeCell ref="CJY34:CJY36"/>
    <mergeCell ref="CJZ34:CJZ36"/>
    <mergeCell ref="CJO34:CJO36"/>
    <mergeCell ref="CJP34:CJP36"/>
    <mergeCell ref="CJQ34:CJQ36"/>
    <mergeCell ref="CJR34:CJR36"/>
    <mergeCell ref="CJS34:CJS36"/>
    <mergeCell ref="CJT34:CJT36"/>
    <mergeCell ref="CJI34:CJI36"/>
    <mergeCell ref="CJJ34:CJJ36"/>
    <mergeCell ref="CJK34:CJK36"/>
    <mergeCell ref="CJL34:CJL36"/>
    <mergeCell ref="CJM34:CJM36"/>
    <mergeCell ref="CJN34:CJN36"/>
    <mergeCell ref="CJC34:CJC36"/>
    <mergeCell ref="CJD34:CJD36"/>
    <mergeCell ref="CJE34:CJE36"/>
    <mergeCell ref="CJF34:CJF36"/>
    <mergeCell ref="CJG34:CJG36"/>
    <mergeCell ref="CJH34:CJH36"/>
    <mergeCell ref="CIW34:CIW36"/>
    <mergeCell ref="CIX34:CIX36"/>
    <mergeCell ref="CIY34:CIY36"/>
    <mergeCell ref="CIZ34:CIZ36"/>
    <mergeCell ref="CJA34:CJA36"/>
    <mergeCell ref="CJB34:CJB36"/>
    <mergeCell ref="CIQ34:CIQ36"/>
    <mergeCell ref="CIR34:CIR36"/>
    <mergeCell ref="CIS34:CIS36"/>
    <mergeCell ref="CIT34:CIT36"/>
    <mergeCell ref="CIU34:CIU36"/>
    <mergeCell ref="CIV34:CIV36"/>
    <mergeCell ref="CIK34:CIK36"/>
    <mergeCell ref="CIL34:CIL36"/>
    <mergeCell ref="CIM34:CIM36"/>
    <mergeCell ref="CIN34:CIN36"/>
    <mergeCell ref="CIO34:CIO36"/>
    <mergeCell ref="CIP34:CIP36"/>
    <mergeCell ref="CIE34:CIE36"/>
    <mergeCell ref="CIF34:CIF36"/>
    <mergeCell ref="CIG34:CIG36"/>
    <mergeCell ref="CIH34:CIH36"/>
    <mergeCell ref="CII34:CII36"/>
    <mergeCell ref="CIJ34:CIJ36"/>
    <mergeCell ref="CHY34:CHY36"/>
    <mergeCell ref="CHZ34:CHZ36"/>
    <mergeCell ref="CIA34:CIA36"/>
    <mergeCell ref="CIB34:CIB36"/>
    <mergeCell ref="CIC34:CIC36"/>
    <mergeCell ref="CID34:CID36"/>
    <mergeCell ref="CHS34:CHS36"/>
    <mergeCell ref="CHT34:CHT36"/>
    <mergeCell ref="CHU34:CHU36"/>
    <mergeCell ref="CHV34:CHV36"/>
    <mergeCell ref="CHW34:CHW36"/>
    <mergeCell ref="CHX34:CHX36"/>
    <mergeCell ref="CHM34:CHM36"/>
    <mergeCell ref="CHN34:CHN36"/>
    <mergeCell ref="CHO34:CHO36"/>
    <mergeCell ref="CHP34:CHP36"/>
    <mergeCell ref="CHQ34:CHQ36"/>
    <mergeCell ref="CHR34:CHR36"/>
    <mergeCell ref="CHG34:CHG36"/>
    <mergeCell ref="CHH34:CHH36"/>
    <mergeCell ref="CHI34:CHI36"/>
    <mergeCell ref="CHJ34:CHJ36"/>
    <mergeCell ref="CHK34:CHK36"/>
    <mergeCell ref="CHL34:CHL36"/>
    <mergeCell ref="CHA34:CHA36"/>
    <mergeCell ref="CHB34:CHB36"/>
    <mergeCell ref="CHC34:CHC36"/>
    <mergeCell ref="CHD34:CHD36"/>
    <mergeCell ref="CHE34:CHE36"/>
    <mergeCell ref="CHF34:CHF36"/>
    <mergeCell ref="CGU34:CGU36"/>
    <mergeCell ref="CGV34:CGV36"/>
    <mergeCell ref="CGW34:CGW36"/>
    <mergeCell ref="CGX34:CGX36"/>
    <mergeCell ref="CGY34:CGY36"/>
    <mergeCell ref="CGZ34:CGZ36"/>
    <mergeCell ref="CGO34:CGO36"/>
    <mergeCell ref="CGP34:CGP36"/>
    <mergeCell ref="CGQ34:CGQ36"/>
    <mergeCell ref="CGR34:CGR36"/>
    <mergeCell ref="CGS34:CGS36"/>
    <mergeCell ref="CGT34:CGT36"/>
    <mergeCell ref="CGI34:CGI36"/>
    <mergeCell ref="CGJ34:CGJ36"/>
    <mergeCell ref="CGK34:CGK36"/>
    <mergeCell ref="CGL34:CGL36"/>
    <mergeCell ref="CGM34:CGM36"/>
    <mergeCell ref="CGN34:CGN36"/>
    <mergeCell ref="CGC34:CGC36"/>
    <mergeCell ref="CGD34:CGD36"/>
    <mergeCell ref="CGE34:CGE36"/>
    <mergeCell ref="CGF34:CGF36"/>
    <mergeCell ref="CGG34:CGG36"/>
    <mergeCell ref="CGH34:CGH36"/>
    <mergeCell ref="CFW34:CFW36"/>
    <mergeCell ref="CFX34:CFX36"/>
    <mergeCell ref="CFY34:CFY36"/>
    <mergeCell ref="CFZ34:CFZ36"/>
    <mergeCell ref="CGA34:CGA36"/>
    <mergeCell ref="CGB34:CGB36"/>
    <mergeCell ref="CFQ34:CFQ36"/>
    <mergeCell ref="CFR34:CFR36"/>
    <mergeCell ref="CFS34:CFS36"/>
    <mergeCell ref="CFT34:CFT36"/>
    <mergeCell ref="CFU34:CFU36"/>
    <mergeCell ref="CFV34:CFV36"/>
    <mergeCell ref="CFK34:CFK36"/>
    <mergeCell ref="CFL34:CFL36"/>
    <mergeCell ref="CFM34:CFM36"/>
    <mergeCell ref="CFN34:CFN36"/>
    <mergeCell ref="CFO34:CFO36"/>
    <mergeCell ref="CFP34:CFP36"/>
    <mergeCell ref="CFE34:CFE36"/>
    <mergeCell ref="CFF34:CFF36"/>
    <mergeCell ref="CFG34:CFG36"/>
    <mergeCell ref="CFH34:CFH36"/>
    <mergeCell ref="CFI34:CFI36"/>
    <mergeCell ref="CFJ34:CFJ36"/>
    <mergeCell ref="CEY34:CEY36"/>
    <mergeCell ref="CEZ34:CEZ36"/>
    <mergeCell ref="CFA34:CFA36"/>
    <mergeCell ref="CFB34:CFB36"/>
    <mergeCell ref="CFC34:CFC36"/>
    <mergeCell ref="CFD34:CFD36"/>
    <mergeCell ref="CES34:CES36"/>
    <mergeCell ref="CET34:CET36"/>
    <mergeCell ref="CEU34:CEU36"/>
    <mergeCell ref="CEV34:CEV36"/>
    <mergeCell ref="CEW34:CEW36"/>
    <mergeCell ref="CEX34:CEX36"/>
    <mergeCell ref="CEM34:CEM36"/>
    <mergeCell ref="CEN34:CEN36"/>
    <mergeCell ref="CEO34:CEO36"/>
    <mergeCell ref="CEP34:CEP36"/>
    <mergeCell ref="CEQ34:CEQ36"/>
    <mergeCell ref="CER34:CER36"/>
    <mergeCell ref="CEG34:CEG36"/>
    <mergeCell ref="CEH34:CEH36"/>
    <mergeCell ref="CEI34:CEI36"/>
    <mergeCell ref="CEJ34:CEJ36"/>
    <mergeCell ref="CEK34:CEK36"/>
    <mergeCell ref="CEL34:CEL36"/>
    <mergeCell ref="CEA34:CEA36"/>
    <mergeCell ref="CEB34:CEB36"/>
    <mergeCell ref="CEC34:CEC36"/>
    <mergeCell ref="CED34:CED36"/>
    <mergeCell ref="CEE34:CEE36"/>
    <mergeCell ref="CEF34:CEF36"/>
    <mergeCell ref="CDU34:CDU36"/>
    <mergeCell ref="CDV34:CDV36"/>
    <mergeCell ref="CDW34:CDW36"/>
    <mergeCell ref="CDX34:CDX36"/>
    <mergeCell ref="CDY34:CDY36"/>
    <mergeCell ref="CDZ34:CDZ36"/>
    <mergeCell ref="CDO34:CDO36"/>
    <mergeCell ref="CDP34:CDP36"/>
    <mergeCell ref="CDQ34:CDQ36"/>
    <mergeCell ref="CDR34:CDR36"/>
    <mergeCell ref="CDS34:CDS36"/>
    <mergeCell ref="CDT34:CDT36"/>
    <mergeCell ref="CDI34:CDI36"/>
    <mergeCell ref="CDJ34:CDJ36"/>
    <mergeCell ref="CDK34:CDK36"/>
    <mergeCell ref="CDL34:CDL36"/>
    <mergeCell ref="CDM34:CDM36"/>
    <mergeCell ref="CDN34:CDN36"/>
    <mergeCell ref="CDC34:CDC36"/>
    <mergeCell ref="CDD34:CDD36"/>
    <mergeCell ref="CDE34:CDE36"/>
    <mergeCell ref="CDF34:CDF36"/>
    <mergeCell ref="CDG34:CDG36"/>
    <mergeCell ref="CDH34:CDH36"/>
    <mergeCell ref="CCW34:CCW36"/>
    <mergeCell ref="CCX34:CCX36"/>
    <mergeCell ref="CCY34:CCY36"/>
    <mergeCell ref="CCZ34:CCZ36"/>
    <mergeCell ref="CDA34:CDA36"/>
    <mergeCell ref="CDB34:CDB36"/>
    <mergeCell ref="CCQ34:CCQ36"/>
    <mergeCell ref="CCR34:CCR36"/>
    <mergeCell ref="CCS34:CCS36"/>
    <mergeCell ref="CCT34:CCT36"/>
    <mergeCell ref="CCU34:CCU36"/>
    <mergeCell ref="CCV34:CCV36"/>
    <mergeCell ref="CCK34:CCK36"/>
    <mergeCell ref="CCL34:CCL36"/>
    <mergeCell ref="CCM34:CCM36"/>
    <mergeCell ref="CCN34:CCN36"/>
    <mergeCell ref="CCO34:CCO36"/>
    <mergeCell ref="CCP34:CCP36"/>
    <mergeCell ref="CCE34:CCE36"/>
    <mergeCell ref="CCF34:CCF36"/>
    <mergeCell ref="CCG34:CCG36"/>
    <mergeCell ref="CCH34:CCH36"/>
    <mergeCell ref="CCI34:CCI36"/>
    <mergeCell ref="CCJ34:CCJ36"/>
    <mergeCell ref="CBY34:CBY36"/>
    <mergeCell ref="CBZ34:CBZ36"/>
    <mergeCell ref="CCA34:CCA36"/>
    <mergeCell ref="CCB34:CCB36"/>
    <mergeCell ref="CCC34:CCC36"/>
    <mergeCell ref="CCD34:CCD36"/>
    <mergeCell ref="CBS34:CBS36"/>
    <mergeCell ref="CBT34:CBT36"/>
    <mergeCell ref="CBU34:CBU36"/>
    <mergeCell ref="CBV34:CBV36"/>
    <mergeCell ref="CBW34:CBW36"/>
    <mergeCell ref="CBX34:CBX36"/>
    <mergeCell ref="CBM34:CBM36"/>
    <mergeCell ref="CBN34:CBN36"/>
    <mergeCell ref="CBO34:CBO36"/>
    <mergeCell ref="CBP34:CBP36"/>
    <mergeCell ref="CBQ34:CBQ36"/>
    <mergeCell ref="CBR34:CBR36"/>
    <mergeCell ref="CBG34:CBG36"/>
    <mergeCell ref="CBH34:CBH36"/>
    <mergeCell ref="CBI34:CBI36"/>
    <mergeCell ref="CBJ34:CBJ36"/>
    <mergeCell ref="CBK34:CBK36"/>
    <mergeCell ref="CBL34:CBL36"/>
    <mergeCell ref="CBA34:CBA36"/>
    <mergeCell ref="CBB34:CBB36"/>
    <mergeCell ref="CBC34:CBC36"/>
    <mergeCell ref="CBD34:CBD36"/>
    <mergeCell ref="CBE34:CBE36"/>
    <mergeCell ref="CBF34:CBF36"/>
    <mergeCell ref="CAU34:CAU36"/>
    <mergeCell ref="CAV34:CAV36"/>
    <mergeCell ref="CAW34:CAW36"/>
    <mergeCell ref="CAX34:CAX36"/>
    <mergeCell ref="CAY34:CAY36"/>
    <mergeCell ref="CAZ34:CAZ36"/>
    <mergeCell ref="CAO34:CAO36"/>
    <mergeCell ref="CAP34:CAP36"/>
    <mergeCell ref="CAQ34:CAQ36"/>
    <mergeCell ref="CAR34:CAR36"/>
    <mergeCell ref="CAS34:CAS36"/>
    <mergeCell ref="CAT34:CAT36"/>
    <mergeCell ref="CAI34:CAI36"/>
    <mergeCell ref="CAJ34:CAJ36"/>
    <mergeCell ref="CAK34:CAK36"/>
    <mergeCell ref="CAL34:CAL36"/>
    <mergeCell ref="CAM34:CAM36"/>
    <mergeCell ref="CAN34:CAN36"/>
    <mergeCell ref="CAC34:CAC36"/>
    <mergeCell ref="CAD34:CAD36"/>
    <mergeCell ref="CAE34:CAE36"/>
    <mergeCell ref="CAF34:CAF36"/>
    <mergeCell ref="CAG34:CAG36"/>
    <mergeCell ref="CAH34:CAH36"/>
    <mergeCell ref="BZW34:BZW36"/>
    <mergeCell ref="BZX34:BZX36"/>
    <mergeCell ref="BZY34:BZY36"/>
    <mergeCell ref="BZZ34:BZZ36"/>
    <mergeCell ref="CAA34:CAA36"/>
    <mergeCell ref="CAB34:CAB36"/>
    <mergeCell ref="BZQ34:BZQ36"/>
    <mergeCell ref="BZR34:BZR36"/>
    <mergeCell ref="BZS34:BZS36"/>
    <mergeCell ref="BZT34:BZT36"/>
    <mergeCell ref="BZU34:BZU36"/>
    <mergeCell ref="BZV34:BZV36"/>
    <mergeCell ref="BZK34:BZK36"/>
    <mergeCell ref="BZL34:BZL36"/>
    <mergeCell ref="BZM34:BZM36"/>
    <mergeCell ref="BZN34:BZN36"/>
    <mergeCell ref="BZO34:BZO36"/>
    <mergeCell ref="BZP34:BZP36"/>
    <mergeCell ref="BZE34:BZE36"/>
    <mergeCell ref="BZF34:BZF36"/>
    <mergeCell ref="BZG34:BZG36"/>
    <mergeCell ref="BZH34:BZH36"/>
    <mergeCell ref="BZI34:BZI36"/>
    <mergeCell ref="BZJ34:BZJ36"/>
    <mergeCell ref="BYY34:BYY36"/>
    <mergeCell ref="BYZ34:BYZ36"/>
    <mergeCell ref="BZA34:BZA36"/>
    <mergeCell ref="BZB34:BZB36"/>
    <mergeCell ref="BZC34:BZC36"/>
    <mergeCell ref="BZD34:BZD36"/>
    <mergeCell ref="BYS34:BYS36"/>
    <mergeCell ref="BYT34:BYT36"/>
    <mergeCell ref="BYU34:BYU36"/>
    <mergeCell ref="BYV34:BYV36"/>
    <mergeCell ref="BYW34:BYW36"/>
    <mergeCell ref="BYX34:BYX36"/>
    <mergeCell ref="BYM34:BYM36"/>
    <mergeCell ref="BYN34:BYN36"/>
    <mergeCell ref="BYO34:BYO36"/>
    <mergeCell ref="BYP34:BYP36"/>
    <mergeCell ref="BYQ34:BYQ36"/>
    <mergeCell ref="BYR34:BYR36"/>
    <mergeCell ref="BYG34:BYG36"/>
    <mergeCell ref="BYH34:BYH36"/>
    <mergeCell ref="BYI34:BYI36"/>
    <mergeCell ref="BYJ34:BYJ36"/>
    <mergeCell ref="BYK34:BYK36"/>
    <mergeCell ref="BYL34:BYL36"/>
    <mergeCell ref="BYA34:BYA36"/>
    <mergeCell ref="BYB34:BYB36"/>
    <mergeCell ref="BYC34:BYC36"/>
    <mergeCell ref="BYD34:BYD36"/>
    <mergeCell ref="BYE34:BYE36"/>
    <mergeCell ref="BYF34:BYF36"/>
    <mergeCell ref="BXU34:BXU36"/>
    <mergeCell ref="BXV34:BXV36"/>
    <mergeCell ref="BXW34:BXW36"/>
    <mergeCell ref="BXX34:BXX36"/>
    <mergeCell ref="BXY34:BXY36"/>
    <mergeCell ref="BXZ34:BXZ36"/>
    <mergeCell ref="BXO34:BXO36"/>
    <mergeCell ref="BXP34:BXP36"/>
    <mergeCell ref="BXQ34:BXQ36"/>
    <mergeCell ref="BXR34:BXR36"/>
    <mergeCell ref="BXS34:BXS36"/>
    <mergeCell ref="BXT34:BXT36"/>
    <mergeCell ref="BXI34:BXI36"/>
    <mergeCell ref="BXJ34:BXJ36"/>
    <mergeCell ref="BXK34:BXK36"/>
    <mergeCell ref="BXL34:BXL36"/>
    <mergeCell ref="BXM34:BXM36"/>
    <mergeCell ref="BXN34:BXN36"/>
    <mergeCell ref="BXC34:BXC36"/>
    <mergeCell ref="BXD34:BXD36"/>
    <mergeCell ref="BXE34:BXE36"/>
    <mergeCell ref="BXF34:BXF36"/>
    <mergeCell ref="BXG34:BXG36"/>
    <mergeCell ref="BXH34:BXH36"/>
    <mergeCell ref="BWW34:BWW36"/>
    <mergeCell ref="BWX34:BWX36"/>
    <mergeCell ref="BWY34:BWY36"/>
    <mergeCell ref="BWZ34:BWZ36"/>
    <mergeCell ref="BXA34:BXA36"/>
    <mergeCell ref="BXB34:BXB36"/>
    <mergeCell ref="BWQ34:BWQ36"/>
    <mergeCell ref="BWR34:BWR36"/>
    <mergeCell ref="BWS34:BWS36"/>
    <mergeCell ref="BWT34:BWT36"/>
    <mergeCell ref="BWU34:BWU36"/>
    <mergeCell ref="BWV34:BWV36"/>
    <mergeCell ref="BWK34:BWK36"/>
    <mergeCell ref="BWL34:BWL36"/>
    <mergeCell ref="BWM34:BWM36"/>
    <mergeCell ref="BWN34:BWN36"/>
    <mergeCell ref="BWO34:BWO36"/>
    <mergeCell ref="BWP34:BWP36"/>
    <mergeCell ref="BWE34:BWE36"/>
    <mergeCell ref="BWF34:BWF36"/>
    <mergeCell ref="BWG34:BWG36"/>
    <mergeCell ref="BWH34:BWH36"/>
    <mergeCell ref="BWI34:BWI36"/>
    <mergeCell ref="BWJ34:BWJ36"/>
    <mergeCell ref="BVY34:BVY36"/>
    <mergeCell ref="BVZ34:BVZ36"/>
    <mergeCell ref="BWA34:BWA36"/>
    <mergeCell ref="BWB34:BWB36"/>
    <mergeCell ref="BWC34:BWC36"/>
    <mergeCell ref="BWD34:BWD36"/>
    <mergeCell ref="BVS34:BVS36"/>
    <mergeCell ref="BVT34:BVT36"/>
    <mergeCell ref="BVU34:BVU36"/>
    <mergeCell ref="BVV34:BVV36"/>
    <mergeCell ref="BVW34:BVW36"/>
    <mergeCell ref="BVX34:BVX36"/>
    <mergeCell ref="BVM34:BVM36"/>
    <mergeCell ref="BVN34:BVN36"/>
    <mergeCell ref="BVO34:BVO36"/>
    <mergeCell ref="BVP34:BVP36"/>
    <mergeCell ref="BVQ34:BVQ36"/>
    <mergeCell ref="BVR34:BVR36"/>
    <mergeCell ref="BVG34:BVG36"/>
    <mergeCell ref="BVH34:BVH36"/>
    <mergeCell ref="BVI34:BVI36"/>
    <mergeCell ref="BVJ34:BVJ36"/>
    <mergeCell ref="BVK34:BVK36"/>
    <mergeCell ref="BVL34:BVL36"/>
    <mergeCell ref="BVA34:BVA36"/>
    <mergeCell ref="BVB34:BVB36"/>
    <mergeCell ref="BVC34:BVC36"/>
    <mergeCell ref="BVD34:BVD36"/>
    <mergeCell ref="BVE34:BVE36"/>
    <mergeCell ref="BVF34:BVF36"/>
    <mergeCell ref="BUU34:BUU36"/>
    <mergeCell ref="BUV34:BUV36"/>
    <mergeCell ref="BUW34:BUW36"/>
    <mergeCell ref="BUX34:BUX36"/>
    <mergeCell ref="BUY34:BUY36"/>
    <mergeCell ref="BUZ34:BUZ36"/>
    <mergeCell ref="BUO34:BUO36"/>
    <mergeCell ref="BUP34:BUP36"/>
    <mergeCell ref="BUQ34:BUQ36"/>
    <mergeCell ref="BUR34:BUR36"/>
    <mergeCell ref="BUS34:BUS36"/>
    <mergeCell ref="BUT34:BUT36"/>
    <mergeCell ref="BUI34:BUI36"/>
    <mergeCell ref="BUJ34:BUJ36"/>
    <mergeCell ref="BUK34:BUK36"/>
    <mergeCell ref="BUL34:BUL36"/>
    <mergeCell ref="BUM34:BUM36"/>
    <mergeCell ref="BUN34:BUN36"/>
    <mergeCell ref="BUC34:BUC36"/>
    <mergeCell ref="BUD34:BUD36"/>
    <mergeCell ref="BUE34:BUE36"/>
    <mergeCell ref="BUF34:BUF36"/>
    <mergeCell ref="BUG34:BUG36"/>
    <mergeCell ref="BUH34:BUH36"/>
    <mergeCell ref="BTW34:BTW36"/>
    <mergeCell ref="BTX34:BTX36"/>
    <mergeCell ref="BTY34:BTY36"/>
    <mergeCell ref="BTZ34:BTZ36"/>
    <mergeCell ref="BUA34:BUA36"/>
    <mergeCell ref="BUB34:BUB36"/>
    <mergeCell ref="BTQ34:BTQ36"/>
    <mergeCell ref="BTR34:BTR36"/>
    <mergeCell ref="BTS34:BTS36"/>
    <mergeCell ref="BTT34:BTT36"/>
    <mergeCell ref="BTU34:BTU36"/>
    <mergeCell ref="BTV34:BTV36"/>
    <mergeCell ref="BTK34:BTK36"/>
    <mergeCell ref="BTL34:BTL36"/>
    <mergeCell ref="BTM34:BTM36"/>
    <mergeCell ref="BTN34:BTN36"/>
    <mergeCell ref="BTO34:BTO36"/>
    <mergeCell ref="BTP34:BTP36"/>
    <mergeCell ref="BTE34:BTE36"/>
    <mergeCell ref="BTF34:BTF36"/>
    <mergeCell ref="BTG34:BTG36"/>
    <mergeCell ref="BTH34:BTH36"/>
    <mergeCell ref="BTI34:BTI36"/>
    <mergeCell ref="BTJ34:BTJ36"/>
    <mergeCell ref="BSY34:BSY36"/>
    <mergeCell ref="BSZ34:BSZ36"/>
    <mergeCell ref="BTA34:BTA36"/>
    <mergeCell ref="BTB34:BTB36"/>
    <mergeCell ref="BTC34:BTC36"/>
    <mergeCell ref="BTD34:BTD36"/>
    <mergeCell ref="BSS34:BSS36"/>
    <mergeCell ref="BST34:BST36"/>
    <mergeCell ref="BSU34:BSU36"/>
    <mergeCell ref="BSV34:BSV36"/>
    <mergeCell ref="BSW34:BSW36"/>
    <mergeCell ref="BSX34:BSX36"/>
    <mergeCell ref="BSM34:BSM36"/>
    <mergeCell ref="BSN34:BSN36"/>
    <mergeCell ref="BSO34:BSO36"/>
    <mergeCell ref="BSP34:BSP36"/>
    <mergeCell ref="BSQ34:BSQ36"/>
    <mergeCell ref="BSR34:BSR36"/>
    <mergeCell ref="BSG34:BSG36"/>
    <mergeCell ref="BSH34:BSH36"/>
    <mergeCell ref="BSI34:BSI36"/>
    <mergeCell ref="BSJ34:BSJ36"/>
    <mergeCell ref="BSK34:BSK36"/>
    <mergeCell ref="BSL34:BSL36"/>
    <mergeCell ref="BSA34:BSA36"/>
    <mergeCell ref="BSB34:BSB36"/>
    <mergeCell ref="BSC34:BSC36"/>
    <mergeCell ref="BSD34:BSD36"/>
    <mergeCell ref="BSE34:BSE36"/>
    <mergeCell ref="BSF34:BSF36"/>
    <mergeCell ref="BRU34:BRU36"/>
    <mergeCell ref="BRV34:BRV36"/>
    <mergeCell ref="BRW34:BRW36"/>
    <mergeCell ref="BRX34:BRX36"/>
    <mergeCell ref="BRY34:BRY36"/>
    <mergeCell ref="BRZ34:BRZ36"/>
    <mergeCell ref="BRO34:BRO36"/>
    <mergeCell ref="BRP34:BRP36"/>
    <mergeCell ref="BRQ34:BRQ36"/>
    <mergeCell ref="BRR34:BRR36"/>
    <mergeCell ref="BRS34:BRS36"/>
    <mergeCell ref="BRT34:BRT36"/>
    <mergeCell ref="BRI34:BRI36"/>
    <mergeCell ref="BRJ34:BRJ36"/>
    <mergeCell ref="BRK34:BRK36"/>
    <mergeCell ref="BRL34:BRL36"/>
    <mergeCell ref="BRM34:BRM36"/>
    <mergeCell ref="BRN34:BRN36"/>
    <mergeCell ref="BRC34:BRC36"/>
    <mergeCell ref="BRD34:BRD36"/>
    <mergeCell ref="BRE34:BRE36"/>
    <mergeCell ref="BRF34:BRF36"/>
    <mergeCell ref="BRG34:BRG36"/>
    <mergeCell ref="BRH34:BRH36"/>
    <mergeCell ref="BQW34:BQW36"/>
    <mergeCell ref="BQX34:BQX36"/>
    <mergeCell ref="BQY34:BQY36"/>
    <mergeCell ref="BQZ34:BQZ36"/>
    <mergeCell ref="BRA34:BRA36"/>
    <mergeCell ref="BRB34:BRB36"/>
    <mergeCell ref="BQQ34:BQQ36"/>
    <mergeCell ref="BQR34:BQR36"/>
    <mergeCell ref="BQS34:BQS36"/>
    <mergeCell ref="BQT34:BQT36"/>
    <mergeCell ref="BQU34:BQU36"/>
    <mergeCell ref="BQV34:BQV36"/>
    <mergeCell ref="BQK34:BQK36"/>
    <mergeCell ref="BQL34:BQL36"/>
    <mergeCell ref="BQM34:BQM36"/>
    <mergeCell ref="BQN34:BQN36"/>
    <mergeCell ref="BQO34:BQO36"/>
    <mergeCell ref="BQP34:BQP36"/>
    <mergeCell ref="BQE34:BQE36"/>
    <mergeCell ref="BQF34:BQF36"/>
    <mergeCell ref="BQG34:BQG36"/>
    <mergeCell ref="BQH34:BQH36"/>
    <mergeCell ref="BQI34:BQI36"/>
    <mergeCell ref="BQJ34:BQJ36"/>
    <mergeCell ref="BPY34:BPY36"/>
    <mergeCell ref="BPZ34:BPZ36"/>
    <mergeCell ref="BQA34:BQA36"/>
    <mergeCell ref="BQB34:BQB36"/>
    <mergeCell ref="BQC34:BQC36"/>
    <mergeCell ref="BQD34:BQD36"/>
    <mergeCell ref="BPS34:BPS36"/>
    <mergeCell ref="BPT34:BPT36"/>
    <mergeCell ref="BPU34:BPU36"/>
    <mergeCell ref="BPV34:BPV36"/>
    <mergeCell ref="BPW34:BPW36"/>
    <mergeCell ref="BPX34:BPX36"/>
    <mergeCell ref="BPM34:BPM36"/>
    <mergeCell ref="BPN34:BPN36"/>
    <mergeCell ref="BPO34:BPO36"/>
    <mergeCell ref="BPP34:BPP36"/>
    <mergeCell ref="BPQ34:BPQ36"/>
    <mergeCell ref="BPR34:BPR36"/>
    <mergeCell ref="BPG34:BPG36"/>
    <mergeCell ref="BPH34:BPH36"/>
    <mergeCell ref="BPI34:BPI36"/>
    <mergeCell ref="BPJ34:BPJ36"/>
    <mergeCell ref="BPK34:BPK36"/>
    <mergeCell ref="BPL34:BPL36"/>
    <mergeCell ref="BPA34:BPA36"/>
    <mergeCell ref="BPB34:BPB36"/>
    <mergeCell ref="BPC34:BPC36"/>
    <mergeCell ref="BPD34:BPD36"/>
    <mergeCell ref="BPE34:BPE36"/>
    <mergeCell ref="BPF34:BPF36"/>
    <mergeCell ref="BOU34:BOU36"/>
    <mergeCell ref="BOV34:BOV36"/>
    <mergeCell ref="BOW34:BOW36"/>
    <mergeCell ref="BOX34:BOX36"/>
    <mergeCell ref="BOY34:BOY36"/>
    <mergeCell ref="BOZ34:BOZ36"/>
    <mergeCell ref="BOO34:BOO36"/>
    <mergeCell ref="BOP34:BOP36"/>
    <mergeCell ref="BOQ34:BOQ36"/>
    <mergeCell ref="BOR34:BOR36"/>
    <mergeCell ref="BOS34:BOS36"/>
    <mergeCell ref="BOT34:BOT36"/>
    <mergeCell ref="BOI34:BOI36"/>
    <mergeCell ref="BOJ34:BOJ36"/>
    <mergeCell ref="BOK34:BOK36"/>
    <mergeCell ref="BOL34:BOL36"/>
    <mergeCell ref="BOM34:BOM36"/>
    <mergeCell ref="BON34:BON36"/>
    <mergeCell ref="BOC34:BOC36"/>
    <mergeCell ref="BOD34:BOD36"/>
    <mergeCell ref="BOE34:BOE36"/>
    <mergeCell ref="BOF34:BOF36"/>
    <mergeCell ref="BOG34:BOG36"/>
    <mergeCell ref="BOH34:BOH36"/>
    <mergeCell ref="BNW34:BNW36"/>
    <mergeCell ref="BNX34:BNX36"/>
    <mergeCell ref="BNY34:BNY36"/>
    <mergeCell ref="BNZ34:BNZ36"/>
    <mergeCell ref="BOA34:BOA36"/>
    <mergeCell ref="BOB34:BOB36"/>
    <mergeCell ref="BNQ34:BNQ36"/>
    <mergeCell ref="BNR34:BNR36"/>
    <mergeCell ref="BNS34:BNS36"/>
    <mergeCell ref="BNT34:BNT36"/>
    <mergeCell ref="BNU34:BNU36"/>
    <mergeCell ref="BNV34:BNV36"/>
    <mergeCell ref="BNK34:BNK36"/>
    <mergeCell ref="BNL34:BNL36"/>
    <mergeCell ref="BNM34:BNM36"/>
    <mergeCell ref="BNN34:BNN36"/>
    <mergeCell ref="BNO34:BNO36"/>
    <mergeCell ref="BNP34:BNP36"/>
    <mergeCell ref="BNE34:BNE36"/>
    <mergeCell ref="BNF34:BNF36"/>
    <mergeCell ref="BNG34:BNG36"/>
    <mergeCell ref="BNH34:BNH36"/>
    <mergeCell ref="BNI34:BNI36"/>
    <mergeCell ref="BNJ34:BNJ36"/>
    <mergeCell ref="BMY34:BMY36"/>
    <mergeCell ref="BMZ34:BMZ36"/>
    <mergeCell ref="BNA34:BNA36"/>
    <mergeCell ref="BNB34:BNB36"/>
    <mergeCell ref="BNC34:BNC36"/>
    <mergeCell ref="BND34:BND36"/>
    <mergeCell ref="BMS34:BMS36"/>
    <mergeCell ref="BMT34:BMT36"/>
    <mergeCell ref="BMU34:BMU36"/>
    <mergeCell ref="BMV34:BMV36"/>
    <mergeCell ref="BMW34:BMW36"/>
    <mergeCell ref="BMX34:BMX36"/>
    <mergeCell ref="BMM34:BMM36"/>
    <mergeCell ref="BMN34:BMN36"/>
    <mergeCell ref="BMO34:BMO36"/>
    <mergeCell ref="BMP34:BMP36"/>
    <mergeCell ref="BMQ34:BMQ36"/>
    <mergeCell ref="BMR34:BMR36"/>
    <mergeCell ref="BMG34:BMG36"/>
    <mergeCell ref="BMH34:BMH36"/>
    <mergeCell ref="BMI34:BMI36"/>
    <mergeCell ref="BMJ34:BMJ36"/>
    <mergeCell ref="BMK34:BMK36"/>
    <mergeCell ref="BML34:BML36"/>
    <mergeCell ref="BMA34:BMA36"/>
    <mergeCell ref="BMB34:BMB36"/>
    <mergeCell ref="BMC34:BMC36"/>
    <mergeCell ref="BMD34:BMD36"/>
    <mergeCell ref="BME34:BME36"/>
    <mergeCell ref="BMF34:BMF36"/>
    <mergeCell ref="BLU34:BLU36"/>
    <mergeCell ref="BLV34:BLV36"/>
    <mergeCell ref="BLW34:BLW36"/>
    <mergeCell ref="BLX34:BLX36"/>
    <mergeCell ref="BLY34:BLY36"/>
    <mergeCell ref="BLZ34:BLZ36"/>
    <mergeCell ref="BLO34:BLO36"/>
    <mergeCell ref="BLP34:BLP36"/>
    <mergeCell ref="BLQ34:BLQ36"/>
    <mergeCell ref="BLR34:BLR36"/>
    <mergeCell ref="BLS34:BLS36"/>
    <mergeCell ref="BLT34:BLT36"/>
    <mergeCell ref="BLI34:BLI36"/>
    <mergeCell ref="BLJ34:BLJ36"/>
    <mergeCell ref="BLK34:BLK36"/>
    <mergeCell ref="BLL34:BLL36"/>
    <mergeCell ref="BLM34:BLM36"/>
    <mergeCell ref="BLN34:BLN36"/>
    <mergeCell ref="BLC34:BLC36"/>
    <mergeCell ref="BLD34:BLD36"/>
    <mergeCell ref="BLE34:BLE36"/>
    <mergeCell ref="BLF34:BLF36"/>
    <mergeCell ref="BLG34:BLG36"/>
    <mergeCell ref="BLH34:BLH36"/>
    <mergeCell ref="BKW34:BKW36"/>
    <mergeCell ref="BKX34:BKX36"/>
    <mergeCell ref="BKY34:BKY36"/>
    <mergeCell ref="BKZ34:BKZ36"/>
    <mergeCell ref="BLA34:BLA36"/>
    <mergeCell ref="BLB34:BLB36"/>
    <mergeCell ref="BKQ34:BKQ36"/>
    <mergeCell ref="BKR34:BKR36"/>
    <mergeCell ref="BKS34:BKS36"/>
    <mergeCell ref="BKT34:BKT36"/>
    <mergeCell ref="BKU34:BKU36"/>
    <mergeCell ref="BKV34:BKV36"/>
    <mergeCell ref="BKK34:BKK36"/>
    <mergeCell ref="BKL34:BKL36"/>
    <mergeCell ref="BKM34:BKM36"/>
    <mergeCell ref="BKN34:BKN36"/>
    <mergeCell ref="BKO34:BKO36"/>
    <mergeCell ref="BKP34:BKP36"/>
    <mergeCell ref="BKE34:BKE36"/>
    <mergeCell ref="BKF34:BKF36"/>
    <mergeCell ref="BKG34:BKG36"/>
    <mergeCell ref="BKH34:BKH36"/>
    <mergeCell ref="BKI34:BKI36"/>
    <mergeCell ref="BKJ34:BKJ36"/>
    <mergeCell ref="BJY34:BJY36"/>
    <mergeCell ref="BJZ34:BJZ36"/>
    <mergeCell ref="BKA34:BKA36"/>
    <mergeCell ref="BKB34:BKB36"/>
    <mergeCell ref="BKC34:BKC36"/>
    <mergeCell ref="BKD34:BKD36"/>
    <mergeCell ref="BJS34:BJS36"/>
    <mergeCell ref="BJT34:BJT36"/>
    <mergeCell ref="BJU34:BJU36"/>
    <mergeCell ref="BJV34:BJV36"/>
    <mergeCell ref="BJW34:BJW36"/>
    <mergeCell ref="BJX34:BJX36"/>
    <mergeCell ref="BJM34:BJM36"/>
    <mergeCell ref="BJN34:BJN36"/>
    <mergeCell ref="BJO34:BJO36"/>
    <mergeCell ref="BJP34:BJP36"/>
    <mergeCell ref="BJQ34:BJQ36"/>
    <mergeCell ref="BJR34:BJR36"/>
    <mergeCell ref="BJG34:BJG36"/>
    <mergeCell ref="BJH34:BJH36"/>
    <mergeCell ref="BJI34:BJI36"/>
    <mergeCell ref="BJJ34:BJJ36"/>
    <mergeCell ref="BJK34:BJK36"/>
    <mergeCell ref="BJL34:BJL36"/>
    <mergeCell ref="BJA34:BJA36"/>
    <mergeCell ref="BJB34:BJB36"/>
    <mergeCell ref="BJC34:BJC36"/>
    <mergeCell ref="BJD34:BJD36"/>
    <mergeCell ref="BJE34:BJE36"/>
    <mergeCell ref="BJF34:BJF36"/>
    <mergeCell ref="BIU34:BIU36"/>
    <mergeCell ref="BIV34:BIV36"/>
    <mergeCell ref="BIW34:BIW36"/>
    <mergeCell ref="BIX34:BIX36"/>
    <mergeCell ref="BIY34:BIY36"/>
    <mergeCell ref="BIZ34:BIZ36"/>
    <mergeCell ref="BIO34:BIO36"/>
    <mergeCell ref="BIP34:BIP36"/>
    <mergeCell ref="BIQ34:BIQ36"/>
    <mergeCell ref="BIR34:BIR36"/>
    <mergeCell ref="BIS34:BIS36"/>
    <mergeCell ref="BIT34:BIT36"/>
    <mergeCell ref="BII34:BII36"/>
    <mergeCell ref="BIJ34:BIJ36"/>
    <mergeCell ref="BIK34:BIK36"/>
    <mergeCell ref="BIL34:BIL36"/>
    <mergeCell ref="BIM34:BIM36"/>
    <mergeCell ref="BIN34:BIN36"/>
    <mergeCell ref="BIC34:BIC36"/>
    <mergeCell ref="BID34:BID36"/>
    <mergeCell ref="BIE34:BIE36"/>
    <mergeCell ref="BIF34:BIF36"/>
    <mergeCell ref="BIG34:BIG36"/>
    <mergeCell ref="BIH34:BIH36"/>
    <mergeCell ref="BHW34:BHW36"/>
    <mergeCell ref="BHX34:BHX36"/>
    <mergeCell ref="BHY34:BHY36"/>
    <mergeCell ref="BHZ34:BHZ36"/>
    <mergeCell ref="BIA34:BIA36"/>
    <mergeCell ref="BIB34:BIB36"/>
    <mergeCell ref="BHQ34:BHQ36"/>
    <mergeCell ref="BHR34:BHR36"/>
    <mergeCell ref="BHS34:BHS36"/>
    <mergeCell ref="BHT34:BHT36"/>
    <mergeCell ref="BHU34:BHU36"/>
    <mergeCell ref="BHV34:BHV36"/>
    <mergeCell ref="BHK34:BHK36"/>
    <mergeCell ref="BHL34:BHL36"/>
    <mergeCell ref="BHM34:BHM36"/>
    <mergeCell ref="BHN34:BHN36"/>
    <mergeCell ref="BHO34:BHO36"/>
    <mergeCell ref="BHP34:BHP36"/>
    <mergeCell ref="BHE34:BHE36"/>
    <mergeCell ref="BHF34:BHF36"/>
    <mergeCell ref="BHG34:BHG36"/>
    <mergeCell ref="BHH34:BHH36"/>
    <mergeCell ref="BHI34:BHI36"/>
    <mergeCell ref="BHJ34:BHJ36"/>
    <mergeCell ref="BGY34:BGY36"/>
    <mergeCell ref="BGZ34:BGZ36"/>
    <mergeCell ref="BHA34:BHA36"/>
    <mergeCell ref="BHB34:BHB36"/>
    <mergeCell ref="BHC34:BHC36"/>
    <mergeCell ref="BHD34:BHD36"/>
    <mergeCell ref="BGS34:BGS36"/>
    <mergeCell ref="BGT34:BGT36"/>
    <mergeCell ref="BGU34:BGU36"/>
    <mergeCell ref="BGV34:BGV36"/>
    <mergeCell ref="BGW34:BGW36"/>
    <mergeCell ref="BGX34:BGX36"/>
    <mergeCell ref="BGM34:BGM36"/>
    <mergeCell ref="BGN34:BGN36"/>
    <mergeCell ref="BGO34:BGO36"/>
    <mergeCell ref="BGP34:BGP36"/>
    <mergeCell ref="BGQ34:BGQ36"/>
    <mergeCell ref="BGR34:BGR36"/>
    <mergeCell ref="BGG34:BGG36"/>
    <mergeCell ref="BGH34:BGH36"/>
    <mergeCell ref="BGI34:BGI36"/>
    <mergeCell ref="BGJ34:BGJ36"/>
    <mergeCell ref="BGK34:BGK36"/>
    <mergeCell ref="BGL34:BGL36"/>
    <mergeCell ref="BGA34:BGA36"/>
    <mergeCell ref="BGB34:BGB36"/>
    <mergeCell ref="BGC34:BGC36"/>
    <mergeCell ref="BGD34:BGD36"/>
    <mergeCell ref="BGE34:BGE36"/>
    <mergeCell ref="BGF34:BGF36"/>
    <mergeCell ref="BFU34:BFU36"/>
    <mergeCell ref="BFV34:BFV36"/>
    <mergeCell ref="BFW34:BFW36"/>
    <mergeCell ref="BFX34:BFX36"/>
    <mergeCell ref="BFY34:BFY36"/>
    <mergeCell ref="BFZ34:BFZ36"/>
    <mergeCell ref="BFO34:BFO36"/>
    <mergeCell ref="BFP34:BFP36"/>
    <mergeCell ref="BFQ34:BFQ36"/>
    <mergeCell ref="BFR34:BFR36"/>
    <mergeCell ref="BFS34:BFS36"/>
    <mergeCell ref="BFT34:BFT36"/>
    <mergeCell ref="BFI34:BFI36"/>
    <mergeCell ref="BFJ34:BFJ36"/>
    <mergeCell ref="BFK34:BFK36"/>
    <mergeCell ref="BFL34:BFL36"/>
    <mergeCell ref="BFM34:BFM36"/>
    <mergeCell ref="BFN34:BFN36"/>
    <mergeCell ref="BFC34:BFC36"/>
    <mergeCell ref="BFD34:BFD36"/>
    <mergeCell ref="BFE34:BFE36"/>
    <mergeCell ref="BFF34:BFF36"/>
    <mergeCell ref="BFG34:BFG36"/>
    <mergeCell ref="BFH34:BFH36"/>
    <mergeCell ref="BEW34:BEW36"/>
    <mergeCell ref="BEX34:BEX36"/>
    <mergeCell ref="BEY34:BEY36"/>
    <mergeCell ref="BEZ34:BEZ36"/>
    <mergeCell ref="BFA34:BFA36"/>
    <mergeCell ref="BFB34:BFB36"/>
    <mergeCell ref="BEQ34:BEQ36"/>
    <mergeCell ref="BER34:BER36"/>
    <mergeCell ref="BES34:BES36"/>
    <mergeCell ref="BET34:BET36"/>
    <mergeCell ref="BEU34:BEU36"/>
    <mergeCell ref="BEV34:BEV36"/>
    <mergeCell ref="BEK34:BEK36"/>
    <mergeCell ref="BEL34:BEL36"/>
    <mergeCell ref="BEM34:BEM36"/>
    <mergeCell ref="BEN34:BEN36"/>
    <mergeCell ref="BEO34:BEO36"/>
    <mergeCell ref="BEP34:BEP36"/>
    <mergeCell ref="BEE34:BEE36"/>
    <mergeCell ref="BEF34:BEF36"/>
    <mergeCell ref="BEG34:BEG36"/>
    <mergeCell ref="BEH34:BEH36"/>
    <mergeCell ref="BEI34:BEI36"/>
    <mergeCell ref="BEJ34:BEJ36"/>
    <mergeCell ref="BDY34:BDY36"/>
    <mergeCell ref="BDZ34:BDZ36"/>
    <mergeCell ref="BEA34:BEA36"/>
    <mergeCell ref="BEB34:BEB36"/>
    <mergeCell ref="BEC34:BEC36"/>
    <mergeCell ref="BED34:BED36"/>
    <mergeCell ref="BDS34:BDS36"/>
    <mergeCell ref="BDT34:BDT36"/>
    <mergeCell ref="BDU34:BDU36"/>
    <mergeCell ref="BDV34:BDV36"/>
    <mergeCell ref="BDW34:BDW36"/>
    <mergeCell ref="BDX34:BDX36"/>
    <mergeCell ref="BDM34:BDM36"/>
    <mergeCell ref="BDN34:BDN36"/>
    <mergeCell ref="BDO34:BDO36"/>
    <mergeCell ref="BDP34:BDP36"/>
    <mergeCell ref="BDQ34:BDQ36"/>
    <mergeCell ref="BDR34:BDR36"/>
    <mergeCell ref="BDG34:BDG36"/>
    <mergeCell ref="BDH34:BDH36"/>
    <mergeCell ref="BDI34:BDI36"/>
    <mergeCell ref="BDJ34:BDJ36"/>
    <mergeCell ref="BDK34:BDK36"/>
    <mergeCell ref="BDL34:BDL36"/>
    <mergeCell ref="BDA34:BDA36"/>
    <mergeCell ref="BDB34:BDB36"/>
    <mergeCell ref="BDC34:BDC36"/>
    <mergeCell ref="BDD34:BDD36"/>
    <mergeCell ref="BDE34:BDE36"/>
    <mergeCell ref="BDF34:BDF36"/>
    <mergeCell ref="BCU34:BCU36"/>
    <mergeCell ref="BCV34:BCV36"/>
    <mergeCell ref="BCW34:BCW36"/>
    <mergeCell ref="BCX34:BCX36"/>
    <mergeCell ref="BCY34:BCY36"/>
    <mergeCell ref="BCZ34:BCZ36"/>
    <mergeCell ref="BCO34:BCO36"/>
    <mergeCell ref="BCP34:BCP36"/>
    <mergeCell ref="BCQ34:BCQ36"/>
    <mergeCell ref="BCR34:BCR36"/>
    <mergeCell ref="BCS34:BCS36"/>
    <mergeCell ref="BCT34:BCT36"/>
    <mergeCell ref="BCI34:BCI36"/>
    <mergeCell ref="BCJ34:BCJ36"/>
    <mergeCell ref="BCK34:BCK36"/>
    <mergeCell ref="BCL34:BCL36"/>
    <mergeCell ref="BCM34:BCM36"/>
    <mergeCell ref="BCN34:BCN36"/>
    <mergeCell ref="BCC34:BCC36"/>
    <mergeCell ref="BCD34:BCD36"/>
    <mergeCell ref="BCE34:BCE36"/>
    <mergeCell ref="BCF34:BCF36"/>
    <mergeCell ref="BCG34:BCG36"/>
    <mergeCell ref="BCH34:BCH36"/>
    <mergeCell ref="BBW34:BBW36"/>
    <mergeCell ref="BBX34:BBX36"/>
    <mergeCell ref="BBY34:BBY36"/>
    <mergeCell ref="BBZ34:BBZ36"/>
    <mergeCell ref="BCA34:BCA36"/>
    <mergeCell ref="BCB34:BCB36"/>
    <mergeCell ref="BBQ34:BBQ36"/>
    <mergeCell ref="BBR34:BBR36"/>
    <mergeCell ref="BBS34:BBS36"/>
    <mergeCell ref="BBT34:BBT36"/>
    <mergeCell ref="BBU34:BBU36"/>
    <mergeCell ref="BBV34:BBV36"/>
    <mergeCell ref="BBK34:BBK36"/>
    <mergeCell ref="BBL34:BBL36"/>
    <mergeCell ref="BBM34:BBM36"/>
    <mergeCell ref="BBN34:BBN36"/>
    <mergeCell ref="BBO34:BBO36"/>
    <mergeCell ref="BBP34:BBP36"/>
    <mergeCell ref="BBE34:BBE36"/>
    <mergeCell ref="BBF34:BBF36"/>
    <mergeCell ref="BBG34:BBG36"/>
    <mergeCell ref="BBH34:BBH36"/>
    <mergeCell ref="BBI34:BBI36"/>
    <mergeCell ref="BBJ34:BBJ36"/>
    <mergeCell ref="BAY34:BAY36"/>
    <mergeCell ref="BAZ34:BAZ36"/>
    <mergeCell ref="BBA34:BBA36"/>
    <mergeCell ref="BBB34:BBB36"/>
    <mergeCell ref="BBC34:BBC36"/>
    <mergeCell ref="BBD34:BBD36"/>
    <mergeCell ref="BAS34:BAS36"/>
    <mergeCell ref="BAT34:BAT36"/>
    <mergeCell ref="BAU34:BAU36"/>
    <mergeCell ref="BAV34:BAV36"/>
    <mergeCell ref="BAW34:BAW36"/>
    <mergeCell ref="BAX34:BAX36"/>
    <mergeCell ref="BAM34:BAM36"/>
    <mergeCell ref="BAN34:BAN36"/>
    <mergeCell ref="BAO34:BAO36"/>
    <mergeCell ref="BAP34:BAP36"/>
    <mergeCell ref="BAQ34:BAQ36"/>
    <mergeCell ref="BAR34:BAR36"/>
    <mergeCell ref="BAG34:BAG36"/>
    <mergeCell ref="BAH34:BAH36"/>
    <mergeCell ref="BAI34:BAI36"/>
    <mergeCell ref="BAJ34:BAJ36"/>
    <mergeCell ref="BAK34:BAK36"/>
    <mergeCell ref="BAL34:BAL36"/>
    <mergeCell ref="BAA34:BAA36"/>
    <mergeCell ref="BAB34:BAB36"/>
    <mergeCell ref="BAC34:BAC36"/>
    <mergeCell ref="BAD34:BAD36"/>
    <mergeCell ref="BAE34:BAE36"/>
    <mergeCell ref="BAF34:BAF36"/>
    <mergeCell ref="AZU34:AZU36"/>
    <mergeCell ref="AZV34:AZV36"/>
    <mergeCell ref="AZW34:AZW36"/>
    <mergeCell ref="AZX34:AZX36"/>
    <mergeCell ref="AZY34:AZY36"/>
    <mergeCell ref="AZZ34:AZZ36"/>
    <mergeCell ref="AZO34:AZO36"/>
    <mergeCell ref="AZP34:AZP36"/>
    <mergeCell ref="AZQ34:AZQ36"/>
    <mergeCell ref="AZR34:AZR36"/>
    <mergeCell ref="AZS34:AZS36"/>
    <mergeCell ref="AZT34:AZT36"/>
    <mergeCell ref="AZI34:AZI36"/>
    <mergeCell ref="AZJ34:AZJ36"/>
    <mergeCell ref="AZK34:AZK36"/>
    <mergeCell ref="AZL34:AZL36"/>
    <mergeCell ref="AZM34:AZM36"/>
    <mergeCell ref="AZN34:AZN36"/>
    <mergeCell ref="AZC34:AZC36"/>
    <mergeCell ref="AZD34:AZD36"/>
    <mergeCell ref="AZE34:AZE36"/>
    <mergeCell ref="AZF34:AZF36"/>
    <mergeCell ref="AZG34:AZG36"/>
    <mergeCell ref="AZH34:AZH36"/>
    <mergeCell ref="AYW34:AYW36"/>
    <mergeCell ref="AYX34:AYX36"/>
    <mergeCell ref="AYY34:AYY36"/>
    <mergeCell ref="AYZ34:AYZ36"/>
    <mergeCell ref="AZA34:AZA36"/>
    <mergeCell ref="AZB34:AZB36"/>
    <mergeCell ref="AYQ34:AYQ36"/>
    <mergeCell ref="AYR34:AYR36"/>
    <mergeCell ref="AYS34:AYS36"/>
    <mergeCell ref="AYT34:AYT36"/>
    <mergeCell ref="AYU34:AYU36"/>
    <mergeCell ref="AYV34:AYV36"/>
    <mergeCell ref="AYK34:AYK36"/>
    <mergeCell ref="AYL34:AYL36"/>
    <mergeCell ref="AYM34:AYM36"/>
    <mergeCell ref="AYN34:AYN36"/>
    <mergeCell ref="AYO34:AYO36"/>
    <mergeCell ref="AYP34:AYP36"/>
    <mergeCell ref="AYE34:AYE36"/>
    <mergeCell ref="AYF34:AYF36"/>
    <mergeCell ref="AYG34:AYG36"/>
    <mergeCell ref="AYH34:AYH36"/>
    <mergeCell ref="AYI34:AYI36"/>
    <mergeCell ref="AYJ34:AYJ36"/>
    <mergeCell ref="AXY34:AXY36"/>
    <mergeCell ref="AXZ34:AXZ36"/>
    <mergeCell ref="AYA34:AYA36"/>
    <mergeCell ref="AYB34:AYB36"/>
    <mergeCell ref="AYC34:AYC36"/>
    <mergeCell ref="AYD34:AYD36"/>
    <mergeCell ref="AXS34:AXS36"/>
    <mergeCell ref="AXT34:AXT36"/>
    <mergeCell ref="AXU34:AXU36"/>
    <mergeCell ref="AXV34:AXV36"/>
    <mergeCell ref="AXW34:AXW36"/>
    <mergeCell ref="AXX34:AXX36"/>
    <mergeCell ref="AXM34:AXM36"/>
    <mergeCell ref="AXN34:AXN36"/>
    <mergeCell ref="AXO34:AXO36"/>
    <mergeCell ref="AXP34:AXP36"/>
    <mergeCell ref="AXQ34:AXQ36"/>
    <mergeCell ref="AXR34:AXR36"/>
    <mergeCell ref="AXG34:AXG36"/>
    <mergeCell ref="AXH34:AXH36"/>
    <mergeCell ref="AXI34:AXI36"/>
    <mergeCell ref="AXJ34:AXJ36"/>
    <mergeCell ref="AXK34:AXK36"/>
    <mergeCell ref="AXL34:AXL36"/>
    <mergeCell ref="AXA34:AXA36"/>
    <mergeCell ref="AXB34:AXB36"/>
    <mergeCell ref="AXC34:AXC36"/>
    <mergeCell ref="AXD34:AXD36"/>
    <mergeCell ref="AXE34:AXE36"/>
    <mergeCell ref="AXF34:AXF36"/>
    <mergeCell ref="AWU34:AWU36"/>
    <mergeCell ref="AWV34:AWV36"/>
    <mergeCell ref="AWW34:AWW36"/>
    <mergeCell ref="AWX34:AWX36"/>
    <mergeCell ref="AWY34:AWY36"/>
    <mergeCell ref="AWZ34:AWZ36"/>
    <mergeCell ref="AWO34:AWO36"/>
    <mergeCell ref="AWP34:AWP36"/>
    <mergeCell ref="AWQ34:AWQ36"/>
    <mergeCell ref="AWR34:AWR36"/>
    <mergeCell ref="AWS34:AWS36"/>
    <mergeCell ref="AWT34:AWT36"/>
    <mergeCell ref="AWI34:AWI36"/>
    <mergeCell ref="AWJ34:AWJ36"/>
    <mergeCell ref="AWK34:AWK36"/>
    <mergeCell ref="AWL34:AWL36"/>
    <mergeCell ref="AWM34:AWM36"/>
    <mergeCell ref="AWN34:AWN36"/>
    <mergeCell ref="AWC34:AWC36"/>
    <mergeCell ref="AWD34:AWD36"/>
    <mergeCell ref="AWE34:AWE36"/>
    <mergeCell ref="AWF34:AWF36"/>
    <mergeCell ref="AWG34:AWG36"/>
    <mergeCell ref="AWH34:AWH36"/>
    <mergeCell ref="AVW34:AVW36"/>
    <mergeCell ref="AVX34:AVX36"/>
    <mergeCell ref="AVY34:AVY36"/>
    <mergeCell ref="AVZ34:AVZ36"/>
    <mergeCell ref="AWA34:AWA36"/>
    <mergeCell ref="AWB34:AWB36"/>
    <mergeCell ref="AVQ34:AVQ36"/>
    <mergeCell ref="AVR34:AVR36"/>
    <mergeCell ref="AVS34:AVS36"/>
    <mergeCell ref="AVT34:AVT36"/>
    <mergeCell ref="AVU34:AVU36"/>
    <mergeCell ref="AVV34:AVV36"/>
    <mergeCell ref="AVK34:AVK36"/>
    <mergeCell ref="AVL34:AVL36"/>
    <mergeCell ref="AVM34:AVM36"/>
    <mergeCell ref="AVN34:AVN36"/>
    <mergeCell ref="AVO34:AVO36"/>
    <mergeCell ref="AVP34:AVP36"/>
    <mergeCell ref="AVE34:AVE36"/>
    <mergeCell ref="AVF34:AVF36"/>
    <mergeCell ref="AVG34:AVG36"/>
    <mergeCell ref="AVH34:AVH36"/>
    <mergeCell ref="AVI34:AVI36"/>
    <mergeCell ref="AVJ34:AVJ36"/>
    <mergeCell ref="AUY34:AUY36"/>
    <mergeCell ref="AUZ34:AUZ36"/>
    <mergeCell ref="AVA34:AVA36"/>
    <mergeCell ref="AVB34:AVB36"/>
    <mergeCell ref="AVC34:AVC36"/>
    <mergeCell ref="AVD34:AVD36"/>
    <mergeCell ref="AUS34:AUS36"/>
    <mergeCell ref="AUT34:AUT36"/>
    <mergeCell ref="AUU34:AUU36"/>
    <mergeCell ref="AUV34:AUV36"/>
    <mergeCell ref="AUW34:AUW36"/>
    <mergeCell ref="AUX34:AUX36"/>
    <mergeCell ref="AUM34:AUM36"/>
    <mergeCell ref="AUN34:AUN36"/>
    <mergeCell ref="AUO34:AUO36"/>
    <mergeCell ref="AUP34:AUP36"/>
    <mergeCell ref="AUQ34:AUQ36"/>
    <mergeCell ref="AUR34:AUR36"/>
    <mergeCell ref="AUG34:AUG36"/>
    <mergeCell ref="AUH34:AUH36"/>
    <mergeCell ref="AUI34:AUI36"/>
    <mergeCell ref="AUJ34:AUJ36"/>
    <mergeCell ref="AUK34:AUK36"/>
    <mergeCell ref="AUL34:AUL36"/>
    <mergeCell ref="AUA34:AUA36"/>
    <mergeCell ref="AUB34:AUB36"/>
    <mergeCell ref="AUC34:AUC36"/>
    <mergeCell ref="AUD34:AUD36"/>
    <mergeCell ref="AUE34:AUE36"/>
    <mergeCell ref="AUF34:AUF36"/>
    <mergeCell ref="ATU34:ATU36"/>
    <mergeCell ref="ATV34:ATV36"/>
    <mergeCell ref="ATW34:ATW36"/>
    <mergeCell ref="ATX34:ATX36"/>
    <mergeCell ref="ATY34:ATY36"/>
    <mergeCell ref="ATZ34:ATZ36"/>
    <mergeCell ref="ATO34:ATO36"/>
    <mergeCell ref="ATP34:ATP36"/>
    <mergeCell ref="ATQ34:ATQ36"/>
    <mergeCell ref="ATR34:ATR36"/>
    <mergeCell ref="ATS34:ATS36"/>
    <mergeCell ref="ATT34:ATT36"/>
    <mergeCell ref="ATI34:ATI36"/>
    <mergeCell ref="ATJ34:ATJ36"/>
    <mergeCell ref="ATK34:ATK36"/>
    <mergeCell ref="ATL34:ATL36"/>
    <mergeCell ref="ATM34:ATM36"/>
    <mergeCell ref="ATN34:ATN36"/>
    <mergeCell ref="ATC34:ATC36"/>
    <mergeCell ref="ATD34:ATD36"/>
    <mergeCell ref="ATE34:ATE36"/>
    <mergeCell ref="ATF34:ATF36"/>
    <mergeCell ref="ATG34:ATG36"/>
    <mergeCell ref="ATH34:ATH36"/>
    <mergeCell ref="ASW34:ASW36"/>
    <mergeCell ref="ASX34:ASX36"/>
    <mergeCell ref="ASY34:ASY36"/>
    <mergeCell ref="ASZ34:ASZ36"/>
    <mergeCell ref="ATA34:ATA36"/>
    <mergeCell ref="ATB34:ATB36"/>
    <mergeCell ref="ASQ34:ASQ36"/>
    <mergeCell ref="ASR34:ASR36"/>
    <mergeCell ref="ASS34:ASS36"/>
    <mergeCell ref="AST34:AST36"/>
    <mergeCell ref="ASU34:ASU36"/>
    <mergeCell ref="ASV34:ASV36"/>
    <mergeCell ref="ASK34:ASK36"/>
    <mergeCell ref="ASL34:ASL36"/>
    <mergeCell ref="ASM34:ASM36"/>
    <mergeCell ref="ASN34:ASN36"/>
    <mergeCell ref="ASO34:ASO36"/>
    <mergeCell ref="ASP34:ASP36"/>
    <mergeCell ref="ASE34:ASE36"/>
    <mergeCell ref="ASF34:ASF36"/>
    <mergeCell ref="ASG34:ASG36"/>
    <mergeCell ref="ASH34:ASH36"/>
    <mergeCell ref="ASI34:ASI36"/>
    <mergeCell ref="ASJ34:ASJ36"/>
    <mergeCell ref="ARY34:ARY36"/>
    <mergeCell ref="ARZ34:ARZ36"/>
    <mergeCell ref="ASA34:ASA36"/>
    <mergeCell ref="ASB34:ASB36"/>
    <mergeCell ref="ASC34:ASC36"/>
    <mergeCell ref="ASD34:ASD36"/>
    <mergeCell ref="ARS34:ARS36"/>
    <mergeCell ref="ART34:ART36"/>
    <mergeCell ref="ARU34:ARU36"/>
    <mergeCell ref="ARV34:ARV36"/>
    <mergeCell ref="ARW34:ARW36"/>
    <mergeCell ref="ARX34:ARX36"/>
    <mergeCell ref="ARM34:ARM36"/>
    <mergeCell ref="ARN34:ARN36"/>
    <mergeCell ref="ARO34:ARO36"/>
    <mergeCell ref="ARP34:ARP36"/>
    <mergeCell ref="ARQ34:ARQ36"/>
    <mergeCell ref="ARR34:ARR36"/>
    <mergeCell ref="ARG34:ARG36"/>
    <mergeCell ref="ARH34:ARH36"/>
    <mergeCell ref="ARI34:ARI36"/>
    <mergeCell ref="ARJ34:ARJ36"/>
    <mergeCell ref="ARK34:ARK36"/>
    <mergeCell ref="ARL34:ARL36"/>
    <mergeCell ref="ARA34:ARA36"/>
    <mergeCell ref="ARB34:ARB36"/>
    <mergeCell ref="ARC34:ARC36"/>
    <mergeCell ref="ARD34:ARD36"/>
    <mergeCell ref="ARE34:ARE36"/>
    <mergeCell ref="ARF34:ARF36"/>
    <mergeCell ref="AQU34:AQU36"/>
    <mergeCell ref="AQV34:AQV36"/>
    <mergeCell ref="AQW34:AQW36"/>
    <mergeCell ref="AQX34:AQX36"/>
    <mergeCell ref="AQY34:AQY36"/>
    <mergeCell ref="AQZ34:AQZ36"/>
    <mergeCell ref="AQO34:AQO36"/>
    <mergeCell ref="AQP34:AQP36"/>
    <mergeCell ref="AQQ34:AQQ36"/>
    <mergeCell ref="AQR34:AQR36"/>
    <mergeCell ref="AQS34:AQS36"/>
    <mergeCell ref="AQT34:AQT36"/>
    <mergeCell ref="AQI34:AQI36"/>
    <mergeCell ref="AQJ34:AQJ36"/>
    <mergeCell ref="AQK34:AQK36"/>
    <mergeCell ref="AQL34:AQL36"/>
    <mergeCell ref="AQM34:AQM36"/>
    <mergeCell ref="AQN34:AQN36"/>
    <mergeCell ref="AQC34:AQC36"/>
    <mergeCell ref="AQD34:AQD36"/>
    <mergeCell ref="AQE34:AQE36"/>
    <mergeCell ref="AQF34:AQF36"/>
    <mergeCell ref="AQG34:AQG36"/>
    <mergeCell ref="AQH34:AQH36"/>
    <mergeCell ref="APW34:APW36"/>
    <mergeCell ref="APX34:APX36"/>
    <mergeCell ref="APY34:APY36"/>
    <mergeCell ref="APZ34:APZ36"/>
    <mergeCell ref="AQA34:AQA36"/>
    <mergeCell ref="AQB34:AQB36"/>
    <mergeCell ref="APQ34:APQ36"/>
    <mergeCell ref="APR34:APR36"/>
    <mergeCell ref="APS34:APS36"/>
    <mergeCell ref="APT34:APT36"/>
    <mergeCell ref="APU34:APU36"/>
    <mergeCell ref="APV34:APV36"/>
    <mergeCell ref="APK34:APK36"/>
    <mergeCell ref="APL34:APL36"/>
    <mergeCell ref="APM34:APM36"/>
    <mergeCell ref="APN34:APN36"/>
    <mergeCell ref="APO34:APO36"/>
    <mergeCell ref="APP34:APP36"/>
    <mergeCell ref="APE34:APE36"/>
    <mergeCell ref="APF34:APF36"/>
    <mergeCell ref="APG34:APG36"/>
    <mergeCell ref="APH34:APH36"/>
    <mergeCell ref="API34:API36"/>
    <mergeCell ref="APJ34:APJ36"/>
    <mergeCell ref="AOY34:AOY36"/>
    <mergeCell ref="AOZ34:AOZ36"/>
    <mergeCell ref="APA34:APA36"/>
    <mergeCell ref="APB34:APB36"/>
    <mergeCell ref="APC34:APC36"/>
    <mergeCell ref="APD34:APD36"/>
    <mergeCell ref="AOS34:AOS36"/>
    <mergeCell ref="AOT34:AOT36"/>
    <mergeCell ref="AOU34:AOU36"/>
    <mergeCell ref="AOV34:AOV36"/>
    <mergeCell ref="AOW34:AOW36"/>
    <mergeCell ref="AOX34:AOX36"/>
    <mergeCell ref="AOM34:AOM36"/>
    <mergeCell ref="AON34:AON36"/>
    <mergeCell ref="AOO34:AOO36"/>
    <mergeCell ref="AOP34:AOP36"/>
    <mergeCell ref="AOQ34:AOQ36"/>
    <mergeCell ref="AOR34:AOR36"/>
    <mergeCell ref="AOG34:AOG36"/>
    <mergeCell ref="AOH34:AOH36"/>
    <mergeCell ref="AOI34:AOI36"/>
    <mergeCell ref="AOJ34:AOJ36"/>
    <mergeCell ref="AOK34:AOK36"/>
    <mergeCell ref="AOL34:AOL36"/>
    <mergeCell ref="AOA34:AOA36"/>
    <mergeCell ref="AOB34:AOB36"/>
    <mergeCell ref="AOC34:AOC36"/>
    <mergeCell ref="AOD34:AOD36"/>
    <mergeCell ref="AOE34:AOE36"/>
    <mergeCell ref="AOF34:AOF36"/>
    <mergeCell ref="ANU34:ANU36"/>
    <mergeCell ref="ANV34:ANV36"/>
    <mergeCell ref="ANW34:ANW36"/>
    <mergeCell ref="ANX34:ANX36"/>
    <mergeCell ref="ANY34:ANY36"/>
    <mergeCell ref="ANZ34:ANZ36"/>
    <mergeCell ref="ANO34:ANO36"/>
    <mergeCell ref="ANP34:ANP36"/>
    <mergeCell ref="ANQ34:ANQ36"/>
    <mergeCell ref="ANR34:ANR36"/>
    <mergeCell ref="ANS34:ANS36"/>
    <mergeCell ref="ANT34:ANT36"/>
    <mergeCell ref="ANI34:ANI36"/>
    <mergeCell ref="ANJ34:ANJ36"/>
    <mergeCell ref="ANK34:ANK36"/>
    <mergeCell ref="ANL34:ANL36"/>
    <mergeCell ref="ANM34:ANM36"/>
    <mergeCell ref="ANN34:ANN36"/>
    <mergeCell ref="ANC34:ANC36"/>
    <mergeCell ref="AND34:AND36"/>
    <mergeCell ref="ANE34:ANE36"/>
    <mergeCell ref="ANF34:ANF36"/>
    <mergeCell ref="ANG34:ANG36"/>
    <mergeCell ref="ANH34:ANH36"/>
    <mergeCell ref="AMW34:AMW36"/>
    <mergeCell ref="AMX34:AMX36"/>
    <mergeCell ref="AMY34:AMY36"/>
    <mergeCell ref="AMZ34:AMZ36"/>
    <mergeCell ref="ANA34:ANA36"/>
    <mergeCell ref="ANB34:ANB36"/>
    <mergeCell ref="AMQ34:AMQ36"/>
    <mergeCell ref="AMR34:AMR36"/>
    <mergeCell ref="AMS34:AMS36"/>
    <mergeCell ref="AMT34:AMT36"/>
    <mergeCell ref="AMU34:AMU36"/>
    <mergeCell ref="AMV34:AMV36"/>
    <mergeCell ref="AMK34:AMK36"/>
    <mergeCell ref="AML34:AML36"/>
    <mergeCell ref="AMM34:AMM36"/>
    <mergeCell ref="AMN34:AMN36"/>
    <mergeCell ref="AMO34:AMO36"/>
    <mergeCell ref="AMP34:AMP36"/>
    <mergeCell ref="AME34:AME36"/>
    <mergeCell ref="AMF34:AMF36"/>
    <mergeCell ref="AMG34:AMG36"/>
    <mergeCell ref="AMH34:AMH36"/>
    <mergeCell ref="AMI34:AMI36"/>
    <mergeCell ref="AMJ34:AMJ36"/>
    <mergeCell ref="ALY34:ALY36"/>
    <mergeCell ref="ALZ34:ALZ36"/>
    <mergeCell ref="AMA34:AMA36"/>
    <mergeCell ref="AMB34:AMB36"/>
    <mergeCell ref="AMC34:AMC36"/>
    <mergeCell ref="AMD34:AMD36"/>
    <mergeCell ref="ALS34:ALS36"/>
    <mergeCell ref="ALT34:ALT36"/>
    <mergeCell ref="ALU34:ALU36"/>
    <mergeCell ref="ALV34:ALV36"/>
    <mergeCell ref="ALW34:ALW36"/>
    <mergeCell ref="ALX34:ALX36"/>
    <mergeCell ref="ALM34:ALM36"/>
    <mergeCell ref="ALN34:ALN36"/>
    <mergeCell ref="ALO34:ALO36"/>
    <mergeCell ref="ALP34:ALP36"/>
    <mergeCell ref="ALQ34:ALQ36"/>
    <mergeCell ref="ALR34:ALR36"/>
    <mergeCell ref="ALG34:ALG36"/>
    <mergeCell ref="ALH34:ALH36"/>
    <mergeCell ref="ALI34:ALI36"/>
    <mergeCell ref="ALJ34:ALJ36"/>
    <mergeCell ref="ALK34:ALK36"/>
    <mergeCell ref="ALL34:ALL36"/>
    <mergeCell ref="ALA34:ALA36"/>
    <mergeCell ref="ALB34:ALB36"/>
    <mergeCell ref="ALC34:ALC36"/>
    <mergeCell ref="ALD34:ALD36"/>
    <mergeCell ref="ALE34:ALE36"/>
    <mergeCell ref="ALF34:ALF36"/>
    <mergeCell ref="AKU34:AKU36"/>
    <mergeCell ref="AKV34:AKV36"/>
    <mergeCell ref="AKW34:AKW36"/>
    <mergeCell ref="AKX34:AKX36"/>
    <mergeCell ref="AKY34:AKY36"/>
    <mergeCell ref="AKZ34:AKZ36"/>
    <mergeCell ref="AKO34:AKO36"/>
    <mergeCell ref="AKP34:AKP36"/>
    <mergeCell ref="AKQ34:AKQ36"/>
    <mergeCell ref="AKR34:AKR36"/>
    <mergeCell ref="AKS34:AKS36"/>
    <mergeCell ref="AKT34:AKT36"/>
    <mergeCell ref="AKI34:AKI36"/>
    <mergeCell ref="AKJ34:AKJ36"/>
    <mergeCell ref="AKK34:AKK36"/>
    <mergeCell ref="AKL34:AKL36"/>
    <mergeCell ref="AKM34:AKM36"/>
    <mergeCell ref="AKN34:AKN36"/>
    <mergeCell ref="AKC34:AKC36"/>
    <mergeCell ref="AKD34:AKD36"/>
    <mergeCell ref="AKE34:AKE36"/>
    <mergeCell ref="AKF34:AKF36"/>
    <mergeCell ref="AKG34:AKG36"/>
    <mergeCell ref="AKH34:AKH36"/>
    <mergeCell ref="AJW34:AJW36"/>
    <mergeCell ref="AJX34:AJX36"/>
    <mergeCell ref="AJY34:AJY36"/>
    <mergeCell ref="AJZ34:AJZ36"/>
    <mergeCell ref="AKA34:AKA36"/>
    <mergeCell ref="AKB34:AKB36"/>
    <mergeCell ref="AJQ34:AJQ36"/>
    <mergeCell ref="AJR34:AJR36"/>
    <mergeCell ref="AJS34:AJS36"/>
    <mergeCell ref="AJT34:AJT36"/>
    <mergeCell ref="AJU34:AJU36"/>
    <mergeCell ref="AJV34:AJV36"/>
    <mergeCell ref="AJK34:AJK36"/>
    <mergeCell ref="AJL34:AJL36"/>
    <mergeCell ref="AJM34:AJM36"/>
    <mergeCell ref="AJN34:AJN36"/>
    <mergeCell ref="AJO34:AJO36"/>
    <mergeCell ref="AJP34:AJP36"/>
    <mergeCell ref="AJE34:AJE36"/>
    <mergeCell ref="AJF34:AJF36"/>
    <mergeCell ref="AJG34:AJG36"/>
    <mergeCell ref="AJH34:AJH36"/>
    <mergeCell ref="AJI34:AJI36"/>
    <mergeCell ref="AJJ34:AJJ36"/>
    <mergeCell ref="AIY34:AIY36"/>
    <mergeCell ref="AIZ34:AIZ36"/>
    <mergeCell ref="AJA34:AJA36"/>
    <mergeCell ref="AJB34:AJB36"/>
    <mergeCell ref="AJC34:AJC36"/>
    <mergeCell ref="AJD34:AJD36"/>
    <mergeCell ref="AIS34:AIS36"/>
    <mergeCell ref="AIT34:AIT36"/>
    <mergeCell ref="AIU34:AIU36"/>
    <mergeCell ref="AIV34:AIV36"/>
    <mergeCell ref="AIW34:AIW36"/>
    <mergeCell ref="AIX34:AIX36"/>
    <mergeCell ref="AIM34:AIM36"/>
    <mergeCell ref="AIN34:AIN36"/>
    <mergeCell ref="AIO34:AIO36"/>
    <mergeCell ref="AIP34:AIP36"/>
    <mergeCell ref="AIQ34:AIQ36"/>
    <mergeCell ref="AIR34:AIR36"/>
    <mergeCell ref="AIG34:AIG36"/>
    <mergeCell ref="AIH34:AIH36"/>
    <mergeCell ref="AII34:AII36"/>
    <mergeCell ref="AIJ34:AIJ36"/>
    <mergeCell ref="AIK34:AIK36"/>
    <mergeCell ref="AIL34:AIL36"/>
    <mergeCell ref="AIA34:AIA36"/>
    <mergeCell ref="AIB34:AIB36"/>
    <mergeCell ref="AIC34:AIC36"/>
    <mergeCell ref="AID34:AID36"/>
    <mergeCell ref="AIE34:AIE36"/>
    <mergeCell ref="AIF34:AIF36"/>
    <mergeCell ref="AHU34:AHU36"/>
    <mergeCell ref="AHV34:AHV36"/>
    <mergeCell ref="AHW34:AHW36"/>
    <mergeCell ref="AHX34:AHX36"/>
    <mergeCell ref="AHY34:AHY36"/>
    <mergeCell ref="AHZ34:AHZ36"/>
    <mergeCell ref="AHO34:AHO36"/>
    <mergeCell ref="AHP34:AHP36"/>
    <mergeCell ref="AHQ34:AHQ36"/>
    <mergeCell ref="AHR34:AHR36"/>
    <mergeCell ref="AHS34:AHS36"/>
    <mergeCell ref="AHT34:AHT36"/>
    <mergeCell ref="AHI34:AHI36"/>
    <mergeCell ref="AHJ34:AHJ36"/>
    <mergeCell ref="AHK34:AHK36"/>
    <mergeCell ref="AHL34:AHL36"/>
    <mergeCell ref="AHM34:AHM36"/>
    <mergeCell ref="AHN34:AHN36"/>
    <mergeCell ref="AHC34:AHC36"/>
    <mergeCell ref="AHD34:AHD36"/>
    <mergeCell ref="AHE34:AHE36"/>
    <mergeCell ref="AHF34:AHF36"/>
    <mergeCell ref="AHG34:AHG36"/>
    <mergeCell ref="AHH34:AHH36"/>
    <mergeCell ref="AGW34:AGW36"/>
    <mergeCell ref="AGX34:AGX36"/>
    <mergeCell ref="AGY34:AGY36"/>
    <mergeCell ref="AGZ34:AGZ36"/>
    <mergeCell ref="AHA34:AHA36"/>
    <mergeCell ref="AHB34:AHB36"/>
    <mergeCell ref="AGQ34:AGQ36"/>
    <mergeCell ref="AGR34:AGR36"/>
    <mergeCell ref="AGS34:AGS36"/>
    <mergeCell ref="AGT34:AGT36"/>
    <mergeCell ref="AGU34:AGU36"/>
    <mergeCell ref="AGV34:AGV36"/>
    <mergeCell ref="AGK34:AGK36"/>
    <mergeCell ref="AGL34:AGL36"/>
    <mergeCell ref="AGM34:AGM36"/>
    <mergeCell ref="AGN34:AGN36"/>
    <mergeCell ref="AGO34:AGO36"/>
    <mergeCell ref="AGP34:AGP36"/>
    <mergeCell ref="AGE34:AGE36"/>
    <mergeCell ref="AGF34:AGF36"/>
    <mergeCell ref="AGG34:AGG36"/>
    <mergeCell ref="AGH34:AGH36"/>
    <mergeCell ref="AGI34:AGI36"/>
    <mergeCell ref="AGJ34:AGJ36"/>
    <mergeCell ref="AFY34:AFY36"/>
    <mergeCell ref="AFZ34:AFZ36"/>
    <mergeCell ref="AGA34:AGA36"/>
    <mergeCell ref="AGB34:AGB36"/>
    <mergeCell ref="AGC34:AGC36"/>
    <mergeCell ref="AGD34:AGD36"/>
    <mergeCell ref="AFS34:AFS36"/>
    <mergeCell ref="AFT34:AFT36"/>
    <mergeCell ref="AFU34:AFU36"/>
    <mergeCell ref="AFV34:AFV36"/>
    <mergeCell ref="AFW34:AFW36"/>
    <mergeCell ref="AFX34:AFX36"/>
    <mergeCell ref="AFM34:AFM36"/>
    <mergeCell ref="AFN34:AFN36"/>
    <mergeCell ref="AFO34:AFO36"/>
    <mergeCell ref="AFP34:AFP36"/>
    <mergeCell ref="AFQ34:AFQ36"/>
    <mergeCell ref="AFR34:AFR36"/>
    <mergeCell ref="AFG34:AFG36"/>
    <mergeCell ref="AFH34:AFH36"/>
    <mergeCell ref="AFI34:AFI36"/>
    <mergeCell ref="AFJ34:AFJ36"/>
    <mergeCell ref="AFK34:AFK36"/>
    <mergeCell ref="AFL34:AFL36"/>
    <mergeCell ref="AFA34:AFA36"/>
    <mergeCell ref="AFB34:AFB36"/>
    <mergeCell ref="AFC34:AFC36"/>
    <mergeCell ref="AFD34:AFD36"/>
    <mergeCell ref="AFE34:AFE36"/>
    <mergeCell ref="AFF34:AFF36"/>
    <mergeCell ref="AEU34:AEU36"/>
    <mergeCell ref="AEV34:AEV36"/>
    <mergeCell ref="AEW34:AEW36"/>
    <mergeCell ref="AEX34:AEX36"/>
    <mergeCell ref="AEY34:AEY36"/>
    <mergeCell ref="AEZ34:AEZ36"/>
    <mergeCell ref="AEO34:AEO36"/>
    <mergeCell ref="AEP34:AEP36"/>
    <mergeCell ref="AEQ34:AEQ36"/>
    <mergeCell ref="AER34:AER36"/>
    <mergeCell ref="AES34:AES36"/>
    <mergeCell ref="AET34:AET36"/>
    <mergeCell ref="AEI34:AEI36"/>
    <mergeCell ref="AEJ34:AEJ36"/>
    <mergeCell ref="AEK34:AEK36"/>
    <mergeCell ref="AEL34:AEL36"/>
    <mergeCell ref="AEM34:AEM36"/>
    <mergeCell ref="AEN34:AEN36"/>
    <mergeCell ref="AEC34:AEC36"/>
    <mergeCell ref="AED34:AED36"/>
    <mergeCell ref="AEE34:AEE36"/>
    <mergeCell ref="AEF34:AEF36"/>
    <mergeCell ref="AEG34:AEG36"/>
    <mergeCell ref="AEH34:AEH36"/>
    <mergeCell ref="ADW34:ADW36"/>
    <mergeCell ref="ADX34:ADX36"/>
    <mergeCell ref="ADY34:ADY36"/>
    <mergeCell ref="ADZ34:ADZ36"/>
    <mergeCell ref="AEA34:AEA36"/>
    <mergeCell ref="AEB34:AEB36"/>
    <mergeCell ref="ADQ34:ADQ36"/>
    <mergeCell ref="ADR34:ADR36"/>
    <mergeCell ref="ADS34:ADS36"/>
    <mergeCell ref="ADT34:ADT36"/>
    <mergeCell ref="ADU34:ADU36"/>
    <mergeCell ref="ADV34:ADV36"/>
    <mergeCell ref="ADK34:ADK36"/>
    <mergeCell ref="ADL34:ADL36"/>
    <mergeCell ref="ADM34:ADM36"/>
    <mergeCell ref="ADN34:ADN36"/>
    <mergeCell ref="ADO34:ADO36"/>
    <mergeCell ref="ADP34:ADP36"/>
    <mergeCell ref="ADE34:ADE36"/>
    <mergeCell ref="ADF34:ADF36"/>
    <mergeCell ref="ADG34:ADG36"/>
    <mergeCell ref="ADH34:ADH36"/>
    <mergeCell ref="ADI34:ADI36"/>
    <mergeCell ref="ADJ34:ADJ36"/>
    <mergeCell ref="ACY34:ACY36"/>
    <mergeCell ref="ACZ34:ACZ36"/>
    <mergeCell ref="ADA34:ADA36"/>
    <mergeCell ref="ADB34:ADB36"/>
    <mergeCell ref="ADC34:ADC36"/>
    <mergeCell ref="ADD34:ADD36"/>
    <mergeCell ref="ACS34:ACS36"/>
    <mergeCell ref="ACT34:ACT36"/>
    <mergeCell ref="ACU34:ACU36"/>
    <mergeCell ref="ACV34:ACV36"/>
    <mergeCell ref="ACW34:ACW36"/>
    <mergeCell ref="ACX34:ACX36"/>
    <mergeCell ref="ACM34:ACM36"/>
    <mergeCell ref="ACN34:ACN36"/>
    <mergeCell ref="ACO34:ACO36"/>
    <mergeCell ref="ACP34:ACP36"/>
    <mergeCell ref="ACQ34:ACQ36"/>
    <mergeCell ref="ACR34:ACR36"/>
    <mergeCell ref="ACG34:ACG36"/>
    <mergeCell ref="ACH34:ACH36"/>
    <mergeCell ref="ACI34:ACI36"/>
    <mergeCell ref="ACJ34:ACJ36"/>
    <mergeCell ref="ACK34:ACK36"/>
    <mergeCell ref="ACL34:ACL36"/>
    <mergeCell ref="ACA34:ACA36"/>
    <mergeCell ref="ACB34:ACB36"/>
    <mergeCell ref="ACC34:ACC36"/>
    <mergeCell ref="ACD34:ACD36"/>
    <mergeCell ref="ACE34:ACE36"/>
    <mergeCell ref="ACF34:ACF36"/>
    <mergeCell ref="ABU34:ABU36"/>
    <mergeCell ref="ABV34:ABV36"/>
    <mergeCell ref="ABW34:ABW36"/>
    <mergeCell ref="ABX34:ABX36"/>
    <mergeCell ref="ABY34:ABY36"/>
    <mergeCell ref="ABZ34:ABZ36"/>
    <mergeCell ref="ABO34:ABO36"/>
    <mergeCell ref="ABP34:ABP36"/>
    <mergeCell ref="ABQ34:ABQ36"/>
    <mergeCell ref="ABR34:ABR36"/>
    <mergeCell ref="ABS34:ABS36"/>
    <mergeCell ref="ABT34:ABT36"/>
    <mergeCell ref="ABI34:ABI36"/>
    <mergeCell ref="ABJ34:ABJ36"/>
    <mergeCell ref="ABK34:ABK36"/>
    <mergeCell ref="ABL34:ABL36"/>
    <mergeCell ref="ABM34:ABM36"/>
    <mergeCell ref="ABN34:ABN36"/>
    <mergeCell ref="ABC34:ABC36"/>
    <mergeCell ref="ABD34:ABD36"/>
    <mergeCell ref="ABE34:ABE36"/>
    <mergeCell ref="ABF34:ABF36"/>
    <mergeCell ref="ABG34:ABG36"/>
    <mergeCell ref="ABH34:ABH36"/>
    <mergeCell ref="AAW34:AAW36"/>
    <mergeCell ref="AAX34:AAX36"/>
    <mergeCell ref="AAY34:AAY36"/>
    <mergeCell ref="AAZ34:AAZ36"/>
    <mergeCell ref="ABA34:ABA36"/>
    <mergeCell ref="ABB34:ABB36"/>
    <mergeCell ref="AAQ34:AAQ36"/>
    <mergeCell ref="AAR34:AAR36"/>
    <mergeCell ref="AAS34:AAS36"/>
    <mergeCell ref="AAT34:AAT36"/>
    <mergeCell ref="AAU34:AAU36"/>
    <mergeCell ref="AAV34:AAV36"/>
    <mergeCell ref="AAK34:AAK36"/>
    <mergeCell ref="AAL34:AAL36"/>
    <mergeCell ref="AAM34:AAM36"/>
    <mergeCell ref="AAN34:AAN36"/>
    <mergeCell ref="AAO34:AAO36"/>
    <mergeCell ref="AAP34:AAP36"/>
    <mergeCell ref="AAE34:AAE36"/>
    <mergeCell ref="AAF34:AAF36"/>
    <mergeCell ref="AAG34:AAG36"/>
    <mergeCell ref="AAH34:AAH36"/>
    <mergeCell ref="AAI34:AAI36"/>
    <mergeCell ref="AAJ34:AAJ36"/>
    <mergeCell ref="ZY34:ZY36"/>
    <mergeCell ref="ZZ34:ZZ36"/>
    <mergeCell ref="AAA34:AAA36"/>
    <mergeCell ref="AAB34:AAB36"/>
    <mergeCell ref="AAC34:AAC36"/>
    <mergeCell ref="AAD34:AAD36"/>
    <mergeCell ref="ZS34:ZS36"/>
    <mergeCell ref="ZT34:ZT36"/>
    <mergeCell ref="ZU34:ZU36"/>
    <mergeCell ref="ZV34:ZV36"/>
    <mergeCell ref="ZW34:ZW36"/>
    <mergeCell ref="ZX34:ZX36"/>
    <mergeCell ref="ZM34:ZM36"/>
    <mergeCell ref="ZN34:ZN36"/>
    <mergeCell ref="ZO34:ZO36"/>
    <mergeCell ref="ZP34:ZP36"/>
    <mergeCell ref="ZQ34:ZQ36"/>
    <mergeCell ref="ZR34:ZR36"/>
    <mergeCell ref="ZG34:ZG36"/>
    <mergeCell ref="ZH34:ZH36"/>
    <mergeCell ref="ZI34:ZI36"/>
    <mergeCell ref="ZJ34:ZJ36"/>
    <mergeCell ref="ZK34:ZK36"/>
    <mergeCell ref="ZL34:ZL36"/>
    <mergeCell ref="ZA34:ZA36"/>
    <mergeCell ref="ZB34:ZB36"/>
    <mergeCell ref="ZC34:ZC36"/>
    <mergeCell ref="ZD34:ZD36"/>
    <mergeCell ref="ZE34:ZE36"/>
    <mergeCell ref="ZF34:ZF36"/>
    <mergeCell ref="YU34:YU36"/>
    <mergeCell ref="YV34:YV36"/>
    <mergeCell ref="YW34:YW36"/>
    <mergeCell ref="YX34:YX36"/>
    <mergeCell ref="YY34:YY36"/>
    <mergeCell ref="YZ34:YZ36"/>
    <mergeCell ref="YO34:YO36"/>
    <mergeCell ref="YP34:YP36"/>
    <mergeCell ref="YQ34:YQ36"/>
    <mergeCell ref="YR34:YR36"/>
    <mergeCell ref="YS34:YS36"/>
    <mergeCell ref="YT34:YT36"/>
    <mergeCell ref="YI34:YI36"/>
    <mergeCell ref="YJ34:YJ36"/>
    <mergeCell ref="YK34:YK36"/>
    <mergeCell ref="YL34:YL36"/>
    <mergeCell ref="YM34:YM36"/>
    <mergeCell ref="YN34:YN36"/>
    <mergeCell ref="YC34:YC36"/>
    <mergeCell ref="YD34:YD36"/>
    <mergeCell ref="YE34:YE36"/>
    <mergeCell ref="YF34:YF36"/>
    <mergeCell ref="YG34:YG36"/>
    <mergeCell ref="YH34:YH36"/>
    <mergeCell ref="XW34:XW36"/>
    <mergeCell ref="XX34:XX36"/>
    <mergeCell ref="XY34:XY36"/>
    <mergeCell ref="XZ34:XZ36"/>
    <mergeCell ref="YA34:YA36"/>
    <mergeCell ref="YB34:YB36"/>
    <mergeCell ref="XQ34:XQ36"/>
    <mergeCell ref="XR34:XR36"/>
    <mergeCell ref="XS34:XS36"/>
    <mergeCell ref="XT34:XT36"/>
    <mergeCell ref="XU34:XU36"/>
    <mergeCell ref="XV34:XV36"/>
    <mergeCell ref="XK34:XK36"/>
    <mergeCell ref="XL34:XL36"/>
    <mergeCell ref="XM34:XM36"/>
    <mergeCell ref="XN34:XN36"/>
    <mergeCell ref="XO34:XO36"/>
    <mergeCell ref="XP34:XP36"/>
    <mergeCell ref="XE34:XE36"/>
    <mergeCell ref="XF34:XF36"/>
    <mergeCell ref="XG34:XG36"/>
    <mergeCell ref="XH34:XH36"/>
    <mergeCell ref="XI34:XI36"/>
    <mergeCell ref="XJ34:XJ36"/>
    <mergeCell ref="WY34:WY36"/>
    <mergeCell ref="WZ34:WZ36"/>
    <mergeCell ref="XA34:XA36"/>
    <mergeCell ref="XB34:XB36"/>
    <mergeCell ref="XC34:XC36"/>
    <mergeCell ref="XD34:XD36"/>
    <mergeCell ref="WS34:WS36"/>
    <mergeCell ref="WT34:WT36"/>
    <mergeCell ref="WU34:WU36"/>
    <mergeCell ref="WV34:WV36"/>
    <mergeCell ref="WW34:WW36"/>
    <mergeCell ref="WX34:WX36"/>
    <mergeCell ref="WM34:WM36"/>
    <mergeCell ref="WN34:WN36"/>
    <mergeCell ref="WO34:WO36"/>
    <mergeCell ref="WP34:WP36"/>
    <mergeCell ref="WQ34:WQ36"/>
    <mergeCell ref="WR34:WR36"/>
    <mergeCell ref="WG34:WG36"/>
    <mergeCell ref="WH34:WH36"/>
    <mergeCell ref="WI34:WI36"/>
    <mergeCell ref="WJ34:WJ36"/>
    <mergeCell ref="WK34:WK36"/>
    <mergeCell ref="WL34:WL36"/>
    <mergeCell ref="WA34:WA36"/>
    <mergeCell ref="WB34:WB36"/>
    <mergeCell ref="WC34:WC36"/>
    <mergeCell ref="WD34:WD36"/>
    <mergeCell ref="WE34:WE36"/>
    <mergeCell ref="WF34:WF36"/>
    <mergeCell ref="VU34:VU36"/>
    <mergeCell ref="VV34:VV36"/>
    <mergeCell ref="VW34:VW36"/>
    <mergeCell ref="VX34:VX36"/>
    <mergeCell ref="VY34:VY36"/>
    <mergeCell ref="VZ34:VZ36"/>
    <mergeCell ref="VO34:VO36"/>
    <mergeCell ref="VP34:VP36"/>
    <mergeCell ref="VQ34:VQ36"/>
    <mergeCell ref="VR34:VR36"/>
    <mergeCell ref="VS34:VS36"/>
    <mergeCell ref="VT34:VT36"/>
    <mergeCell ref="VI34:VI36"/>
    <mergeCell ref="VJ34:VJ36"/>
    <mergeCell ref="VK34:VK36"/>
    <mergeCell ref="VL34:VL36"/>
    <mergeCell ref="VM34:VM36"/>
    <mergeCell ref="VN34:VN36"/>
    <mergeCell ref="VC34:VC36"/>
    <mergeCell ref="VD34:VD36"/>
    <mergeCell ref="VE34:VE36"/>
    <mergeCell ref="VF34:VF36"/>
    <mergeCell ref="VG34:VG36"/>
    <mergeCell ref="VH34:VH36"/>
    <mergeCell ref="UW34:UW36"/>
    <mergeCell ref="UX34:UX36"/>
    <mergeCell ref="UY34:UY36"/>
    <mergeCell ref="UZ34:UZ36"/>
    <mergeCell ref="VA34:VA36"/>
    <mergeCell ref="VB34:VB36"/>
    <mergeCell ref="UQ34:UQ36"/>
    <mergeCell ref="UR34:UR36"/>
    <mergeCell ref="US34:US36"/>
    <mergeCell ref="UT34:UT36"/>
    <mergeCell ref="UU34:UU36"/>
    <mergeCell ref="UV34:UV36"/>
    <mergeCell ref="UK34:UK36"/>
    <mergeCell ref="UL34:UL36"/>
    <mergeCell ref="UM34:UM36"/>
    <mergeCell ref="UN34:UN36"/>
    <mergeCell ref="UO34:UO36"/>
    <mergeCell ref="UP34:UP36"/>
    <mergeCell ref="UE34:UE36"/>
    <mergeCell ref="UF34:UF36"/>
    <mergeCell ref="UG34:UG36"/>
    <mergeCell ref="UH34:UH36"/>
    <mergeCell ref="UI34:UI36"/>
    <mergeCell ref="UJ34:UJ36"/>
    <mergeCell ref="TY34:TY36"/>
    <mergeCell ref="TZ34:TZ36"/>
    <mergeCell ref="UA34:UA36"/>
    <mergeCell ref="UB34:UB36"/>
    <mergeCell ref="UC34:UC36"/>
    <mergeCell ref="UD34:UD36"/>
    <mergeCell ref="TS34:TS36"/>
    <mergeCell ref="TT34:TT36"/>
    <mergeCell ref="TU34:TU36"/>
    <mergeCell ref="TV34:TV36"/>
    <mergeCell ref="TW34:TW36"/>
    <mergeCell ref="TX34:TX36"/>
    <mergeCell ref="TM34:TM36"/>
    <mergeCell ref="TN34:TN36"/>
    <mergeCell ref="TO34:TO36"/>
    <mergeCell ref="TP34:TP36"/>
    <mergeCell ref="TQ34:TQ36"/>
    <mergeCell ref="TR34:TR36"/>
    <mergeCell ref="TG34:TG36"/>
    <mergeCell ref="TH34:TH36"/>
    <mergeCell ref="TI34:TI36"/>
    <mergeCell ref="TJ34:TJ36"/>
    <mergeCell ref="TK34:TK36"/>
    <mergeCell ref="TL34:TL36"/>
    <mergeCell ref="TA34:TA36"/>
    <mergeCell ref="TB34:TB36"/>
    <mergeCell ref="TC34:TC36"/>
    <mergeCell ref="TD34:TD36"/>
    <mergeCell ref="TE34:TE36"/>
    <mergeCell ref="TF34:TF36"/>
    <mergeCell ref="SU34:SU36"/>
    <mergeCell ref="SV34:SV36"/>
    <mergeCell ref="SW34:SW36"/>
    <mergeCell ref="SX34:SX36"/>
    <mergeCell ref="SY34:SY36"/>
    <mergeCell ref="SZ34:SZ36"/>
    <mergeCell ref="SO34:SO36"/>
    <mergeCell ref="SP34:SP36"/>
    <mergeCell ref="SQ34:SQ36"/>
    <mergeCell ref="SR34:SR36"/>
    <mergeCell ref="SS34:SS36"/>
    <mergeCell ref="ST34:ST36"/>
    <mergeCell ref="SI34:SI36"/>
    <mergeCell ref="SJ34:SJ36"/>
    <mergeCell ref="SK34:SK36"/>
    <mergeCell ref="SL34:SL36"/>
    <mergeCell ref="SM34:SM36"/>
    <mergeCell ref="SN34:SN36"/>
    <mergeCell ref="SC34:SC36"/>
    <mergeCell ref="SD34:SD36"/>
    <mergeCell ref="SE34:SE36"/>
    <mergeCell ref="SF34:SF36"/>
    <mergeCell ref="SG34:SG36"/>
    <mergeCell ref="SH34:SH36"/>
    <mergeCell ref="RW34:RW36"/>
    <mergeCell ref="RX34:RX36"/>
    <mergeCell ref="RY34:RY36"/>
    <mergeCell ref="RZ34:RZ36"/>
    <mergeCell ref="SA34:SA36"/>
    <mergeCell ref="SB34:SB36"/>
    <mergeCell ref="RQ34:RQ36"/>
    <mergeCell ref="RR34:RR36"/>
    <mergeCell ref="RS34:RS36"/>
    <mergeCell ref="RT34:RT36"/>
    <mergeCell ref="RU34:RU36"/>
    <mergeCell ref="RV34:RV36"/>
    <mergeCell ref="RK34:RK36"/>
    <mergeCell ref="RL34:RL36"/>
    <mergeCell ref="RM34:RM36"/>
    <mergeCell ref="RN34:RN36"/>
    <mergeCell ref="RO34:RO36"/>
    <mergeCell ref="RP34:RP36"/>
    <mergeCell ref="RE34:RE36"/>
    <mergeCell ref="RF34:RF36"/>
    <mergeCell ref="RG34:RG36"/>
    <mergeCell ref="RH34:RH36"/>
    <mergeCell ref="RI34:RI36"/>
    <mergeCell ref="RJ34:RJ36"/>
    <mergeCell ref="QY34:QY36"/>
    <mergeCell ref="QZ34:QZ36"/>
    <mergeCell ref="RA34:RA36"/>
    <mergeCell ref="RB34:RB36"/>
    <mergeCell ref="RC34:RC36"/>
    <mergeCell ref="RD34:RD36"/>
    <mergeCell ref="QS34:QS36"/>
    <mergeCell ref="QT34:QT36"/>
    <mergeCell ref="QU34:QU36"/>
    <mergeCell ref="QV34:QV36"/>
    <mergeCell ref="QW34:QW36"/>
    <mergeCell ref="QX34:QX36"/>
    <mergeCell ref="QM34:QM36"/>
    <mergeCell ref="QN34:QN36"/>
    <mergeCell ref="QO34:QO36"/>
    <mergeCell ref="QP34:QP36"/>
    <mergeCell ref="QQ34:QQ36"/>
    <mergeCell ref="QR34:QR36"/>
    <mergeCell ref="QG34:QG36"/>
    <mergeCell ref="QH34:QH36"/>
    <mergeCell ref="QI34:QI36"/>
    <mergeCell ref="QJ34:QJ36"/>
    <mergeCell ref="QK34:QK36"/>
    <mergeCell ref="QL34:QL36"/>
    <mergeCell ref="QA34:QA36"/>
    <mergeCell ref="QB34:QB36"/>
    <mergeCell ref="QC34:QC36"/>
    <mergeCell ref="QD34:QD36"/>
    <mergeCell ref="QE34:QE36"/>
    <mergeCell ref="QF34:QF36"/>
    <mergeCell ref="PU34:PU36"/>
    <mergeCell ref="PV34:PV36"/>
    <mergeCell ref="PW34:PW36"/>
    <mergeCell ref="PX34:PX36"/>
    <mergeCell ref="PY34:PY36"/>
    <mergeCell ref="PZ34:PZ36"/>
    <mergeCell ref="PO34:PO36"/>
    <mergeCell ref="PP34:PP36"/>
    <mergeCell ref="PQ34:PQ36"/>
    <mergeCell ref="PR34:PR36"/>
    <mergeCell ref="PS34:PS36"/>
    <mergeCell ref="PT34:PT36"/>
    <mergeCell ref="PI34:PI36"/>
    <mergeCell ref="PJ34:PJ36"/>
    <mergeCell ref="PK34:PK36"/>
    <mergeCell ref="PL34:PL36"/>
    <mergeCell ref="PM34:PM36"/>
    <mergeCell ref="PN34:PN36"/>
    <mergeCell ref="PC34:PC36"/>
    <mergeCell ref="PD34:PD36"/>
    <mergeCell ref="PE34:PE36"/>
    <mergeCell ref="PF34:PF36"/>
    <mergeCell ref="PG34:PG36"/>
    <mergeCell ref="PH34:PH36"/>
    <mergeCell ref="OW34:OW36"/>
    <mergeCell ref="OX34:OX36"/>
    <mergeCell ref="OY34:OY36"/>
    <mergeCell ref="OZ34:OZ36"/>
    <mergeCell ref="PA34:PA36"/>
    <mergeCell ref="PB34:PB36"/>
    <mergeCell ref="OQ34:OQ36"/>
    <mergeCell ref="OR34:OR36"/>
    <mergeCell ref="OS34:OS36"/>
    <mergeCell ref="OT34:OT36"/>
    <mergeCell ref="OU34:OU36"/>
    <mergeCell ref="OV34:OV36"/>
    <mergeCell ref="OK34:OK36"/>
    <mergeCell ref="OL34:OL36"/>
    <mergeCell ref="OM34:OM36"/>
    <mergeCell ref="ON34:ON36"/>
    <mergeCell ref="OO34:OO36"/>
    <mergeCell ref="OP34:OP36"/>
    <mergeCell ref="OE34:OE36"/>
    <mergeCell ref="OF34:OF36"/>
    <mergeCell ref="OG34:OG36"/>
    <mergeCell ref="OH34:OH36"/>
    <mergeCell ref="OI34:OI36"/>
    <mergeCell ref="OJ34:OJ36"/>
    <mergeCell ref="NY34:NY36"/>
    <mergeCell ref="NZ34:NZ36"/>
    <mergeCell ref="OA34:OA36"/>
    <mergeCell ref="OB34:OB36"/>
    <mergeCell ref="OC34:OC36"/>
    <mergeCell ref="OD34:OD36"/>
    <mergeCell ref="NS34:NS36"/>
    <mergeCell ref="NT34:NT36"/>
    <mergeCell ref="NU34:NU36"/>
    <mergeCell ref="NV34:NV36"/>
    <mergeCell ref="NW34:NW36"/>
    <mergeCell ref="NX34:NX36"/>
    <mergeCell ref="NM34:NM36"/>
    <mergeCell ref="NN34:NN36"/>
    <mergeCell ref="NO34:NO36"/>
    <mergeCell ref="NP34:NP36"/>
    <mergeCell ref="NQ34:NQ36"/>
    <mergeCell ref="NR34:NR36"/>
    <mergeCell ref="NG34:NG36"/>
    <mergeCell ref="NH34:NH36"/>
    <mergeCell ref="NI34:NI36"/>
    <mergeCell ref="NJ34:NJ36"/>
    <mergeCell ref="NK34:NK36"/>
    <mergeCell ref="NL34:NL36"/>
    <mergeCell ref="NA34:NA36"/>
    <mergeCell ref="NB34:NB36"/>
    <mergeCell ref="NC34:NC36"/>
    <mergeCell ref="ND34:ND36"/>
    <mergeCell ref="NE34:NE36"/>
    <mergeCell ref="NF34:NF36"/>
    <mergeCell ref="MU34:MU36"/>
    <mergeCell ref="MV34:MV36"/>
    <mergeCell ref="MW34:MW36"/>
    <mergeCell ref="MX34:MX36"/>
    <mergeCell ref="MY34:MY36"/>
    <mergeCell ref="MZ34:MZ36"/>
    <mergeCell ref="MO34:MO36"/>
    <mergeCell ref="MP34:MP36"/>
    <mergeCell ref="MQ34:MQ36"/>
    <mergeCell ref="MR34:MR36"/>
    <mergeCell ref="MS34:MS36"/>
    <mergeCell ref="MT34:MT36"/>
    <mergeCell ref="MI34:MI36"/>
    <mergeCell ref="MJ34:MJ36"/>
    <mergeCell ref="MK34:MK36"/>
    <mergeCell ref="ML34:ML36"/>
    <mergeCell ref="MM34:MM36"/>
    <mergeCell ref="MN34:MN36"/>
    <mergeCell ref="MC34:MC36"/>
    <mergeCell ref="MD34:MD36"/>
    <mergeCell ref="ME34:ME36"/>
    <mergeCell ref="MF34:MF36"/>
    <mergeCell ref="MG34:MG36"/>
    <mergeCell ref="MH34:MH36"/>
    <mergeCell ref="LW34:LW36"/>
    <mergeCell ref="LX34:LX36"/>
    <mergeCell ref="LY34:LY36"/>
    <mergeCell ref="LZ34:LZ36"/>
    <mergeCell ref="MA34:MA36"/>
    <mergeCell ref="MB34:MB36"/>
    <mergeCell ref="LQ34:LQ36"/>
    <mergeCell ref="LR34:LR36"/>
    <mergeCell ref="LS34:LS36"/>
    <mergeCell ref="LT34:LT36"/>
    <mergeCell ref="LU34:LU36"/>
    <mergeCell ref="LV34:LV36"/>
    <mergeCell ref="LK34:LK36"/>
    <mergeCell ref="LL34:LL36"/>
    <mergeCell ref="LM34:LM36"/>
    <mergeCell ref="LN34:LN36"/>
    <mergeCell ref="LO34:LO36"/>
    <mergeCell ref="LP34:LP36"/>
    <mergeCell ref="LE34:LE36"/>
    <mergeCell ref="LF34:LF36"/>
    <mergeCell ref="LG34:LG36"/>
    <mergeCell ref="LH34:LH36"/>
    <mergeCell ref="LI34:LI36"/>
    <mergeCell ref="LJ34:LJ36"/>
    <mergeCell ref="KY34:KY36"/>
    <mergeCell ref="KZ34:KZ36"/>
    <mergeCell ref="LA34:LA36"/>
    <mergeCell ref="LB34:LB36"/>
    <mergeCell ref="LC34:LC36"/>
    <mergeCell ref="LD34:LD36"/>
    <mergeCell ref="KS34:KS36"/>
    <mergeCell ref="KT34:KT36"/>
    <mergeCell ref="KU34:KU36"/>
    <mergeCell ref="KV34:KV36"/>
    <mergeCell ref="KW34:KW36"/>
    <mergeCell ref="KX34:KX36"/>
    <mergeCell ref="KM34:KM36"/>
    <mergeCell ref="KN34:KN36"/>
    <mergeCell ref="KO34:KO36"/>
    <mergeCell ref="KP34:KP36"/>
    <mergeCell ref="KQ34:KQ36"/>
    <mergeCell ref="KR34:KR36"/>
    <mergeCell ref="KG34:KG36"/>
    <mergeCell ref="KH34:KH36"/>
    <mergeCell ref="KI34:KI36"/>
    <mergeCell ref="KJ34:KJ36"/>
    <mergeCell ref="KK34:KK36"/>
    <mergeCell ref="KL34:KL36"/>
    <mergeCell ref="KA34:KA36"/>
    <mergeCell ref="KB34:KB36"/>
    <mergeCell ref="KC34:KC36"/>
    <mergeCell ref="KD34:KD36"/>
    <mergeCell ref="KE34:KE36"/>
    <mergeCell ref="KF34:KF36"/>
    <mergeCell ref="JU34:JU36"/>
    <mergeCell ref="JV34:JV36"/>
    <mergeCell ref="JW34:JW36"/>
    <mergeCell ref="JX34:JX36"/>
    <mergeCell ref="JY34:JY36"/>
    <mergeCell ref="JZ34:JZ36"/>
    <mergeCell ref="JO34:JO36"/>
    <mergeCell ref="JP34:JP36"/>
    <mergeCell ref="JQ34:JQ36"/>
    <mergeCell ref="JR34:JR36"/>
    <mergeCell ref="JS34:JS36"/>
    <mergeCell ref="JT34:JT36"/>
    <mergeCell ref="JI34:JI36"/>
    <mergeCell ref="JJ34:JJ36"/>
    <mergeCell ref="JK34:JK36"/>
    <mergeCell ref="JL34:JL36"/>
    <mergeCell ref="JM34:JM36"/>
    <mergeCell ref="JN34:JN36"/>
    <mergeCell ref="JC34:JC36"/>
    <mergeCell ref="JD34:JD36"/>
    <mergeCell ref="JE34:JE36"/>
    <mergeCell ref="JF34:JF36"/>
    <mergeCell ref="JG34:JG36"/>
    <mergeCell ref="JH34:JH36"/>
    <mergeCell ref="IW34:IW36"/>
    <mergeCell ref="IX34:IX36"/>
    <mergeCell ref="IY34:IY36"/>
    <mergeCell ref="IZ34:IZ36"/>
    <mergeCell ref="JA34:JA36"/>
    <mergeCell ref="JB34:JB36"/>
    <mergeCell ref="IQ34:IQ36"/>
    <mergeCell ref="IR34:IR36"/>
    <mergeCell ref="IS34:IS36"/>
    <mergeCell ref="IT34:IT36"/>
    <mergeCell ref="IU34:IU36"/>
    <mergeCell ref="IV34:IV36"/>
    <mergeCell ref="IK34:IK36"/>
    <mergeCell ref="IL34:IL36"/>
    <mergeCell ref="IM34:IM36"/>
    <mergeCell ref="IN34:IN36"/>
    <mergeCell ref="IO34:IO36"/>
    <mergeCell ref="IP34:IP36"/>
    <mergeCell ref="IE34:IE36"/>
    <mergeCell ref="IF34:IF36"/>
    <mergeCell ref="IG34:IG36"/>
    <mergeCell ref="IH34:IH36"/>
    <mergeCell ref="II34:II36"/>
    <mergeCell ref="IJ34:IJ36"/>
    <mergeCell ref="HY34:HY36"/>
    <mergeCell ref="HZ34:HZ36"/>
    <mergeCell ref="IA34:IA36"/>
    <mergeCell ref="IB34:IB36"/>
    <mergeCell ref="IC34:IC36"/>
    <mergeCell ref="ID34:ID36"/>
    <mergeCell ref="HS34:HS36"/>
    <mergeCell ref="HT34:HT36"/>
    <mergeCell ref="HU34:HU36"/>
    <mergeCell ref="HV34:HV36"/>
    <mergeCell ref="HW34:HW36"/>
    <mergeCell ref="HX34:HX36"/>
    <mergeCell ref="HM34:HM36"/>
    <mergeCell ref="HN34:HN36"/>
    <mergeCell ref="HO34:HO36"/>
    <mergeCell ref="HP34:HP36"/>
    <mergeCell ref="HQ34:HQ36"/>
    <mergeCell ref="HR34:HR36"/>
    <mergeCell ref="HG34:HG36"/>
    <mergeCell ref="HH34:HH36"/>
    <mergeCell ref="HI34:HI36"/>
    <mergeCell ref="HJ34:HJ36"/>
    <mergeCell ref="HK34:HK36"/>
    <mergeCell ref="HL34:HL36"/>
    <mergeCell ref="HA34:HA36"/>
    <mergeCell ref="HB34:HB36"/>
    <mergeCell ref="HC34:HC36"/>
    <mergeCell ref="HD34:HD36"/>
    <mergeCell ref="HE34:HE36"/>
    <mergeCell ref="HF34:HF36"/>
    <mergeCell ref="GU34:GU36"/>
    <mergeCell ref="GV34:GV36"/>
    <mergeCell ref="GW34:GW36"/>
    <mergeCell ref="GX34:GX36"/>
    <mergeCell ref="GY34:GY36"/>
    <mergeCell ref="GZ34:GZ36"/>
    <mergeCell ref="GO34:GO36"/>
    <mergeCell ref="GP34:GP36"/>
    <mergeCell ref="GQ34:GQ36"/>
    <mergeCell ref="GR34:GR36"/>
    <mergeCell ref="GS34:GS36"/>
    <mergeCell ref="GT34:GT36"/>
    <mergeCell ref="GI34:GI36"/>
    <mergeCell ref="GJ34:GJ36"/>
    <mergeCell ref="GK34:GK36"/>
    <mergeCell ref="GL34:GL36"/>
    <mergeCell ref="GM34:GM36"/>
    <mergeCell ref="GN34:GN36"/>
    <mergeCell ref="GC34:GC36"/>
    <mergeCell ref="GD34:GD36"/>
    <mergeCell ref="GE34:GE36"/>
    <mergeCell ref="GF34:GF36"/>
    <mergeCell ref="GG34:GG36"/>
    <mergeCell ref="GH34:GH36"/>
    <mergeCell ref="FW34:FW36"/>
    <mergeCell ref="FX34:FX36"/>
    <mergeCell ref="FY34:FY36"/>
    <mergeCell ref="FZ34:FZ36"/>
    <mergeCell ref="GA34:GA36"/>
    <mergeCell ref="GB34:GB36"/>
    <mergeCell ref="FQ34:FQ36"/>
    <mergeCell ref="FR34:FR36"/>
    <mergeCell ref="FS34:FS36"/>
    <mergeCell ref="FT34:FT36"/>
    <mergeCell ref="FU34:FU36"/>
    <mergeCell ref="FV34:FV36"/>
    <mergeCell ref="FK34:FK36"/>
    <mergeCell ref="FL34:FL36"/>
    <mergeCell ref="FM34:FM36"/>
    <mergeCell ref="FN34:FN36"/>
    <mergeCell ref="FO34:FO36"/>
    <mergeCell ref="FP34:FP36"/>
    <mergeCell ref="FE34:FE36"/>
    <mergeCell ref="FF34:FF36"/>
    <mergeCell ref="FG34:FG36"/>
    <mergeCell ref="FH34:FH36"/>
    <mergeCell ref="FI34:FI36"/>
    <mergeCell ref="FJ34:FJ36"/>
    <mergeCell ref="EY34:EY36"/>
    <mergeCell ref="EZ34:EZ36"/>
    <mergeCell ref="FA34:FA36"/>
    <mergeCell ref="FB34:FB36"/>
    <mergeCell ref="FC34:FC36"/>
    <mergeCell ref="FD34:FD36"/>
    <mergeCell ref="ES34:ES36"/>
    <mergeCell ref="ET34:ET36"/>
    <mergeCell ref="EU34:EU36"/>
    <mergeCell ref="EV34:EV36"/>
    <mergeCell ref="EW34:EW36"/>
    <mergeCell ref="EX34:EX36"/>
    <mergeCell ref="EM34:EM36"/>
    <mergeCell ref="EN34:EN36"/>
    <mergeCell ref="EO34:EO36"/>
    <mergeCell ref="EP34:EP36"/>
    <mergeCell ref="EQ34:EQ36"/>
    <mergeCell ref="ER34:ER36"/>
    <mergeCell ref="EG34:EG36"/>
    <mergeCell ref="EH34:EH36"/>
    <mergeCell ref="EI34:EI36"/>
    <mergeCell ref="EJ34:EJ36"/>
    <mergeCell ref="EK34:EK36"/>
    <mergeCell ref="EL34:EL36"/>
    <mergeCell ref="EA34:EA36"/>
    <mergeCell ref="EB34:EB36"/>
    <mergeCell ref="EC34:EC36"/>
    <mergeCell ref="ED34:ED36"/>
    <mergeCell ref="EE34:EE36"/>
    <mergeCell ref="EF34:EF36"/>
    <mergeCell ref="DU34:DU36"/>
    <mergeCell ref="DV34:DV36"/>
    <mergeCell ref="DW34:DW36"/>
    <mergeCell ref="DX34:DX36"/>
    <mergeCell ref="DY34:DY36"/>
    <mergeCell ref="DZ34:DZ36"/>
    <mergeCell ref="DO34:DO36"/>
    <mergeCell ref="DP34:DP36"/>
    <mergeCell ref="DQ34:DQ36"/>
    <mergeCell ref="DR34:DR36"/>
    <mergeCell ref="DS34:DS36"/>
    <mergeCell ref="DT34:DT36"/>
    <mergeCell ref="DI34:DI36"/>
    <mergeCell ref="DJ34:DJ36"/>
    <mergeCell ref="DK34:DK36"/>
    <mergeCell ref="DL34:DL36"/>
    <mergeCell ref="DM34:DM36"/>
    <mergeCell ref="DN34:DN36"/>
    <mergeCell ref="DC34:DC36"/>
    <mergeCell ref="DD34:DD36"/>
    <mergeCell ref="DE34:DE36"/>
    <mergeCell ref="DF34:DF36"/>
    <mergeCell ref="DG34:DG36"/>
    <mergeCell ref="DH34:DH36"/>
    <mergeCell ref="CW34:CW36"/>
    <mergeCell ref="CX34:CX36"/>
    <mergeCell ref="CY34:CY36"/>
    <mergeCell ref="CZ34:CZ36"/>
    <mergeCell ref="DA34:DA36"/>
    <mergeCell ref="DB34:DB36"/>
    <mergeCell ref="CQ34:CQ36"/>
    <mergeCell ref="CR34:CR36"/>
    <mergeCell ref="CS34:CS36"/>
    <mergeCell ref="CT34:CT36"/>
    <mergeCell ref="CU34:CU36"/>
    <mergeCell ref="CV34:CV36"/>
    <mergeCell ref="CK34:CK36"/>
    <mergeCell ref="CL34:CL36"/>
    <mergeCell ref="CM34:CM36"/>
    <mergeCell ref="CN34:CN36"/>
    <mergeCell ref="CO34:CO36"/>
    <mergeCell ref="CP34:CP36"/>
    <mergeCell ref="CE34:CE36"/>
    <mergeCell ref="CF34:CF36"/>
    <mergeCell ref="CG34:CG36"/>
    <mergeCell ref="CH34:CH36"/>
    <mergeCell ref="CI34:CI36"/>
    <mergeCell ref="CJ34:CJ36"/>
    <mergeCell ref="BY34:BY36"/>
    <mergeCell ref="BZ34:BZ36"/>
    <mergeCell ref="CA34:CA36"/>
    <mergeCell ref="CB34:CB36"/>
    <mergeCell ref="CC34:CC36"/>
    <mergeCell ref="CD34:CD36"/>
    <mergeCell ref="BS34:BS36"/>
    <mergeCell ref="BT34:BT36"/>
    <mergeCell ref="BU34:BU36"/>
    <mergeCell ref="BV34:BV36"/>
    <mergeCell ref="BW34:BW36"/>
    <mergeCell ref="BX34:BX36"/>
    <mergeCell ref="BM34:BM36"/>
    <mergeCell ref="BN34:BN36"/>
    <mergeCell ref="BO34:BO36"/>
    <mergeCell ref="BP34:BP36"/>
    <mergeCell ref="BQ34:BQ36"/>
    <mergeCell ref="BR34:BR36"/>
    <mergeCell ref="BG34:BG36"/>
    <mergeCell ref="BH34:BH36"/>
    <mergeCell ref="BI34:BI36"/>
    <mergeCell ref="BJ34:BJ36"/>
    <mergeCell ref="BK34:BK36"/>
    <mergeCell ref="BL34:BL36"/>
    <mergeCell ref="BA34:BA36"/>
    <mergeCell ref="BB34:BB36"/>
    <mergeCell ref="BC34:BC36"/>
    <mergeCell ref="BD34:BD36"/>
    <mergeCell ref="BE34:BE36"/>
    <mergeCell ref="BF34:BF36"/>
    <mergeCell ref="AU34:AU36"/>
    <mergeCell ref="AV34:AV36"/>
    <mergeCell ref="AW34:AW36"/>
    <mergeCell ref="AX34:AX36"/>
    <mergeCell ref="AY34:AY36"/>
    <mergeCell ref="AZ34:AZ36"/>
    <mergeCell ref="AO34:AO36"/>
    <mergeCell ref="AP34:AP36"/>
    <mergeCell ref="AQ34:AQ36"/>
    <mergeCell ref="AR34:AR36"/>
    <mergeCell ref="AS34:AS36"/>
    <mergeCell ref="AT34:AT36"/>
    <mergeCell ref="AI34:AI36"/>
    <mergeCell ref="AJ34:AJ36"/>
    <mergeCell ref="AK34:AK36"/>
    <mergeCell ref="AL34:AL36"/>
    <mergeCell ref="AM34:AM36"/>
    <mergeCell ref="AN34:AN36"/>
    <mergeCell ref="AC34:AC36"/>
    <mergeCell ref="AD34:AD36"/>
    <mergeCell ref="AE34:AE36"/>
    <mergeCell ref="AF34:AF36"/>
    <mergeCell ref="AG34:AG36"/>
    <mergeCell ref="AH34:AH36"/>
    <mergeCell ref="W34:W36"/>
    <mergeCell ref="X34:X36"/>
    <mergeCell ref="Y34:Y36"/>
    <mergeCell ref="Z34:Z36"/>
    <mergeCell ref="AA34:AA36"/>
    <mergeCell ref="AB34:AB36"/>
    <mergeCell ref="Q31:Q33"/>
    <mergeCell ref="R31:R33"/>
    <mergeCell ref="A34:R34"/>
    <mergeCell ref="T34:T36"/>
    <mergeCell ref="U34:U36"/>
    <mergeCell ref="V34:V36"/>
    <mergeCell ref="L35:L37"/>
    <mergeCell ref="M35:M37"/>
    <mergeCell ref="N35:N37"/>
    <mergeCell ref="O35:O37"/>
    <mergeCell ref="K31:K33"/>
    <mergeCell ref="L31:L33"/>
    <mergeCell ref="M31:M33"/>
    <mergeCell ref="N31:N33"/>
    <mergeCell ref="O31:O33"/>
    <mergeCell ref="P31:P33"/>
    <mergeCell ref="A25:R25"/>
    <mergeCell ref="A30:R30"/>
    <mergeCell ref="A31:A33"/>
    <mergeCell ref="B31:B33"/>
    <mergeCell ref="C31:C33"/>
    <mergeCell ref="D31:D33"/>
    <mergeCell ref="E31:E33"/>
    <mergeCell ref="F31:F33"/>
    <mergeCell ref="G31:G32"/>
    <mergeCell ref="J31:J33"/>
    <mergeCell ref="N18:N19"/>
    <mergeCell ref="O18:O19"/>
    <mergeCell ref="P18:P19"/>
    <mergeCell ref="Q18:Q19"/>
    <mergeCell ref="R18:R19"/>
    <mergeCell ref="A22:R22"/>
    <mergeCell ref="F18:F19"/>
    <mergeCell ref="G18:G19"/>
    <mergeCell ref="J18:J19"/>
    <mergeCell ref="K18:K19"/>
    <mergeCell ref="L18:L19"/>
    <mergeCell ref="M18:M19"/>
    <mergeCell ref="P12:P13"/>
    <mergeCell ref="Q12:Q13"/>
    <mergeCell ref="R12:R13"/>
    <mergeCell ref="A14:R14"/>
    <mergeCell ref="A17:R17"/>
    <mergeCell ref="A18:A19"/>
    <mergeCell ref="B18:B19"/>
    <mergeCell ref="C18:C19"/>
    <mergeCell ref="D18:D19"/>
    <mergeCell ref="E18:E19"/>
    <mergeCell ref="J12:J13"/>
    <mergeCell ref="K12:K13"/>
    <mergeCell ref="L12:L13"/>
    <mergeCell ref="M12:M13"/>
    <mergeCell ref="N12:N13"/>
    <mergeCell ref="O12:O13"/>
    <mergeCell ref="P10:P11"/>
    <mergeCell ref="Q10:Q11"/>
    <mergeCell ref="R10:R11"/>
    <mergeCell ref="A12:A13"/>
    <mergeCell ref="B12:B13"/>
    <mergeCell ref="C12:C13"/>
    <mergeCell ref="D12:D13"/>
    <mergeCell ref="E12:E13"/>
    <mergeCell ref="F12:F13"/>
    <mergeCell ref="G12:G13"/>
    <mergeCell ref="J10:J11"/>
    <mergeCell ref="K10:K11"/>
    <mergeCell ref="L10:L11"/>
    <mergeCell ref="M10:M11"/>
    <mergeCell ref="N10:N11"/>
    <mergeCell ref="O10:O11"/>
    <mergeCell ref="Q7:Q8"/>
    <mergeCell ref="R7:R8"/>
    <mergeCell ref="A9:R9"/>
    <mergeCell ref="A10:A11"/>
    <mergeCell ref="B10:B11"/>
    <mergeCell ref="C10:C11"/>
    <mergeCell ref="D10:D11"/>
    <mergeCell ref="E10:E11"/>
    <mergeCell ref="F10:F11"/>
    <mergeCell ref="G10:G11"/>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BFD0B-A94F-42BA-9FE4-AB2E7FC9B71A}">
  <dimension ref="A1:R15"/>
  <sheetViews>
    <sheetView topLeftCell="E1" zoomScale="70" zoomScaleNormal="70" workbookViewId="0">
      <selection activeCell="E11" sqref="E11"/>
    </sheetView>
  </sheetViews>
  <sheetFormatPr defaultRowHeight="15.75" x14ac:dyDescent="0.25"/>
  <cols>
    <col min="1" max="1" width="10.7109375" style="598" customWidth="1"/>
    <col min="2" max="2" width="22" style="598" customWidth="1"/>
    <col min="3" max="3" width="11.42578125" style="598" customWidth="1"/>
    <col min="4" max="4" width="11.5703125" style="598" customWidth="1"/>
    <col min="5" max="5" width="53" style="599" customWidth="1"/>
    <col min="6" max="6" width="83.28515625" style="598" customWidth="1"/>
    <col min="7" max="7" width="33.140625" style="598" customWidth="1"/>
    <col min="8" max="8" width="19.7109375" style="598" customWidth="1"/>
    <col min="9" max="9" width="15.42578125" style="598" customWidth="1"/>
    <col min="10" max="10" width="73.140625" style="598" bestFit="1" customWidth="1"/>
    <col min="11" max="11" width="11.140625" style="600" customWidth="1"/>
    <col min="12" max="12" width="12.140625" style="601" bestFit="1" customWidth="1"/>
    <col min="13" max="13" width="16.140625" style="598" customWidth="1"/>
    <col min="14" max="14" width="25.85546875" style="598" customWidth="1"/>
    <col min="15" max="15" width="19" style="598" customWidth="1"/>
    <col min="16" max="16" width="16.140625" style="598" customWidth="1"/>
    <col min="17" max="17" width="31.7109375" style="598" customWidth="1"/>
    <col min="18" max="18" width="21.7109375" style="598" customWidth="1"/>
    <col min="19" max="249" width="9.140625" style="598"/>
    <col min="250" max="250" width="4.7109375" style="598" bestFit="1" customWidth="1"/>
    <col min="251" max="251" width="9.7109375" style="598" bestFit="1" customWidth="1"/>
    <col min="252" max="252" width="10" style="598" bestFit="1" customWidth="1"/>
    <col min="253" max="253" width="8.85546875" style="598" bestFit="1" customWidth="1"/>
    <col min="254" max="254" width="22.85546875" style="598" customWidth="1"/>
    <col min="255" max="255" width="59.7109375" style="598" bestFit="1" customWidth="1"/>
    <col min="256" max="256" width="57.85546875" style="598" bestFit="1" customWidth="1"/>
    <col min="257" max="257" width="35.28515625" style="598" bestFit="1" customWidth="1"/>
    <col min="258" max="258" width="28.140625" style="598" bestFit="1" customWidth="1"/>
    <col min="259" max="259" width="33.140625" style="598" bestFit="1" customWidth="1"/>
    <col min="260" max="260" width="26" style="598" bestFit="1" customWidth="1"/>
    <col min="261" max="261" width="19.140625" style="598" bestFit="1" customWidth="1"/>
    <col min="262" max="262" width="10.42578125" style="598" customWidth="1"/>
    <col min="263" max="263" width="11.85546875" style="598" customWidth="1"/>
    <col min="264" max="264" width="14.7109375" style="598" customWidth="1"/>
    <col min="265" max="265" width="9" style="598" bestFit="1" customWidth="1"/>
    <col min="266" max="505" width="9.140625" style="598"/>
    <col min="506" max="506" width="4.7109375" style="598" bestFit="1" customWidth="1"/>
    <col min="507" max="507" width="9.7109375" style="598" bestFit="1" customWidth="1"/>
    <col min="508" max="508" width="10" style="598" bestFit="1" customWidth="1"/>
    <col min="509" max="509" width="8.85546875" style="598" bestFit="1" customWidth="1"/>
    <col min="510" max="510" width="22.85546875" style="598" customWidth="1"/>
    <col min="511" max="511" width="59.7109375" style="598" bestFit="1" customWidth="1"/>
    <col min="512" max="512" width="57.85546875" style="598" bestFit="1" customWidth="1"/>
    <col min="513" max="513" width="35.28515625" style="598" bestFit="1" customWidth="1"/>
    <col min="514" max="514" width="28.140625" style="598" bestFit="1" customWidth="1"/>
    <col min="515" max="515" width="33.140625" style="598" bestFit="1" customWidth="1"/>
    <col min="516" max="516" width="26" style="598" bestFit="1" customWidth="1"/>
    <col min="517" max="517" width="19.140625" style="598" bestFit="1" customWidth="1"/>
    <col min="518" max="518" width="10.42578125" style="598" customWidth="1"/>
    <col min="519" max="519" width="11.85546875" style="598" customWidth="1"/>
    <col min="520" max="520" width="14.7109375" style="598" customWidth="1"/>
    <col min="521" max="521" width="9" style="598" bestFit="1" customWidth="1"/>
    <col min="522" max="761" width="9.140625" style="598"/>
    <col min="762" max="762" width="4.7109375" style="598" bestFit="1" customWidth="1"/>
    <col min="763" max="763" width="9.7109375" style="598" bestFit="1" customWidth="1"/>
    <col min="764" max="764" width="10" style="598" bestFit="1" customWidth="1"/>
    <col min="765" max="765" width="8.85546875" style="598" bestFit="1" customWidth="1"/>
    <col min="766" max="766" width="22.85546875" style="598" customWidth="1"/>
    <col min="767" max="767" width="59.7109375" style="598" bestFit="1" customWidth="1"/>
    <col min="768" max="768" width="57.85546875" style="598" bestFit="1" customWidth="1"/>
    <col min="769" max="769" width="35.28515625" style="598" bestFit="1" customWidth="1"/>
    <col min="770" max="770" width="28.140625" style="598" bestFit="1" customWidth="1"/>
    <col min="771" max="771" width="33.140625" style="598" bestFit="1" customWidth="1"/>
    <col min="772" max="772" width="26" style="598" bestFit="1" customWidth="1"/>
    <col min="773" max="773" width="19.140625" style="598" bestFit="1" customWidth="1"/>
    <col min="774" max="774" width="10.42578125" style="598" customWidth="1"/>
    <col min="775" max="775" width="11.85546875" style="598" customWidth="1"/>
    <col min="776" max="776" width="14.7109375" style="598" customWidth="1"/>
    <col min="777" max="777" width="9" style="598" bestFit="1" customWidth="1"/>
    <col min="778" max="1017" width="9.140625" style="598"/>
    <col min="1018" max="1018" width="4.7109375" style="598" bestFit="1" customWidth="1"/>
    <col min="1019" max="1019" width="9.7109375" style="598" bestFit="1" customWidth="1"/>
    <col min="1020" max="1020" width="10" style="598" bestFit="1" customWidth="1"/>
    <col min="1021" max="1021" width="8.85546875" style="598" bestFit="1" customWidth="1"/>
    <col min="1022" max="1022" width="22.85546875" style="598" customWidth="1"/>
    <col min="1023" max="1023" width="59.7109375" style="598" bestFit="1" customWidth="1"/>
    <col min="1024" max="1024" width="57.85546875" style="598" bestFit="1" customWidth="1"/>
    <col min="1025" max="1025" width="35.28515625" style="598" bestFit="1" customWidth="1"/>
    <col min="1026" max="1026" width="28.140625" style="598" bestFit="1" customWidth="1"/>
    <col min="1027" max="1027" width="33.140625" style="598" bestFit="1" customWidth="1"/>
    <col min="1028" max="1028" width="26" style="598" bestFit="1" customWidth="1"/>
    <col min="1029" max="1029" width="19.140625" style="598" bestFit="1" customWidth="1"/>
    <col min="1030" max="1030" width="10.42578125" style="598" customWidth="1"/>
    <col min="1031" max="1031" width="11.85546875" style="598" customWidth="1"/>
    <col min="1032" max="1032" width="14.7109375" style="598" customWidth="1"/>
    <col min="1033" max="1033" width="9" style="598" bestFit="1" customWidth="1"/>
    <col min="1034" max="1273" width="9.140625" style="598"/>
    <col min="1274" max="1274" width="4.7109375" style="598" bestFit="1" customWidth="1"/>
    <col min="1275" max="1275" width="9.7109375" style="598" bestFit="1" customWidth="1"/>
    <col min="1276" max="1276" width="10" style="598" bestFit="1" customWidth="1"/>
    <col min="1277" max="1277" width="8.85546875" style="598" bestFit="1" customWidth="1"/>
    <col min="1278" max="1278" width="22.85546875" style="598" customWidth="1"/>
    <col min="1279" max="1279" width="59.7109375" style="598" bestFit="1" customWidth="1"/>
    <col min="1280" max="1280" width="57.85546875" style="598" bestFit="1" customWidth="1"/>
    <col min="1281" max="1281" width="35.28515625" style="598" bestFit="1" customWidth="1"/>
    <col min="1282" max="1282" width="28.140625" style="598" bestFit="1" customWidth="1"/>
    <col min="1283" max="1283" width="33.140625" style="598" bestFit="1" customWidth="1"/>
    <col min="1284" max="1284" width="26" style="598" bestFit="1" customWidth="1"/>
    <col min="1285" max="1285" width="19.140625" style="598" bestFit="1" customWidth="1"/>
    <col min="1286" max="1286" width="10.42578125" style="598" customWidth="1"/>
    <col min="1287" max="1287" width="11.85546875" style="598" customWidth="1"/>
    <col min="1288" max="1288" width="14.7109375" style="598" customWidth="1"/>
    <col min="1289" max="1289" width="9" style="598" bestFit="1" customWidth="1"/>
    <col min="1290" max="1529" width="9.140625" style="598"/>
    <col min="1530" max="1530" width="4.7109375" style="598" bestFit="1" customWidth="1"/>
    <col min="1531" max="1531" width="9.7109375" style="598" bestFit="1" customWidth="1"/>
    <col min="1532" max="1532" width="10" style="598" bestFit="1" customWidth="1"/>
    <col min="1533" max="1533" width="8.85546875" style="598" bestFit="1" customWidth="1"/>
    <col min="1534" max="1534" width="22.85546875" style="598" customWidth="1"/>
    <col min="1535" max="1535" width="59.7109375" style="598" bestFit="1" customWidth="1"/>
    <col min="1536" max="1536" width="57.85546875" style="598" bestFit="1" customWidth="1"/>
    <col min="1537" max="1537" width="35.28515625" style="598" bestFit="1" customWidth="1"/>
    <col min="1538" max="1538" width="28.140625" style="598" bestFit="1" customWidth="1"/>
    <col min="1539" max="1539" width="33.140625" style="598" bestFit="1" customWidth="1"/>
    <col min="1540" max="1540" width="26" style="598" bestFit="1" customWidth="1"/>
    <col min="1541" max="1541" width="19.140625" style="598" bestFit="1" customWidth="1"/>
    <col min="1542" max="1542" width="10.42578125" style="598" customWidth="1"/>
    <col min="1543" max="1543" width="11.85546875" style="598" customWidth="1"/>
    <col min="1544" max="1544" width="14.7109375" style="598" customWidth="1"/>
    <col min="1545" max="1545" width="9" style="598" bestFit="1" customWidth="1"/>
    <col min="1546" max="1785" width="9.140625" style="598"/>
    <col min="1786" max="1786" width="4.7109375" style="598" bestFit="1" customWidth="1"/>
    <col min="1787" max="1787" width="9.7109375" style="598" bestFit="1" customWidth="1"/>
    <col min="1788" max="1788" width="10" style="598" bestFit="1" customWidth="1"/>
    <col min="1789" max="1789" width="8.85546875" style="598" bestFit="1" customWidth="1"/>
    <col min="1790" max="1790" width="22.85546875" style="598" customWidth="1"/>
    <col min="1791" max="1791" width="59.7109375" style="598" bestFit="1" customWidth="1"/>
    <col min="1792" max="1792" width="57.85546875" style="598" bestFit="1" customWidth="1"/>
    <col min="1793" max="1793" width="35.28515625" style="598" bestFit="1" customWidth="1"/>
    <col min="1794" max="1794" width="28.140625" style="598" bestFit="1" customWidth="1"/>
    <col min="1795" max="1795" width="33.140625" style="598" bestFit="1" customWidth="1"/>
    <col min="1796" max="1796" width="26" style="598" bestFit="1" customWidth="1"/>
    <col min="1797" max="1797" width="19.140625" style="598" bestFit="1" customWidth="1"/>
    <col min="1798" max="1798" width="10.42578125" style="598" customWidth="1"/>
    <col min="1799" max="1799" width="11.85546875" style="598" customWidth="1"/>
    <col min="1800" max="1800" width="14.7109375" style="598" customWidth="1"/>
    <col min="1801" max="1801" width="9" style="598" bestFit="1" customWidth="1"/>
    <col min="1802" max="2041" width="9.140625" style="598"/>
    <col min="2042" max="2042" width="4.7109375" style="598" bestFit="1" customWidth="1"/>
    <col min="2043" max="2043" width="9.7109375" style="598" bestFit="1" customWidth="1"/>
    <col min="2044" max="2044" width="10" style="598" bestFit="1" customWidth="1"/>
    <col min="2045" max="2045" width="8.85546875" style="598" bestFit="1" customWidth="1"/>
    <col min="2046" max="2046" width="22.85546875" style="598" customWidth="1"/>
    <col min="2047" max="2047" width="59.7109375" style="598" bestFit="1" customWidth="1"/>
    <col min="2048" max="2048" width="57.85546875" style="598" bestFit="1" customWidth="1"/>
    <col min="2049" max="2049" width="35.28515625" style="598" bestFit="1" customWidth="1"/>
    <col min="2050" max="2050" width="28.140625" style="598" bestFit="1" customWidth="1"/>
    <col min="2051" max="2051" width="33.140625" style="598" bestFit="1" customWidth="1"/>
    <col min="2052" max="2052" width="26" style="598" bestFit="1" customWidth="1"/>
    <col min="2053" max="2053" width="19.140625" style="598" bestFit="1" customWidth="1"/>
    <col min="2054" max="2054" width="10.42578125" style="598" customWidth="1"/>
    <col min="2055" max="2055" width="11.85546875" style="598" customWidth="1"/>
    <col min="2056" max="2056" width="14.7109375" style="598" customWidth="1"/>
    <col min="2057" max="2057" width="9" style="598" bestFit="1" customWidth="1"/>
    <col min="2058" max="2297" width="9.140625" style="598"/>
    <col min="2298" max="2298" width="4.7109375" style="598" bestFit="1" customWidth="1"/>
    <col min="2299" max="2299" width="9.7109375" style="598" bestFit="1" customWidth="1"/>
    <col min="2300" max="2300" width="10" style="598" bestFit="1" customWidth="1"/>
    <col min="2301" max="2301" width="8.85546875" style="598" bestFit="1" customWidth="1"/>
    <col min="2302" max="2302" width="22.85546875" style="598" customWidth="1"/>
    <col min="2303" max="2303" width="59.7109375" style="598" bestFit="1" customWidth="1"/>
    <col min="2304" max="2304" width="57.85546875" style="598" bestFit="1" customWidth="1"/>
    <col min="2305" max="2305" width="35.28515625" style="598" bestFit="1" customWidth="1"/>
    <col min="2306" max="2306" width="28.140625" style="598" bestFit="1" customWidth="1"/>
    <col min="2307" max="2307" width="33.140625" style="598" bestFit="1" customWidth="1"/>
    <col min="2308" max="2308" width="26" style="598" bestFit="1" customWidth="1"/>
    <col min="2309" max="2309" width="19.140625" style="598" bestFit="1" customWidth="1"/>
    <col min="2310" max="2310" width="10.42578125" style="598" customWidth="1"/>
    <col min="2311" max="2311" width="11.85546875" style="598" customWidth="1"/>
    <col min="2312" max="2312" width="14.7109375" style="598" customWidth="1"/>
    <col min="2313" max="2313" width="9" style="598" bestFit="1" customWidth="1"/>
    <col min="2314" max="2553" width="9.140625" style="598"/>
    <col min="2554" max="2554" width="4.7109375" style="598" bestFit="1" customWidth="1"/>
    <col min="2555" max="2555" width="9.7109375" style="598" bestFit="1" customWidth="1"/>
    <col min="2556" max="2556" width="10" style="598" bestFit="1" customWidth="1"/>
    <col min="2557" max="2557" width="8.85546875" style="598" bestFit="1" customWidth="1"/>
    <col min="2558" max="2558" width="22.85546875" style="598" customWidth="1"/>
    <col min="2559" max="2559" width="59.7109375" style="598" bestFit="1" customWidth="1"/>
    <col min="2560" max="2560" width="57.85546875" style="598" bestFit="1" customWidth="1"/>
    <col min="2561" max="2561" width="35.28515625" style="598" bestFit="1" customWidth="1"/>
    <col min="2562" max="2562" width="28.140625" style="598" bestFit="1" customWidth="1"/>
    <col min="2563" max="2563" width="33.140625" style="598" bestFit="1" customWidth="1"/>
    <col min="2564" max="2564" width="26" style="598" bestFit="1" customWidth="1"/>
    <col min="2565" max="2565" width="19.140625" style="598" bestFit="1" customWidth="1"/>
    <col min="2566" max="2566" width="10.42578125" style="598" customWidth="1"/>
    <col min="2567" max="2567" width="11.85546875" style="598" customWidth="1"/>
    <col min="2568" max="2568" width="14.7109375" style="598" customWidth="1"/>
    <col min="2569" max="2569" width="9" style="598" bestFit="1" customWidth="1"/>
    <col min="2570" max="2809" width="9.140625" style="598"/>
    <col min="2810" max="2810" width="4.7109375" style="598" bestFit="1" customWidth="1"/>
    <col min="2811" max="2811" width="9.7109375" style="598" bestFit="1" customWidth="1"/>
    <col min="2812" max="2812" width="10" style="598" bestFit="1" customWidth="1"/>
    <col min="2813" max="2813" width="8.85546875" style="598" bestFit="1" customWidth="1"/>
    <col min="2814" max="2814" width="22.85546875" style="598" customWidth="1"/>
    <col min="2815" max="2815" width="59.7109375" style="598" bestFit="1" customWidth="1"/>
    <col min="2816" max="2816" width="57.85546875" style="598" bestFit="1" customWidth="1"/>
    <col min="2817" max="2817" width="35.28515625" style="598" bestFit="1" customWidth="1"/>
    <col min="2818" max="2818" width="28.140625" style="598" bestFit="1" customWidth="1"/>
    <col min="2819" max="2819" width="33.140625" style="598" bestFit="1" customWidth="1"/>
    <col min="2820" max="2820" width="26" style="598" bestFit="1" customWidth="1"/>
    <col min="2821" max="2821" width="19.140625" style="598" bestFit="1" customWidth="1"/>
    <col min="2822" max="2822" width="10.42578125" style="598" customWidth="1"/>
    <col min="2823" max="2823" width="11.85546875" style="598" customWidth="1"/>
    <col min="2824" max="2824" width="14.7109375" style="598" customWidth="1"/>
    <col min="2825" max="2825" width="9" style="598" bestFit="1" customWidth="1"/>
    <col min="2826" max="3065" width="9.140625" style="598"/>
    <col min="3066" max="3066" width="4.7109375" style="598" bestFit="1" customWidth="1"/>
    <col min="3067" max="3067" width="9.7109375" style="598" bestFit="1" customWidth="1"/>
    <col min="3068" max="3068" width="10" style="598" bestFit="1" customWidth="1"/>
    <col min="3069" max="3069" width="8.85546875" style="598" bestFit="1" customWidth="1"/>
    <col min="3070" max="3070" width="22.85546875" style="598" customWidth="1"/>
    <col min="3071" max="3071" width="59.7109375" style="598" bestFit="1" customWidth="1"/>
    <col min="3072" max="3072" width="57.85546875" style="598" bestFit="1" customWidth="1"/>
    <col min="3073" max="3073" width="35.28515625" style="598" bestFit="1" customWidth="1"/>
    <col min="3074" max="3074" width="28.140625" style="598" bestFit="1" customWidth="1"/>
    <col min="3075" max="3075" width="33.140625" style="598" bestFit="1" customWidth="1"/>
    <col min="3076" max="3076" width="26" style="598" bestFit="1" customWidth="1"/>
    <col min="3077" max="3077" width="19.140625" style="598" bestFit="1" customWidth="1"/>
    <col min="3078" max="3078" width="10.42578125" style="598" customWidth="1"/>
    <col min="3079" max="3079" width="11.85546875" style="598" customWidth="1"/>
    <col min="3080" max="3080" width="14.7109375" style="598" customWidth="1"/>
    <col min="3081" max="3081" width="9" style="598" bestFit="1" customWidth="1"/>
    <col min="3082" max="3321" width="9.140625" style="598"/>
    <col min="3322" max="3322" width="4.7109375" style="598" bestFit="1" customWidth="1"/>
    <col min="3323" max="3323" width="9.7109375" style="598" bestFit="1" customWidth="1"/>
    <col min="3324" max="3324" width="10" style="598" bestFit="1" customWidth="1"/>
    <col min="3325" max="3325" width="8.85546875" style="598" bestFit="1" customWidth="1"/>
    <col min="3326" max="3326" width="22.85546875" style="598" customWidth="1"/>
    <col min="3327" max="3327" width="59.7109375" style="598" bestFit="1" customWidth="1"/>
    <col min="3328" max="3328" width="57.85546875" style="598" bestFit="1" customWidth="1"/>
    <col min="3329" max="3329" width="35.28515625" style="598" bestFit="1" customWidth="1"/>
    <col min="3330" max="3330" width="28.140625" style="598" bestFit="1" customWidth="1"/>
    <col min="3331" max="3331" width="33.140625" style="598" bestFit="1" customWidth="1"/>
    <col min="3332" max="3332" width="26" style="598" bestFit="1" customWidth="1"/>
    <col min="3333" max="3333" width="19.140625" style="598" bestFit="1" customWidth="1"/>
    <col min="3334" max="3334" width="10.42578125" style="598" customWidth="1"/>
    <col min="3335" max="3335" width="11.85546875" style="598" customWidth="1"/>
    <col min="3336" max="3336" width="14.7109375" style="598" customWidth="1"/>
    <col min="3337" max="3337" width="9" style="598" bestFit="1" customWidth="1"/>
    <col min="3338" max="3577" width="9.140625" style="598"/>
    <col min="3578" max="3578" width="4.7109375" style="598" bestFit="1" customWidth="1"/>
    <col min="3579" max="3579" width="9.7109375" style="598" bestFit="1" customWidth="1"/>
    <col min="3580" max="3580" width="10" style="598" bestFit="1" customWidth="1"/>
    <col min="3581" max="3581" width="8.85546875" style="598" bestFit="1" customWidth="1"/>
    <col min="3582" max="3582" width="22.85546875" style="598" customWidth="1"/>
    <col min="3583" max="3583" width="59.7109375" style="598" bestFit="1" customWidth="1"/>
    <col min="3584" max="3584" width="57.85546875" style="598" bestFit="1" customWidth="1"/>
    <col min="3585" max="3585" width="35.28515625" style="598" bestFit="1" customWidth="1"/>
    <col min="3586" max="3586" width="28.140625" style="598" bestFit="1" customWidth="1"/>
    <col min="3587" max="3587" width="33.140625" style="598" bestFit="1" customWidth="1"/>
    <col min="3588" max="3588" width="26" style="598" bestFit="1" customWidth="1"/>
    <col min="3589" max="3589" width="19.140625" style="598" bestFit="1" customWidth="1"/>
    <col min="3590" max="3590" width="10.42578125" style="598" customWidth="1"/>
    <col min="3591" max="3591" width="11.85546875" style="598" customWidth="1"/>
    <col min="3592" max="3592" width="14.7109375" style="598" customWidth="1"/>
    <col min="3593" max="3593" width="9" style="598" bestFit="1" customWidth="1"/>
    <col min="3594" max="3833" width="9.140625" style="598"/>
    <col min="3834" max="3834" width="4.7109375" style="598" bestFit="1" customWidth="1"/>
    <col min="3835" max="3835" width="9.7109375" style="598" bestFit="1" customWidth="1"/>
    <col min="3836" max="3836" width="10" style="598" bestFit="1" customWidth="1"/>
    <col min="3837" max="3837" width="8.85546875" style="598" bestFit="1" customWidth="1"/>
    <col min="3838" max="3838" width="22.85546875" style="598" customWidth="1"/>
    <col min="3839" max="3839" width="59.7109375" style="598" bestFit="1" customWidth="1"/>
    <col min="3840" max="3840" width="57.85546875" style="598" bestFit="1" customWidth="1"/>
    <col min="3841" max="3841" width="35.28515625" style="598" bestFit="1" customWidth="1"/>
    <col min="3842" max="3842" width="28.140625" style="598" bestFit="1" customWidth="1"/>
    <col min="3843" max="3843" width="33.140625" style="598" bestFit="1" customWidth="1"/>
    <col min="3844" max="3844" width="26" style="598" bestFit="1" customWidth="1"/>
    <col min="3845" max="3845" width="19.140625" style="598" bestFit="1" customWidth="1"/>
    <col min="3846" max="3846" width="10.42578125" style="598" customWidth="1"/>
    <col min="3847" max="3847" width="11.85546875" style="598" customWidth="1"/>
    <col min="3848" max="3848" width="14.7109375" style="598" customWidth="1"/>
    <col min="3849" max="3849" width="9" style="598" bestFit="1" customWidth="1"/>
    <col min="3850" max="4089" width="9.140625" style="598"/>
    <col min="4090" max="4090" width="4.7109375" style="598" bestFit="1" customWidth="1"/>
    <col min="4091" max="4091" width="9.7109375" style="598" bestFit="1" customWidth="1"/>
    <col min="4092" max="4092" width="10" style="598" bestFit="1" customWidth="1"/>
    <col min="4093" max="4093" width="8.85546875" style="598" bestFit="1" customWidth="1"/>
    <col min="4094" max="4094" width="22.85546875" style="598" customWidth="1"/>
    <col min="4095" max="4095" width="59.7109375" style="598" bestFit="1" customWidth="1"/>
    <col min="4096" max="4096" width="57.85546875" style="598" bestFit="1" customWidth="1"/>
    <col min="4097" max="4097" width="35.28515625" style="598" bestFit="1" customWidth="1"/>
    <col min="4098" max="4098" width="28.140625" style="598" bestFit="1" customWidth="1"/>
    <col min="4099" max="4099" width="33.140625" style="598" bestFit="1" customWidth="1"/>
    <col min="4100" max="4100" width="26" style="598" bestFit="1" customWidth="1"/>
    <col min="4101" max="4101" width="19.140625" style="598" bestFit="1" customWidth="1"/>
    <col min="4102" max="4102" width="10.42578125" style="598" customWidth="1"/>
    <col min="4103" max="4103" width="11.85546875" style="598" customWidth="1"/>
    <col min="4104" max="4104" width="14.7109375" style="598" customWidth="1"/>
    <col min="4105" max="4105" width="9" style="598" bestFit="1" customWidth="1"/>
    <col min="4106" max="4345" width="9.140625" style="598"/>
    <col min="4346" max="4346" width="4.7109375" style="598" bestFit="1" customWidth="1"/>
    <col min="4347" max="4347" width="9.7109375" style="598" bestFit="1" customWidth="1"/>
    <col min="4348" max="4348" width="10" style="598" bestFit="1" customWidth="1"/>
    <col min="4349" max="4349" width="8.85546875" style="598" bestFit="1" customWidth="1"/>
    <col min="4350" max="4350" width="22.85546875" style="598" customWidth="1"/>
    <col min="4351" max="4351" width="59.7109375" style="598" bestFit="1" customWidth="1"/>
    <col min="4352" max="4352" width="57.85546875" style="598" bestFit="1" customWidth="1"/>
    <col min="4353" max="4353" width="35.28515625" style="598" bestFit="1" customWidth="1"/>
    <col min="4354" max="4354" width="28.140625" style="598" bestFit="1" customWidth="1"/>
    <col min="4355" max="4355" width="33.140625" style="598" bestFit="1" customWidth="1"/>
    <col min="4356" max="4356" width="26" style="598" bestFit="1" customWidth="1"/>
    <col min="4357" max="4357" width="19.140625" style="598" bestFit="1" customWidth="1"/>
    <col min="4358" max="4358" width="10.42578125" style="598" customWidth="1"/>
    <col min="4359" max="4359" width="11.85546875" style="598" customWidth="1"/>
    <col min="4360" max="4360" width="14.7109375" style="598" customWidth="1"/>
    <col min="4361" max="4361" width="9" style="598" bestFit="1" customWidth="1"/>
    <col min="4362" max="4601" width="9.140625" style="598"/>
    <col min="4602" max="4602" width="4.7109375" style="598" bestFit="1" customWidth="1"/>
    <col min="4603" max="4603" width="9.7109375" style="598" bestFit="1" customWidth="1"/>
    <col min="4604" max="4604" width="10" style="598" bestFit="1" customWidth="1"/>
    <col min="4605" max="4605" width="8.85546875" style="598" bestFit="1" customWidth="1"/>
    <col min="4606" max="4606" width="22.85546875" style="598" customWidth="1"/>
    <col min="4607" max="4607" width="59.7109375" style="598" bestFit="1" customWidth="1"/>
    <col min="4608" max="4608" width="57.85546875" style="598" bestFit="1" customWidth="1"/>
    <col min="4609" max="4609" width="35.28515625" style="598" bestFit="1" customWidth="1"/>
    <col min="4610" max="4610" width="28.140625" style="598" bestFit="1" customWidth="1"/>
    <col min="4611" max="4611" width="33.140625" style="598" bestFit="1" customWidth="1"/>
    <col min="4612" max="4612" width="26" style="598" bestFit="1" customWidth="1"/>
    <col min="4613" max="4613" width="19.140625" style="598" bestFit="1" customWidth="1"/>
    <col min="4614" max="4614" width="10.42578125" style="598" customWidth="1"/>
    <col min="4615" max="4615" width="11.85546875" style="598" customWidth="1"/>
    <col min="4616" max="4616" width="14.7109375" style="598" customWidth="1"/>
    <col min="4617" max="4617" width="9" style="598" bestFit="1" customWidth="1"/>
    <col min="4618" max="4857" width="9.140625" style="598"/>
    <col min="4858" max="4858" width="4.7109375" style="598" bestFit="1" customWidth="1"/>
    <col min="4859" max="4859" width="9.7109375" style="598" bestFit="1" customWidth="1"/>
    <col min="4860" max="4860" width="10" style="598" bestFit="1" customWidth="1"/>
    <col min="4861" max="4861" width="8.85546875" style="598" bestFit="1" customWidth="1"/>
    <col min="4862" max="4862" width="22.85546875" style="598" customWidth="1"/>
    <col min="4863" max="4863" width="59.7109375" style="598" bestFit="1" customWidth="1"/>
    <col min="4864" max="4864" width="57.85546875" style="598" bestFit="1" customWidth="1"/>
    <col min="4865" max="4865" width="35.28515625" style="598" bestFit="1" customWidth="1"/>
    <col min="4866" max="4866" width="28.140625" style="598" bestFit="1" customWidth="1"/>
    <col min="4867" max="4867" width="33.140625" style="598" bestFit="1" customWidth="1"/>
    <col min="4868" max="4868" width="26" style="598" bestFit="1" customWidth="1"/>
    <col min="4869" max="4869" width="19.140625" style="598" bestFit="1" customWidth="1"/>
    <col min="4870" max="4870" width="10.42578125" style="598" customWidth="1"/>
    <col min="4871" max="4871" width="11.85546875" style="598" customWidth="1"/>
    <col min="4872" max="4872" width="14.7109375" style="598" customWidth="1"/>
    <col min="4873" max="4873" width="9" style="598" bestFit="1" customWidth="1"/>
    <col min="4874" max="5113" width="9.140625" style="598"/>
    <col min="5114" max="5114" width="4.7109375" style="598" bestFit="1" customWidth="1"/>
    <col min="5115" max="5115" width="9.7109375" style="598" bestFit="1" customWidth="1"/>
    <col min="5116" max="5116" width="10" style="598" bestFit="1" customWidth="1"/>
    <col min="5117" max="5117" width="8.85546875" style="598" bestFit="1" customWidth="1"/>
    <col min="5118" max="5118" width="22.85546875" style="598" customWidth="1"/>
    <col min="5119" max="5119" width="59.7109375" style="598" bestFit="1" customWidth="1"/>
    <col min="5120" max="5120" width="57.85546875" style="598" bestFit="1" customWidth="1"/>
    <col min="5121" max="5121" width="35.28515625" style="598" bestFit="1" customWidth="1"/>
    <col min="5122" max="5122" width="28.140625" style="598" bestFit="1" customWidth="1"/>
    <col min="5123" max="5123" width="33.140625" style="598" bestFit="1" customWidth="1"/>
    <col min="5124" max="5124" width="26" style="598" bestFit="1" customWidth="1"/>
    <col min="5125" max="5125" width="19.140625" style="598" bestFit="1" customWidth="1"/>
    <col min="5126" max="5126" width="10.42578125" style="598" customWidth="1"/>
    <col min="5127" max="5127" width="11.85546875" style="598" customWidth="1"/>
    <col min="5128" max="5128" width="14.7109375" style="598" customWidth="1"/>
    <col min="5129" max="5129" width="9" style="598" bestFit="1" customWidth="1"/>
    <col min="5130" max="5369" width="9.140625" style="598"/>
    <col min="5370" max="5370" width="4.7109375" style="598" bestFit="1" customWidth="1"/>
    <col min="5371" max="5371" width="9.7109375" style="598" bestFit="1" customWidth="1"/>
    <col min="5372" max="5372" width="10" style="598" bestFit="1" customWidth="1"/>
    <col min="5373" max="5373" width="8.85546875" style="598" bestFit="1" customWidth="1"/>
    <col min="5374" max="5374" width="22.85546875" style="598" customWidth="1"/>
    <col min="5375" max="5375" width="59.7109375" style="598" bestFit="1" customWidth="1"/>
    <col min="5376" max="5376" width="57.85546875" style="598" bestFit="1" customWidth="1"/>
    <col min="5377" max="5377" width="35.28515625" style="598" bestFit="1" customWidth="1"/>
    <col min="5378" max="5378" width="28.140625" style="598" bestFit="1" customWidth="1"/>
    <col min="5379" max="5379" width="33.140625" style="598" bestFit="1" customWidth="1"/>
    <col min="5380" max="5380" width="26" style="598" bestFit="1" customWidth="1"/>
    <col min="5381" max="5381" width="19.140625" style="598" bestFit="1" customWidth="1"/>
    <col min="5382" max="5382" width="10.42578125" style="598" customWidth="1"/>
    <col min="5383" max="5383" width="11.85546875" style="598" customWidth="1"/>
    <col min="5384" max="5384" width="14.7109375" style="598" customWidth="1"/>
    <col min="5385" max="5385" width="9" style="598" bestFit="1" customWidth="1"/>
    <col min="5386" max="5625" width="9.140625" style="598"/>
    <col min="5626" max="5626" width="4.7109375" style="598" bestFit="1" customWidth="1"/>
    <col min="5627" max="5627" width="9.7109375" style="598" bestFit="1" customWidth="1"/>
    <col min="5628" max="5628" width="10" style="598" bestFit="1" customWidth="1"/>
    <col min="5629" max="5629" width="8.85546875" style="598" bestFit="1" customWidth="1"/>
    <col min="5630" max="5630" width="22.85546875" style="598" customWidth="1"/>
    <col min="5631" max="5631" width="59.7109375" style="598" bestFit="1" customWidth="1"/>
    <col min="5632" max="5632" width="57.85546875" style="598" bestFit="1" customWidth="1"/>
    <col min="5633" max="5633" width="35.28515625" style="598" bestFit="1" customWidth="1"/>
    <col min="5634" max="5634" width="28.140625" style="598" bestFit="1" customWidth="1"/>
    <col min="5635" max="5635" width="33.140625" style="598" bestFit="1" customWidth="1"/>
    <col min="5636" max="5636" width="26" style="598" bestFit="1" customWidth="1"/>
    <col min="5637" max="5637" width="19.140625" style="598" bestFit="1" customWidth="1"/>
    <col min="5638" max="5638" width="10.42578125" style="598" customWidth="1"/>
    <col min="5639" max="5639" width="11.85546875" style="598" customWidth="1"/>
    <col min="5640" max="5640" width="14.7109375" style="598" customWidth="1"/>
    <col min="5641" max="5641" width="9" style="598" bestFit="1" customWidth="1"/>
    <col min="5642" max="5881" width="9.140625" style="598"/>
    <col min="5882" max="5882" width="4.7109375" style="598" bestFit="1" customWidth="1"/>
    <col min="5883" max="5883" width="9.7109375" style="598" bestFit="1" customWidth="1"/>
    <col min="5884" max="5884" width="10" style="598" bestFit="1" customWidth="1"/>
    <col min="5885" max="5885" width="8.85546875" style="598" bestFit="1" customWidth="1"/>
    <col min="5886" max="5886" width="22.85546875" style="598" customWidth="1"/>
    <col min="5887" max="5887" width="59.7109375" style="598" bestFit="1" customWidth="1"/>
    <col min="5888" max="5888" width="57.85546875" style="598" bestFit="1" customWidth="1"/>
    <col min="5889" max="5889" width="35.28515625" style="598" bestFit="1" customWidth="1"/>
    <col min="5890" max="5890" width="28.140625" style="598" bestFit="1" customWidth="1"/>
    <col min="5891" max="5891" width="33.140625" style="598" bestFit="1" customWidth="1"/>
    <col min="5892" max="5892" width="26" style="598" bestFit="1" customWidth="1"/>
    <col min="5893" max="5893" width="19.140625" style="598" bestFit="1" customWidth="1"/>
    <col min="5894" max="5894" width="10.42578125" style="598" customWidth="1"/>
    <col min="5895" max="5895" width="11.85546875" style="598" customWidth="1"/>
    <col min="5896" max="5896" width="14.7109375" style="598" customWidth="1"/>
    <col min="5897" max="5897" width="9" style="598" bestFit="1" customWidth="1"/>
    <col min="5898" max="6137" width="9.140625" style="598"/>
    <col min="6138" max="6138" width="4.7109375" style="598" bestFit="1" customWidth="1"/>
    <col min="6139" max="6139" width="9.7109375" style="598" bestFit="1" customWidth="1"/>
    <col min="6140" max="6140" width="10" style="598" bestFit="1" customWidth="1"/>
    <col min="6141" max="6141" width="8.85546875" style="598" bestFit="1" customWidth="1"/>
    <col min="6142" max="6142" width="22.85546875" style="598" customWidth="1"/>
    <col min="6143" max="6143" width="59.7109375" style="598" bestFit="1" customWidth="1"/>
    <col min="6144" max="6144" width="57.85546875" style="598" bestFit="1" customWidth="1"/>
    <col min="6145" max="6145" width="35.28515625" style="598" bestFit="1" customWidth="1"/>
    <col min="6146" max="6146" width="28.140625" style="598" bestFit="1" customWidth="1"/>
    <col min="6147" max="6147" width="33.140625" style="598" bestFit="1" customWidth="1"/>
    <col min="6148" max="6148" width="26" style="598" bestFit="1" customWidth="1"/>
    <col min="6149" max="6149" width="19.140625" style="598" bestFit="1" customWidth="1"/>
    <col min="6150" max="6150" width="10.42578125" style="598" customWidth="1"/>
    <col min="6151" max="6151" width="11.85546875" style="598" customWidth="1"/>
    <col min="6152" max="6152" width="14.7109375" style="598" customWidth="1"/>
    <col min="6153" max="6153" width="9" style="598" bestFit="1" customWidth="1"/>
    <col min="6154" max="6393" width="9.140625" style="598"/>
    <col min="6394" max="6394" width="4.7109375" style="598" bestFit="1" customWidth="1"/>
    <col min="6395" max="6395" width="9.7109375" style="598" bestFit="1" customWidth="1"/>
    <col min="6396" max="6396" width="10" style="598" bestFit="1" customWidth="1"/>
    <col min="6397" max="6397" width="8.85546875" style="598" bestFit="1" customWidth="1"/>
    <col min="6398" max="6398" width="22.85546875" style="598" customWidth="1"/>
    <col min="6399" max="6399" width="59.7109375" style="598" bestFit="1" customWidth="1"/>
    <col min="6400" max="6400" width="57.85546875" style="598" bestFit="1" customWidth="1"/>
    <col min="6401" max="6401" width="35.28515625" style="598" bestFit="1" customWidth="1"/>
    <col min="6402" max="6402" width="28.140625" style="598" bestFit="1" customWidth="1"/>
    <col min="6403" max="6403" width="33.140625" style="598" bestFit="1" customWidth="1"/>
    <col min="6404" max="6404" width="26" style="598" bestFit="1" customWidth="1"/>
    <col min="6405" max="6405" width="19.140625" style="598" bestFit="1" customWidth="1"/>
    <col min="6406" max="6406" width="10.42578125" style="598" customWidth="1"/>
    <col min="6407" max="6407" width="11.85546875" style="598" customWidth="1"/>
    <col min="6408" max="6408" width="14.7109375" style="598" customWidth="1"/>
    <col min="6409" max="6409" width="9" style="598" bestFit="1" customWidth="1"/>
    <col min="6410" max="6649" width="9.140625" style="598"/>
    <col min="6650" max="6650" width="4.7109375" style="598" bestFit="1" customWidth="1"/>
    <col min="6651" max="6651" width="9.7109375" style="598" bestFit="1" customWidth="1"/>
    <col min="6652" max="6652" width="10" style="598" bestFit="1" customWidth="1"/>
    <col min="6653" max="6653" width="8.85546875" style="598" bestFit="1" customWidth="1"/>
    <col min="6654" max="6654" width="22.85546875" style="598" customWidth="1"/>
    <col min="6655" max="6655" width="59.7109375" style="598" bestFit="1" customWidth="1"/>
    <col min="6656" max="6656" width="57.85546875" style="598" bestFit="1" customWidth="1"/>
    <col min="6657" max="6657" width="35.28515625" style="598" bestFit="1" customWidth="1"/>
    <col min="6658" max="6658" width="28.140625" style="598" bestFit="1" customWidth="1"/>
    <col min="6659" max="6659" width="33.140625" style="598" bestFit="1" customWidth="1"/>
    <col min="6660" max="6660" width="26" style="598" bestFit="1" customWidth="1"/>
    <col min="6661" max="6661" width="19.140625" style="598" bestFit="1" customWidth="1"/>
    <col min="6662" max="6662" width="10.42578125" style="598" customWidth="1"/>
    <col min="6663" max="6663" width="11.85546875" style="598" customWidth="1"/>
    <col min="6664" max="6664" width="14.7109375" style="598" customWidth="1"/>
    <col min="6665" max="6665" width="9" style="598" bestFit="1" customWidth="1"/>
    <col min="6666" max="6905" width="9.140625" style="598"/>
    <col min="6906" max="6906" width="4.7109375" style="598" bestFit="1" customWidth="1"/>
    <col min="6907" max="6907" width="9.7109375" style="598" bestFit="1" customWidth="1"/>
    <col min="6908" max="6908" width="10" style="598" bestFit="1" customWidth="1"/>
    <col min="6909" max="6909" width="8.85546875" style="598" bestFit="1" customWidth="1"/>
    <col min="6910" max="6910" width="22.85546875" style="598" customWidth="1"/>
    <col min="6911" max="6911" width="59.7109375" style="598" bestFit="1" customWidth="1"/>
    <col min="6912" max="6912" width="57.85546875" style="598" bestFit="1" customWidth="1"/>
    <col min="6913" max="6913" width="35.28515625" style="598" bestFit="1" customWidth="1"/>
    <col min="6914" max="6914" width="28.140625" style="598" bestFit="1" customWidth="1"/>
    <col min="6915" max="6915" width="33.140625" style="598" bestFit="1" customWidth="1"/>
    <col min="6916" max="6916" width="26" style="598" bestFit="1" customWidth="1"/>
    <col min="6917" max="6917" width="19.140625" style="598" bestFit="1" customWidth="1"/>
    <col min="6918" max="6918" width="10.42578125" style="598" customWidth="1"/>
    <col min="6919" max="6919" width="11.85546875" style="598" customWidth="1"/>
    <col min="6920" max="6920" width="14.7109375" style="598" customWidth="1"/>
    <col min="6921" max="6921" width="9" style="598" bestFit="1" customWidth="1"/>
    <col min="6922" max="7161" width="9.140625" style="598"/>
    <col min="7162" max="7162" width="4.7109375" style="598" bestFit="1" customWidth="1"/>
    <col min="7163" max="7163" width="9.7109375" style="598" bestFit="1" customWidth="1"/>
    <col min="7164" max="7164" width="10" style="598" bestFit="1" customWidth="1"/>
    <col min="7165" max="7165" width="8.85546875" style="598" bestFit="1" customWidth="1"/>
    <col min="7166" max="7166" width="22.85546875" style="598" customWidth="1"/>
    <col min="7167" max="7167" width="59.7109375" style="598" bestFit="1" customWidth="1"/>
    <col min="7168" max="7168" width="57.85546875" style="598" bestFit="1" customWidth="1"/>
    <col min="7169" max="7169" width="35.28515625" style="598" bestFit="1" customWidth="1"/>
    <col min="7170" max="7170" width="28.140625" style="598" bestFit="1" customWidth="1"/>
    <col min="7171" max="7171" width="33.140625" style="598" bestFit="1" customWidth="1"/>
    <col min="7172" max="7172" width="26" style="598" bestFit="1" customWidth="1"/>
    <col min="7173" max="7173" width="19.140625" style="598" bestFit="1" customWidth="1"/>
    <col min="7174" max="7174" width="10.42578125" style="598" customWidth="1"/>
    <col min="7175" max="7175" width="11.85546875" style="598" customWidth="1"/>
    <col min="7176" max="7176" width="14.7109375" style="598" customWidth="1"/>
    <col min="7177" max="7177" width="9" style="598" bestFit="1" customWidth="1"/>
    <col min="7178" max="7417" width="9.140625" style="598"/>
    <col min="7418" max="7418" width="4.7109375" style="598" bestFit="1" customWidth="1"/>
    <col min="7419" max="7419" width="9.7109375" style="598" bestFit="1" customWidth="1"/>
    <col min="7420" max="7420" width="10" style="598" bestFit="1" customWidth="1"/>
    <col min="7421" max="7421" width="8.85546875" style="598" bestFit="1" customWidth="1"/>
    <col min="7422" max="7422" width="22.85546875" style="598" customWidth="1"/>
    <col min="7423" max="7423" width="59.7109375" style="598" bestFit="1" customWidth="1"/>
    <col min="7424" max="7424" width="57.85546875" style="598" bestFit="1" customWidth="1"/>
    <col min="7425" max="7425" width="35.28515625" style="598" bestFit="1" customWidth="1"/>
    <col min="7426" max="7426" width="28.140625" style="598" bestFit="1" customWidth="1"/>
    <col min="7427" max="7427" width="33.140625" style="598" bestFit="1" customWidth="1"/>
    <col min="7428" max="7428" width="26" style="598" bestFit="1" customWidth="1"/>
    <col min="7429" max="7429" width="19.140625" style="598" bestFit="1" customWidth="1"/>
    <col min="7430" max="7430" width="10.42578125" style="598" customWidth="1"/>
    <col min="7431" max="7431" width="11.85546875" style="598" customWidth="1"/>
    <col min="7432" max="7432" width="14.7109375" style="598" customWidth="1"/>
    <col min="7433" max="7433" width="9" style="598" bestFit="1" customWidth="1"/>
    <col min="7434" max="7673" width="9.140625" style="598"/>
    <col min="7674" max="7674" width="4.7109375" style="598" bestFit="1" customWidth="1"/>
    <col min="7675" max="7675" width="9.7109375" style="598" bestFit="1" customWidth="1"/>
    <col min="7676" max="7676" width="10" style="598" bestFit="1" customWidth="1"/>
    <col min="7677" max="7677" width="8.85546875" style="598" bestFit="1" customWidth="1"/>
    <col min="7678" max="7678" width="22.85546875" style="598" customWidth="1"/>
    <col min="7679" max="7679" width="59.7109375" style="598" bestFit="1" customWidth="1"/>
    <col min="7680" max="7680" width="57.85546875" style="598" bestFit="1" customWidth="1"/>
    <col min="7681" max="7681" width="35.28515625" style="598" bestFit="1" customWidth="1"/>
    <col min="7682" max="7682" width="28.140625" style="598" bestFit="1" customWidth="1"/>
    <col min="7683" max="7683" width="33.140625" style="598" bestFit="1" customWidth="1"/>
    <col min="7684" max="7684" width="26" style="598" bestFit="1" customWidth="1"/>
    <col min="7685" max="7685" width="19.140625" style="598" bestFit="1" customWidth="1"/>
    <col min="7686" max="7686" width="10.42578125" style="598" customWidth="1"/>
    <col min="7687" max="7687" width="11.85546875" style="598" customWidth="1"/>
    <col min="7688" max="7688" width="14.7109375" style="598" customWidth="1"/>
    <col min="7689" max="7689" width="9" style="598" bestFit="1" customWidth="1"/>
    <col min="7690" max="7929" width="9.140625" style="598"/>
    <col min="7930" max="7930" width="4.7109375" style="598" bestFit="1" customWidth="1"/>
    <col min="7931" max="7931" width="9.7109375" style="598" bestFit="1" customWidth="1"/>
    <col min="7932" max="7932" width="10" style="598" bestFit="1" customWidth="1"/>
    <col min="7933" max="7933" width="8.85546875" style="598" bestFit="1" customWidth="1"/>
    <col min="7934" max="7934" width="22.85546875" style="598" customWidth="1"/>
    <col min="7935" max="7935" width="59.7109375" style="598" bestFit="1" customWidth="1"/>
    <col min="7936" max="7936" width="57.85546875" style="598" bestFit="1" customWidth="1"/>
    <col min="7937" max="7937" width="35.28515625" style="598" bestFit="1" customWidth="1"/>
    <col min="7938" max="7938" width="28.140625" style="598" bestFit="1" customWidth="1"/>
    <col min="7939" max="7939" width="33.140625" style="598" bestFit="1" customWidth="1"/>
    <col min="7940" max="7940" width="26" style="598" bestFit="1" customWidth="1"/>
    <col min="7941" max="7941" width="19.140625" style="598" bestFit="1" customWidth="1"/>
    <col min="7942" max="7942" width="10.42578125" style="598" customWidth="1"/>
    <col min="7943" max="7943" width="11.85546875" style="598" customWidth="1"/>
    <col min="7944" max="7944" width="14.7109375" style="598" customWidth="1"/>
    <col min="7945" max="7945" width="9" style="598" bestFit="1" customWidth="1"/>
    <col min="7946" max="8185" width="9.140625" style="598"/>
    <col min="8186" max="8186" width="4.7109375" style="598" bestFit="1" customWidth="1"/>
    <col min="8187" max="8187" width="9.7109375" style="598" bestFit="1" customWidth="1"/>
    <col min="8188" max="8188" width="10" style="598" bestFit="1" customWidth="1"/>
    <col min="8189" max="8189" width="8.85546875" style="598" bestFit="1" customWidth="1"/>
    <col min="8190" max="8190" width="22.85546875" style="598" customWidth="1"/>
    <col min="8191" max="8191" width="59.7109375" style="598" bestFit="1" customWidth="1"/>
    <col min="8192" max="8192" width="57.85546875" style="598" bestFit="1" customWidth="1"/>
    <col min="8193" max="8193" width="35.28515625" style="598" bestFit="1" customWidth="1"/>
    <col min="8194" max="8194" width="28.140625" style="598" bestFit="1" customWidth="1"/>
    <col min="8195" max="8195" width="33.140625" style="598" bestFit="1" customWidth="1"/>
    <col min="8196" max="8196" width="26" style="598" bestFit="1" customWidth="1"/>
    <col min="8197" max="8197" width="19.140625" style="598" bestFit="1" customWidth="1"/>
    <col min="8198" max="8198" width="10.42578125" style="598" customWidth="1"/>
    <col min="8199" max="8199" width="11.85546875" style="598" customWidth="1"/>
    <col min="8200" max="8200" width="14.7109375" style="598" customWidth="1"/>
    <col min="8201" max="8201" width="9" style="598" bestFit="1" customWidth="1"/>
    <col min="8202" max="8441" width="9.140625" style="598"/>
    <col min="8442" max="8442" width="4.7109375" style="598" bestFit="1" customWidth="1"/>
    <col min="8443" max="8443" width="9.7109375" style="598" bestFit="1" customWidth="1"/>
    <col min="8444" max="8444" width="10" style="598" bestFit="1" customWidth="1"/>
    <col min="8445" max="8445" width="8.85546875" style="598" bestFit="1" customWidth="1"/>
    <col min="8446" max="8446" width="22.85546875" style="598" customWidth="1"/>
    <col min="8447" max="8447" width="59.7109375" style="598" bestFit="1" customWidth="1"/>
    <col min="8448" max="8448" width="57.85546875" style="598" bestFit="1" customWidth="1"/>
    <col min="8449" max="8449" width="35.28515625" style="598" bestFit="1" customWidth="1"/>
    <col min="8450" max="8450" width="28.140625" style="598" bestFit="1" customWidth="1"/>
    <col min="8451" max="8451" width="33.140625" style="598" bestFit="1" customWidth="1"/>
    <col min="8452" max="8452" width="26" style="598" bestFit="1" customWidth="1"/>
    <col min="8453" max="8453" width="19.140625" style="598" bestFit="1" customWidth="1"/>
    <col min="8454" max="8454" width="10.42578125" style="598" customWidth="1"/>
    <col min="8455" max="8455" width="11.85546875" style="598" customWidth="1"/>
    <col min="8456" max="8456" width="14.7109375" style="598" customWidth="1"/>
    <col min="8457" max="8457" width="9" style="598" bestFit="1" customWidth="1"/>
    <col min="8458" max="8697" width="9.140625" style="598"/>
    <col min="8698" max="8698" width="4.7109375" style="598" bestFit="1" customWidth="1"/>
    <col min="8699" max="8699" width="9.7109375" style="598" bestFit="1" customWidth="1"/>
    <col min="8700" max="8700" width="10" style="598" bestFit="1" customWidth="1"/>
    <col min="8701" max="8701" width="8.85546875" style="598" bestFit="1" customWidth="1"/>
    <col min="8702" max="8702" width="22.85546875" style="598" customWidth="1"/>
    <col min="8703" max="8703" width="59.7109375" style="598" bestFit="1" customWidth="1"/>
    <col min="8704" max="8704" width="57.85546875" style="598" bestFit="1" customWidth="1"/>
    <col min="8705" max="8705" width="35.28515625" style="598" bestFit="1" customWidth="1"/>
    <col min="8706" max="8706" width="28.140625" style="598" bestFit="1" customWidth="1"/>
    <col min="8707" max="8707" width="33.140625" style="598" bestFit="1" customWidth="1"/>
    <col min="8708" max="8708" width="26" style="598" bestFit="1" customWidth="1"/>
    <col min="8709" max="8709" width="19.140625" style="598" bestFit="1" customWidth="1"/>
    <col min="8710" max="8710" width="10.42578125" style="598" customWidth="1"/>
    <col min="8711" max="8711" width="11.85546875" style="598" customWidth="1"/>
    <col min="8712" max="8712" width="14.7109375" style="598" customWidth="1"/>
    <col min="8713" max="8713" width="9" style="598" bestFit="1" customWidth="1"/>
    <col min="8714" max="8953" width="9.140625" style="598"/>
    <col min="8954" max="8954" width="4.7109375" style="598" bestFit="1" customWidth="1"/>
    <col min="8955" max="8955" width="9.7109375" style="598" bestFit="1" customWidth="1"/>
    <col min="8956" max="8956" width="10" style="598" bestFit="1" customWidth="1"/>
    <col min="8957" max="8957" width="8.85546875" style="598" bestFit="1" customWidth="1"/>
    <col min="8958" max="8958" width="22.85546875" style="598" customWidth="1"/>
    <col min="8959" max="8959" width="59.7109375" style="598" bestFit="1" customWidth="1"/>
    <col min="8960" max="8960" width="57.85546875" style="598" bestFit="1" customWidth="1"/>
    <col min="8961" max="8961" width="35.28515625" style="598" bestFit="1" customWidth="1"/>
    <col min="8962" max="8962" width="28.140625" style="598" bestFit="1" customWidth="1"/>
    <col min="8963" max="8963" width="33.140625" style="598" bestFit="1" customWidth="1"/>
    <col min="8964" max="8964" width="26" style="598" bestFit="1" customWidth="1"/>
    <col min="8965" max="8965" width="19.140625" style="598" bestFit="1" customWidth="1"/>
    <col min="8966" max="8966" width="10.42578125" style="598" customWidth="1"/>
    <col min="8967" max="8967" width="11.85546875" style="598" customWidth="1"/>
    <col min="8968" max="8968" width="14.7109375" style="598" customWidth="1"/>
    <col min="8969" max="8969" width="9" style="598" bestFit="1" customWidth="1"/>
    <col min="8970" max="9209" width="9.140625" style="598"/>
    <col min="9210" max="9210" width="4.7109375" style="598" bestFit="1" customWidth="1"/>
    <col min="9211" max="9211" width="9.7109375" style="598" bestFit="1" customWidth="1"/>
    <col min="9212" max="9212" width="10" style="598" bestFit="1" customWidth="1"/>
    <col min="9213" max="9213" width="8.85546875" style="598" bestFit="1" customWidth="1"/>
    <col min="9214" max="9214" width="22.85546875" style="598" customWidth="1"/>
    <col min="9215" max="9215" width="59.7109375" style="598" bestFit="1" customWidth="1"/>
    <col min="9216" max="9216" width="57.85546875" style="598" bestFit="1" customWidth="1"/>
    <col min="9217" max="9217" width="35.28515625" style="598" bestFit="1" customWidth="1"/>
    <col min="9218" max="9218" width="28.140625" style="598" bestFit="1" customWidth="1"/>
    <col min="9219" max="9219" width="33.140625" style="598" bestFit="1" customWidth="1"/>
    <col min="9220" max="9220" width="26" style="598" bestFit="1" customWidth="1"/>
    <col min="9221" max="9221" width="19.140625" style="598" bestFit="1" customWidth="1"/>
    <col min="9222" max="9222" width="10.42578125" style="598" customWidth="1"/>
    <col min="9223" max="9223" width="11.85546875" style="598" customWidth="1"/>
    <col min="9224" max="9224" width="14.7109375" style="598" customWidth="1"/>
    <col min="9225" max="9225" width="9" style="598" bestFit="1" customWidth="1"/>
    <col min="9226" max="9465" width="9.140625" style="598"/>
    <col min="9466" max="9466" width="4.7109375" style="598" bestFit="1" customWidth="1"/>
    <col min="9467" max="9467" width="9.7109375" style="598" bestFit="1" customWidth="1"/>
    <col min="9468" max="9468" width="10" style="598" bestFit="1" customWidth="1"/>
    <col min="9469" max="9469" width="8.85546875" style="598" bestFit="1" customWidth="1"/>
    <col min="9470" max="9470" width="22.85546875" style="598" customWidth="1"/>
    <col min="9471" max="9471" width="59.7109375" style="598" bestFit="1" customWidth="1"/>
    <col min="9472" max="9472" width="57.85546875" style="598" bestFit="1" customWidth="1"/>
    <col min="9473" max="9473" width="35.28515625" style="598" bestFit="1" customWidth="1"/>
    <col min="9474" max="9474" width="28.140625" style="598" bestFit="1" customWidth="1"/>
    <col min="9475" max="9475" width="33.140625" style="598" bestFit="1" customWidth="1"/>
    <col min="9476" max="9476" width="26" style="598" bestFit="1" customWidth="1"/>
    <col min="9477" max="9477" width="19.140625" style="598" bestFit="1" customWidth="1"/>
    <col min="9478" max="9478" width="10.42578125" style="598" customWidth="1"/>
    <col min="9479" max="9479" width="11.85546875" style="598" customWidth="1"/>
    <col min="9480" max="9480" width="14.7109375" style="598" customWidth="1"/>
    <col min="9481" max="9481" width="9" style="598" bestFit="1" customWidth="1"/>
    <col min="9482" max="9721" width="9.140625" style="598"/>
    <col min="9722" max="9722" width="4.7109375" style="598" bestFit="1" customWidth="1"/>
    <col min="9723" max="9723" width="9.7109375" style="598" bestFit="1" customWidth="1"/>
    <col min="9724" max="9724" width="10" style="598" bestFit="1" customWidth="1"/>
    <col min="9725" max="9725" width="8.85546875" style="598" bestFit="1" customWidth="1"/>
    <col min="9726" max="9726" width="22.85546875" style="598" customWidth="1"/>
    <col min="9727" max="9727" width="59.7109375" style="598" bestFit="1" customWidth="1"/>
    <col min="9728" max="9728" width="57.85546875" style="598" bestFit="1" customWidth="1"/>
    <col min="9729" max="9729" width="35.28515625" style="598" bestFit="1" customWidth="1"/>
    <col min="9730" max="9730" width="28.140625" style="598" bestFit="1" customWidth="1"/>
    <col min="9731" max="9731" width="33.140625" style="598" bestFit="1" customWidth="1"/>
    <col min="9732" max="9732" width="26" style="598" bestFit="1" customWidth="1"/>
    <col min="9733" max="9733" width="19.140625" style="598" bestFit="1" customWidth="1"/>
    <col min="9734" max="9734" width="10.42578125" style="598" customWidth="1"/>
    <col min="9735" max="9735" width="11.85546875" style="598" customWidth="1"/>
    <col min="9736" max="9736" width="14.7109375" style="598" customWidth="1"/>
    <col min="9737" max="9737" width="9" style="598" bestFit="1" customWidth="1"/>
    <col min="9738" max="9977" width="9.140625" style="598"/>
    <col min="9978" max="9978" width="4.7109375" style="598" bestFit="1" customWidth="1"/>
    <col min="9979" max="9979" width="9.7109375" style="598" bestFit="1" customWidth="1"/>
    <col min="9980" max="9980" width="10" style="598" bestFit="1" customWidth="1"/>
    <col min="9981" max="9981" width="8.85546875" style="598" bestFit="1" customWidth="1"/>
    <col min="9982" max="9982" width="22.85546875" style="598" customWidth="1"/>
    <col min="9983" max="9983" width="59.7109375" style="598" bestFit="1" customWidth="1"/>
    <col min="9984" max="9984" width="57.85546875" style="598" bestFit="1" customWidth="1"/>
    <col min="9985" max="9985" width="35.28515625" style="598" bestFit="1" customWidth="1"/>
    <col min="9986" max="9986" width="28.140625" style="598" bestFit="1" customWidth="1"/>
    <col min="9987" max="9987" width="33.140625" style="598" bestFit="1" customWidth="1"/>
    <col min="9988" max="9988" width="26" style="598" bestFit="1" customWidth="1"/>
    <col min="9989" max="9989" width="19.140625" style="598" bestFit="1" customWidth="1"/>
    <col min="9990" max="9990" width="10.42578125" style="598" customWidth="1"/>
    <col min="9991" max="9991" width="11.85546875" style="598" customWidth="1"/>
    <col min="9992" max="9992" width="14.7109375" style="598" customWidth="1"/>
    <col min="9993" max="9993" width="9" style="598" bestFit="1" customWidth="1"/>
    <col min="9994" max="10233" width="9.140625" style="598"/>
    <col min="10234" max="10234" width="4.7109375" style="598" bestFit="1" customWidth="1"/>
    <col min="10235" max="10235" width="9.7109375" style="598" bestFit="1" customWidth="1"/>
    <col min="10236" max="10236" width="10" style="598" bestFit="1" customWidth="1"/>
    <col min="10237" max="10237" width="8.85546875" style="598" bestFit="1" customWidth="1"/>
    <col min="10238" max="10238" width="22.85546875" style="598" customWidth="1"/>
    <col min="10239" max="10239" width="59.7109375" style="598" bestFit="1" customWidth="1"/>
    <col min="10240" max="10240" width="57.85546875" style="598" bestFit="1" customWidth="1"/>
    <col min="10241" max="10241" width="35.28515625" style="598" bestFit="1" customWidth="1"/>
    <col min="10242" max="10242" width="28.140625" style="598" bestFit="1" customWidth="1"/>
    <col min="10243" max="10243" width="33.140625" style="598" bestFit="1" customWidth="1"/>
    <col min="10244" max="10244" width="26" style="598" bestFit="1" customWidth="1"/>
    <col min="10245" max="10245" width="19.140625" style="598" bestFit="1" customWidth="1"/>
    <col min="10246" max="10246" width="10.42578125" style="598" customWidth="1"/>
    <col min="10247" max="10247" width="11.85546875" style="598" customWidth="1"/>
    <col min="10248" max="10248" width="14.7109375" style="598" customWidth="1"/>
    <col min="10249" max="10249" width="9" style="598" bestFit="1" customWidth="1"/>
    <col min="10250" max="10489" width="9.140625" style="598"/>
    <col min="10490" max="10490" width="4.7109375" style="598" bestFit="1" customWidth="1"/>
    <col min="10491" max="10491" width="9.7109375" style="598" bestFit="1" customWidth="1"/>
    <col min="10492" max="10492" width="10" style="598" bestFit="1" customWidth="1"/>
    <col min="10493" max="10493" width="8.85546875" style="598" bestFit="1" customWidth="1"/>
    <col min="10494" max="10494" width="22.85546875" style="598" customWidth="1"/>
    <col min="10495" max="10495" width="59.7109375" style="598" bestFit="1" customWidth="1"/>
    <col min="10496" max="10496" width="57.85546875" style="598" bestFit="1" customWidth="1"/>
    <col min="10497" max="10497" width="35.28515625" style="598" bestFit="1" customWidth="1"/>
    <col min="10498" max="10498" width="28.140625" style="598" bestFit="1" customWidth="1"/>
    <col min="10499" max="10499" width="33.140625" style="598" bestFit="1" customWidth="1"/>
    <col min="10500" max="10500" width="26" style="598" bestFit="1" customWidth="1"/>
    <col min="10501" max="10501" width="19.140625" style="598" bestFit="1" customWidth="1"/>
    <col min="10502" max="10502" width="10.42578125" style="598" customWidth="1"/>
    <col min="10503" max="10503" width="11.85546875" style="598" customWidth="1"/>
    <col min="10504" max="10504" width="14.7109375" style="598" customWidth="1"/>
    <col min="10505" max="10505" width="9" style="598" bestFit="1" customWidth="1"/>
    <col min="10506" max="10745" width="9.140625" style="598"/>
    <col min="10746" max="10746" width="4.7109375" style="598" bestFit="1" customWidth="1"/>
    <col min="10747" max="10747" width="9.7109375" style="598" bestFit="1" customWidth="1"/>
    <col min="10748" max="10748" width="10" style="598" bestFit="1" customWidth="1"/>
    <col min="10749" max="10749" width="8.85546875" style="598" bestFit="1" customWidth="1"/>
    <col min="10750" max="10750" width="22.85546875" style="598" customWidth="1"/>
    <col min="10751" max="10751" width="59.7109375" style="598" bestFit="1" customWidth="1"/>
    <col min="10752" max="10752" width="57.85546875" style="598" bestFit="1" customWidth="1"/>
    <col min="10753" max="10753" width="35.28515625" style="598" bestFit="1" customWidth="1"/>
    <col min="10754" max="10754" width="28.140625" style="598" bestFit="1" customWidth="1"/>
    <col min="10755" max="10755" width="33.140625" style="598" bestFit="1" customWidth="1"/>
    <col min="10756" max="10756" width="26" style="598" bestFit="1" customWidth="1"/>
    <col min="10757" max="10757" width="19.140625" style="598" bestFit="1" customWidth="1"/>
    <col min="10758" max="10758" width="10.42578125" style="598" customWidth="1"/>
    <col min="10759" max="10759" width="11.85546875" style="598" customWidth="1"/>
    <col min="10760" max="10760" width="14.7109375" style="598" customWidth="1"/>
    <col min="10761" max="10761" width="9" style="598" bestFit="1" customWidth="1"/>
    <col min="10762" max="11001" width="9.140625" style="598"/>
    <col min="11002" max="11002" width="4.7109375" style="598" bestFit="1" customWidth="1"/>
    <col min="11003" max="11003" width="9.7109375" style="598" bestFit="1" customWidth="1"/>
    <col min="11004" max="11004" width="10" style="598" bestFit="1" customWidth="1"/>
    <col min="11005" max="11005" width="8.85546875" style="598" bestFit="1" customWidth="1"/>
    <col min="11006" max="11006" width="22.85546875" style="598" customWidth="1"/>
    <col min="11007" max="11007" width="59.7109375" style="598" bestFit="1" customWidth="1"/>
    <col min="11008" max="11008" width="57.85546875" style="598" bestFit="1" customWidth="1"/>
    <col min="11009" max="11009" width="35.28515625" style="598" bestFit="1" customWidth="1"/>
    <col min="11010" max="11010" width="28.140625" style="598" bestFit="1" customWidth="1"/>
    <col min="11011" max="11011" width="33.140625" style="598" bestFit="1" customWidth="1"/>
    <col min="11012" max="11012" width="26" style="598" bestFit="1" customWidth="1"/>
    <col min="11013" max="11013" width="19.140625" style="598" bestFit="1" customWidth="1"/>
    <col min="11014" max="11014" width="10.42578125" style="598" customWidth="1"/>
    <col min="11015" max="11015" width="11.85546875" style="598" customWidth="1"/>
    <col min="11016" max="11016" width="14.7109375" style="598" customWidth="1"/>
    <col min="11017" max="11017" width="9" style="598" bestFit="1" customWidth="1"/>
    <col min="11018" max="11257" width="9.140625" style="598"/>
    <col min="11258" max="11258" width="4.7109375" style="598" bestFit="1" customWidth="1"/>
    <col min="11259" max="11259" width="9.7109375" style="598" bestFit="1" customWidth="1"/>
    <col min="11260" max="11260" width="10" style="598" bestFit="1" customWidth="1"/>
    <col min="11261" max="11261" width="8.85546875" style="598" bestFit="1" customWidth="1"/>
    <col min="11262" max="11262" width="22.85546875" style="598" customWidth="1"/>
    <col min="11263" max="11263" width="59.7109375" style="598" bestFit="1" customWidth="1"/>
    <col min="11264" max="11264" width="57.85546875" style="598" bestFit="1" customWidth="1"/>
    <col min="11265" max="11265" width="35.28515625" style="598" bestFit="1" customWidth="1"/>
    <col min="11266" max="11266" width="28.140625" style="598" bestFit="1" customWidth="1"/>
    <col min="11267" max="11267" width="33.140625" style="598" bestFit="1" customWidth="1"/>
    <col min="11268" max="11268" width="26" style="598" bestFit="1" customWidth="1"/>
    <col min="11269" max="11269" width="19.140625" style="598" bestFit="1" customWidth="1"/>
    <col min="11270" max="11270" width="10.42578125" style="598" customWidth="1"/>
    <col min="11271" max="11271" width="11.85546875" style="598" customWidth="1"/>
    <col min="11272" max="11272" width="14.7109375" style="598" customWidth="1"/>
    <col min="11273" max="11273" width="9" style="598" bestFit="1" customWidth="1"/>
    <col min="11274" max="11513" width="9.140625" style="598"/>
    <col min="11514" max="11514" width="4.7109375" style="598" bestFit="1" customWidth="1"/>
    <col min="11515" max="11515" width="9.7109375" style="598" bestFit="1" customWidth="1"/>
    <col min="11516" max="11516" width="10" style="598" bestFit="1" customWidth="1"/>
    <col min="11517" max="11517" width="8.85546875" style="598" bestFit="1" customWidth="1"/>
    <col min="11518" max="11518" width="22.85546875" style="598" customWidth="1"/>
    <col min="11519" max="11519" width="59.7109375" style="598" bestFit="1" customWidth="1"/>
    <col min="11520" max="11520" width="57.85546875" style="598" bestFit="1" customWidth="1"/>
    <col min="11521" max="11521" width="35.28515625" style="598" bestFit="1" customWidth="1"/>
    <col min="11522" max="11522" width="28.140625" style="598" bestFit="1" customWidth="1"/>
    <col min="11523" max="11523" width="33.140625" style="598" bestFit="1" customWidth="1"/>
    <col min="11524" max="11524" width="26" style="598" bestFit="1" customWidth="1"/>
    <col min="11525" max="11525" width="19.140625" style="598" bestFit="1" customWidth="1"/>
    <col min="11526" max="11526" width="10.42578125" style="598" customWidth="1"/>
    <col min="11527" max="11527" width="11.85546875" style="598" customWidth="1"/>
    <col min="11528" max="11528" width="14.7109375" style="598" customWidth="1"/>
    <col min="11529" max="11529" width="9" style="598" bestFit="1" customWidth="1"/>
    <col min="11530" max="11769" width="9.140625" style="598"/>
    <col min="11770" max="11770" width="4.7109375" style="598" bestFit="1" customWidth="1"/>
    <col min="11771" max="11771" width="9.7109375" style="598" bestFit="1" customWidth="1"/>
    <col min="11772" max="11772" width="10" style="598" bestFit="1" customWidth="1"/>
    <col min="11773" max="11773" width="8.85546875" style="598" bestFit="1" customWidth="1"/>
    <col min="11774" max="11774" width="22.85546875" style="598" customWidth="1"/>
    <col min="11775" max="11775" width="59.7109375" style="598" bestFit="1" customWidth="1"/>
    <col min="11776" max="11776" width="57.85546875" style="598" bestFit="1" customWidth="1"/>
    <col min="11777" max="11777" width="35.28515625" style="598" bestFit="1" customWidth="1"/>
    <col min="11778" max="11778" width="28.140625" style="598" bestFit="1" customWidth="1"/>
    <col min="11779" max="11779" width="33.140625" style="598" bestFit="1" customWidth="1"/>
    <col min="11780" max="11780" width="26" style="598" bestFit="1" customWidth="1"/>
    <col min="11781" max="11781" width="19.140625" style="598" bestFit="1" customWidth="1"/>
    <col min="11782" max="11782" width="10.42578125" style="598" customWidth="1"/>
    <col min="11783" max="11783" width="11.85546875" style="598" customWidth="1"/>
    <col min="11784" max="11784" width="14.7109375" style="598" customWidth="1"/>
    <col min="11785" max="11785" width="9" style="598" bestFit="1" customWidth="1"/>
    <col min="11786" max="12025" width="9.140625" style="598"/>
    <col min="12026" max="12026" width="4.7109375" style="598" bestFit="1" customWidth="1"/>
    <col min="12027" max="12027" width="9.7109375" style="598" bestFit="1" customWidth="1"/>
    <col min="12028" max="12028" width="10" style="598" bestFit="1" customWidth="1"/>
    <col min="12029" max="12029" width="8.85546875" style="598" bestFit="1" customWidth="1"/>
    <col min="12030" max="12030" width="22.85546875" style="598" customWidth="1"/>
    <col min="12031" max="12031" width="59.7109375" style="598" bestFit="1" customWidth="1"/>
    <col min="12032" max="12032" width="57.85546875" style="598" bestFit="1" customWidth="1"/>
    <col min="12033" max="12033" width="35.28515625" style="598" bestFit="1" customWidth="1"/>
    <col min="12034" max="12034" width="28.140625" style="598" bestFit="1" customWidth="1"/>
    <col min="12035" max="12035" width="33.140625" style="598" bestFit="1" customWidth="1"/>
    <col min="12036" max="12036" width="26" style="598" bestFit="1" customWidth="1"/>
    <col min="12037" max="12037" width="19.140625" style="598" bestFit="1" customWidth="1"/>
    <col min="12038" max="12038" width="10.42578125" style="598" customWidth="1"/>
    <col min="12039" max="12039" width="11.85546875" style="598" customWidth="1"/>
    <col min="12040" max="12040" width="14.7109375" style="598" customWidth="1"/>
    <col min="12041" max="12041" width="9" style="598" bestFit="1" customWidth="1"/>
    <col min="12042" max="12281" width="9.140625" style="598"/>
    <col min="12282" max="12282" width="4.7109375" style="598" bestFit="1" customWidth="1"/>
    <col min="12283" max="12283" width="9.7109375" style="598" bestFit="1" customWidth="1"/>
    <col min="12284" max="12284" width="10" style="598" bestFit="1" customWidth="1"/>
    <col min="12285" max="12285" width="8.85546875" style="598" bestFit="1" customWidth="1"/>
    <col min="12286" max="12286" width="22.85546875" style="598" customWidth="1"/>
    <col min="12287" max="12287" width="59.7109375" style="598" bestFit="1" customWidth="1"/>
    <col min="12288" max="12288" width="57.85546875" style="598" bestFit="1" customWidth="1"/>
    <col min="12289" max="12289" width="35.28515625" style="598" bestFit="1" customWidth="1"/>
    <col min="12290" max="12290" width="28.140625" style="598" bestFit="1" customWidth="1"/>
    <col min="12291" max="12291" width="33.140625" style="598" bestFit="1" customWidth="1"/>
    <col min="12292" max="12292" width="26" style="598" bestFit="1" customWidth="1"/>
    <col min="12293" max="12293" width="19.140625" style="598" bestFit="1" customWidth="1"/>
    <col min="12294" max="12294" width="10.42578125" style="598" customWidth="1"/>
    <col min="12295" max="12295" width="11.85546875" style="598" customWidth="1"/>
    <col min="12296" max="12296" width="14.7109375" style="598" customWidth="1"/>
    <col min="12297" max="12297" width="9" style="598" bestFit="1" customWidth="1"/>
    <col min="12298" max="12537" width="9.140625" style="598"/>
    <col min="12538" max="12538" width="4.7109375" style="598" bestFit="1" customWidth="1"/>
    <col min="12539" max="12539" width="9.7109375" style="598" bestFit="1" customWidth="1"/>
    <col min="12540" max="12540" width="10" style="598" bestFit="1" customWidth="1"/>
    <col min="12541" max="12541" width="8.85546875" style="598" bestFit="1" customWidth="1"/>
    <col min="12542" max="12542" width="22.85546875" style="598" customWidth="1"/>
    <col min="12543" max="12543" width="59.7109375" style="598" bestFit="1" customWidth="1"/>
    <col min="12544" max="12544" width="57.85546875" style="598" bestFit="1" customWidth="1"/>
    <col min="12545" max="12545" width="35.28515625" style="598" bestFit="1" customWidth="1"/>
    <col min="12546" max="12546" width="28.140625" style="598" bestFit="1" customWidth="1"/>
    <col min="12547" max="12547" width="33.140625" style="598" bestFit="1" customWidth="1"/>
    <col min="12548" max="12548" width="26" style="598" bestFit="1" customWidth="1"/>
    <col min="12549" max="12549" width="19.140625" style="598" bestFit="1" customWidth="1"/>
    <col min="12550" max="12550" width="10.42578125" style="598" customWidth="1"/>
    <col min="12551" max="12551" width="11.85546875" style="598" customWidth="1"/>
    <col min="12552" max="12552" width="14.7109375" style="598" customWidth="1"/>
    <col min="12553" max="12553" width="9" style="598" bestFit="1" customWidth="1"/>
    <col min="12554" max="12793" width="9.140625" style="598"/>
    <col min="12794" max="12794" width="4.7109375" style="598" bestFit="1" customWidth="1"/>
    <col min="12795" max="12795" width="9.7109375" style="598" bestFit="1" customWidth="1"/>
    <col min="12796" max="12796" width="10" style="598" bestFit="1" customWidth="1"/>
    <col min="12797" max="12797" width="8.85546875" style="598" bestFit="1" customWidth="1"/>
    <col min="12798" max="12798" width="22.85546875" style="598" customWidth="1"/>
    <col min="12799" max="12799" width="59.7109375" style="598" bestFit="1" customWidth="1"/>
    <col min="12800" max="12800" width="57.85546875" style="598" bestFit="1" customWidth="1"/>
    <col min="12801" max="12801" width="35.28515625" style="598" bestFit="1" customWidth="1"/>
    <col min="12802" max="12802" width="28.140625" style="598" bestFit="1" customWidth="1"/>
    <col min="12803" max="12803" width="33.140625" style="598" bestFit="1" customWidth="1"/>
    <col min="12804" max="12804" width="26" style="598" bestFit="1" customWidth="1"/>
    <col min="12805" max="12805" width="19.140625" style="598" bestFit="1" customWidth="1"/>
    <col min="12806" max="12806" width="10.42578125" style="598" customWidth="1"/>
    <col min="12807" max="12807" width="11.85546875" style="598" customWidth="1"/>
    <col min="12808" max="12808" width="14.7109375" style="598" customWidth="1"/>
    <col min="12809" max="12809" width="9" style="598" bestFit="1" customWidth="1"/>
    <col min="12810" max="13049" width="9.140625" style="598"/>
    <col min="13050" max="13050" width="4.7109375" style="598" bestFit="1" customWidth="1"/>
    <col min="13051" max="13051" width="9.7109375" style="598" bestFit="1" customWidth="1"/>
    <col min="13052" max="13052" width="10" style="598" bestFit="1" customWidth="1"/>
    <col min="13053" max="13053" width="8.85546875" style="598" bestFit="1" customWidth="1"/>
    <col min="13054" max="13054" width="22.85546875" style="598" customWidth="1"/>
    <col min="13055" max="13055" width="59.7109375" style="598" bestFit="1" customWidth="1"/>
    <col min="13056" max="13056" width="57.85546875" style="598" bestFit="1" customWidth="1"/>
    <col min="13057" max="13057" width="35.28515625" style="598" bestFit="1" customWidth="1"/>
    <col min="13058" max="13058" width="28.140625" style="598" bestFit="1" customWidth="1"/>
    <col min="13059" max="13059" width="33.140625" style="598" bestFit="1" customWidth="1"/>
    <col min="13060" max="13060" width="26" style="598" bestFit="1" customWidth="1"/>
    <col min="13061" max="13061" width="19.140625" style="598" bestFit="1" customWidth="1"/>
    <col min="13062" max="13062" width="10.42578125" style="598" customWidth="1"/>
    <col min="13063" max="13063" width="11.85546875" style="598" customWidth="1"/>
    <col min="13064" max="13064" width="14.7109375" style="598" customWidth="1"/>
    <col min="13065" max="13065" width="9" style="598" bestFit="1" customWidth="1"/>
    <col min="13066" max="13305" width="9.140625" style="598"/>
    <col min="13306" max="13306" width="4.7109375" style="598" bestFit="1" customWidth="1"/>
    <col min="13307" max="13307" width="9.7109375" style="598" bestFit="1" customWidth="1"/>
    <col min="13308" max="13308" width="10" style="598" bestFit="1" customWidth="1"/>
    <col min="13309" max="13309" width="8.85546875" style="598" bestFit="1" customWidth="1"/>
    <col min="13310" max="13310" width="22.85546875" style="598" customWidth="1"/>
    <col min="13311" max="13311" width="59.7109375" style="598" bestFit="1" customWidth="1"/>
    <col min="13312" max="13312" width="57.85546875" style="598" bestFit="1" customWidth="1"/>
    <col min="13313" max="13313" width="35.28515625" style="598" bestFit="1" customWidth="1"/>
    <col min="13314" max="13314" width="28.140625" style="598" bestFit="1" customWidth="1"/>
    <col min="13315" max="13315" width="33.140625" style="598" bestFit="1" customWidth="1"/>
    <col min="13316" max="13316" width="26" style="598" bestFit="1" customWidth="1"/>
    <col min="13317" max="13317" width="19.140625" style="598" bestFit="1" customWidth="1"/>
    <col min="13318" max="13318" width="10.42578125" style="598" customWidth="1"/>
    <col min="13319" max="13319" width="11.85546875" style="598" customWidth="1"/>
    <col min="13320" max="13320" width="14.7109375" style="598" customWidth="1"/>
    <col min="13321" max="13321" width="9" style="598" bestFit="1" customWidth="1"/>
    <col min="13322" max="13561" width="9.140625" style="598"/>
    <col min="13562" max="13562" width="4.7109375" style="598" bestFit="1" customWidth="1"/>
    <col min="13563" max="13563" width="9.7109375" style="598" bestFit="1" customWidth="1"/>
    <col min="13564" max="13564" width="10" style="598" bestFit="1" customWidth="1"/>
    <col min="13565" max="13565" width="8.85546875" style="598" bestFit="1" customWidth="1"/>
    <col min="13566" max="13566" width="22.85546875" style="598" customWidth="1"/>
    <col min="13567" max="13567" width="59.7109375" style="598" bestFit="1" customWidth="1"/>
    <col min="13568" max="13568" width="57.85546875" style="598" bestFit="1" customWidth="1"/>
    <col min="13569" max="13569" width="35.28515625" style="598" bestFit="1" customWidth="1"/>
    <col min="13570" max="13570" width="28.140625" style="598" bestFit="1" customWidth="1"/>
    <col min="13571" max="13571" width="33.140625" style="598" bestFit="1" customWidth="1"/>
    <col min="13572" max="13572" width="26" style="598" bestFit="1" customWidth="1"/>
    <col min="13573" max="13573" width="19.140625" style="598" bestFit="1" customWidth="1"/>
    <col min="13574" max="13574" width="10.42578125" style="598" customWidth="1"/>
    <col min="13575" max="13575" width="11.85546875" style="598" customWidth="1"/>
    <col min="13576" max="13576" width="14.7109375" style="598" customWidth="1"/>
    <col min="13577" max="13577" width="9" style="598" bestFit="1" customWidth="1"/>
    <col min="13578" max="13817" width="9.140625" style="598"/>
    <col min="13818" max="13818" width="4.7109375" style="598" bestFit="1" customWidth="1"/>
    <col min="13819" max="13819" width="9.7109375" style="598" bestFit="1" customWidth="1"/>
    <col min="13820" max="13820" width="10" style="598" bestFit="1" customWidth="1"/>
    <col min="13821" max="13821" width="8.85546875" style="598" bestFit="1" customWidth="1"/>
    <col min="13822" max="13822" width="22.85546875" style="598" customWidth="1"/>
    <col min="13823" max="13823" width="59.7109375" style="598" bestFit="1" customWidth="1"/>
    <col min="13824" max="13824" width="57.85546875" style="598" bestFit="1" customWidth="1"/>
    <col min="13825" max="13825" width="35.28515625" style="598" bestFit="1" customWidth="1"/>
    <col min="13826" max="13826" width="28.140625" style="598" bestFit="1" customWidth="1"/>
    <col min="13827" max="13827" width="33.140625" style="598" bestFit="1" customWidth="1"/>
    <col min="13828" max="13828" width="26" style="598" bestFit="1" customWidth="1"/>
    <col min="13829" max="13829" width="19.140625" style="598" bestFit="1" customWidth="1"/>
    <col min="13830" max="13830" width="10.42578125" style="598" customWidth="1"/>
    <col min="13831" max="13831" width="11.85546875" style="598" customWidth="1"/>
    <col min="13832" max="13832" width="14.7109375" style="598" customWidth="1"/>
    <col min="13833" max="13833" width="9" style="598" bestFit="1" customWidth="1"/>
    <col min="13834" max="14073" width="9.140625" style="598"/>
    <col min="14074" max="14074" width="4.7109375" style="598" bestFit="1" customWidth="1"/>
    <col min="14075" max="14075" width="9.7109375" style="598" bestFit="1" customWidth="1"/>
    <col min="14076" max="14076" width="10" style="598" bestFit="1" customWidth="1"/>
    <col min="14077" max="14077" width="8.85546875" style="598" bestFit="1" customWidth="1"/>
    <col min="14078" max="14078" width="22.85546875" style="598" customWidth="1"/>
    <col min="14079" max="14079" width="59.7109375" style="598" bestFit="1" customWidth="1"/>
    <col min="14080" max="14080" width="57.85546875" style="598" bestFit="1" customWidth="1"/>
    <col min="14081" max="14081" width="35.28515625" style="598" bestFit="1" customWidth="1"/>
    <col min="14082" max="14082" width="28.140625" style="598" bestFit="1" customWidth="1"/>
    <col min="14083" max="14083" width="33.140625" style="598" bestFit="1" customWidth="1"/>
    <col min="14084" max="14084" width="26" style="598" bestFit="1" customWidth="1"/>
    <col min="14085" max="14085" width="19.140625" style="598" bestFit="1" customWidth="1"/>
    <col min="14086" max="14086" width="10.42578125" style="598" customWidth="1"/>
    <col min="14087" max="14087" width="11.85546875" style="598" customWidth="1"/>
    <col min="14088" max="14088" width="14.7109375" style="598" customWidth="1"/>
    <col min="14089" max="14089" width="9" style="598" bestFit="1" customWidth="1"/>
    <col min="14090" max="14329" width="9.140625" style="598"/>
    <col min="14330" max="14330" width="4.7109375" style="598" bestFit="1" customWidth="1"/>
    <col min="14331" max="14331" width="9.7109375" style="598" bestFit="1" customWidth="1"/>
    <col min="14332" max="14332" width="10" style="598" bestFit="1" customWidth="1"/>
    <col min="14333" max="14333" width="8.85546875" style="598" bestFit="1" customWidth="1"/>
    <col min="14334" max="14334" width="22.85546875" style="598" customWidth="1"/>
    <col min="14335" max="14335" width="59.7109375" style="598" bestFit="1" customWidth="1"/>
    <col min="14336" max="14336" width="57.85546875" style="598" bestFit="1" customWidth="1"/>
    <col min="14337" max="14337" width="35.28515625" style="598" bestFit="1" customWidth="1"/>
    <col min="14338" max="14338" width="28.140625" style="598" bestFit="1" customWidth="1"/>
    <col min="14339" max="14339" width="33.140625" style="598" bestFit="1" customWidth="1"/>
    <col min="14340" max="14340" width="26" style="598" bestFit="1" customWidth="1"/>
    <col min="14341" max="14341" width="19.140625" style="598" bestFit="1" customWidth="1"/>
    <col min="14342" max="14342" width="10.42578125" style="598" customWidth="1"/>
    <col min="14343" max="14343" width="11.85546875" style="598" customWidth="1"/>
    <col min="14344" max="14344" width="14.7109375" style="598" customWidth="1"/>
    <col min="14345" max="14345" width="9" style="598" bestFit="1" customWidth="1"/>
    <col min="14346" max="14585" width="9.140625" style="598"/>
    <col min="14586" max="14586" width="4.7109375" style="598" bestFit="1" customWidth="1"/>
    <col min="14587" max="14587" width="9.7109375" style="598" bestFit="1" customWidth="1"/>
    <col min="14588" max="14588" width="10" style="598" bestFit="1" customWidth="1"/>
    <col min="14589" max="14589" width="8.85546875" style="598" bestFit="1" customWidth="1"/>
    <col min="14590" max="14590" width="22.85546875" style="598" customWidth="1"/>
    <col min="14591" max="14591" width="59.7109375" style="598" bestFit="1" customWidth="1"/>
    <col min="14592" max="14592" width="57.85546875" style="598" bestFit="1" customWidth="1"/>
    <col min="14593" max="14593" width="35.28515625" style="598" bestFit="1" customWidth="1"/>
    <col min="14594" max="14594" width="28.140625" style="598" bestFit="1" customWidth="1"/>
    <col min="14595" max="14595" width="33.140625" style="598" bestFit="1" customWidth="1"/>
    <col min="14596" max="14596" width="26" style="598" bestFit="1" customWidth="1"/>
    <col min="14597" max="14597" width="19.140625" style="598" bestFit="1" customWidth="1"/>
    <col min="14598" max="14598" width="10.42578125" style="598" customWidth="1"/>
    <col min="14599" max="14599" width="11.85546875" style="598" customWidth="1"/>
    <col min="14600" max="14600" width="14.7109375" style="598" customWidth="1"/>
    <col min="14601" max="14601" width="9" style="598" bestFit="1" customWidth="1"/>
    <col min="14602" max="14841" width="9.140625" style="598"/>
    <col min="14842" max="14842" width="4.7109375" style="598" bestFit="1" customWidth="1"/>
    <col min="14843" max="14843" width="9.7109375" style="598" bestFit="1" customWidth="1"/>
    <col min="14844" max="14844" width="10" style="598" bestFit="1" customWidth="1"/>
    <col min="14845" max="14845" width="8.85546875" style="598" bestFit="1" customWidth="1"/>
    <col min="14846" max="14846" width="22.85546875" style="598" customWidth="1"/>
    <col min="14847" max="14847" width="59.7109375" style="598" bestFit="1" customWidth="1"/>
    <col min="14848" max="14848" width="57.85546875" style="598" bestFit="1" customWidth="1"/>
    <col min="14849" max="14849" width="35.28515625" style="598" bestFit="1" customWidth="1"/>
    <col min="14850" max="14850" width="28.140625" style="598" bestFit="1" customWidth="1"/>
    <col min="14851" max="14851" width="33.140625" style="598" bestFit="1" customWidth="1"/>
    <col min="14852" max="14852" width="26" style="598" bestFit="1" customWidth="1"/>
    <col min="14853" max="14853" width="19.140625" style="598" bestFit="1" customWidth="1"/>
    <col min="14854" max="14854" width="10.42578125" style="598" customWidth="1"/>
    <col min="14855" max="14855" width="11.85546875" style="598" customWidth="1"/>
    <col min="14856" max="14856" width="14.7109375" style="598" customWidth="1"/>
    <col min="14857" max="14857" width="9" style="598" bestFit="1" customWidth="1"/>
    <col min="14858" max="15097" width="9.140625" style="598"/>
    <col min="15098" max="15098" width="4.7109375" style="598" bestFit="1" customWidth="1"/>
    <col min="15099" max="15099" width="9.7109375" style="598" bestFit="1" customWidth="1"/>
    <col min="15100" max="15100" width="10" style="598" bestFit="1" customWidth="1"/>
    <col min="15101" max="15101" width="8.85546875" style="598" bestFit="1" customWidth="1"/>
    <col min="15102" max="15102" width="22.85546875" style="598" customWidth="1"/>
    <col min="15103" max="15103" width="59.7109375" style="598" bestFit="1" customWidth="1"/>
    <col min="15104" max="15104" width="57.85546875" style="598" bestFit="1" customWidth="1"/>
    <col min="15105" max="15105" width="35.28515625" style="598" bestFit="1" customWidth="1"/>
    <col min="15106" max="15106" width="28.140625" style="598" bestFit="1" customWidth="1"/>
    <col min="15107" max="15107" width="33.140625" style="598" bestFit="1" customWidth="1"/>
    <col min="15108" max="15108" width="26" style="598" bestFit="1" customWidth="1"/>
    <col min="15109" max="15109" width="19.140625" style="598" bestFit="1" customWidth="1"/>
    <col min="15110" max="15110" width="10.42578125" style="598" customWidth="1"/>
    <col min="15111" max="15111" width="11.85546875" style="598" customWidth="1"/>
    <col min="15112" max="15112" width="14.7109375" style="598" customWidth="1"/>
    <col min="15113" max="15113" width="9" style="598" bestFit="1" customWidth="1"/>
    <col min="15114" max="15353" width="9.140625" style="598"/>
    <col min="15354" max="15354" width="4.7109375" style="598" bestFit="1" customWidth="1"/>
    <col min="15355" max="15355" width="9.7109375" style="598" bestFit="1" customWidth="1"/>
    <col min="15356" max="15356" width="10" style="598" bestFit="1" customWidth="1"/>
    <col min="15357" max="15357" width="8.85546875" style="598" bestFit="1" customWidth="1"/>
    <col min="15358" max="15358" width="22.85546875" style="598" customWidth="1"/>
    <col min="15359" max="15359" width="59.7109375" style="598" bestFit="1" customWidth="1"/>
    <col min="15360" max="15360" width="57.85546875" style="598" bestFit="1" customWidth="1"/>
    <col min="15361" max="15361" width="35.28515625" style="598" bestFit="1" customWidth="1"/>
    <col min="15362" max="15362" width="28.140625" style="598" bestFit="1" customWidth="1"/>
    <col min="15363" max="15363" width="33.140625" style="598" bestFit="1" customWidth="1"/>
    <col min="15364" max="15364" width="26" style="598" bestFit="1" customWidth="1"/>
    <col min="15365" max="15365" width="19.140625" style="598" bestFit="1" customWidth="1"/>
    <col min="15366" max="15366" width="10.42578125" style="598" customWidth="1"/>
    <col min="15367" max="15367" width="11.85546875" style="598" customWidth="1"/>
    <col min="15368" max="15368" width="14.7109375" style="598" customWidth="1"/>
    <col min="15369" max="15369" width="9" style="598" bestFit="1" customWidth="1"/>
    <col min="15370" max="15609" width="9.140625" style="598"/>
    <col min="15610" max="15610" width="4.7109375" style="598" bestFit="1" customWidth="1"/>
    <col min="15611" max="15611" width="9.7109375" style="598" bestFit="1" customWidth="1"/>
    <col min="15612" max="15612" width="10" style="598" bestFit="1" customWidth="1"/>
    <col min="15613" max="15613" width="8.85546875" style="598" bestFit="1" customWidth="1"/>
    <col min="15614" max="15614" width="22.85546875" style="598" customWidth="1"/>
    <col min="15615" max="15615" width="59.7109375" style="598" bestFit="1" customWidth="1"/>
    <col min="15616" max="15616" width="57.85546875" style="598" bestFit="1" customWidth="1"/>
    <col min="15617" max="15617" width="35.28515625" style="598" bestFit="1" customWidth="1"/>
    <col min="15618" max="15618" width="28.140625" style="598" bestFit="1" customWidth="1"/>
    <col min="15619" max="15619" width="33.140625" style="598" bestFit="1" customWidth="1"/>
    <col min="15620" max="15620" width="26" style="598" bestFit="1" customWidth="1"/>
    <col min="15621" max="15621" width="19.140625" style="598" bestFit="1" customWidth="1"/>
    <col min="15622" max="15622" width="10.42578125" style="598" customWidth="1"/>
    <col min="15623" max="15623" width="11.85546875" style="598" customWidth="1"/>
    <col min="15624" max="15624" width="14.7109375" style="598" customWidth="1"/>
    <col min="15625" max="15625" width="9" style="598" bestFit="1" customWidth="1"/>
    <col min="15626" max="15865" width="9.140625" style="598"/>
    <col min="15866" max="15866" width="4.7109375" style="598" bestFit="1" customWidth="1"/>
    <col min="15867" max="15867" width="9.7109375" style="598" bestFit="1" customWidth="1"/>
    <col min="15868" max="15868" width="10" style="598" bestFit="1" customWidth="1"/>
    <col min="15869" max="15869" width="8.85546875" style="598" bestFit="1" customWidth="1"/>
    <col min="15870" max="15870" width="22.85546875" style="598" customWidth="1"/>
    <col min="15871" max="15871" width="59.7109375" style="598" bestFit="1" customWidth="1"/>
    <col min="15872" max="15872" width="57.85546875" style="598" bestFit="1" customWidth="1"/>
    <col min="15873" max="15873" width="35.28515625" style="598" bestFit="1" customWidth="1"/>
    <col min="15874" max="15874" width="28.140625" style="598" bestFit="1" customWidth="1"/>
    <col min="15875" max="15875" width="33.140625" style="598" bestFit="1" customWidth="1"/>
    <col min="15876" max="15876" width="26" style="598" bestFit="1" customWidth="1"/>
    <col min="15877" max="15877" width="19.140625" style="598" bestFit="1" customWidth="1"/>
    <col min="15878" max="15878" width="10.42578125" style="598" customWidth="1"/>
    <col min="15879" max="15879" width="11.85546875" style="598" customWidth="1"/>
    <col min="15880" max="15880" width="14.7109375" style="598" customWidth="1"/>
    <col min="15881" max="15881" width="9" style="598" bestFit="1" customWidth="1"/>
    <col min="15882" max="16121" width="9.140625" style="598"/>
    <col min="16122" max="16122" width="4.7109375" style="598" bestFit="1" customWidth="1"/>
    <col min="16123" max="16123" width="9.7109375" style="598" bestFit="1" customWidth="1"/>
    <col min="16124" max="16124" width="10" style="598" bestFit="1" customWidth="1"/>
    <col min="16125" max="16125" width="8.85546875" style="598" bestFit="1" customWidth="1"/>
    <col min="16126" max="16126" width="22.85546875" style="598" customWidth="1"/>
    <col min="16127" max="16127" width="59.7109375" style="598" bestFit="1" customWidth="1"/>
    <col min="16128" max="16128" width="57.85546875" style="598" bestFit="1" customWidth="1"/>
    <col min="16129" max="16129" width="35.28515625" style="598" bestFit="1" customWidth="1"/>
    <col min="16130" max="16130" width="28.140625" style="598" bestFit="1" customWidth="1"/>
    <col min="16131" max="16131" width="33.140625" style="598" bestFit="1" customWidth="1"/>
    <col min="16132" max="16132" width="26" style="598" bestFit="1" customWidth="1"/>
    <col min="16133" max="16133" width="19.140625" style="598" bestFit="1" customWidth="1"/>
    <col min="16134" max="16134" width="10.42578125" style="598" customWidth="1"/>
    <col min="16135" max="16135" width="11.85546875" style="598" customWidth="1"/>
    <col min="16136" max="16136" width="14.7109375" style="598" customWidth="1"/>
    <col min="16137" max="16137" width="9" style="598" bestFit="1" customWidth="1"/>
    <col min="16138" max="16384" width="9.140625" style="598"/>
  </cols>
  <sheetData>
    <row r="1" spans="1:18" x14ac:dyDescent="0.25">
      <c r="M1" s="602"/>
      <c r="N1" s="602"/>
      <c r="O1" s="602"/>
      <c r="P1" s="603"/>
    </row>
    <row r="2" spans="1:18" s="605" customFormat="1" ht="18.75" x14ac:dyDescent="0.25">
      <c r="A2" s="604" t="s">
        <v>1504</v>
      </c>
      <c r="E2" s="278"/>
      <c r="L2" s="278"/>
      <c r="M2" s="606"/>
      <c r="N2" s="606"/>
      <c r="O2" s="606"/>
      <c r="P2" s="607"/>
    </row>
    <row r="3" spans="1:18" x14ac:dyDescent="0.25">
      <c r="M3" s="602"/>
      <c r="N3" s="602"/>
      <c r="O3" s="602"/>
      <c r="P3" s="603"/>
    </row>
    <row r="4" spans="1:18" s="608" customFormat="1" ht="59.25" customHeight="1" x14ac:dyDescent="0.25">
      <c r="A4" s="1430" t="s">
        <v>0</v>
      </c>
      <c r="B4" s="1431" t="s">
        <v>1</v>
      </c>
      <c r="C4" s="1431" t="s">
        <v>2</v>
      </c>
      <c r="D4" s="1431" t="s">
        <v>3</v>
      </c>
      <c r="E4" s="1430" t="s">
        <v>4</v>
      </c>
      <c r="F4" s="1430" t="s">
        <v>5</v>
      </c>
      <c r="G4" s="1430" t="s">
        <v>6</v>
      </c>
      <c r="H4" s="1431" t="s">
        <v>7</v>
      </c>
      <c r="I4" s="1431"/>
      <c r="J4" s="1430" t="s">
        <v>8</v>
      </c>
      <c r="K4" s="1433" t="s">
        <v>228</v>
      </c>
      <c r="L4" s="1434"/>
      <c r="M4" s="1432" t="s">
        <v>229</v>
      </c>
      <c r="N4" s="1432"/>
      <c r="O4" s="1432" t="s">
        <v>9</v>
      </c>
      <c r="P4" s="1432"/>
      <c r="Q4" s="1430" t="s">
        <v>230</v>
      </c>
      <c r="R4" s="1431" t="s">
        <v>10</v>
      </c>
    </row>
    <row r="5" spans="1:18" s="608" customFormat="1" x14ac:dyDescent="0.25">
      <c r="A5" s="1430"/>
      <c r="B5" s="1431"/>
      <c r="C5" s="1431"/>
      <c r="D5" s="1431"/>
      <c r="E5" s="1430"/>
      <c r="F5" s="1430"/>
      <c r="G5" s="1430"/>
      <c r="H5" s="609" t="s">
        <v>11</v>
      </c>
      <c r="I5" s="609" t="s">
        <v>12</v>
      </c>
      <c r="J5" s="1430"/>
      <c r="K5" s="610">
        <v>2020</v>
      </c>
      <c r="L5" s="610">
        <v>2021</v>
      </c>
      <c r="M5" s="611">
        <v>2020</v>
      </c>
      <c r="N5" s="611">
        <v>2021</v>
      </c>
      <c r="O5" s="611">
        <v>2020</v>
      </c>
      <c r="P5" s="611">
        <v>2021</v>
      </c>
      <c r="Q5" s="1430"/>
      <c r="R5" s="1431"/>
    </row>
    <row r="6" spans="1:18" s="608" customFormat="1" x14ac:dyDescent="0.25">
      <c r="A6" s="612" t="s">
        <v>13</v>
      </c>
      <c r="B6" s="609" t="s">
        <v>14</v>
      </c>
      <c r="C6" s="609" t="s">
        <v>15</v>
      </c>
      <c r="D6" s="609" t="s">
        <v>16</v>
      </c>
      <c r="E6" s="612" t="s">
        <v>17</v>
      </c>
      <c r="F6" s="612" t="s">
        <v>18</v>
      </c>
      <c r="G6" s="612" t="s">
        <v>19</v>
      </c>
      <c r="H6" s="609" t="s">
        <v>20</v>
      </c>
      <c r="I6" s="609" t="s">
        <v>21</v>
      </c>
      <c r="J6" s="612" t="s">
        <v>22</v>
      </c>
      <c r="K6" s="610" t="s">
        <v>23</v>
      </c>
      <c r="L6" s="610" t="s">
        <v>24</v>
      </c>
      <c r="M6" s="613" t="s">
        <v>25</v>
      </c>
      <c r="N6" s="613" t="s">
        <v>26</v>
      </c>
      <c r="O6" s="613" t="s">
        <v>27</v>
      </c>
      <c r="P6" s="613" t="s">
        <v>28</v>
      </c>
      <c r="Q6" s="612" t="s">
        <v>29</v>
      </c>
      <c r="R6" s="614" t="s">
        <v>30</v>
      </c>
    </row>
    <row r="7" spans="1:18" ht="105" x14ac:dyDescent="0.25">
      <c r="A7" s="615">
        <v>1</v>
      </c>
      <c r="B7" s="616">
        <v>1</v>
      </c>
      <c r="C7" s="616">
        <v>4</v>
      </c>
      <c r="D7" s="616">
        <v>2</v>
      </c>
      <c r="E7" s="617" t="s">
        <v>1505</v>
      </c>
      <c r="F7" s="618" t="s">
        <v>1506</v>
      </c>
      <c r="G7" s="617" t="s">
        <v>1507</v>
      </c>
      <c r="H7" s="617" t="s">
        <v>1508</v>
      </c>
      <c r="I7" s="617" t="s">
        <v>1509</v>
      </c>
      <c r="J7" s="618" t="s">
        <v>1510</v>
      </c>
      <c r="K7" s="616"/>
      <c r="L7" s="616" t="s">
        <v>1511</v>
      </c>
      <c r="M7" s="619">
        <v>0</v>
      </c>
      <c r="N7" s="619">
        <v>200000</v>
      </c>
      <c r="O7" s="619">
        <v>0</v>
      </c>
      <c r="P7" s="619">
        <v>200000</v>
      </c>
      <c r="Q7" s="617" t="s">
        <v>1512</v>
      </c>
      <c r="R7" s="617" t="s">
        <v>1513</v>
      </c>
    </row>
    <row r="8" spans="1:18" ht="165" x14ac:dyDescent="0.25">
      <c r="A8" s="615">
        <v>2</v>
      </c>
      <c r="B8" s="616">
        <v>1</v>
      </c>
      <c r="C8" s="616">
        <v>4</v>
      </c>
      <c r="D8" s="616">
        <v>2</v>
      </c>
      <c r="E8" s="617" t="s">
        <v>1514</v>
      </c>
      <c r="F8" s="618" t="s">
        <v>1515</v>
      </c>
      <c r="G8" s="617" t="s">
        <v>1516</v>
      </c>
      <c r="H8" s="617" t="s">
        <v>1517</v>
      </c>
      <c r="I8" s="617" t="s">
        <v>1518</v>
      </c>
      <c r="J8" s="618" t="s">
        <v>1519</v>
      </c>
      <c r="K8" s="616"/>
      <c r="L8" s="616" t="s">
        <v>1511</v>
      </c>
      <c r="M8" s="619">
        <v>0</v>
      </c>
      <c r="N8" s="619">
        <v>100000</v>
      </c>
      <c r="O8" s="619">
        <v>0</v>
      </c>
      <c r="P8" s="619">
        <v>100000</v>
      </c>
      <c r="Q8" s="617" t="s">
        <v>1512</v>
      </c>
      <c r="R8" s="617" t="s">
        <v>1513</v>
      </c>
    </row>
    <row r="9" spans="1:18" ht="180" x14ac:dyDescent="0.25">
      <c r="A9" s="620">
        <v>3</v>
      </c>
      <c r="B9" s="620">
        <v>1</v>
      </c>
      <c r="C9" s="620">
        <v>4</v>
      </c>
      <c r="D9" s="620">
        <v>2</v>
      </c>
      <c r="E9" s="621" t="s">
        <v>1520</v>
      </c>
      <c r="F9" s="622" t="s">
        <v>1521</v>
      </c>
      <c r="G9" s="621" t="s">
        <v>49</v>
      </c>
      <c r="H9" s="621" t="s">
        <v>1522</v>
      </c>
      <c r="I9" s="621">
        <v>1</v>
      </c>
      <c r="J9" s="622" t="s">
        <v>1523</v>
      </c>
      <c r="K9" s="559" t="s">
        <v>1524</v>
      </c>
      <c r="L9" s="559" t="s">
        <v>298</v>
      </c>
      <c r="M9" s="623">
        <v>50000</v>
      </c>
      <c r="N9" s="623">
        <v>0</v>
      </c>
      <c r="O9" s="623">
        <v>50000</v>
      </c>
      <c r="P9" s="623">
        <v>0</v>
      </c>
      <c r="Q9" s="621" t="s">
        <v>1512</v>
      </c>
      <c r="R9" s="624" t="s">
        <v>1513</v>
      </c>
    </row>
    <row r="10" spans="1:18" x14ac:dyDescent="0.25">
      <c r="N10" s="602"/>
      <c r="O10" s="602"/>
    </row>
    <row r="11" spans="1:18" x14ac:dyDescent="0.25">
      <c r="M11" s="788"/>
      <c r="N11" s="787" t="s">
        <v>214</v>
      </c>
      <c r="O11" s="787"/>
      <c r="P11" s="787"/>
    </row>
    <row r="12" spans="1:18" x14ac:dyDescent="0.25">
      <c r="M12" s="788"/>
      <c r="N12" s="558" t="s">
        <v>33</v>
      </c>
      <c r="O12" s="788" t="s">
        <v>34</v>
      </c>
      <c r="P12" s="788"/>
    </row>
    <row r="13" spans="1:18" x14ac:dyDescent="0.25">
      <c r="M13" s="788"/>
      <c r="N13" s="558"/>
      <c r="O13" s="558">
        <v>2020</v>
      </c>
      <c r="P13" s="558">
        <v>2021</v>
      </c>
    </row>
    <row r="14" spans="1:18" x14ac:dyDescent="0.25">
      <c r="M14" s="558" t="s">
        <v>368</v>
      </c>
      <c r="N14" s="424">
        <v>2</v>
      </c>
      <c r="O14" s="562">
        <v>0</v>
      </c>
      <c r="P14" s="425">
        <v>300000</v>
      </c>
    </row>
    <row r="15" spans="1:18" x14ac:dyDescent="0.25">
      <c r="M15" s="558" t="s">
        <v>369</v>
      </c>
      <c r="N15" s="426">
        <v>3</v>
      </c>
      <c r="O15" s="427">
        <v>50000</v>
      </c>
      <c r="P15" s="427">
        <v>300000</v>
      </c>
    </row>
  </sheetData>
  <mergeCells count="17">
    <mergeCell ref="F4:F5"/>
    <mergeCell ref="A4:A5"/>
    <mergeCell ref="B4:B5"/>
    <mergeCell ref="C4:C5"/>
    <mergeCell ref="D4:D5"/>
    <mergeCell ref="E4:E5"/>
    <mergeCell ref="G4:G5"/>
    <mergeCell ref="H4:I4"/>
    <mergeCell ref="J4:J5"/>
    <mergeCell ref="K4:L4"/>
    <mergeCell ref="M4:N4"/>
    <mergeCell ref="Q4:Q5"/>
    <mergeCell ref="R4:R5"/>
    <mergeCell ref="M11:M13"/>
    <mergeCell ref="N11:P11"/>
    <mergeCell ref="O12:P12"/>
    <mergeCell ref="O4:P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VW164"/>
  <sheetViews>
    <sheetView topLeftCell="A82" zoomScale="60" zoomScaleNormal="60" workbookViewId="0">
      <selection activeCell="H88" sqref="H88"/>
    </sheetView>
  </sheetViews>
  <sheetFormatPr defaultRowHeight="21" x14ac:dyDescent="0.35"/>
  <cols>
    <col min="1" max="1" width="6" style="24" customWidth="1"/>
    <col min="2" max="2" width="8.85546875" style="1" customWidth="1"/>
    <col min="3" max="3" width="11.42578125" style="1" customWidth="1"/>
    <col min="4" max="4" width="9.7109375" style="1" customWidth="1"/>
    <col min="5" max="5" width="27" style="1" customWidth="1"/>
    <col min="6" max="6" width="83.42578125" style="1" customWidth="1"/>
    <col min="7" max="7" width="17.7109375" style="1" customWidth="1"/>
    <col min="8" max="9" width="20.7109375" style="1" customWidth="1"/>
    <col min="10" max="10" width="29.7109375" style="1" customWidth="1"/>
    <col min="11" max="12" width="19.5703125" style="1" customWidth="1"/>
    <col min="13" max="13" width="20.140625" style="2" customWidth="1"/>
    <col min="14" max="14" width="19.42578125" style="2" customWidth="1"/>
    <col min="15" max="15" width="17.85546875" style="2" customWidth="1"/>
    <col min="16" max="16" width="21.85546875" style="2" customWidth="1"/>
    <col min="17" max="17" width="21.42578125" style="1" customWidth="1"/>
    <col min="18" max="18" width="27.5703125" style="1" customWidth="1"/>
    <col min="19" max="19" width="18.140625" style="5" customWidth="1"/>
    <col min="20" max="20" width="20.7109375" style="5" customWidth="1"/>
    <col min="21" max="21" width="9.140625" style="5"/>
    <col min="22" max="255" width="9.140625" style="1"/>
    <col min="256" max="256" width="4.7109375" style="1" bestFit="1" customWidth="1"/>
    <col min="257" max="257" width="9.7109375" style="1" bestFit="1" customWidth="1"/>
    <col min="258" max="258" width="10" style="1" bestFit="1" customWidth="1"/>
    <col min="259" max="259" width="8.85546875" style="1" bestFit="1" customWidth="1"/>
    <col min="260" max="260" width="22.85546875" style="1" customWidth="1"/>
    <col min="261" max="261" width="59.7109375" style="1" bestFit="1" customWidth="1"/>
    <col min="262" max="262" width="57.85546875" style="1" bestFit="1" customWidth="1"/>
    <col min="263" max="263" width="35.28515625" style="1" bestFit="1" customWidth="1"/>
    <col min="264" max="264" width="28.140625" style="1" bestFit="1" customWidth="1"/>
    <col min="265" max="265" width="33.140625" style="1" bestFit="1" customWidth="1"/>
    <col min="266" max="266" width="26" style="1" bestFit="1" customWidth="1"/>
    <col min="267" max="267" width="19.140625" style="1" bestFit="1" customWidth="1"/>
    <col min="268" max="268" width="10.42578125" style="1" customWidth="1"/>
    <col min="269" max="269" width="11.85546875" style="1" customWidth="1"/>
    <col min="270" max="270" width="14.7109375" style="1" customWidth="1"/>
    <col min="271" max="271" width="9" style="1" bestFit="1" customWidth="1"/>
    <col min="272" max="511" width="9.140625" style="1"/>
    <col min="512" max="512" width="4.7109375" style="1" bestFit="1" customWidth="1"/>
    <col min="513" max="513" width="9.7109375" style="1" bestFit="1" customWidth="1"/>
    <col min="514" max="514" width="10" style="1" bestFit="1" customWidth="1"/>
    <col min="515" max="515" width="8.85546875" style="1" bestFit="1" customWidth="1"/>
    <col min="516" max="516" width="22.85546875" style="1" customWidth="1"/>
    <col min="517" max="517" width="59.7109375" style="1" bestFit="1" customWidth="1"/>
    <col min="518" max="518" width="57.85546875" style="1" bestFit="1" customWidth="1"/>
    <col min="519" max="519" width="35.28515625" style="1" bestFit="1" customWidth="1"/>
    <col min="520" max="520" width="28.140625" style="1" bestFit="1" customWidth="1"/>
    <col min="521" max="521" width="33.140625" style="1" bestFit="1" customWidth="1"/>
    <col min="522" max="522" width="26" style="1" bestFit="1" customWidth="1"/>
    <col min="523" max="523" width="19.140625" style="1" bestFit="1" customWidth="1"/>
    <col min="524" max="524" width="10.42578125" style="1" customWidth="1"/>
    <col min="525" max="525" width="11.85546875" style="1" customWidth="1"/>
    <col min="526" max="526" width="14.7109375" style="1" customWidth="1"/>
    <col min="527" max="527" width="9" style="1" bestFit="1" customWidth="1"/>
    <col min="528" max="767" width="9.140625" style="1"/>
    <col min="768" max="768" width="4.7109375" style="1" bestFit="1" customWidth="1"/>
    <col min="769" max="769" width="9.7109375" style="1" bestFit="1" customWidth="1"/>
    <col min="770" max="770" width="10" style="1" bestFit="1" customWidth="1"/>
    <col min="771" max="771" width="8.85546875" style="1" bestFit="1" customWidth="1"/>
    <col min="772" max="772" width="22.85546875" style="1" customWidth="1"/>
    <col min="773" max="773" width="59.7109375" style="1" bestFit="1" customWidth="1"/>
    <col min="774" max="774" width="57.85546875" style="1" bestFit="1" customWidth="1"/>
    <col min="775" max="775" width="35.28515625" style="1" bestFit="1" customWidth="1"/>
    <col min="776" max="776" width="28.140625" style="1" bestFit="1" customWidth="1"/>
    <col min="777" max="777" width="33.140625" style="1" bestFit="1" customWidth="1"/>
    <col min="778" max="778" width="26" style="1" bestFit="1" customWidth="1"/>
    <col min="779" max="779" width="19.140625" style="1" bestFit="1" customWidth="1"/>
    <col min="780" max="780" width="10.42578125" style="1" customWidth="1"/>
    <col min="781" max="781" width="11.85546875" style="1" customWidth="1"/>
    <col min="782" max="782" width="14.7109375" style="1" customWidth="1"/>
    <col min="783" max="783" width="9" style="1" bestFit="1" customWidth="1"/>
    <col min="784" max="1023" width="9.140625" style="1"/>
    <col min="1024" max="1024" width="4.7109375" style="1" bestFit="1" customWidth="1"/>
    <col min="1025" max="1025" width="9.7109375" style="1" bestFit="1" customWidth="1"/>
    <col min="1026" max="1026" width="10" style="1" bestFit="1" customWidth="1"/>
    <col min="1027" max="1027" width="8.85546875" style="1" bestFit="1" customWidth="1"/>
    <col min="1028" max="1028" width="22.85546875" style="1" customWidth="1"/>
    <col min="1029" max="1029" width="59.7109375" style="1" bestFit="1" customWidth="1"/>
    <col min="1030" max="1030" width="57.85546875" style="1" bestFit="1" customWidth="1"/>
    <col min="1031" max="1031" width="35.28515625" style="1" bestFit="1" customWidth="1"/>
    <col min="1032" max="1032" width="28.140625" style="1" bestFit="1" customWidth="1"/>
    <col min="1033" max="1033" width="33.140625" style="1" bestFit="1" customWidth="1"/>
    <col min="1034" max="1034" width="26" style="1" bestFit="1" customWidth="1"/>
    <col min="1035" max="1035" width="19.140625" style="1" bestFit="1" customWidth="1"/>
    <col min="1036" max="1036" width="10.42578125" style="1" customWidth="1"/>
    <col min="1037" max="1037" width="11.85546875" style="1" customWidth="1"/>
    <col min="1038" max="1038" width="14.7109375" style="1" customWidth="1"/>
    <col min="1039" max="1039" width="9" style="1" bestFit="1" customWidth="1"/>
    <col min="1040" max="1279" width="9.140625" style="1"/>
    <col min="1280" max="1280" width="4.7109375" style="1" bestFit="1" customWidth="1"/>
    <col min="1281" max="1281" width="9.7109375" style="1" bestFit="1" customWidth="1"/>
    <col min="1282" max="1282" width="10" style="1" bestFit="1" customWidth="1"/>
    <col min="1283" max="1283" width="8.85546875" style="1" bestFit="1" customWidth="1"/>
    <col min="1284" max="1284" width="22.85546875" style="1" customWidth="1"/>
    <col min="1285" max="1285" width="59.7109375" style="1" bestFit="1" customWidth="1"/>
    <col min="1286" max="1286" width="57.85546875" style="1" bestFit="1" customWidth="1"/>
    <col min="1287" max="1287" width="35.28515625" style="1" bestFit="1" customWidth="1"/>
    <col min="1288" max="1288" width="28.140625" style="1" bestFit="1" customWidth="1"/>
    <col min="1289" max="1289" width="33.140625" style="1" bestFit="1" customWidth="1"/>
    <col min="1290" max="1290" width="26" style="1" bestFit="1" customWidth="1"/>
    <col min="1291" max="1291" width="19.140625" style="1" bestFit="1" customWidth="1"/>
    <col min="1292" max="1292" width="10.42578125" style="1" customWidth="1"/>
    <col min="1293" max="1293" width="11.85546875" style="1" customWidth="1"/>
    <col min="1294" max="1294" width="14.7109375" style="1" customWidth="1"/>
    <col min="1295" max="1295" width="9" style="1" bestFit="1" customWidth="1"/>
    <col min="1296" max="1535" width="9.140625" style="1"/>
    <col min="1536" max="1536" width="4.7109375" style="1" bestFit="1" customWidth="1"/>
    <col min="1537" max="1537" width="9.7109375" style="1" bestFit="1" customWidth="1"/>
    <col min="1538" max="1538" width="10" style="1" bestFit="1" customWidth="1"/>
    <col min="1539" max="1539" width="8.85546875" style="1" bestFit="1" customWidth="1"/>
    <col min="1540" max="1540" width="22.85546875" style="1" customWidth="1"/>
    <col min="1541" max="1541" width="59.7109375" style="1" bestFit="1" customWidth="1"/>
    <col min="1542" max="1542" width="57.85546875" style="1" bestFit="1" customWidth="1"/>
    <col min="1543" max="1543" width="35.28515625" style="1" bestFit="1" customWidth="1"/>
    <col min="1544" max="1544" width="28.140625" style="1" bestFit="1" customWidth="1"/>
    <col min="1545" max="1545" width="33.140625" style="1" bestFit="1" customWidth="1"/>
    <col min="1546" max="1546" width="26" style="1" bestFit="1" customWidth="1"/>
    <col min="1547" max="1547" width="19.140625" style="1" bestFit="1" customWidth="1"/>
    <col min="1548" max="1548" width="10.42578125" style="1" customWidth="1"/>
    <col min="1549" max="1549" width="11.85546875" style="1" customWidth="1"/>
    <col min="1550" max="1550" width="14.7109375" style="1" customWidth="1"/>
    <col min="1551" max="1551" width="9" style="1" bestFit="1" customWidth="1"/>
    <col min="1552" max="1791" width="9.140625" style="1"/>
    <col min="1792" max="1792" width="4.7109375" style="1" bestFit="1" customWidth="1"/>
    <col min="1793" max="1793" width="9.7109375" style="1" bestFit="1" customWidth="1"/>
    <col min="1794" max="1794" width="10" style="1" bestFit="1" customWidth="1"/>
    <col min="1795" max="1795" width="8.85546875" style="1" bestFit="1" customWidth="1"/>
    <col min="1796" max="1796" width="22.85546875" style="1" customWidth="1"/>
    <col min="1797" max="1797" width="59.7109375" style="1" bestFit="1" customWidth="1"/>
    <col min="1798" max="1798" width="57.85546875" style="1" bestFit="1" customWidth="1"/>
    <col min="1799" max="1799" width="35.28515625" style="1" bestFit="1" customWidth="1"/>
    <col min="1800" max="1800" width="28.140625" style="1" bestFit="1" customWidth="1"/>
    <col min="1801" max="1801" width="33.140625" style="1" bestFit="1" customWidth="1"/>
    <col min="1802" max="1802" width="26" style="1" bestFit="1" customWidth="1"/>
    <col min="1803" max="1803" width="19.140625" style="1" bestFit="1" customWidth="1"/>
    <col min="1804" max="1804" width="10.42578125" style="1" customWidth="1"/>
    <col min="1805" max="1805" width="11.85546875" style="1" customWidth="1"/>
    <col min="1806" max="1806" width="14.7109375" style="1" customWidth="1"/>
    <col min="1807" max="1807" width="9" style="1" bestFit="1" customWidth="1"/>
    <col min="1808" max="2047" width="9.140625" style="1"/>
    <col min="2048" max="2048" width="4.7109375" style="1" bestFit="1" customWidth="1"/>
    <col min="2049" max="2049" width="9.7109375" style="1" bestFit="1" customWidth="1"/>
    <col min="2050" max="2050" width="10" style="1" bestFit="1" customWidth="1"/>
    <col min="2051" max="2051" width="8.85546875" style="1" bestFit="1" customWidth="1"/>
    <col min="2052" max="2052" width="22.85546875" style="1" customWidth="1"/>
    <col min="2053" max="2053" width="59.7109375" style="1" bestFit="1" customWidth="1"/>
    <col min="2054" max="2054" width="57.85546875" style="1" bestFit="1" customWidth="1"/>
    <col min="2055" max="2055" width="35.28515625" style="1" bestFit="1" customWidth="1"/>
    <col min="2056" max="2056" width="28.140625" style="1" bestFit="1" customWidth="1"/>
    <col min="2057" max="2057" width="33.140625" style="1" bestFit="1" customWidth="1"/>
    <col min="2058" max="2058" width="26" style="1" bestFit="1" customWidth="1"/>
    <col min="2059" max="2059" width="19.140625" style="1" bestFit="1" customWidth="1"/>
    <col min="2060" max="2060" width="10.42578125" style="1" customWidth="1"/>
    <col min="2061" max="2061" width="11.85546875" style="1" customWidth="1"/>
    <col min="2062" max="2062" width="14.7109375" style="1" customWidth="1"/>
    <col min="2063" max="2063" width="9" style="1" bestFit="1" customWidth="1"/>
    <col min="2064" max="2303" width="9.140625" style="1"/>
    <col min="2304" max="2304" width="4.7109375" style="1" bestFit="1" customWidth="1"/>
    <col min="2305" max="2305" width="9.7109375" style="1" bestFit="1" customWidth="1"/>
    <col min="2306" max="2306" width="10" style="1" bestFit="1" customWidth="1"/>
    <col min="2307" max="2307" width="8.85546875" style="1" bestFit="1" customWidth="1"/>
    <col min="2308" max="2308" width="22.85546875" style="1" customWidth="1"/>
    <col min="2309" max="2309" width="59.7109375" style="1" bestFit="1" customWidth="1"/>
    <col min="2310" max="2310" width="57.85546875" style="1" bestFit="1" customWidth="1"/>
    <col min="2311" max="2311" width="35.28515625" style="1" bestFit="1" customWidth="1"/>
    <col min="2312" max="2312" width="28.140625" style="1" bestFit="1" customWidth="1"/>
    <col min="2313" max="2313" width="33.140625" style="1" bestFit="1" customWidth="1"/>
    <col min="2314" max="2314" width="26" style="1" bestFit="1" customWidth="1"/>
    <col min="2315" max="2315" width="19.140625" style="1" bestFit="1" customWidth="1"/>
    <col min="2316" max="2316" width="10.42578125" style="1" customWidth="1"/>
    <col min="2317" max="2317" width="11.85546875" style="1" customWidth="1"/>
    <col min="2318" max="2318" width="14.7109375" style="1" customWidth="1"/>
    <col min="2319" max="2319" width="9" style="1" bestFit="1" customWidth="1"/>
    <col min="2320" max="2559" width="9.140625" style="1"/>
    <col min="2560" max="2560" width="4.7109375" style="1" bestFit="1" customWidth="1"/>
    <col min="2561" max="2561" width="9.7109375" style="1" bestFit="1" customWidth="1"/>
    <col min="2562" max="2562" width="10" style="1" bestFit="1" customWidth="1"/>
    <col min="2563" max="2563" width="8.85546875" style="1" bestFit="1" customWidth="1"/>
    <col min="2564" max="2564" width="22.85546875" style="1" customWidth="1"/>
    <col min="2565" max="2565" width="59.7109375" style="1" bestFit="1" customWidth="1"/>
    <col min="2566" max="2566" width="57.85546875" style="1" bestFit="1" customWidth="1"/>
    <col min="2567" max="2567" width="35.28515625" style="1" bestFit="1" customWidth="1"/>
    <col min="2568" max="2568" width="28.140625" style="1" bestFit="1" customWidth="1"/>
    <col min="2569" max="2569" width="33.140625" style="1" bestFit="1" customWidth="1"/>
    <col min="2570" max="2570" width="26" style="1" bestFit="1" customWidth="1"/>
    <col min="2571" max="2571" width="19.140625" style="1" bestFit="1" customWidth="1"/>
    <col min="2572" max="2572" width="10.42578125" style="1" customWidth="1"/>
    <col min="2573" max="2573" width="11.85546875" style="1" customWidth="1"/>
    <col min="2574" max="2574" width="14.7109375" style="1" customWidth="1"/>
    <col min="2575" max="2575" width="9" style="1" bestFit="1" customWidth="1"/>
    <col min="2576" max="2815" width="9.140625" style="1"/>
    <col min="2816" max="2816" width="4.7109375" style="1" bestFit="1" customWidth="1"/>
    <col min="2817" max="2817" width="9.7109375" style="1" bestFit="1" customWidth="1"/>
    <col min="2818" max="2818" width="10" style="1" bestFit="1" customWidth="1"/>
    <col min="2819" max="2819" width="8.85546875" style="1" bestFit="1" customWidth="1"/>
    <col min="2820" max="2820" width="22.85546875" style="1" customWidth="1"/>
    <col min="2821" max="2821" width="59.7109375" style="1" bestFit="1" customWidth="1"/>
    <col min="2822" max="2822" width="57.85546875" style="1" bestFit="1" customWidth="1"/>
    <col min="2823" max="2823" width="35.28515625" style="1" bestFit="1" customWidth="1"/>
    <col min="2824" max="2824" width="28.140625" style="1" bestFit="1" customWidth="1"/>
    <col min="2825" max="2825" width="33.140625" style="1" bestFit="1" customWidth="1"/>
    <col min="2826" max="2826" width="26" style="1" bestFit="1" customWidth="1"/>
    <col min="2827" max="2827" width="19.140625" style="1" bestFit="1" customWidth="1"/>
    <col min="2828" max="2828" width="10.42578125" style="1" customWidth="1"/>
    <col min="2829" max="2829" width="11.85546875" style="1" customWidth="1"/>
    <col min="2830" max="2830" width="14.7109375" style="1" customWidth="1"/>
    <col min="2831" max="2831" width="9" style="1" bestFit="1" customWidth="1"/>
    <col min="2832" max="3071" width="9.140625" style="1"/>
    <col min="3072" max="3072" width="4.7109375" style="1" bestFit="1" customWidth="1"/>
    <col min="3073" max="3073" width="9.7109375" style="1" bestFit="1" customWidth="1"/>
    <col min="3074" max="3074" width="10" style="1" bestFit="1" customWidth="1"/>
    <col min="3075" max="3075" width="8.85546875" style="1" bestFit="1" customWidth="1"/>
    <col min="3076" max="3076" width="22.85546875" style="1" customWidth="1"/>
    <col min="3077" max="3077" width="59.7109375" style="1" bestFit="1" customWidth="1"/>
    <col min="3078" max="3078" width="57.85546875" style="1" bestFit="1" customWidth="1"/>
    <col min="3079" max="3079" width="35.28515625" style="1" bestFit="1" customWidth="1"/>
    <col min="3080" max="3080" width="28.140625" style="1" bestFit="1" customWidth="1"/>
    <col min="3081" max="3081" width="33.140625" style="1" bestFit="1" customWidth="1"/>
    <col min="3082" max="3082" width="26" style="1" bestFit="1" customWidth="1"/>
    <col min="3083" max="3083" width="19.140625" style="1" bestFit="1" customWidth="1"/>
    <col min="3084" max="3084" width="10.42578125" style="1" customWidth="1"/>
    <col min="3085" max="3085" width="11.85546875" style="1" customWidth="1"/>
    <col min="3086" max="3086" width="14.7109375" style="1" customWidth="1"/>
    <col min="3087" max="3087" width="9" style="1" bestFit="1" customWidth="1"/>
    <col min="3088" max="3327" width="9.140625" style="1"/>
    <col min="3328" max="3328" width="4.7109375" style="1" bestFit="1" customWidth="1"/>
    <col min="3329" max="3329" width="9.7109375" style="1" bestFit="1" customWidth="1"/>
    <col min="3330" max="3330" width="10" style="1" bestFit="1" customWidth="1"/>
    <col min="3331" max="3331" width="8.85546875" style="1" bestFit="1" customWidth="1"/>
    <col min="3332" max="3332" width="22.85546875" style="1" customWidth="1"/>
    <col min="3333" max="3333" width="59.7109375" style="1" bestFit="1" customWidth="1"/>
    <col min="3334" max="3334" width="57.85546875" style="1" bestFit="1" customWidth="1"/>
    <col min="3335" max="3335" width="35.28515625" style="1" bestFit="1" customWidth="1"/>
    <col min="3336" max="3336" width="28.140625" style="1" bestFit="1" customWidth="1"/>
    <col min="3337" max="3337" width="33.140625" style="1" bestFit="1" customWidth="1"/>
    <col min="3338" max="3338" width="26" style="1" bestFit="1" customWidth="1"/>
    <col min="3339" max="3339" width="19.140625" style="1" bestFit="1" customWidth="1"/>
    <col min="3340" max="3340" width="10.42578125" style="1" customWidth="1"/>
    <col min="3341" max="3341" width="11.85546875" style="1" customWidth="1"/>
    <col min="3342" max="3342" width="14.7109375" style="1" customWidth="1"/>
    <col min="3343" max="3343" width="9" style="1" bestFit="1" customWidth="1"/>
    <col min="3344" max="3583" width="9.140625" style="1"/>
    <col min="3584" max="3584" width="4.7109375" style="1" bestFit="1" customWidth="1"/>
    <col min="3585" max="3585" width="9.7109375" style="1" bestFit="1" customWidth="1"/>
    <col min="3586" max="3586" width="10" style="1" bestFit="1" customWidth="1"/>
    <col min="3587" max="3587" width="8.85546875" style="1" bestFit="1" customWidth="1"/>
    <col min="3588" max="3588" width="22.85546875" style="1" customWidth="1"/>
    <col min="3589" max="3589" width="59.7109375" style="1" bestFit="1" customWidth="1"/>
    <col min="3590" max="3590" width="57.85546875" style="1" bestFit="1" customWidth="1"/>
    <col min="3591" max="3591" width="35.28515625" style="1" bestFit="1" customWidth="1"/>
    <col min="3592" max="3592" width="28.140625" style="1" bestFit="1" customWidth="1"/>
    <col min="3593" max="3593" width="33.140625" style="1" bestFit="1" customWidth="1"/>
    <col min="3594" max="3594" width="26" style="1" bestFit="1" customWidth="1"/>
    <col min="3595" max="3595" width="19.140625" style="1" bestFit="1" customWidth="1"/>
    <col min="3596" max="3596" width="10.42578125" style="1" customWidth="1"/>
    <col min="3597" max="3597" width="11.85546875" style="1" customWidth="1"/>
    <col min="3598" max="3598" width="14.7109375" style="1" customWidth="1"/>
    <col min="3599" max="3599" width="9" style="1" bestFit="1" customWidth="1"/>
    <col min="3600" max="3839" width="9.140625" style="1"/>
    <col min="3840" max="3840" width="4.7109375" style="1" bestFit="1" customWidth="1"/>
    <col min="3841" max="3841" width="9.7109375" style="1" bestFit="1" customWidth="1"/>
    <col min="3842" max="3842" width="10" style="1" bestFit="1" customWidth="1"/>
    <col min="3843" max="3843" width="8.85546875" style="1" bestFit="1" customWidth="1"/>
    <col min="3844" max="3844" width="22.85546875" style="1" customWidth="1"/>
    <col min="3845" max="3845" width="59.7109375" style="1" bestFit="1" customWidth="1"/>
    <col min="3846" max="3846" width="57.85546875" style="1" bestFit="1" customWidth="1"/>
    <col min="3847" max="3847" width="35.28515625" style="1" bestFit="1" customWidth="1"/>
    <col min="3848" max="3848" width="28.140625" style="1" bestFit="1" customWidth="1"/>
    <col min="3849" max="3849" width="33.140625" style="1" bestFit="1" customWidth="1"/>
    <col min="3850" max="3850" width="26" style="1" bestFit="1" customWidth="1"/>
    <col min="3851" max="3851" width="19.140625" style="1" bestFit="1" customWidth="1"/>
    <col min="3852" max="3852" width="10.42578125" style="1" customWidth="1"/>
    <col min="3853" max="3853" width="11.85546875" style="1" customWidth="1"/>
    <col min="3854" max="3854" width="14.7109375" style="1" customWidth="1"/>
    <col min="3855" max="3855" width="9" style="1" bestFit="1" customWidth="1"/>
    <col min="3856" max="4095" width="9.140625" style="1"/>
    <col min="4096" max="4096" width="4.7109375" style="1" bestFit="1" customWidth="1"/>
    <col min="4097" max="4097" width="9.7109375" style="1" bestFit="1" customWidth="1"/>
    <col min="4098" max="4098" width="10" style="1" bestFit="1" customWidth="1"/>
    <col min="4099" max="4099" width="8.85546875" style="1" bestFit="1" customWidth="1"/>
    <col min="4100" max="4100" width="22.85546875" style="1" customWidth="1"/>
    <col min="4101" max="4101" width="59.7109375" style="1" bestFit="1" customWidth="1"/>
    <col min="4102" max="4102" width="57.85546875" style="1" bestFit="1" customWidth="1"/>
    <col min="4103" max="4103" width="35.28515625" style="1" bestFit="1" customWidth="1"/>
    <col min="4104" max="4104" width="28.140625" style="1" bestFit="1" customWidth="1"/>
    <col min="4105" max="4105" width="33.140625" style="1" bestFit="1" customWidth="1"/>
    <col min="4106" max="4106" width="26" style="1" bestFit="1" customWidth="1"/>
    <col min="4107" max="4107" width="19.140625" style="1" bestFit="1" customWidth="1"/>
    <col min="4108" max="4108" width="10.42578125" style="1" customWidth="1"/>
    <col min="4109" max="4109" width="11.85546875" style="1" customWidth="1"/>
    <col min="4110" max="4110" width="14.7109375" style="1" customWidth="1"/>
    <col min="4111" max="4111" width="9" style="1" bestFit="1" customWidth="1"/>
    <col min="4112" max="4351" width="9.140625" style="1"/>
    <col min="4352" max="4352" width="4.7109375" style="1" bestFit="1" customWidth="1"/>
    <col min="4353" max="4353" width="9.7109375" style="1" bestFit="1" customWidth="1"/>
    <col min="4354" max="4354" width="10" style="1" bestFit="1" customWidth="1"/>
    <col min="4355" max="4355" width="8.85546875" style="1" bestFit="1" customWidth="1"/>
    <col min="4356" max="4356" width="22.85546875" style="1" customWidth="1"/>
    <col min="4357" max="4357" width="59.7109375" style="1" bestFit="1" customWidth="1"/>
    <col min="4358" max="4358" width="57.85546875" style="1" bestFit="1" customWidth="1"/>
    <col min="4359" max="4359" width="35.28515625" style="1" bestFit="1" customWidth="1"/>
    <col min="4360" max="4360" width="28.140625" style="1" bestFit="1" customWidth="1"/>
    <col min="4361" max="4361" width="33.140625" style="1" bestFit="1" customWidth="1"/>
    <col min="4362" max="4362" width="26" style="1" bestFit="1" customWidth="1"/>
    <col min="4363" max="4363" width="19.140625" style="1" bestFit="1" customWidth="1"/>
    <col min="4364" max="4364" width="10.42578125" style="1" customWidth="1"/>
    <col min="4365" max="4365" width="11.85546875" style="1" customWidth="1"/>
    <col min="4366" max="4366" width="14.7109375" style="1" customWidth="1"/>
    <col min="4367" max="4367" width="9" style="1" bestFit="1" customWidth="1"/>
    <col min="4368" max="4607" width="9.140625" style="1"/>
    <col min="4608" max="4608" width="4.7109375" style="1" bestFit="1" customWidth="1"/>
    <col min="4609" max="4609" width="9.7109375" style="1" bestFit="1" customWidth="1"/>
    <col min="4610" max="4610" width="10" style="1" bestFit="1" customWidth="1"/>
    <col min="4611" max="4611" width="8.85546875" style="1" bestFit="1" customWidth="1"/>
    <col min="4612" max="4612" width="22.85546875" style="1" customWidth="1"/>
    <col min="4613" max="4613" width="59.7109375" style="1" bestFit="1" customWidth="1"/>
    <col min="4614" max="4614" width="57.85546875" style="1" bestFit="1" customWidth="1"/>
    <col min="4615" max="4615" width="35.28515625" style="1" bestFit="1" customWidth="1"/>
    <col min="4616" max="4616" width="28.140625" style="1" bestFit="1" customWidth="1"/>
    <col min="4617" max="4617" width="33.140625" style="1" bestFit="1" customWidth="1"/>
    <col min="4618" max="4618" width="26" style="1" bestFit="1" customWidth="1"/>
    <col min="4619" max="4619" width="19.140625" style="1" bestFit="1" customWidth="1"/>
    <col min="4620" max="4620" width="10.42578125" style="1" customWidth="1"/>
    <col min="4621" max="4621" width="11.85546875" style="1" customWidth="1"/>
    <col min="4622" max="4622" width="14.7109375" style="1" customWidth="1"/>
    <col min="4623" max="4623" width="9" style="1" bestFit="1" customWidth="1"/>
    <col min="4624" max="4863" width="9.140625" style="1"/>
    <col min="4864" max="4864" width="4.7109375" style="1" bestFit="1" customWidth="1"/>
    <col min="4865" max="4865" width="9.7109375" style="1" bestFit="1" customWidth="1"/>
    <col min="4866" max="4866" width="10" style="1" bestFit="1" customWidth="1"/>
    <col min="4867" max="4867" width="8.85546875" style="1" bestFit="1" customWidth="1"/>
    <col min="4868" max="4868" width="22.85546875" style="1" customWidth="1"/>
    <col min="4869" max="4869" width="59.7109375" style="1" bestFit="1" customWidth="1"/>
    <col min="4870" max="4870" width="57.85546875" style="1" bestFit="1" customWidth="1"/>
    <col min="4871" max="4871" width="35.28515625" style="1" bestFit="1" customWidth="1"/>
    <col min="4872" max="4872" width="28.140625" style="1" bestFit="1" customWidth="1"/>
    <col min="4873" max="4873" width="33.140625" style="1" bestFit="1" customWidth="1"/>
    <col min="4874" max="4874" width="26" style="1" bestFit="1" customWidth="1"/>
    <col min="4875" max="4875" width="19.140625" style="1" bestFit="1" customWidth="1"/>
    <col min="4876" max="4876" width="10.42578125" style="1" customWidth="1"/>
    <col min="4877" max="4877" width="11.85546875" style="1" customWidth="1"/>
    <col min="4878" max="4878" width="14.7109375" style="1" customWidth="1"/>
    <col min="4879" max="4879" width="9" style="1" bestFit="1" customWidth="1"/>
    <col min="4880" max="5119" width="9.140625" style="1"/>
    <col min="5120" max="5120" width="4.7109375" style="1" bestFit="1" customWidth="1"/>
    <col min="5121" max="5121" width="9.7109375" style="1" bestFit="1" customWidth="1"/>
    <col min="5122" max="5122" width="10" style="1" bestFit="1" customWidth="1"/>
    <col min="5123" max="5123" width="8.85546875" style="1" bestFit="1" customWidth="1"/>
    <col min="5124" max="5124" width="22.85546875" style="1" customWidth="1"/>
    <col min="5125" max="5125" width="59.7109375" style="1" bestFit="1" customWidth="1"/>
    <col min="5126" max="5126" width="57.85546875" style="1" bestFit="1" customWidth="1"/>
    <col min="5127" max="5127" width="35.28515625" style="1" bestFit="1" customWidth="1"/>
    <col min="5128" max="5128" width="28.140625" style="1" bestFit="1" customWidth="1"/>
    <col min="5129" max="5129" width="33.140625" style="1" bestFit="1" customWidth="1"/>
    <col min="5130" max="5130" width="26" style="1" bestFit="1" customWidth="1"/>
    <col min="5131" max="5131" width="19.140625" style="1" bestFit="1" customWidth="1"/>
    <col min="5132" max="5132" width="10.42578125" style="1" customWidth="1"/>
    <col min="5133" max="5133" width="11.85546875" style="1" customWidth="1"/>
    <col min="5134" max="5134" width="14.7109375" style="1" customWidth="1"/>
    <col min="5135" max="5135" width="9" style="1" bestFit="1" customWidth="1"/>
    <col min="5136" max="5375" width="9.140625" style="1"/>
    <col min="5376" max="5376" width="4.7109375" style="1" bestFit="1" customWidth="1"/>
    <col min="5377" max="5377" width="9.7109375" style="1" bestFit="1" customWidth="1"/>
    <col min="5378" max="5378" width="10" style="1" bestFit="1" customWidth="1"/>
    <col min="5379" max="5379" width="8.85546875" style="1" bestFit="1" customWidth="1"/>
    <col min="5380" max="5380" width="22.85546875" style="1" customWidth="1"/>
    <col min="5381" max="5381" width="59.7109375" style="1" bestFit="1" customWidth="1"/>
    <col min="5382" max="5382" width="57.85546875" style="1" bestFit="1" customWidth="1"/>
    <col min="5383" max="5383" width="35.28515625" style="1" bestFit="1" customWidth="1"/>
    <col min="5384" max="5384" width="28.140625" style="1" bestFit="1" customWidth="1"/>
    <col min="5385" max="5385" width="33.140625" style="1" bestFit="1" customWidth="1"/>
    <col min="5386" max="5386" width="26" style="1" bestFit="1" customWidth="1"/>
    <col min="5387" max="5387" width="19.140625" style="1" bestFit="1" customWidth="1"/>
    <col min="5388" max="5388" width="10.42578125" style="1" customWidth="1"/>
    <col min="5389" max="5389" width="11.85546875" style="1" customWidth="1"/>
    <col min="5390" max="5390" width="14.7109375" style="1" customWidth="1"/>
    <col min="5391" max="5391" width="9" style="1" bestFit="1" customWidth="1"/>
    <col min="5392" max="5631" width="9.140625" style="1"/>
    <col min="5632" max="5632" width="4.7109375" style="1" bestFit="1" customWidth="1"/>
    <col min="5633" max="5633" width="9.7109375" style="1" bestFit="1" customWidth="1"/>
    <col min="5634" max="5634" width="10" style="1" bestFit="1" customWidth="1"/>
    <col min="5635" max="5635" width="8.85546875" style="1" bestFit="1" customWidth="1"/>
    <col min="5636" max="5636" width="22.85546875" style="1" customWidth="1"/>
    <col min="5637" max="5637" width="59.7109375" style="1" bestFit="1" customWidth="1"/>
    <col min="5638" max="5638" width="57.85546875" style="1" bestFit="1" customWidth="1"/>
    <col min="5639" max="5639" width="35.28515625" style="1" bestFit="1" customWidth="1"/>
    <col min="5640" max="5640" width="28.140625" style="1" bestFit="1" customWidth="1"/>
    <col min="5641" max="5641" width="33.140625" style="1" bestFit="1" customWidth="1"/>
    <col min="5642" max="5642" width="26" style="1" bestFit="1" customWidth="1"/>
    <col min="5643" max="5643" width="19.140625" style="1" bestFit="1" customWidth="1"/>
    <col min="5644" max="5644" width="10.42578125" style="1" customWidth="1"/>
    <col min="5645" max="5645" width="11.85546875" style="1" customWidth="1"/>
    <col min="5646" max="5646" width="14.7109375" style="1" customWidth="1"/>
    <col min="5647" max="5647" width="9" style="1" bestFit="1" customWidth="1"/>
    <col min="5648" max="5887" width="9.140625" style="1"/>
    <col min="5888" max="5888" width="4.7109375" style="1" bestFit="1" customWidth="1"/>
    <col min="5889" max="5889" width="9.7109375" style="1" bestFit="1" customWidth="1"/>
    <col min="5890" max="5890" width="10" style="1" bestFit="1" customWidth="1"/>
    <col min="5891" max="5891" width="8.85546875" style="1" bestFit="1" customWidth="1"/>
    <col min="5892" max="5892" width="22.85546875" style="1" customWidth="1"/>
    <col min="5893" max="5893" width="59.7109375" style="1" bestFit="1" customWidth="1"/>
    <col min="5894" max="5894" width="57.85546875" style="1" bestFit="1" customWidth="1"/>
    <col min="5895" max="5895" width="35.28515625" style="1" bestFit="1" customWidth="1"/>
    <col min="5896" max="5896" width="28.140625" style="1" bestFit="1" customWidth="1"/>
    <col min="5897" max="5897" width="33.140625" style="1" bestFit="1" customWidth="1"/>
    <col min="5898" max="5898" width="26" style="1" bestFit="1" customWidth="1"/>
    <col min="5899" max="5899" width="19.140625" style="1" bestFit="1" customWidth="1"/>
    <col min="5900" max="5900" width="10.42578125" style="1" customWidth="1"/>
    <col min="5901" max="5901" width="11.85546875" style="1" customWidth="1"/>
    <col min="5902" max="5902" width="14.7109375" style="1" customWidth="1"/>
    <col min="5903" max="5903" width="9" style="1" bestFit="1" customWidth="1"/>
    <col min="5904" max="6143" width="9.140625" style="1"/>
    <col min="6144" max="6144" width="4.7109375" style="1" bestFit="1" customWidth="1"/>
    <col min="6145" max="6145" width="9.7109375" style="1" bestFit="1" customWidth="1"/>
    <col min="6146" max="6146" width="10" style="1" bestFit="1" customWidth="1"/>
    <col min="6147" max="6147" width="8.85546875" style="1" bestFit="1" customWidth="1"/>
    <col min="6148" max="6148" width="22.85546875" style="1" customWidth="1"/>
    <col min="6149" max="6149" width="59.7109375" style="1" bestFit="1" customWidth="1"/>
    <col min="6150" max="6150" width="57.85546875" style="1" bestFit="1" customWidth="1"/>
    <col min="6151" max="6151" width="35.28515625" style="1" bestFit="1" customWidth="1"/>
    <col min="6152" max="6152" width="28.140625" style="1" bestFit="1" customWidth="1"/>
    <col min="6153" max="6153" width="33.140625" style="1" bestFit="1" customWidth="1"/>
    <col min="6154" max="6154" width="26" style="1" bestFit="1" customWidth="1"/>
    <col min="6155" max="6155" width="19.140625" style="1" bestFit="1" customWidth="1"/>
    <col min="6156" max="6156" width="10.42578125" style="1" customWidth="1"/>
    <col min="6157" max="6157" width="11.85546875" style="1" customWidth="1"/>
    <col min="6158" max="6158" width="14.7109375" style="1" customWidth="1"/>
    <col min="6159" max="6159" width="9" style="1" bestFit="1" customWidth="1"/>
    <col min="6160" max="6399" width="9.140625" style="1"/>
    <col min="6400" max="6400" width="4.7109375" style="1" bestFit="1" customWidth="1"/>
    <col min="6401" max="6401" width="9.7109375" style="1" bestFit="1" customWidth="1"/>
    <col min="6402" max="6402" width="10" style="1" bestFit="1" customWidth="1"/>
    <col min="6403" max="6403" width="8.85546875" style="1" bestFit="1" customWidth="1"/>
    <col min="6404" max="6404" width="22.85546875" style="1" customWidth="1"/>
    <col min="6405" max="6405" width="59.7109375" style="1" bestFit="1" customWidth="1"/>
    <col min="6406" max="6406" width="57.85546875" style="1" bestFit="1" customWidth="1"/>
    <col min="6407" max="6407" width="35.28515625" style="1" bestFit="1" customWidth="1"/>
    <col min="6408" max="6408" width="28.140625" style="1" bestFit="1" customWidth="1"/>
    <col min="6409" max="6409" width="33.140625" style="1" bestFit="1" customWidth="1"/>
    <col min="6410" max="6410" width="26" style="1" bestFit="1" customWidth="1"/>
    <col min="6411" max="6411" width="19.140625" style="1" bestFit="1" customWidth="1"/>
    <col min="6412" max="6412" width="10.42578125" style="1" customWidth="1"/>
    <col min="6413" max="6413" width="11.85546875" style="1" customWidth="1"/>
    <col min="6414" max="6414" width="14.7109375" style="1" customWidth="1"/>
    <col min="6415" max="6415" width="9" style="1" bestFit="1" customWidth="1"/>
    <col min="6416" max="6655" width="9.140625" style="1"/>
    <col min="6656" max="6656" width="4.7109375" style="1" bestFit="1" customWidth="1"/>
    <col min="6657" max="6657" width="9.7109375" style="1" bestFit="1" customWidth="1"/>
    <col min="6658" max="6658" width="10" style="1" bestFit="1" customWidth="1"/>
    <col min="6659" max="6659" width="8.85546875" style="1" bestFit="1" customWidth="1"/>
    <col min="6660" max="6660" width="22.85546875" style="1" customWidth="1"/>
    <col min="6661" max="6661" width="59.7109375" style="1" bestFit="1" customWidth="1"/>
    <col min="6662" max="6662" width="57.85546875" style="1" bestFit="1" customWidth="1"/>
    <col min="6663" max="6663" width="35.28515625" style="1" bestFit="1" customWidth="1"/>
    <col min="6664" max="6664" width="28.140625" style="1" bestFit="1" customWidth="1"/>
    <col min="6665" max="6665" width="33.140625" style="1" bestFit="1" customWidth="1"/>
    <col min="6666" max="6666" width="26" style="1" bestFit="1" customWidth="1"/>
    <col min="6667" max="6667" width="19.140625" style="1" bestFit="1" customWidth="1"/>
    <col min="6668" max="6668" width="10.42578125" style="1" customWidth="1"/>
    <col min="6669" max="6669" width="11.85546875" style="1" customWidth="1"/>
    <col min="6670" max="6670" width="14.7109375" style="1" customWidth="1"/>
    <col min="6671" max="6671" width="9" style="1" bestFit="1" customWidth="1"/>
    <col min="6672" max="6911" width="9.140625" style="1"/>
    <col min="6912" max="6912" width="4.7109375" style="1" bestFit="1" customWidth="1"/>
    <col min="6913" max="6913" width="9.7109375" style="1" bestFit="1" customWidth="1"/>
    <col min="6914" max="6914" width="10" style="1" bestFit="1" customWidth="1"/>
    <col min="6915" max="6915" width="8.85546875" style="1" bestFit="1" customWidth="1"/>
    <col min="6916" max="6916" width="22.85546875" style="1" customWidth="1"/>
    <col min="6917" max="6917" width="59.7109375" style="1" bestFit="1" customWidth="1"/>
    <col min="6918" max="6918" width="57.85546875" style="1" bestFit="1" customWidth="1"/>
    <col min="6919" max="6919" width="35.28515625" style="1" bestFit="1" customWidth="1"/>
    <col min="6920" max="6920" width="28.140625" style="1" bestFit="1" customWidth="1"/>
    <col min="6921" max="6921" width="33.140625" style="1" bestFit="1" customWidth="1"/>
    <col min="6922" max="6922" width="26" style="1" bestFit="1" customWidth="1"/>
    <col min="6923" max="6923" width="19.140625" style="1" bestFit="1" customWidth="1"/>
    <col min="6924" max="6924" width="10.42578125" style="1" customWidth="1"/>
    <col min="6925" max="6925" width="11.85546875" style="1" customWidth="1"/>
    <col min="6926" max="6926" width="14.7109375" style="1" customWidth="1"/>
    <col min="6927" max="6927" width="9" style="1" bestFit="1" customWidth="1"/>
    <col min="6928" max="7167" width="9.140625" style="1"/>
    <col min="7168" max="7168" width="4.7109375" style="1" bestFit="1" customWidth="1"/>
    <col min="7169" max="7169" width="9.7109375" style="1" bestFit="1" customWidth="1"/>
    <col min="7170" max="7170" width="10" style="1" bestFit="1" customWidth="1"/>
    <col min="7171" max="7171" width="8.85546875" style="1" bestFit="1" customWidth="1"/>
    <col min="7172" max="7172" width="22.85546875" style="1" customWidth="1"/>
    <col min="7173" max="7173" width="59.7109375" style="1" bestFit="1" customWidth="1"/>
    <col min="7174" max="7174" width="57.85546875" style="1" bestFit="1" customWidth="1"/>
    <col min="7175" max="7175" width="35.28515625" style="1" bestFit="1" customWidth="1"/>
    <col min="7176" max="7176" width="28.140625" style="1" bestFit="1" customWidth="1"/>
    <col min="7177" max="7177" width="33.140625" style="1" bestFit="1" customWidth="1"/>
    <col min="7178" max="7178" width="26" style="1" bestFit="1" customWidth="1"/>
    <col min="7179" max="7179" width="19.140625" style="1" bestFit="1" customWidth="1"/>
    <col min="7180" max="7180" width="10.42578125" style="1" customWidth="1"/>
    <col min="7181" max="7181" width="11.85546875" style="1" customWidth="1"/>
    <col min="7182" max="7182" width="14.7109375" style="1" customWidth="1"/>
    <col min="7183" max="7183" width="9" style="1" bestFit="1" customWidth="1"/>
    <col min="7184" max="7423" width="9.140625" style="1"/>
    <col min="7424" max="7424" width="4.7109375" style="1" bestFit="1" customWidth="1"/>
    <col min="7425" max="7425" width="9.7109375" style="1" bestFit="1" customWidth="1"/>
    <col min="7426" max="7426" width="10" style="1" bestFit="1" customWidth="1"/>
    <col min="7427" max="7427" width="8.85546875" style="1" bestFit="1" customWidth="1"/>
    <col min="7428" max="7428" width="22.85546875" style="1" customWidth="1"/>
    <col min="7429" max="7429" width="59.7109375" style="1" bestFit="1" customWidth="1"/>
    <col min="7430" max="7430" width="57.85546875" style="1" bestFit="1" customWidth="1"/>
    <col min="7431" max="7431" width="35.28515625" style="1" bestFit="1" customWidth="1"/>
    <col min="7432" max="7432" width="28.140625" style="1" bestFit="1" customWidth="1"/>
    <col min="7433" max="7433" width="33.140625" style="1" bestFit="1" customWidth="1"/>
    <col min="7434" max="7434" width="26" style="1" bestFit="1" customWidth="1"/>
    <col min="7435" max="7435" width="19.140625" style="1" bestFit="1" customWidth="1"/>
    <col min="7436" max="7436" width="10.42578125" style="1" customWidth="1"/>
    <col min="7437" max="7437" width="11.85546875" style="1" customWidth="1"/>
    <col min="7438" max="7438" width="14.7109375" style="1" customWidth="1"/>
    <col min="7439" max="7439" width="9" style="1" bestFit="1" customWidth="1"/>
    <col min="7440" max="7679" width="9.140625" style="1"/>
    <col min="7680" max="7680" width="4.7109375" style="1" bestFit="1" customWidth="1"/>
    <col min="7681" max="7681" width="9.7109375" style="1" bestFit="1" customWidth="1"/>
    <col min="7682" max="7682" width="10" style="1" bestFit="1" customWidth="1"/>
    <col min="7683" max="7683" width="8.85546875" style="1" bestFit="1" customWidth="1"/>
    <col min="7684" max="7684" width="22.85546875" style="1" customWidth="1"/>
    <col min="7685" max="7685" width="59.7109375" style="1" bestFit="1" customWidth="1"/>
    <col min="7686" max="7686" width="57.85546875" style="1" bestFit="1" customWidth="1"/>
    <col min="7687" max="7687" width="35.28515625" style="1" bestFit="1" customWidth="1"/>
    <col min="7688" max="7688" width="28.140625" style="1" bestFit="1" customWidth="1"/>
    <col min="7689" max="7689" width="33.140625" style="1" bestFit="1" customWidth="1"/>
    <col min="7690" max="7690" width="26" style="1" bestFit="1" customWidth="1"/>
    <col min="7691" max="7691" width="19.140625" style="1" bestFit="1" customWidth="1"/>
    <col min="7692" max="7692" width="10.42578125" style="1" customWidth="1"/>
    <col min="7693" max="7693" width="11.85546875" style="1" customWidth="1"/>
    <col min="7694" max="7694" width="14.7109375" style="1" customWidth="1"/>
    <col min="7695" max="7695" width="9" style="1" bestFit="1" customWidth="1"/>
    <col min="7696" max="7935" width="9.140625" style="1"/>
    <col min="7936" max="7936" width="4.7109375" style="1" bestFit="1" customWidth="1"/>
    <col min="7937" max="7937" width="9.7109375" style="1" bestFit="1" customWidth="1"/>
    <col min="7938" max="7938" width="10" style="1" bestFit="1" customWidth="1"/>
    <col min="7939" max="7939" width="8.85546875" style="1" bestFit="1" customWidth="1"/>
    <col min="7940" max="7940" width="22.85546875" style="1" customWidth="1"/>
    <col min="7941" max="7941" width="59.7109375" style="1" bestFit="1" customWidth="1"/>
    <col min="7942" max="7942" width="57.85546875" style="1" bestFit="1" customWidth="1"/>
    <col min="7943" max="7943" width="35.28515625" style="1" bestFit="1" customWidth="1"/>
    <col min="7944" max="7944" width="28.140625" style="1" bestFit="1" customWidth="1"/>
    <col min="7945" max="7945" width="33.140625" style="1" bestFit="1" customWidth="1"/>
    <col min="7946" max="7946" width="26" style="1" bestFit="1" customWidth="1"/>
    <col min="7947" max="7947" width="19.140625" style="1" bestFit="1" customWidth="1"/>
    <col min="7948" max="7948" width="10.42578125" style="1" customWidth="1"/>
    <col min="7949" max="7949" width="11.85546875" style="1" customWidth="1"/>
    <col min="7950" max="7950" width="14.7109375" style="1" customWidth="1"/>
    <col min="7951" max="7951" width="9" style="1" bestFit="1" customWidth="1"/>
    <col min="7952" max="8191" width="9.140625" style="1"/>
    <col min="8192" max="8192" width="4.7109375" style="1" bestFit="1" customWidth="1"/>
    <col min="8193" max="8193" width="9.7109375" style="1" bestFit="1" customWidth="1"/>
    <col min="8194" max="8194" width="10" style="1" bestFit="1" customWidth="1"/>
    <col min="8195" max="8195" width="8.85546875" style="1" bestFit="1" customWidth="1"/>
    <col min="8196" max="8196" width="22.85546875" style="1" customWidth="1"/>
    <col min="8197" max="8197" width="59.7109375" style="1" bestFit="1" customWidth="1"/>
    <col min="8198" max="8198" width="57.85546875" style="1" bestFit="1" customWidth="1"/>
    <col min="8199" max="8199" width="35.28515625" style="1" bestFit="1" customWidth="1"/>
    <col min="8200" max="8200" width="28.140625" style="1" bestFit="1" customWidth="1"/>
    <col min="8201" max="8201" width="33.140625" style="1" bestFit="1" customWidth="1"/>
    <col min="8202" max="8202" width="26" style="1" bestFit="1" customWidth="1"/>
    <col min="8203" max="8203" width="19.140625" style="1" bestFit="1" customWidth="1"/>
    <col min="8204" max="8204" width="10.42578125" style="1" customWidth="1"/>
    <col min="8205" max="8205" width="11.85546875" style="1" customWidth="1"/>
    <col min="8206" max="8206" width="14.7109375" style="1" customWidth="1"/>
    <col min="8207" max="8207" width="9" style="1" bestFit="1" customWidth="1"/>
    <col min="8208" max="8447" width="9.140625" style="1"/>
    <col min="8448" max="8448" width="4.7109375" style="1" bestFit="1" customWidth="1"/>
    <col min="8449" max="8449" width="9.7109375" style="1" bestFit="1" customWidth="1"/>
    <col min="8450" max="8450" width="10" style="1" bestFit="1" customWidth="1"/>
    <col min="8451" max="8451" width="8.85546875" style="1" bestFit="1" customWidth="1"/>
    <col min="8452" max="8452" width="22.85546875" style="1" customWidth="1"/>
    <col min="8453" max="8453" width="59.7109375" style="1" bestFit="1" customWidth="1"/>
    <col min="8454" max="8454" width="57.85546875" style="1" bestFit="1" customWidth="1"/>
    <col min="8455" max="8455" width="35.28515625" style="1" bestFit="1" customWidth="1"/>
    <col min="8456" max="8456" width="28.140625" style="1" bestFit="1" customWidth="1"/>
    <col min="8457" max="8457" width="33.140625" style="1" bestFit="1" customWidth="1"/>
    <col min="8458" max="8458" width="26" style="1" bestFit="1" customWidth="1"/>
    <col min="8459" max="8459" width="19.140625" style="1" bestFit="1" customWidth="1"/>
    <col min="8460" max="8460" width="10.42578125" style="1" customWidth="1"/>
    <col min="8461" max="8461" width="11.85546875" style="1" customWidth="1"/>
    <col min="8462" max="8462" width="14.7109375" style="1" customWidth="1"/>
    <col min="8463" max="8463" width="9" style="1" bestFit="1" customWidth="1"/>
    <col min="8464" max="8703" width="9.140625" style="1"/>
    <col min="8704" max="8704" width="4.7109375" style="1" bestFit="1" customWidth="1"/>
    <col min="8705" max="8705" width="9.7109375" style="1" bestFit="1" customWidth="1"/>
    <col min="8706" max="8706" width="10" style="1" bestFit="1" customWidth="1"/>
    <col min="8707" max="8707" width="8.85546875" style="1" bestFit="1" customWidth="1"/>
    <col min="8708" max="8708" width="22.85546875" style="1" customWidth="1"/>
    <col min="8709" max="8709" width="59.7109375" style="1" bestFit="1" customWidth="1"/>
    <col min="8710" max="8710" width="57.85546875" style="1" bestFit="1" customWidth="1"/>
    <col min="8711" max="8711" width="35.28515625" style="1" bestFit="1" customWidth="1"/>
    <col min="8712" max="8712" width="28.140625" style="1" bestFit="1" customWidth="1"/>
    <col min="8713" max="8713" width="33.140625" style="1" bestFit="1" customWidth="1"/>
    <col min="8714" max="8714" width="26" style="1" bestFit="1" customWidth="1"/>
    <col min="8715" max="8715" width="19.140625" style="1" bestFit="1" customWidth="1"/>
    <col min="8716" max="8716" width="10.42578125" style="1" customWidth="1"/>
    <col min="8717" max="8717" width="11.85546875" style="1" customWidth="1"/>
    <col min="8718" max="8718" width="14.7109375" style="1" customWidth="1"/>
    <col min="8719" max="8719" width="9" style="1" bestFit="1" customWidth="1"/>
    <col min="8720" max="8959" width="9.140625" style="1"/>
    <col min="8960" max="8960" width="4.7109375" style="1" bestFit="1" customWidth="1"/>
    <col min="8961" max="8961" width="9.7109375" style="1" bestFit="1" customWidth="1"/>
    <col min="8962" max="8962" width="10" style="1" bestFit="1" customWidth="1"/>
    <col min="8963" max="8963" width="8.85546875" style="1" bestFit="1" customWidth="1"/>
    <col min="8964" max="8964" width="22.85546875" style="1" customWidth="1"/>
    <col min="8965" max="8965" width="59.7109375" style="1" bestFit="1" customWidth="1"/>
    <col min="8966" max="8966" width="57.85546875" style="1" bestFit="1" customWidth="1"/>
    <col min="8967" max="8967" width="35.28515625" style="1" bestFit="1" customWidth="1"/>
    <col min="8968" max="8968" width="28.140625" style="1" bestFit="1" customWidth="1"/>
    <col min="8969" max="8969" width="33.140625" style="1" bestFit="1" customWidth="1"/>
    <col min="8970" max="8970" width="26" style="1" bestFit="1" customWidth="1"/>
    <col min="8971" max="8971" width="19.140625" style="1" bestFit="1" customWidth="1"/>
    <col min="8972" max="8972" width="10.42578125" style="1" customWidth="1"/>
    <col min="8973" max="8973" width="11.85546875" style="1" customWidth="1"/>
    <col min="8974" max="8974" width="14.7109375" style="1" customWidth="1"/>
    <col min="8975" max="8975" width="9" style="1" bestFit="1" customWidth="1"/>
    <col min="8976" max="9215" width="9.140625" style="1"/>
    <col min="9216" max="9216" width="4.7109375" style="1" bestFit="1" customWidth="1"/>
    <col min="9217" max="9217" width="9.7109375" style="1" bestFit="1" customWidth="1"/>
    <col min="9218" max="9218" width="10" style="1" bestFit="1" customWidth="1"/>
    <col min="9219" max="9219" width="8.85546875" style="1" bestFit="1" customWidth="1"/>
    <col min="9220" max="9220" width="22.85546875" style="1" customWidth="1"/>
    <col min="9221" max="9221" width="59.7109375" style="1" bestFit="1" customWidth="1"/>
    <col min="9222" max="9222" width="57.85546875" style="1" bestFit="1" customWidth="1"/>
    <col min="9223" max="9223" width="35.28515625" style="1" bestFit="1" customWidth="1"/>
    <col min="9224" max="9224" width="28.140625" style="1" bestFit="1" customWidth="1"/>
    <col min="9225" max="9225" width="33.140625" style="1" bestFit="1" customWidth="1"/>
    <col min="9226" max="9226" width="26" style="1" bestFit="1" customWidth="1"/>
    <col min="9227" max="9227" width="19.140625" style="1" bestFit="1" customWidth="1"/>
    <col min="9228" max="9228" width="10.42578125" style="1" customWidth="1"/>
    <col min="9229" max="9229" width="11.85546875" style="1" customWidth="1"/>
    <col min="9230" max="9230" width="14.7109375" style="1" customWidth="1"/>
    <col min="9231" max="9231" width="9" style="1" bestFit="1" customWidth="1"/>
    <col min="9232" max="9471" width="9.140625" style="1"/>
    <col min="9472" max="9472" width="4.7109375" style="1" bestFit="1" customWidth="1"/>
    <col min="9473" max="9473" width="9.7109375" style="1" bestFit="1" customWidth="1"/>
    <col min="9474" max="9474" width="10" style="1" bestFit="1" customWidth="1"/>
    <col min="9475" max="9475" width="8.85546875" style="1" bestFit="1" customWidth="1"/>
    <col min="9476" max="9476" width="22.85546875" style="1" customWidth="1"/>
    <col min="9477" max="9477" width="59.7109375" style="1" bestFit="1" customWidth="1"/>
    <col min="9478" max="9478" width="57.85546875" style="1" bestFit="1" customWidth="1"/>
    <col min="9479" max="9479" width="35.28515625" style="1" bestFit="1" customWidth="1"/>
    <col min="9480" max="9480" width="28.140625" style="1" bestFit="1" customWidth="1"/>
    <col min="9481" max="9481" width="33.140625" style="1" bestFit="1" customWidth="1"/>
    <col min="9482" max="9482" width="26" style="1" bestFit="1" customWidth="1"/>
    <col min="9483" max="9483" width="19.140625" style="1" bestFit="1" customWidth="1"/>
    <col min="9484" max="9484" width="10.42578125" style="1" customWidth="1"/>
    <col min="9485" max="9485" width="11.85546875" style="1" customWidth="1"/>
    <col min="9486" max="9486" width="14.7109375" style="1" customWidth="1"/>
    <col min="9487" max="9487" width="9" style="1" bestFit="1" customWidth="1"/>
    <col min="9488" max="9727" width="9.140625" style="1"/>
    <col min="9728" max="9728" width="4.7109375" style="1" bestFit="1" customWidth="1"/>
    <col min="9729" max="9729" width="9.7109375" style="1" bestFit="1" customWidth="1"/>
    <col min="9730" max="9730" width="10" style="1" bestFit="1" customWidth="1"/>
    <col min="9731" max="9731" width="8.85546875" style="1" bestFit="1" customWidth="1"/>
    <col min="9732" max="9732" width="22.85546875" style="1" customWidth="1"/>
    <col min="9733" max="9733" width="59.7109375" style="1" bestFit="1" customWidth="1"/>
    <col min="9734" max="9734" width="57.85546875" style="1" bestFit="1" customWidth="1"/>
    <col min="9735" max="9735" width="35.28515625" style="1" bestFit="1" customWidth="1"/>
    <col min="9736" max="9736" width="28.140625" style="1" bestFit="1" customWidth="1"/>
    <col min="9737" max="9737" width="33.140625" style="1" bestFit="1" customWidth="1"/>
    <col min="9738" max="9738" width="26" style="1" bestFit="1" customWidth="1"/>
    <col min="9739" max="9739" width="19.140625" style="1" bestFit="1" customWidth="1"/>
    <col min="9740" max="9740" width="10.42578125" style="1" customWidth="1"/>
    <col min="9741" max="9741" width="11.85546875" style="1" customWidth="1"/>
    <col min="9742" max="9742" width="14.7109375" style="1" customWidth="1"/>
    <col min="9743" max="9743" width="9" style="1" bestFit="1" customWidth="1"/>
    <col min="9744" max="9983" width="9.140625" style="1"/>
    <col min="9984" max="9984" width="4.7109375" style="1" bestFit="1" customWidth="1"/>
    <col min="9985" max="9985" width="9.7109375" style="1" bestFit="1" customWidth="1"/>
    <col min="9986" max="9986" width="10" style="1" bestFit="1" customWidth="1"/>
    <col min="9987" max="9987" width="8.85546875" style="1" bestFit="1" customWidth="1"/>
    <col min="9988" max="9988" width="22.85546875" style="1" customWidth="1"/>
    <col min="9989" max="9989" width="59.7109375" style="1" bestFit="1" customWidth="1"/>
    <col min="9990" max="9990" width="57.85546875" style="1" bestFit="1" customWidth="1"/>
    <col min="9991" max="9991" width="35.28515625" style="1" bestFit="1" customWidth="1"/>
    <col min="9992" max="9992" width="28.140625" style="1" bestFit="1" customWidth="1"/>
    <col min="9993" max="9993" width="33.140625" style="1" bestFit="1" customWidth="1"/>
    <col min="9994" max="9994" width="26" style="1" bestFit="1" customWidth="1"/>
    <col min="9995" max="9995" width="19.140625" style="1" bestFit="1" customWidth="1"/>
    <col min="9996" max="9996" width="10.42578125" style="1" customWidth="1"/>
    <col min="9997" max="9997" width="11.85546875" style="1" customWidth="1"/>
    <col min="9998" max="9998" width="14.7109375" style="1" customWidth="1"/>
    <col min="9999" max="9999" width="9" style="1" bestFit="1" customWidth="1"/>
    <col min="10000" max="10239" width="9.140625" style="1"/>
    <col min="10240" max="10240" width="4.7109375" style="1" bestFit="1" customWidth="1"/>
    <col min="10241" max="10241" width="9.7109375" style="1" bestFit="1" customWidth="1"/>
    <col min="10242" max="10242" width="10" style="1" bestFit="1" customWidth="1"/>
    <col min="10243" max="10243" width="8.85546875" style="1" bestFit="1" customWidth="1"/>
    <col min="10244" max="10244" width="22.85546875" style="1" customWidth="1"/>
    <col min="10245" max="10245" width="59.7109375" style="1" bestFit="1" customWidth="1"/>
    <col min="10246" max="10246" width="57.85546875" style="1" bestFit="1" customWidth="1"/>
    <col min="10247" max="10247" width="35.28515625" style="1" bestFit="1" customWidth="1"/>
    <col min="10248" max="10248" width="28.140625" style="1" bestFit="1" customWidth="1"/>
    <col min="10249" max="10249" width="33.140625" style="1" bestFit="1" customWidth="1"/>
    <col min="10250" max="10250" width="26" style="1" bestFit="1" customWidth="1"/>
    <col min="10251" max="10251" width="19.140625" style="1" bestFit="1" customWidth="1"/>
    <col min="10252" max="10252" width="10.42578125" style="1" customWidth="1"/>
    <col min="10253" max="10253" width="11.85546875" style="1" customWidth="1"/>
    <col min="10254" max="10254" width="14.7109375" style="1" customWidth="1"/>
    <col min="10255" max="10255" width="9" style="1" bestFit="1" customWidth="1"/>
    <col min="10256" max="10495" width="9.140625" style="1"/>
    <col min="10496" max="10496" width="4.7109375" style="1" bestFit="1" customWidth="1"/>
    <col min="10497" max="10497" width="9.7109375" style="1" bestFit="1" customWidth="1"/>
    <col min="10498" max="10498" width="10" style="1" bestFit="1" customWidth="1"/>
    <col min="10499" max="10499" width="8.85546875" style="1" bestFit="1" customWidth="1"/>
    <col min="10500" max="10500" width="22.85546875" style="1" customWidth="1"/>
    <col min="10501" max="10501" width="59.7109375" style="1" bestFit="1" customWidth="1"/>
    <col min="10502" max="10502" width="57.85546875" style="1" bestFit="1" customWidth="1"/>
    <col min="10503" max="10503" width="35.28515625" style="1" bestFit="1" customWidth="1"/>
    <col min="10504" max="10504" width="28.140625" style="1" bestFit="1" customWidth="1"/>
    <col min="10505" max="10505" width="33.140625" style="1" bestFit="1" customWidth="1"/>
    <col min="10506" max="10506" width="26" style="1" bestFit="1" customWidth="1"/>
    <col min="10507" max="10507" width="19.140625" style="1" bestFit="1" customWidth="1"/>
    <col min="10508" max="10508" width="10.42578125" style="1" customWidth="1"/>
    <col min="10509" max="10509" width="11.85546875" style="1" customWidth="1"/>
    <col min="10510" max="10510" width="14.7109375" style="1" customWidth="1"/>
    <col min="10511" max="10511" width="9" style="1" bestFit="1" customWidth="1"/>
    <col min="10512" max="10751" width="9.140625" style="1"/>
    <col min="10752" max="10752" width="4.7109375" style="1" bestFit="1" customWidth="1"/>
    <col min="10753" max="10753" width="9.7109375" style="1" bestFit="1" customWidth="1"/>
    <col min="10754" max="10754" width="10" style="1" bestFit="1" customWidth="1"/>
    <col min="10755" max="10755" width="8.85546875" style="1" bestFit="1" customWidth="1"/>
    <col min="10756" max="10756" width="22.85546875" style="1" customWidth="1"/>
    <col min="10757" max="10757" width="59.7109375" style="1" bestFit="1" customWidth="1"/>
    <col min="10758" max="10758" width="57.85546875" style="1" bestFit="1" customWidth="1"/>
    <col min="10759" max="10759" width="35.28515625" style="1" bestFit="1" customWidth="1"/>
    <col min="10760" max="10760" width="28.140625" style="1" bestFit="1" customWidth="1"/>
    <col min="10761" max="10761" width="33.140625" style="1" bestFit="1" customWidth="1"/>
    <col min="10762" max="10762" width="26" style="1" bestFit="1" customWidth="1"/>
    <col min="10763" max="10763" width="19.140625" style="1" bestFit="1" customWidth="1"/>
    <col min="10764" max="10764" width="10.42578125" style="1" customWidth="1"/>
    <col min="10765" max="10765" width="11.85546875" style="1" customWidth="1"/>
    <col min="10766" max="10766" width="14.7109375" style="1" customWidth="1"/>
    <col min="10767" max="10767" width="9" style="1" bestFit="1" customWidth="1"/>
    <col min="10768" max="11007" width="9.140625" style="1"/>
    <col min="11008" max="11008" width="4.7109375" style="1" bestFit="1" customWidth="1"/>
    <col min="11009" max="11009" width="9.7109375" style="1" bestFit="1" customWidth="1"/>
    <col min="11010" max="11010" width="10" style="1" bestFit="1" customWidth="1"/>
    <col min="11011" max="11011" width="8.85546875" style="1" bestFit="1" customWidth="1"/>
    <col min="11012" max="11012" width="22.85546875" style="1" customWidth="1"/>
    <col min="11013" max="11013" width="59.7109375" style="1" bestFit="1" customWidth="1"/>
    <col min="11014" max="11014" width="57.85546875" style="1" bestFit="1" customWidth="1"/>
    <col min="11015" max="11015" width="35.28515625" style="1" bestFit="1" customWidth="1"/>
    <col min="11016" max="11016" width="28.140625" style="1" bestFit="1" customWidth="1"/>
    <col min="11017" max="11017" width="33.140625" style="1" bestFit="1" customWidth="1"/>
    <col min="11018" max="11018" width="26" style="1" bestFit="1" customWidth="1"/>
    <col min="11019" max="11019" width="19.140625" style="1" bestFit="1" customWidth="1"/>
    <col min="11020" max="11020" width="10.42578125" style="1" customWidth="1"/>
    <col min="11021" max="11021" width="11.85546875" style="1" customWidth="1"/>
    <col min="11022" max="11022" width="14.7109375" style="1" customWidth="1"/>
    <col min="11023" max="11023" width="9" style="1" bestFit="1" customWidth="1"/>
    <col min="11024" max="11263" width="9.140625" style="1"/>
    <col min="11264" max="11264" width="4.7109375" style="1" bestFit="1" customWidth="1"/>
    <col min="11265" max="11265" width="9.7109375" style="1" bestFit="1" customWidth="1"/>
    <col min="11266" max="11266" width="10" style="1" bestFit="1" customWidth="1"/>
    <col min="11267" max="11267" width="8.85546875" style="1" bestFit="1" customWidth="1"/>
    <col min="11268" max="11268" width="22.85546875" style="1" customWidth="1"/>
    <col min="11269" max="11269" width="59.7109375" style="1" bestFit="1" customWidth="1"/>
    <col min="11270" max="11270" width="57.85546875" style="1" bestFit="1" customWidth="1"/>
    <col min="11271" max="11271" width="35.28515625" style="1" bestFit="1" customWidth="1"/>
    <col min="11272" max="11272" width="28.140625" style="1" bestFit="1" customWidth="1"/>
    <col min="11273" max="11273" width="33.140625" style="1" bestFit="1" customWidth="1"/>
    <col min="11274" max="11274" width="26" style="1" bestFit="1" customWidth="1"/>
    <col min="11275" max="11275" width="19.140625" style="1" bestFit="1" customWidth="1"/>
    <col min="11276" max="11276" width="10.42578125" style="1" customWidth="1"/>
    <col min="11277" max="11277" width="11.85546875" style="1" customWidth="1"/>
    <col min="11278" max="11278" width="14.7109375" style="1" customWidth="1"/>
    <col min="11279" max="11279" width="9" style="1" bestFit="1" customWidth="1"/>
    <col min="11280" max="11519" width="9.140625" style="1"/>
    <col min="11520" max="11520" width="4.7109375" style="1" bestFit="1" customWidth="1"/>
    <col min="11521" max="11521" width="9.7109375" style="1" bestFit="1" customWidth="1"/>
    <col min="11522" max="11522" width="10" style="1" bestFit="1" customWidth="1"/>
    <col min="11523" max="11523" width="8.85546875" style="1" bestFit="1" customWidth="1"/>
    <col min="11524" max="11524" width="22.85546875" style="1" customWidth="1"/>
    <col min="11525" max="11525" width="59.7109375" style="1" bestFit="1" customWidth="1"/>
    <col min="11526" max="11526" width="57.85546875" style="1" bestFit="1" customWidth="1"/>
    <col min="11527" max="11527" width="35.28515625" style="1" bestFit="1" customWidth="1"/>
    <col min="11528" max="11528" width="28.140625" style="1" bestFit="1" customWidth="1"/>
    <col min="11529" max="11529" width="33.140625" style="1" bestFit="1" customWidth="1"/>
    <col min="11530" max="11530" width="26" style="1" bestFit="1" customWidth="1"/>
    <col min="11531" max="11531" width="19.140625" style="1" bestFit="1" customWidth="1"/>
    <col min="11532" max="11532" width="10.42578125" style="1" customWidth="1"/>
    <col min="11533" max="11533" width="11.85546875" style="1" customWidth="1"/>
    <col min="11534" max="11534" width="14.7109375" style="1" customWidth="1"/>
    <col min="11535" max="11535" width="9" style="1" bestFit="1" customWidth="1"/>
    <col min="11536" max="11775" width="9.140625" style="1"/>
    <col min="11776" max="11776" width="4.7109375" style="1" bestFit="1" customWidth="1"/>
    <col min="11777" max="11777" width="9.7109375" style="1" bestFit="1" customWidth="1"/>
    <col min="11778" max="11778" width="10" style="1" bestFit="1" customWidth="1"/>
    <col min="11779" max="11779" width="8.85546875" style="1" bestFit="1" customWidth="1"/>
    <col min="11780" max="11780" width="22.85546875" style="1" customWidth="1"/>
    <col min="11781" max="11781" width="59.7109375" style="1" bestFit="1" customWidth="1"/>
    <col min="11782" max="11782" width="57.85546875" style="1" bestFit="1" customWidth="1"/>
    <col min="11783" max="11783" width="35.28515625" style="1" bestFit="1" customWidth="1"/>
    <col min="11784" max="11784" width="28.140625" style="1" bestFit="1" customWidth="1"/>
    <col min="11785" max="11785" width="33.140625" style="1" bestFit="1" customWidth="1"/>
    <col min="11786" max="11786" width="26" style="1" bestFit="1" customWidth="1"/>
    <col min="11787" max="11787" width="19.140625" style="1" bestFit="1" customWidth="1"/>
    <col min="11788" max="11788" width="10.42578125" style="1" customWidth="1"/>
    <col min="11789" max="11789" width="11.85546875" style="1" customWidth="1"/>
    <col min="11790" max="11790" width="14.7109375" style="1" customWidth="1"/>
    <col min="11791" max="11791" width="9" style="1" bestFit="1" customWidth="1"/>
    <col min="11792" max="12031" width="9.140625" style="1"/>
    <col min="12032" max="12032" width="4.7109375" style="1" bestFit="1" customWidth="1"/>
    <col min="12033" max="12033" width="9.7109375" style="1" bestFit="1" customWidth="1"/>
    <col min="12034" max="12034" width="10" style="1" bestFit="1" customWidth="1"/>
    <col min="12035" max="12035" width="8.85546875" style="1" bestFit="1" customWidth="1"/>
    <col min="12036" max="12036" width="22.85546875" style="1" customWidth="1"/>
    <col min="12037" max="12037" width="59.7109375" style="1" bestFit="1" customWidth="1"/>
    <col min="12038" max="12038" width="57.85546875" style="1" bestFit="1" customWidth="1"/>
    <col min="12039" max="12039" width="35.28515625" style="1" bestFit="1" customWidth="1"/>
    <col min="12040" max="12040" width="28.140625" style="1" bestFit="1" customWidth="1"/>
    <col min="12041" max="12041" width="33.140625" style="1" bestFit="1" customWidth="1"/>
    <col min="12042" max="12042" width="26" style="1" bestFit="1" customWidth="1"/>
    <col min="12043" max="12043" width="19.140625" style="1" bestFit="1" customWidth="1"/>
    <col min="12044" max="12044" width="10.42578125" style="1" customWidth="1"/>
    <col min="12045" max="12045" width="11.85546875" style="1" customWidth="1"/>
    <col min="12046" max="12046" width="14.7109375" style="1" customWidth="1"/>
    <col min="12047" max="12047" width="9" style="1" bestFit="1" customWidth="1"/>
    <col min="12048" max="12287" width="9.140625" style="1"/>
    <col min="12288" max="12288" width="4.7109375" style="1" bestFit="1" customWidth="1"/>
    <col min="12289" max="12289" width="9.7109375" style="1" bestFit="1" customWidth="1"/>
    <col min="12290" max="12290" width="10" style="1" bestFit="1" customWidth="1"/>
    <col min="12291" max="12291" width="8.85546875" style="1" bestFit="1" customWidth="1"/>
    <col min="12292" max="12292" width="22.85546875" style="1" customWidth="1"/>
    <col min="12293" max="12293" width="59.7109375" style="1" bestFit="1" customWidth="1"/>
    <col min="12294" max="12294" width="57.85546875" style="1" bestFit="1" customWidth="1"/>
    <col min="12295" max="12295" width="35.28515625" style="1" bestFit="1" customWidth="1"/>
    <col min="12296" max="12296" width="28.140625" style="1" bestFit="1" customWidth="1"/>
    <col min="12297" max="12297" width="33.140625" style="1" bestFit="1" customWidth="1"/>
    <col min="12298" max="12298" width="26" style="1" bestFit="1" customWidth="1"/>
    <col min="12299" max="12299" width="19.140625" style="1" bestFit="1" customWidth="1"/>
    <col min="12300" max="12300" width="10.42578125" style="1" customWidth="1"/>
    <col min="12301" max="12301" width="11.85546875" style="1" customWidth="1"/>
    <col min="12302" max="12302" width="14.7109375" style="1" customWidth="1"/>
    <col min="12303" max="12303" width="9" style="1" bestFit="1" customWidth="1"/>
    <col min="12304" max="12543" width="9.140625" style="1"/>
    <col min="12544" max="12544" width="4.7109375" style="1" bestFit="1" customWidth="1"/>
    <col min="12545" max="12545" width="9.7109375" style="1" bestFit="1" customWidth="1"/>
    <col min="12546" max="12546" width="10" style="1" bestFit="1" customWidth="1"/>
    <col min="12547" max="12547" width="8.85546875" style="1" bestFit="1" customWidth="1"/>
    <col min="12548" max="12548" width="22.85546875" style="1" customWidth="1"/>
    <col min="12549" max="12549" width="59.7109375" style="1" bestFit="1" customWidth="1"/>
    <col min="12550" max="12550" width="57.85546875" style="1" bestFit="1" customWidth="1"/>
    <col min="12551" max="12551" width="35.28515625" style="1" bestFit="1" customWidth="1"/>
    <col min="12552" max="12552" width="28.140625" style="1" bestFit="1" customWidth="1"/>
    <col min="12553" max="12553" width="33.140625" style="1" bestFit="1" customWidth="1"/>
    <col min="12554" max="12554" width="26" style="1" bestFit="1" customWidth="1"/>
    <col min="12555" max="12555" width="19.140625" style="1" bestFit="1" customWidth="1"/>
    <col min="12556" max="12556" width="10.42578125" style="1" customWidth="1"/>
    <col min="12557" max="12557" width="11.85546875" style="1" customWidth="1"/>
    <col min="12558" max="12558" width="14.7109375" style="1" customWidth="1"/>
    <col min="12559" max="12559" width="9" style="1" bestFit="1" customWidth="1"/>
    <col min="12560" max="12799" width="9.140625" style="1"/>
    <col min="12800" max="12800" width="4.7109375" style="1" bestFit="1" customWidth="1"/>
    <col min="12801" max="12801" width="9.7109375" style="1" bestFit="1" customWidth="1"/>
    <col min="12802" max="12802" width="10" style="1" bestFit="1" customWidth="1"/>
    <col min="12803" max="12803" width="8.85546875" style="1" bestFit="1" customWidth="1"/>
    <col min="12804" max="12804" width="22.85546875" style="1" customWidth="1"/>
    <col min="12805" max="12805" width="59.7109375" style="1" bestFit="1" customWidth="1"/>
    <col min="12806" max="12806" width="57.85546875" style="1" bestFit="1" customWidth="1"/>
    <col min="12807" max="12807" width="35.28515625" style="1" bestFit="1" customWidth="1"/>
    <col min="12808" max="12808" width="28.140625" style="1" bestFit="1" customWidth="1"/>
    <col min="12809" max="12809" width="33.140625" style="1" bestFit="1" customWidth="1"/>
    <col min="12810" max="12810" width="26" style="1" bestFit="1" customWidth="1"/>
    <col min="12811" max="12811" width="19.140625" style="1" bestFit="1" customWidth="1"/>
    <col min="12812" max="12812" width="10.42578125" style="1" customWidth="1"/>
    <col min="12813" max="12813" width="11.85546875" style="1" customWidth="1"/>
    <col min="12814" max="12814" width="14.7109375" style="1" customWidth="1"/>
    <col min="12815" max="12815" width="9" style="1" bestFit="1" customWidth="1"/>
    <col min="12816" max="13055" width="9.140625" style="1"/>
    <col min="13056" max="13056" width="4.7109375" style="1" bestFit="1" customWidth="1"/>
    <col min="13057" max="13057" width="9.7109375" style="1" bestFit="1" customWidth="1"/>
    <col min="13058" max="13058" width="10" style="1" bestFit="1" customWidth="1"/>
    <col min="13059" max="13059" width="8.85546875" style="1" bestFit="1" customWidth="1"/>
    <col min="13060" max="13060" width="22.85546875" style="1" customWidth="1"/>
    <col min="13061" max="13061" width="59.7109375" style="1" bestFit="1" customWidth="1"/>
    <col min="13062" max="13062" width="57.85546875" style="1" bestFit="1" customWidth="1"/>
    <col min="13063" max="13063" width="35.28515625" style="1" bestFit="1" customWidth="1"/>
    <col min="13064" max="13064" width="28.140625" style="1" bestFit="1" customWidth="1"/>
    <col min="13065" max="13065" width="33.140625" style="1" bestFit="1" customWidth="1"/>
    <col min="13066" max="13066" width="26" style="1" bestFit="1" customWidth="1"/>
    <col min="13067" max="13067" width="19.140625" style="1" bestFit="1" customWidth="1"/>
    <col min="13068" max="13068" width="10.42578125" style="1" customWidth="1"/>
    <col min="13069" max="13069" width="11.85546875" style="1" customWidth="1"/>
    <col min="13070" max="13070" width="14.7109375" style="1" customWidth="1"/>
    <col min="13071" max="13071" width="9" style="1" bestFit="1" customWidth="1"/>
    <col min="13072" max="13311" width="9.140625" style="1"/>
    <col min="13312" max="13312" width="4.7109375" style="1" bestFit="1" customWidth="1"/>
    <col min="13313" max="13313" width="9.7109375" style="1" bestFit="1" customWidth="1"/>
    <col min="13314" max="13314" width="10" style="1" bestFit="1" customWidth="1"/>
    <col min="13315" max="13315" width="8.85546875" style="1" bestFit="1" customWidth="1"/>
    <col min="13316" max="13316" width="22.85546875" style="1" customWidth="1"/>
    <col min="13317" max="13317" width="59.7109375" style="1" bestFit="1" customWidth="1"/>
    <col min="13318" max="13318" width="57.85546875" style="1" bestFit="1" customWidth="1"/>
    <col min="13319" max="13319" width="35.28515625" style="1" bestFit="1" customWidth="1"/>
    <col min="13320" max="13320" width="28.140625" style="1" bestFit="1" customWidth="1"/>
    <col min="13321" max="13321" width="33.140625" style="1" bestFit="1" customWidth="1"/>
    <col min="13322" max="13322" width="26" style="1" bestFit="1" customWidth="1"/>
    <col min="13323" max="13323" width="19.140625" style="1" bestFit="1" customWidth="1"/>
    <col min="13324" max="13324" width="10.42578125" style="1" customWidth="1"/>
    <col min="13325" max="13325" width="11.85546875" style="1" customWidth="1"/>
    <col min="13326" max="13326" width="14.7109375" style="1" customWidth="1"/>
    <col min="13327" max="13327" width="9" style="1" bestFit="1" customWidth="1"/>
    <col min="13328" max="13567" width="9.140625" style="1"/>
    <col min="13568" max="13568" width="4.7109375" style="1" bestFit="1" customWidth="1"/>
    <col min="13569" max="13569" width="9.7109375" style="1" bestFit="1" customWidth="1"/>
    <col min="13570" max="13570" width="10" style="1" bestFit="1" customWidth="1"/>
    <col min="13571" max="13571" width="8.85546875" style="1" bestFit="1" customWidth="1"/>
    <col min="13572" max="13572" width="22.85546875" style="1" customWidth="1"/>
    <col min="13573" max="13573" width="59.7109375" style="1" bestFit="1" customWidth="1"/>
    <col min="13574" max="13574" width="57.85546875" style="1" bestFit="1" customWidth="1"/>
    <col min="13575" max="13575" width="35.28515625" style="1" bestFit="1" customWidth="1"/>
    <col min="13576" max="13576" width="28.140625" style="1" bestFit="1" customWidth="1"/>
    <col min="13577" max="13577" width="33.140625" style="1" bestFit="1" customWidth="1"/>
    <col min="13578" max="13578" width="26" style="1" bestFit="1" customWidth="1"/>
    <col min="13579" max="13579" width="19.140625" style="1" bestFit="1" customWidth="1"/>
    <col min="13580" max="13580" width="10.42578125" style="1" customWidth="1"/>
    <col min="13581" max="13581" width="11.85546875" style="1" customWidth="1"/>
    <col min="13582" max="13582" width="14.7109375" style="1" customWidth="1"/>
    <col min="13583" max="13583" width="9" style="1" bestFit="1" customWidth="1"/>
    <col min="13584" max="13823" width="9.140625" style="1"/>
    <col min="13824" max="13824" width="4.7109375" style="1" bestFit="1" customWidth="1"/>
    <col min="13825" max="13825" width="9.7109375" style="1" bestFit="1" customWidth="1"/>
    <col min="13826" max="13826" width="10" style="1" bestFit="1" customWidth="1"/>
    <col min="13827" max="13827" width="8.85546875" style="1" bestFit="1" customWidth="1"/>
    <col min="13828" max="13828" width="22.85546875" style="1" customWidth="1"/>
    <col min="13829" max="13829" width="59.7109375" style="1" bestFit="1" customWidth="1"/>
    <col min="13830" max="13830" width="57.85546875" style="1" bestFit="1" customWidth="1"/>
    <col min="13831" max="13831" width="35.28515625" style="1" bestFit="1" customWidth="1"/>
    <col min="13832" max="13832" width="28.140625" style="1" bestFit="1" customWidth="1"/>
    <col min="13833" max="13833" width="33.140625" style="1" bestFit="1" customWidth="1"/>
    <col min="13834" max="13834" width="26" style="1" bestFit="1" customWidth="1"/>
    <col min="13835" max="13835" width="19.140625" style="1" bestFit="1" customWidth="1"/>
    <col min="13836" max="13836" width="10.42578125" style="1" customWidth="1"/>
    <col min="13837" max="13837" width="11.85546875" style="1" customWidth="1"/>
    <col min="13838" max="13838" width="14.7109375" style="1" customWidth="1"/>
    <col min="13839" max="13839" width="9" style="1" bestFit="1" customWidth="1"/>
    <col min="13840" max="14079" width="9.140625" style="1"/>
    <col min="14080" max="14080" width="4.7109375" style="1" bestFit="1" customWidth="1"/>
    <col min="14081" max="14081" width="9.7109375" style="1" bestFit="1" customWidth="1"/>
    <col min="14082" max="14082" width="10" style="1" bestFit="1" customWidth="1"/>
    <col min="14083" max="14083" width="8.85546875" style="1" bestFit="1" customWidth="1"/>
    <col min="14084" max="14084" width="22.85546875" style="1" customWidth="1"/>
    <col min="14085" max="14085" width="59.7109375" style="1" bestFit="1" customWidth="1"/>
    <col min="14086" max="14086" width="57.85546875" style="1" bestFit="1" customWidth="1"/>
    <col min="14087" max="14087" width="35.28515625" style="1" bestFit="1" customWidth="1"/>
    <col min="14088" max="14088" width="28.140625" style="1" bestFit="1" customWidth="1"/>
    <col min="14089" max="14089" width="33.140625" style="1" bestFit="1" customWidth="1"/>
    <col min="14090" max="14090" width="26" style="1" bestFit="1" customWidth="1"/>
    <col min="14091" max="14091" width="19.140625" style="1" bestFit="1" customWidth="1"/>
    <col min="14092" max="14092" width="10.42578125" style="1" customWidth="1"/>
    <col min="14093" max="14093" width="11.85546875" style="1" customWidth="1"/>
    <col min="14094" max="14094" width="14.7109375" style="1" customWidth="1"/>
    <col min="14095" max="14095" width="9" style="1" bestFit="1" customWidth="1"/>
    <col min="14096" max="14335" width="9.140625" style="1"/>
    <col min="14336" max="14336" width="4.7109375" style="1" bestFit="1" customWidth="1"/>
    <col min="14337" max="14337" width="9.7109375" style="1" bestFit="1" customWidth="1"/>
    <col min="14338" max="14338" width="10" style="1" bestFit="1" customWidth="1"/>
    <col min="14339" max="14339" width="8.85546875" style="1" bestFit="1" customWidth="1"/>
    <col min="14340" max="14340" width="22.85546875" style="1" customWidth="1"/>
    <col min="14341" max="14341" width="59.7109375" style="1" bestFit="1" customWidth="1"/>
    <col min="14342" max="14342" width="57.85546875" style="1" bestFit="1" customWidth="1"/>
    <col min="14343" max="14343" width="35.28515625" style="1" bestFit="1" customWidth="1"/>
    <col min="14344" max="14344" width="28.140625" style="1" bestFit="1" customWidth="1"/>
    <col min="14345" max="14345" width="33.140625" style="1" bestFit="1" customWidth="1"/>
    <col min="14346" max="14346" width="26" style="1" bestFit="1" customWidth="1"/>
    <col min="14347" max="14347" width="19.140625" style="1" bestFit="1" customWidth="1"/>
    <col min="14348" max="14348" width="10.42578125" style="1" customWidth="1"/>
    <col min="14349" max="14349" width="11.85546875" style="1" customWidth="1"/>
    <col min="14350" max="14350" width="14.7109375" style="1" customWidth="1"/>
    <col min="14351" max="14351" width="9" style="1" bestFit="1" customWidth="1"/>
    <col min="14352" max="14591" width="9.140625" style="1"/>
    <col min="14592" max="14592" width="4.7109375" style="1" bestFit="1" customWidth="1"/>
    <col min="14593" max="14593" width="9.7109375" style="1" bestFit="1" customWidth="1"/>
    <col min="14594" max="14594" width="10" style="1" bestFit="1" customWidth="1"/>
    <col min="14595" max="14595" width="8.85546875" style="1" bestFit="1" customWidth="1"/>
    <col min="14596" max="14596" width="22.85546875" style="1" customWidth="1"/>
    <col min="14597" max="14597" width="59.7109375" style="1" bestFit="1" customWidth="1"/>
    <col min="14598" max="14598" width="57.85546875" style="1" bestFit="1" customWidth="1"/>
    <col min="14599" max="14599" width="35.28515625" style="1" bestFit="1" customWidth="1"/>
    <col min="14600" max="14600" width="28.140625" style="1" bestFit="1" customWidth="1"/>
    <col min="14601" max="14601" width="33.140625" style="1" bestFit="1" customWidth="1"/>
    <col min="14602" max="14602" width="26" style="1" bestFit="1" customWidth="1"/>
    <col min="14603" max="14603" width="19.140625" style="1" bestFit="1" customWidth="1"/>
    <col min="14604" max="14604" width="10.42578125" style="1" customWidth="1"/>
    <col min="14605" max="14605" width="11.85546875" style="1" customWidth="1"/>
    <col min="14606" max="14606" width="14.7109375" style="1" customWidth="1"/>
    <col min="14607" max="14607" width="9" style="1" bestFit="1" customWidth="1"/>
    <col min="14608" max="14847" width="9.140625" style="1"/>
    <col min="14848" max="14848" width="4.7109375" style="1" bestFit="1" customWidth="1"/>
    <col min="14849" max="14849" width="9.7109375" style="1" bestFit="1" customWidth="1"/>
    <col min="14850" max="14850" width="10" style="1" bestFit="1" customWidth="1"/>
    <col min="14851" max="14851" width="8.85546875" style="1" bestFit="1" customWidth="1"/>
    <col min="14852" max="14852" width="22.85546875" style="1" customWidth="1"/>
    <col min="14853" max="14853" width="59.7109375" style="1" bestFit="1" customWidth="1"/>
    <col min="14854" max="14854" width="57.85546875" style="1" bestFit="1" customWidth="1"/>
    <col min="14855" max="14855" width="35.28515625" style="1" bestFit="1" customWidth="1"/>
    <col min="14856" max="14856" width="28.140625" style="1" bestFit="1" customWidth="1"/>
    <col min="14857" max="14857" width="33.140625" style="1" bestFit="1" customWidth="1"/>
    <col min="14858" max="14858" width="26" style="1" bestFit="1" customWidth="1"/>
    <col min="14859" max="14859" width="19.140625" style="1" bestFit="1" customWidth="1"/>
    <col min="14860" max="14860" width="10.42578125" style="1" customWidth="1"/>
    <col min="14861" max="14861" width="11.85546875" style="1" customWidth="1"/>
    <col min="14862" max="14862" width="14.7109375" style="1" customWidth="1"/>
    <col min="14863" max="14863" width="9" style="1" bestFit="1" customWidth="1"/>
    <col min="14864" max="15103" width="9.140625" style="1"/>
    <col min="15104" max="15104" width="4.7109375" style="1" bestFit="1" customWidth="1"/>
    <col min="15105" max="15105" width="9.7109375" style="1" bestFit="1" customWidth="1"/>
    <col min="15106" max="15106" width="10" style="1" bestFit="1" customWidth="1"/>
    <col min="15107" max="15107" width="8.85546875" style="1" bestFit="1" customWidth="1"/>
    <col min="15108" max="15108" width="22.85546875" style="1" customWidth="1"/>
    <col min="15109" max="15109" width="59.7109375" style="1" bestFit="1" customWidth="1"/>
    <col min="15110" max="15110" width="57.85546875" style="1" bestFit="1" customWidth="1"/>
    <col min="15111" max="15111" width="35.28515625" style="1" bestFit="1" customWidth="1"/>
    <col min="15112" max="15112" width="28.140625" style="1" bestFit="1" customWidth="1"/>
    <col min="15113" max="15113" width="33.140625" style="1" bestFit="1" customWidth="1"/>
    <col min="15114" max="15114" width="26" style="1" bestFit="1" customWidth="1"/>
    <col min="15115" max="15115" width="19.140625" style="1" bestFit="1" customWidth="1"/>
    <col min="15116" max="15116" width="10.42578125" style="1" customWidth="1"/>
    <col min="15117" max="15117" width="11.85546875" style="1" customWidth="1"/>
    <col min="15118" max="15118" width="14.7109375" style="1" customWidth="1"/>
    <col min="15119" max="15119" width="9" style="1" bestFit="1" customWidth="1"/>
    <col min="15120" max="15359" width="9.140625" style="1"/>
    <col min="15360" max="15360" width="4.7109375" style="1" bestFit="1" customWidth="1"/>
    <col min="15361" max="15361" width="9.7109375" style="1" bestFit="1" customWidth="1"/>
    <col min="15362" max="15362" width="10" style="1" bestFit="1" customWidth="1"/>
    <col min="15363" max="15363" width="8.85546875" style="1" bestFit="1" customWidth="1"/>
    <col min="15364" max="15364" width="22.85546875" style="1" customWidth="1"/>
    <col min="15365" max="15365" width="59.7109375" style="1" bestFit="1" customWidth="1"/>
    <col min="15366" max="15366" width="57.85546875" style="1" bestFit="1" customWidth="1"/>
    <col min="15367" max="15367" width="35.28515625" style="1" bestFit="1" customWidth="1"/>
    <col min="15368" max="15368" width="28.140625" style="1" bestFit="1" customWidth="1"/>
    <col min="15369" max="15369" width="33.140625" style="1" bestFit="1" customWidth="1"/>
    <col min="15370" max="15370" width="26" style="1" bestFit="1" customWidth="1"/>
    <col min="15371" max="15371" width="19.140625" style="1" bestFit="1" customWidth="1"/>
    <col min="15372" max="15372" width="10.42578125" style="1" customWidth="1"/>
    <col min="15373" max="15373" width="11.85546875" style="1" customWidth="1"/>
    <col min="15374" max="15374" width="14.7109375" style="1" customWidth="1"/>
    <col min="15375" max="15375" width="9" style="1" bestFit="1" customWidth="1"/>
    <col min="15376" max="15615" width="9.140625" style="1"/>
    <col min="15616" max="15616" width="4.7109375" style="1" bestFit="1" customWidth="1"/>
    <col min="15617" max="15617" width="9.7109375" style="1" bestFit="1" customWidth="1"/>
    <col min="15618" max="15618" width="10" style="1" bestFit="1" customWidth="1"/>
    <col min="15619" max="15619" width="8.85546875" style="1" bestFit="1" customWidth="1"/>
    <col min="15620" max="15620" width="22.85546875" style="1" customWidth="1"/>
    <col min="15621" max="15621" width="59.7109375" style="1" bestFit="1" customWidth="1"/>
    <col min="15622" max="15622" width="57.85546875" style="1" bestFit="1" customWidth="1"/>
    <col min="15623" max="15623" width="35.28515625" style="1" bestFit="1" customWidth="1"/>
    <col min="15624" max="15624" width="28.140625" style="1" bestFit="1" customWidth="1"/>
    <col min="15625" max="15625" width="33.140625" style="1" bestFit="1" customWidth="1"/>
    <col min="15626" max="15626" width="26" style="1" bestFit="1" customWidth="1"/>
    <col min="15627" max="15627" width="19.140625" style="1" bestFit="1" customWidth="1"/>
    <col min="15628" max="15628" width="10.42578125" style="1" customWidth="1"/>
    <col min="15629" max="15629" width="11.85546875" style="1" customWidth="1"/>
    <col min="15630" max="15630" width="14.7109375" style="1" customWidth="1"/>
    <col min="15631" max="15631" width="9" style="1" bestFit="1" customWidth="1"/>
    <col min="15632" max="15871" width="9.140625" style="1"/>
    <col min="15872" max="15872" width="4.7109375" style="1" bestFit="1" customWidth="1"/>
    <col min="15873" max="15873" width="9.7109375" style="1" bestFit="1" customWidth="1"/>
    <col min="15874" max="15874" width="10" style="1" bestFit="1" customWidth="1"/>
    <col min="15875" max="15875" width="8.85546875" style="1" bestFit="1" customWidth="1"/>
    <col min="15876" max="15876" width="22.85546875" style="1" customWidth="1"/>
    <col min="15877" max="15877" width="59.7109375" style="1" bestFit="1" customWidth="1"/>
    <col min="15878" max="15878" width="57.85546875" style="1" bestFit="1" customWidth="1"/>
    <col min="15879" max="15879" width="35.28515625" style="1" bestFit="1" customWidth="1"/>
    <col min="15880" max="15880" width="28.140625" style="1" bestFit="1" customWidth="1"/>
    <col min="15881" max="15881" width="33.140625" style="1" bestFit="1" customWidth="1"/>
    <col min="15882" max="15882" width="26" style="1" bestFit="1" customWidth="1"/>
    <col min="15883" max="15883" width="19.140625" style="1" bestFit="1" customWidth="1"/>
    <col min="15884" max="15884" width="10.42578125" style="1" customWidth="1"/>
    <col min="15885" max="15885" width="11.85546875" style="1" customWidth="1"/>
    <col min="15886" max="15886" width="14.7109375" style="1" customWidth="1"/>
    <col min="15887" max="15887" width="9" style="1" bestFit="1" customWidth="1"/>
    <col min="15888" max="16127" width="9.140625" style="1"/>
    <col min="16128" max="16128" width="4.7109375" style="1" bestFit="1" customWidth="1"/>
    <col min="16129" max="16129" width="9.7109375" style="1" bestFit="1" customWidth="1"/>
    <col min="16130" max="16130" width="10" style="1" bestFit="1" customWidth="1"/>
    <col min="16131" max="16131" width="8.85546875" style="1" bestFit="1" customWidth="1"/>
    <col min="16132" max="16132" width="22.85546875" style="1" customWidth="1"/>
    <col min="16133" max="16133" width="59.7109375" style="1" bestFit="1" customWidth="1"/>
    <col min="16134" max="16134" width="57.85546875" style="1" bestFit="1" customWidth="1"/>
    <col min="16135" max="16135" width="35.28515625" style="1" bestFit="1" customWidth="1"/>
    <col min="16136" max="16136" width="28.140625" style="1" bestFit="1" customWidth="1"/>
    <col min="16137" max="16137" width="33.140625" style="1" bestFit="1" customWidth="1"/>
    <col min="16138" max="16138" width="26" style="1" bestFit="1" customWidth="1"/>
    <col min="16139" max="16139" width="19.140625" style="1" bestFit="1" customWidth="1"/>
    <col min="16140" max="16140" width="10.42578125" style="1" customWidth="1"/>
    <col min="16141" max="16141" width="11.85546875" style="1" customWidth="1"/>
    <col min="16142" max="16142" width="14.7109375" style="1" customWidth="1"/>
    <col min="16143" max="16143" width="9" style="1" bestFit="1" customWidth="1"/>
    <col min="16144" max="16384" width="9.140625" style="1"/>
  </cols>
  <sheetData>
    <row r="2" spans="1:21" x14ac:dyDescent="0.35">
      <c r="A2" s="24" t="s">
        <v>227</v>
      </c>
      <c r="J2" s="7"/>
    </row>
    <row r="4" spans="1:21" s="3" customFormat="1" ht="59.25" customHeight="1" x14ac:dyDescent="0.2">
      <c r="A4" s="764" t="s">
        <v>0</v>
      </c>
      <c r="B4" s="765" t="s">
        <v>1</v>
      </c>
      <c r="C4" s="765" t="s">
        <v>2</v>
      </c>
      <c r="D4" s="765" t="s">
        <v>3</v>
      </c>
      <c r="E4" s="765" t="s">
        <v>4</v>
      </c>
      <c r="F4" s="766" t="s">
        <v>5</v>
      </c>
      <c r="G4" s="765" t="s">
        <v>6</v>
      </c>
      <c r="H4" s="765" t="s">
        <v>7</v>
      </c>
      <c r="I4" s="765"/>
      <c r="J4" s="766" t="s">
        <v>8</v>
      </c>
      <c r="K4" s="767" t="s">
        <v>59</v>
      </c>
      <c r="L4" s="767"/>
      <c r="M4" s="768" t="s">
        <v>60</v>
      </c>
      <c r="N4" s="768"/>
      <c r="O4" s="768" t="s">
        <v>9</v>
      </c>
      <c r="P4" s="768"/>
      <c r="Q4" s="765" t="s">
        <v>61</v>
      </c>
      <c r="R4" s="765" t="s">
        <v>10</v>
      </c>
      <c r="S4" s="14"/>
      <c r="T4" s="14"/>
      <c r="U4" s="14"/>
    </row>
    <row r="5" spans="1:21" s="3" customFormat="1" ht="35.25" customHeight="1" x14ac:dyDescent="0.2">
      <c r="A5" s="764"/>
      <c r="B5" s="765"/>
      <c r="C5" s="765"/>
      <c r="D5" s="765"/>
      <c r="E5" s="765"/>
      <c r="F5" s="766"/>
      <c r="G5" s="765"/>
      <c r="H5" s="28" t="s">
        <v>11</v>
      </c>
      <c r="I5" s="28" t="s">
        <v>12</v>
      </c>
      <c r="J5" s="766"/>
      <c r="K5" s="28">
        <v>2020</v>
      </c>
      <c r="L5" s="28">
        <v>2021</v>
      </c>
      <c r="M5" s="9">
        <v>2020</v>
      </c>
      <c r="N5" s="9">
        <v>2021</v>
      </c>
      <c r="O5" s="9">
        <v>2020</v>
      </c>
      <c r="P5" s="9">
        <v>2021</v>
      </c>
      <c r="Q5" s="765"/>
      <c r="R5" s="765"/>
      <c r="S5" s="14"/>
      <c r="T5" s="14"/>
      <c r="U5" s="14"/>
    </row>
    <row r="6" spans="1:21" s="3" customFormat="1" ht="23.25" customHeight="1" x14ac:dyDescent="0.2">
      <c r="A6" s="54" t="s">
        <v>13</v>
      </c>
      <c r="B6" s="28" t="s">
        <v>14</v>
      </c>
      <c r="C6" s="28" t="s">
        <v>15</v>
      </c>
      <c r="D6" s="28" t="s">
        <v>16</v>
      </c>
      <c r="E6" s="29" t="s">
        <v>17</v>
      </c>
      <c r="F6" s="29" t="s">
        <v>18</v>
      </c>
      <c r="G6" s="29" t="s">
        <v>19</v>
      </c>
      <c r="H6" s="28" t="s">
        <v>20</v>
      </c>
      <c r="I6" s="28" t="s">
        <v>21</v>
      </c>
      <c r="J6" s="29" t="s">
        <v>22</v>
      </c>
      <c r="K6" s="28" t="s">
        <v>23</v>
      </c>
      <c r="L6" s="28" t="s">
        <v>24</v>
      </c>
      <c r="M6" s="30" t="s">
        <v>25</v>
      </c>
      <c r="N6" s="30" t="s">
        <v>26</v>
      </c>
      <c r="O6" s="30" t="s">
        <v>27</v>
      </c>
      <c r="P6" s="30" t="s">
        <v>28</v>
      </c>
      <c r="Q6" s="29" t="s">
        <v>29</v>
      </c>
      <c r="R6" s="28" t="s">
        <v>30</v>
      </c>
      <c r="S6" s="14"/>
      <c r="T6" s="14"/>
      <c r="U6" s="14"/>
    </row>
    <row r="7" spans="1:21" s="10" customFormat="1" ht="69" customHeight="1" x14ac:dyDescent="0.25">
      <c r="A7" s="741">
        <v>1</v>
      </c>
      <c r="B7" s="657">
        <v>1</v>
      </c>
      <c r="C7" s="657">
        <v>4</v>
      </c>
      <c r="D7" s="658">
        <v>2</v>
      </c>
      <c r="E7" s="658" t="s">
        <v>62</v>
      </c>
      <c r="F7" s="658" t="s">
        <v>1377</v>
      </c>
      <c r="G7" s="658" t="s">
        <v>44</v>
      </c>
      <c r="H7" s="31" t="s">
        <v>46</v>
      </c>
      <c r="I7" s="31">
        <v>4</v>
      </c>
      <c r="J7" s="659" t="s">
        <v>63</v>
      </c>
      <c r="K7" s="659"/>
      <c r="L7" s="659" t="s">
        <v>67</v>
      </c>
      <c r="M7" s="639"/>
      <c r="N7" s="639">
        <v>100000</v>
      </c>
      <c r="O7" s="639"/>
      <c r="P7" s="639">
        <v>100000</v>
      </c>
      <c r="Q7" s="659" t="s">
        <v>64</v>
      </c>
      <c r="R7" s="755" t="s">
        <v>65</v>
      </c>
    </row>
    <row r="8" spans="1:21" s="10" customFormat="1" ht="67.5" customHeight="1" x14ac:dyDescent="0.25">
      <c r="A8" s="741"/>
      <c r="B8" s="657"/>
      <c r="C8" s="657"/>
      <c r="D8" s="658"/>
      <c r="E8" s="658"/>
      <c r="F8" s="658"/>
      <c r="G8" s="658"/>
      <c r="H8" s="31" t="s">
        <v>66</v>
      </c>
      <c r="I8" s="31">
        <v>200</v>
      </c>
      <c r="J8" s="659"/>
      <c r="K8" s="659"/>
      <c r="L8" s="659"/>
      <c r="M8" s="639"/>
      <c r="N8" s="639"/>
      <c r="O8" s="639"/>
      <c r="P8" s="639"/>
      <c r="Q8" s="659"/>
      <c r="R8" s="755"/>
    </row>
    <row r="9" spans="1:21" s="6" customFormat="1" ht="86.25" customHeight="1" x14ac:dyDescent="0.25">
      <c r="A9" s="696">
        <v>2</v>
      </c>
      <c r="B9" s="697">
        <v>1</v>
      </c>
      <c r="C9" s="697">
        <v>4</v>
      </c>
      <c r="D9" s="712">
        <v>5</v>
      </c>
      <c r="E9" s="712" t="s">
        <v>68</v>
      </c>
      <c r="F9" s="712" t="s">
        <v>69</v>
      </c>
      <c r="G9" s="712" t="s">
        <v>32</v>
      </c>
      <c r="H9" s="33" t="s">
        <v>45</v>
      </c>
      <c r="I9" s="33">
        <v>1</v>
      </c>
      <c r="J9" s="695" t="s">
        <v>1378</v>
      </c>
      <c r="K9" s="762" t="s">
        <v>43</v>
      </c>
      <c r="L9" s="695"/>
      <c r="M9" s="746">
        <v>120000</v>
      </c>
      <c r="N9" s="746"/>
      <c r="O9" s="746">
        <v>120000</v>
      </c>
      <c r="P9" s="746"/>
      <c r="Q9" s="695" t="s">
        <v>64</v>
      </c>
      <c r="R9" s="694" t="s">
        <v>65</v>
      </c>
      <c r="S9" s="4"/>
      <c r="T9" s="4"/>
      <c r="U9" s="4"/>
    </row>
    <row r="10" spans="1:21" s="6" customFormat="1" ht="72" customHeight="1" x14ac:dyDescent="0.25">
      <c r="A10" s="696"/>
      <c r="B10" s="697"/>
      <c r="C10" s="697"/>
      <c r="D10" s="712"/>
      <c r="E10" s="712"/>
      <c r="F10" s="712"/>
      <c r="G10" s="712"/>
      <c r="H10" s="33" t="s">
        <v>39</v>
      </c>
      <c r="I10" s="33">
        <v>120</v>
      </c>
      <c r="J10" s="695"/>
      <c r="K10" s="762"/>
      <c r="L10" s="695"/>
      <c r="M10" s="746"/>
      <c r="N10" s="746"/>
      <c r="O10" s="746"/>
      <c r="P10" s="746"/>
      <c r="Q10" s="695"/>
      <c r="R10" s="694"/>
      <c r="S10" s="4"/>
      <c r="T10" s="4"/>
      <c r="U10" s="4"/>
    </row>
    <row r="11" spans="1:21" s="6" customFormat="1" ht="78" customHeight="1" x14ac:dyDescent="0.25">
      <c r="A11" s="670">
        <v>2</v>
      </c>
      <c r="B11" s="671">
        <v>1</v>
      </c>
      <c r="C11" s="671">
        <v>4</v>
      </c>
      <c r="D11" s="641">
        <v>5</v>
      </c>
      <c r="E11" s="703" t="s">
        <v>68</v>
      </c>
      <c r="F11" s="641" t="s">
        <v>69</v>
      </c>
      <c r="G11" s="641" t="s">
        <v>32</v>
      </c>
      <c r="H11" s="36" t="s">
        <v>45</v>
      </c>
      <c r="I11" s="36">
        <v>1</v>
      </c>
      <c r="J11" s="708" t="s">
        <v>1379</v>
      </c>
      <c r="K11" s="711" t="s">
        <v>43</v>
      </c>
      <c r="L11" s="707"/>
      <c r="M11" s="710">
        <v>80000</v>
      </c>
      <c r="N11" s="709"/>
      <c r="O11" s="710">
        <v>80000</v>
      </c>
      <c r="P11" s="709"/>
      <c r="Q11" s="707" t="s">
        <v>64</v>
      </c>
      <c r="R11" s="687" t="s">
        <v>65</v>
      </c>
    </row>
    <row r="12" spans="1:21" s="6" customFormat="1" ht="84.75" customHeight="1" x14ac:dyDescent="0.25">
      <c r="A12" s="670"/>
      <c r="B12" s="671"/>
      <c r="C12" s="671"/>
      <c r="D12" s="641"/>
      <c r="E12" s="703"/>
      <c r="F12" s="641"/>
      <c r="G12" s="641"/>
      <c r="H12" s="36" t="s">
        <v>39</v>
      </c>
      <c r="I12" s="42">
        <v>100</v>
      </c>
      <c r="J12" s="707"/>
      <c r="K12" s="711"/>
      <c r="L12" s="707"/>
      <c r="M12" s="710"/>
      <c r="N12" s="709"/>
      <c r="O12" s="710"/>
      <c r="P12" s="709"/>
      <c r="Q12" s="707"/>
      <c r="R12" s="687"/>
    </row>
    <row r="13" spans="1:21" s="6" customFormat="1" ht="53.25" customHeight="1" x14ac:dyDescent="0.25">
      <c r="A13" s="675" t="s">
        <v>1380</v>
      </c>
      <c r="B13" s="675"/>
      <c r="C13" s="675"/>
      <c r="D13" s="675"/>
      <c r="E13" s="675"/>
      <c r="F13" s="675"/>
      <c r="G13" s="675"/>
      <c r="H13" s="675"/>
      <c r="I13" s="675"/>
      <c r="J13" s="675"/>
      <c r="K13" s="675"/>
      <c r="L13" s="675"/>
      <c r="M13" s="675"/>
      <c r="N13" s="675"/>
      <c r="O13" s="675"/>
      <c r="P13" s="675"/>
      <c r="Q13" s="675"/>
      <c r="R13" s="675"/>
    </row>
    <row r="14" spans="1:21" s="6" customFormat="1" ht="66" customHeight="1" x14ac:dyDescent="0.25">
      <c r="A14" s="696">
        <v>3</v>
      </c>
      <c r="B14" s="697">
        <v>1</v>
      </c>
      <c r="C14" s="697">
        <v>4</v>
      </c>
      <c r="D14" s="712">
        <v>5</v>
      </c>
      <c r="E14" s="712" t="s">
        <v>70</v>
      </c>
      <c r="F14" s="712" t="s">
        <v>71</v>
      </c>
      <c r="G14" s="712" t="s">
        <v>44</v>
      </c>
      <c r="H14" s="33" t="s">
        <v>46</v>
      </c>
      <c r="I14" s="33">
        <v>2</v>
      </c>
      <c r="J14" s="695" t="s">
        <v>72</v>
      </c>
      <c r="K14" s="763" t="s">
        <v>43</v>
      </c>
      <c r="L14" s="695"/>
      <c r="M14" s="746">
        <v>50000</v>
      </c>
      <c r="N14" s="746"/>
      <c r="O14" s="746">
        <v>50000</v>
      </c>
      <c r="P14" s="746"/>
      <c r="Q14" s="695" t="s">
        <v>64</v>
      </c>
      <c r="R14" s="694" t="s">
        <v>65</v>
      </c>
      <c r="S14" s="4"/>
      <c r="T14" s="4"/>
      <c r="U14" s="4"/>
    </row>
    <row r="15" spans="1:21" s="6" customFormat="1" ht="72" customHeight="1" x14ac:dyDescent="0.25">
      <c r="A15" s="696"/>
      <c r="B15" s="697"/>
      <c r="C15" s="697"/>
      <c r="D15" s="712"/>
      <c r="E15" s="712"/>
      <c r="F15" s="712"/>
      <c r="G15" s="712"/>
      <c r="H15" s="33" t="s">
        <v>66</v>
      </c>
      <c r="I15" s="33">
        <v>100</v>
      </c>
      <c r="J15" s="695"/>
      <c r="K15" s="763"/>
      <c r="L15" s="695"/>
      <c r="M15" s="746"/>
      <c r="N15" s="746"/>
      <c r="O15" s="746"/>
      <c r="P15" s="746"/>
      <c r="Q15" s="695"/>
      <c r="R15" s="694"/>
      <c r="S15" s="4"/>
      <c r="T15" s="4"/>
      <c r="U15" s="4"/>
    </row>
    <row r="16" spans="1:21" s="6" customFormat="1" ht="63" customHeight="1" x14ac:dyDescent="0.25">
      <c r="A16" s="670">
        <v>3</v>
      </c>
      <c r="B16" s="671">
        <v>1</v>
      </c>
      <c r="C16" s="671">
        <v>4</v>
      </c>
      <c r="D16" s="641">
        <v>5</v>
      </c>
      <c r="E16" s="703" t="s">
        <v>70</v>
      </c>
      <c r="F16" s="641" t="s">
        <v>71</v>
      </c>
      <c r="G16" s="641" t="s">
        <v>44</v>
      </c>
      <c r="H16" s="36" t="s">
        <v>46</v>
      </c>
      <c r="I16" s="36">
        <v>2</v>
      </c>
      <c r="J16" s="707" t="s">
        <v>72</v>
      </c>
      <c r="K16" s="707" t="s">
        <v>43</v>
      </c>
      <c r="L16" s="707"/>
      <c r="M16" s="710">
        <v>77000</v>
      </c>
      <c r="N16" s="686"/>
      <c r="O16" s="710">
        <v>77000</v>
      </c>
      <c r="P16" s="709"/>
      <c r="Q16" s="707" t="s">
        <v>64</v>
      </c>
      <c r="R16" s="687" t="s">
        <v>65</v>
      </c>
    </row>
    <row r="17" spans="1:21" s="6" customFormat="1" ht="72" customHeight="1" x14ac:dyDescent="0.25">
      <c r="A17" s="670"/>
      <c r="B17" s="671"/>
      <c r="C17" s="671"/>
      <c r="D17" s="641"/>
      <c r="E17" s="703"/>
      <c r="F17" s="641"/>
      <c r="G17" s="641"/>
      <c r="H17" s="36" t="s">
        <v>66</v>
      </c>
      <c r="I17" s="36">
        <v>100</v>
      </c>
      <c r="J17" s="707"/>
      <c r="K17" s="707"/>
      <c r="L17" s="707"/>
      <c r="M17" s="710"/>
      <c r="N17" s="709"/>
      <c r="O17" s="710"/>
      <c r="P17" s="709"/>
      <c r="Q17" s="707"/>
      <c r="R17" s="687"/>
    </row>
    <row r="18" spans="1:21" s="6" customFormat="1" ht="30.75" customHeight="1" x14ac:dyDescent="0.25">
      <c r="A18" s="675" t="s">
        <v>1277</v>
      </c>
      <c r="B18" s="675"/>
      <c r="C18" s="675"/>
      <c r="D18" s="675"/>
      <c r="E18" s="675"/>
      <c r="F18" s="675"/>
      <c r="G18" s="675"/>
      <c r="H18" s="675"/>
      <c r="I18" s="675"/>
      <c r="J18" s="675"/>
      <c r="K18" s="675"/>
      <c r="L18" s="675"/>
      <c r="M18" s="675"/>
      <c r="N18" s="675"/>
      <c r="O18" s="675"/>
      <c r="P18" s="675"/>
      <c r="Q18" s="675"/>
      <c r="R18" s="675"/>
    </row>
    <row r="19" spans="1:21" s="6" customFormat="1" ht="66.75" customHeight="1" x14ac:dyDescent="0.25">
      <c r="A19" s="696">
        <v>4</v>
      </c>
      <c r="B19" s="697">
        <v>1</v>
      </c>
      <c r="C19" s="697">
        <v>4</v>
      </c>
      <c r="D19" s="712">
        <v>2</v>
      </c>
      <c r="E19" s="712" t="s">
        <v>73</v>
      </c>
      <c r="F19" s="712" t="s">
        <v>1381</v>
      </c>
      <c r="G19" s="712" t="s">
        <v>32</v>
      </c>
      <c r="H19" s="33" t="s">
        <v>45</v>
      </c>
      <c r="I19" s="33">
        <v>1</v>
      </c>
      <c r="J19" s="695" t="s">
        <v>74</v>
      </c>
      <c r="K19" s="695" t="s">
        <v>35</v>
      </c>
      <c r="L19" s="695"/>
      <c r="M19" s="746">
        <v>60000</v>
      </c>
      <c r="N19" s="746"/>
      <c r="O19" s="746">
        <v>60000</v>
      </c>
      <c r="P19" s="746"/>
      <c r="Q19" s="695" t="s">
        <v>64</v>
      </c>
      <c r="R19" s="694" t="s">
        <v>65</v>
      </c>
      <c r="S19" s="4"/>
      <c r="T19" s="4"/>
      <c r="U19" s="4"/>
    </row>
    <row r="20" spans="1:21" s="6" customFormat="1" ht="63" customHeight="1" x14ac:dyDescent="0.25">
      <c r="A20" s="696"/>
      <c r="B20" s="697"/>
      <c r="C20" s="697"/>
      <c r="D20" s="712"/>
      <c r="E20" s="712"/>
      <c r="F20" s="712"/>
      <c r="G20" s="712"/>
      <c r="H20" s="33" t="s">
        <v>39</v>
      </c>
      <c r="I20" s="33">
        <v>100</v>
      </c>
      <c r="J20" s="695"/>
      <c r="K20" s="695"/>
      <c r="L20" s="695"/>
      <c r="M20" s="746"/>
      <c r="N20" s="746"/>
      <c r="O20" s="746"/>
      <c r="P20" s="746"/>
      <c r="Q20" s="695"/>
      <c r="R20" s="694"/>
      <c r="S20" s="4"/>
      <c r="T20" s="4"/>
      <c r="U20" s="4"/>
    </row>
    <row r="21" spans="1:21" s="19" customFormat="1" ht="60" customHeight="1" x14ac:dyDescent="0.25">
      <c r="A21" s="670">
        <v>4</v>
      </c>
      <c r="B21" s="671">
        <v>1</v>
      </c>
      <c r="C21" s="671">
        <v>4</v>
      </c>
      <c r="D21" s="641">
        <v>2</v>
      </c>
      <c r="E21" s="703" t="s">
        <v>73</v>
      </c>
      <c r="F21" s="641" t="s">
        <v>1381</v>
      </c>
      <c r="G21" s="641" t="s">
        <v>32</v>
      </c>
      <c r="H21" s="36" t="s">
        <v>45</v>
      </c>
      <c r="I21" s="36">
        <v>1</v>
      </c>
      <c r="J21" s="707" t="s">
        <v>74</v>
      </c>
      <c r="K21" s="707" t="s">
        <v>35</v>
      </c>
      <c r="L21" s="707"/>
      <c r="M21" s="710">
        <v>80000</v>
      </c>
      <c r="N21" s="709"/>
      <c r="O21" s="710">
        <v>80000</v>
      </c>
      <c r="P21" s="709"/>
      <c r="Q21" s="707" t="s">
        <v>64</v>
      </c>
      <c r="R21" s="687" t="s">
        <v>65</v>
      </c>
    </row>
    <row r="22" spans="1:21" s="19" customFormat="1" ht="63.75" customHeight="1" x14ac:dyDescent="0.25">
      <c r="A22" s="670"/>
      <c r="B22" s="671"/>
      <c r="C22" s="671"/>
      <c r="D22" s="641"/>
      <c r="E22" s="703"/>
      <c r="F22" s="641"/>
      <c r="G22" s="641"/>
      <c r="H22" s="36" t="s">
        <v>39</v>
      </c>
      <c r="I22" s="36">
        <v>100</v>
      </c>
      <c r="J22" s="707"/>
      <c r="K22" s="707"/>
      <c r="L22" s="707"/>
      <c r="M22" s="710"/>
      <c r="N22" s="709"/>
      <c r="O22" s="710"/>
      <c r="P22" s="709"/>
      <c r="Q22" s="707"/>
      <c r="R22" s="687"/>
    </row>
    <row r="23" spans="1:21" s="19" customFormat="1" ht="35.25" customHeight="1" x14ac:dyDescent="0.25">
      <c r="A23" s="675" t="s">
        <v>1278</v>
      </c>
      <c r="B23" s="675"/>
      <c r="C23" s="675"/>
      <c r="D23" s="675"/>
      <c r="E23" s="675"/>
      <c r="F23" s="675"/>
      <c r="G23" s="675"/>
      <c r="H23" s="675"/>
      <c r="I23" s="675"/>
      <c r="J23" s="675"/>
      <c r="K23" s="675"/>
      <c r="L23" s="675"/>
      <c r="M23" s="675"/>
      <c r="N23" s="675"/>
      <c r="O23" s="675"/>
      <c r="P23" s="675"/>
      <c r="Q23" s="675"/>
      <c r="R23" s="675"/>
    </row>
    <row r="24" spans="1:21" s="6" customFormat="1" ht="83.25" customHeight="1" x14ac:dyDescent="0.25">
      <c r="A24" s="696">
        <v>5</v>
      </c>
      <c r="B24" s="697">
        <v>1</v>
      </c>
      <c r="C24" s="697">
        <v>4</v>
      </c>
      <c r="D24" s="712">
        <v>2</v>
      </c>
      <c r="E24" s="712" t="s">
        <v>75</v>
      </c>
      <c r="F24" s="712" t="s">
        <v>1382</v>
      </c>
      <c r="G24" s="712" t="s">
        <v>76</v>
      </c>
      <c r="H24" s="33" t="s">
        <v>53</v>
      </c>
      <c r="I24" s="33">
        <v>3</v>
      </c>
      <c r="J24" s="695" t="s">
        <v>77</v>
      </c>
      <c r="K24" s="695" t="s">
        <v>31</v>
      </c>
      <c r="L24" s="695"/>
      <c r="M24" s="746">
        <v>60000</v>
      </c>
      <c r="N24" s="746"/>
      <c r="O24" s="746">
        <v>60000</v>
      </c>
      <c r="P24" s="746"/>
      <c r="Q24" s="695" t="s">
        <v>64</v>
      </c>
      <c r="R24" s="694" t="s">
        <v>65</v>
      </c>
      <c r="S24" s="4"/>
      <c r="T24" s="4"/>
      <c r="U24" s="4"/>
    </row>
    <row r="25" spans="1:21" s="6" customFormat="1" ht="81" customHeight="1" x14ac:dyDescent="0.25">
      <c r="A25" s="696"/>
      <c r="B25" s="697"/>
      <c r="C25" s="697"/>
      <c r="D25" s="712"/>
      <c r="E25" s="712"/>
      <c r="F25" s="712"/>
      <c r="G25" s="712"/>
      <c r="H25" s="33" t="s">
        <v>66</v>
      </c>
      <c r="I25" s="33">
        <v>160</v>
      </c>
      <c r="J25" s="695"/>
      <c r="K25" s="695"/>
      <c r="L25" s="695"/>
      <c r="M25" s="746"/>
      <c r="N25" s="746"/>
      <c r="O25" s="746"/>
      <c r="P25" s="746"/>
      <c r="Q25" s="695"/>
      <c r="R25" s="694"/>
      <c r="S25" s="4"/>
      <c r="T25" s="4"/>
      <c r="U25" s="4"/>
    </row>
    <row r="26" spans="1:21" s="10" customFormat="1" ht="66.75" customHeight="1" x14ac:dyDescent="0.25">
      <c r="A26" s="741">
        <v>6</v>
      </c>
      <c r="B26" s="657">
        <v>1</v>
      </c>
      <c r="C26" s="657">
        <v>4</v>
      </c>
      <c r="D26" s="658">
        <v>5</v>
      </c>
      <c r="E26" s="658" t="s">
        <v>78</v>
      </c>
      <c r="F26" s="658" t="s">
        <v>1383</v>
      </c>
      <c r="G26" s="658" t="s">
        <v>80</v>
      </c>
      <c r="H26" s="34" t="s">
        <v>52</v>
      </c>
      <c r="I26" s="34">
        <v>1</v>
      </c>
      <c r="J26" s="659" t="s">
        <v>79</v>
      </c>
      <c r="K26" s="659" t="s">
        <v>31</v>
      </c>
      <c r="L26" s="659"/>
      <c r="M26" s="639">
        <v>120000</v>
      </c>
      <c r="N26" s="639"/>
      <c r="O26" s="639">
        <v>120000</v>
      </c>
      <c r="P26" s="639"/>
      <c r="Q26" s="659" t="s">
        <v>1384</v>
      </c>
      <c r="R26" s="658" t="s">
        <v>65</v>
      </c>
    </row>
    <row r="27" spans="1:21" s="10" customFormat="1" ht="64.5" customHeight="1" x14ac:dyDescent="0.25">
      <c r="A27" s="741"/>
      <c r="B27" s="657"/>
      <c r="C27" s="657"/>
      <c r="D27" s="658"/>
      <c r="E27" s="658"/>
      <c r="F27" s="658"/>
      <c r="G27" s="658"/>
      <c r="H27" s="34" t="s">
        <v>39</v>
      </c>
      <c r="I27" s="34">
        <v>30</v>
      </c>
      <c r="J27" s="659"/>
      <c r="K27" s="659"/>
      <c r="L27" s="659"/>
      <c r="M27" s="639"/>
      <c r="N27" s="639"/>
      <c r="O27" s="639"/>
      <c r="P27" s="639"/>
      <c r="Q27" s="659"/>
      <c r="R27" s="657"/>
      <c r="S27" s="11"/>
    </row>
    <row r="28" spans="1:21" s="10" customFormat="1" ht="91.5" customHeight="1" x14ac:dyDescent="0.25">
      <c r="A28" s="741"/>
      <c r="B28" s="657"/>
      <c r="C28" s="657"/>
      <c r="D28" s="658"/>
      <c r="E28" s="658"/>
      <c r="F28" s="658"/>
      <c r="G28" s="658" t="s">
        <v>81</v>
      </c>
      <c r="H28" s="34" t="s">
        <v>45</v>
      </c>
      <c r="I28" s="34">
        <v>1</v>
      </c>
      <c r="J28" s="659"/>
      <c r="K28" s="659"/>
      <c r="L28" s="659"/>
      <c r="M28" s="639"/>
      <c r="N28" s="639"/>
      <c r="O28" s="639"/>
      <c r="P28" s="639"/>
      <c r="Q28" s="659"/>
      <c r="R28" s="657"/>
    </row>
    <row r="29" spans="1:21" s="10" customFormat="1" ht="82.5" customHeight="1" x14ac:dyDescent="0.25">
      <c r="A29" s="741"/>
      <c r="B29" s="657"/>
      <c r="C29" s="657"/>
      <c r="D29" s="658"/>
      <c r="E29" s="658"/>
      <c r="F29" s="658"/>
      <c r="G29" s="658"/>
      <c r="H29" s="34" t="s">
        <v>39</v>
      </c>
      <c r="I29" s="34">
        <v>100</v>
      </c>
      <c r="J29" s="659"/>
      <c r="K29" s="659"/>
      <c r="L29" s="659"/>
      <c r="M29" s="639"/>
      <c r="N29" s="639"/>
      <c r="O29" s="639"/>
      <c r="P29" s="639"/>
      <c r="Q29" s="659"/>
      <c r="R29" s="657"/>
    </row>
    <row r="30" spans="1:21" s="19" customFormat="1" ht="45" customHeight="1" x14ac:dyDescent="0.25">
      <c r="A30" s="670">
        <v>6</v>
      </c>
      <c r="B30" s="671">
        <v>1</v>
      </c>
      <c r="C30" s="671">
        <v>4</v>
      </c>
      <c r="D30" s="641">
        <v>5</v>
      </c>
      <c r="E30" s="641" t="s">
        <v>78</v>
      </c>
      <c r="F30" s="631" t="s">
        <v>1385</v>
      </c>
      <c r="G30" s="692" t="s">
        <v>179</v>
      </c>
      <c r="H30" s="42">
        <v>2</v>
      </c>
      <c r="I30" s="42" t="s">
        <v>180</v>
      </c>
      <c r="J30" s="707" t="s">
        <v>79</v>
      </c>
      <c r="K30" s="707"/>
      <c r="L30" s="708" t="s">
        <v>67</v>
      </c>
      <c r="M30" s="709"/>
      <c r="N30" s="710">
        <v>220000</v>
      </c>
      <c r="O30" s="709"/>
      <c r="P30" s="710">
        <v>220000</v>
      </c>
      <c r="Q30" s="707" t="s">
        <v>1384</v>
      </c>
      <c r="R30" s="631" t="s">
        <v>65</v>
      </c>
      <c r="S30" s="20"/>
      <c r="T30" s="20"/>
    </row>
    <row r="31" spans="1:21" ht="46.5" customHeight="1" x14ac:dyDescent="0.25">
      <c r="A31" s="670"/>
      <c r="B31" s="671"/>
      <c r="C31" s="671"/>
      <c r="D31" s="641"/>
      <c r="E31" s="641"/>
      <c r="F31" s="631"/>
      <c r="G31" s="692"/>
      <c r="H31" s="42">
        <v>15</v>
      </c>
      <c r="I31" s="42" t="s">
        <v>181</v>
      </c>
      <c r="J31" s="707"/>
      <c r="K31" s="707"/>
      <c r="L31" s="708"/>
      <c r="M31" s="709"/>
      <c r="N31" s="710"/>
      <c r="O31" s="709"/>
      <c r="P31" s="710"/>
      <c r="Q31" s="707"/>
      <c r="R31" s="634"/>
      <c r="S31" s="1"/>
      <c r="T31" s="1"/>
      <c r="U31" s="1"/>
    </row>
    <row r="32" spans="1:21" ht="45.75" customHeight="1" x14ac:dyDescent="0.25">
      <c r="A32" s="670"/>
      <c r="B32" s="671"/>
      <c r="C32" s="671"/>
      <c r="D32" s="641"/>
      <c r="E32" s="641"/>
      <c r="F32" s="631"/>
      <c r="G32" s="641" t="s">
        <v>80</v>
      </c>
      <c r="H32" s="37">
        <v>1</v>
      </c>
      <c r="I32" s="37" t="s">
        <v>52</v>
      </c>
      <c r="J32" s="707"/>
      <c r="K32" s="707"/>
      <c r="L32" s="708"/>
      <c r="M32" s="709"/>
      <c r="N32" s="710"/>
      <c r="O32" s="709"/>
      <c r="P32" s="710"/>
      <c r="Q32" s="707"/>
      <c r="R32" s="634"/>
      <c r="S32" s="1"/>
      <c r="T32" s="1"/>
      <c r="U32" s="1"/>
    </row>
    <row r="33" spans="1:21" ht="38.25" customHeight="1" x14ac:dyDescent="0.25">
      <c r="A33" s="670"/>
      <c r="B33" s="671"/>
      <c r="C33" s="671"/>
      <c r="D33" s="641"/>
      <c r="E33" s="641"/>
      <c r="F33" s="631"/>
      <c r="G33" s="641"/>
      <c r="H33" s="37">
        <v>30</v>
      </c>
      <c r="I33" s="37" t="s">
        <v>39</v>
      </c>
      <c r="J33" s="707"/>
      <c r="K33" s="707"/>
      <c r="L33" s="708"/>
      <c r="M33" s="709"/>
      <c r="N33" s="710"/>
      <c r="O33" s="709"/>
      <c r="P33" s="710"/>
      <c r="Q33" s="707"/>
      <c r="R33" s="634"/>
      <c r="S33" s="1"/>
      <c r="T33" s="1"/>
      <c r="U33" s="1"/>
    </row>
    <row r="34" spans="1:21" ht="51" customHeight="1" x14ac:dyDescent="0.25">
      <c r="A34" s="670"/>
      <c r="B34" s="671"/>
      <c r="C34" s="671"/>
      <c r="D34" s="641"/>
      <c r="E34" s="641"/>
      <c r="F34" s="631"/>
      <c r="G34" s="641" t="s">
        <v>81</v>
      </c>
      <c r="H34" s="37">
        <v>1</v>
      </c>
      <c r="I34" s="37" t="s">
        <v>45</v>
      </c>
      <c r="J34" s="707"/>
      <c r="K34" s="707"/>
      <c r="L34" s="708"/>
      <c r="M34" s="709"/>
      <c r="N34" s="710"/>
      <c r="O34" s="709"/>
      <c r="P34" s="710"/>
      <c r="Q34" s="707"/>
      <c r="R34" s="634"/>
      <c r="S34" s="1"/>
      <c r="T34" s="1"/>
      <c r="U34" s="1"/>
    </row>
    <row r="35" spans="1:21" ht="50.25" customHeight="1" x14ac:dyDescent="0.25">
      <c r="A35" s="670"/>
      <c r="B35" s="671"/>
      <c r="C35" s="671"/>
      <c r="D35" s="641"/>
      <c r="E35" s="641"/>
      <c r="F35" s="631"/>
      <c r="G35" s="641"/>
      <c r="H35" s="27">
        <v>100</v>
      </c>
      <c r="I35" s="27" t="s">
        <v>39</v>
      </c>
      <c r="J35" s="707"/>
      <c r="K35" s="707"/>
      <c r="L35" s="708"/>
      <c r="M35" s="709"/>
      <c r="N35" s="710"/>
      <c r="O35" s="709"/>
      <c r="P35" s="710"/>
      <c r="Q35" s="707"/>
      <c r="R35" s="634"/>
      <c r="S35" s="1"/>
      <c r="T35" s="1"/>
      <c r="U35" s="1"/>
    </row>
    <row r="36" spans="1:21" ht="74.25" customHeight="1" x14ac:dyDescent="0.25">
      <c r="A36" s="704" t="s">
        <v>1386</v>
      </c>
      <c r="B36" s="705"/>
      <c r="C36" s="705"/>
      <c r="D36" s="705"/>
      <c r="E36" s="705"/>
      <c r="F36" s="705"/>
      <c r="G36" s="705"/>
      <c r="H36" s="705"/>
      <c r="I36" s="705"/>
      <c r="J36" s="705"/>
      <c r="K36" s="705"/>
      <c r="L36" s="705"/>
      <c r="M36" s="705"/>
      <c r="N36" s="705"/>
      <c r="O36" s="705"/>
      <c r="P36" s="705"/>
      <c r="Q36" s="705"/>
      <c r="R36" s="706"/>
      <c r="S36" s="1"/>
      <c r="T36" s="1"/>
      <c r="U36" s="1"/>
    </row>
    <row r="37" spans="1:21" ht="75" customHeight="1" x14ac:dyDescent="0.25">
      <c r="A37" s="696">
        <v>7</v>
      </c>
      <c r="B37" s="697">
        <v>1</v>
      </c>
      <c r="C37" s="697">
        <v>4</v>
      </c>
      <c r="D37" s="712">
        <v>2</v>
      </c>
      <c r="E37" s="712" t="s">
        <v>82</v>
      </c>
      <c r="F37" s="712" t="s">
        <v>83</v>
      </c>
      <c r="G37" s="712" t="s">
        <v>37</v>
      </c>
      <c r="H37" s="35" t="s">
        <v>38</v>
      </c>
      <c r="I37" s="35">
        <v>1</v>
      </c>
      <c r="J37" s="712" t="s">
        <v>1387</v>
      </c>
      <c r="K37" s="712" t="s">
        <v>48</v>
      </c>
      <c r="L37" s="712"/>
      <c r="M37" s="760">
        <v>170000</v>
      </c>
      <c r="N37" s="761"/>
      <c r="O37" s="761">
        <v>170000</v>
      </c>
      <c r="P37" s="761"/>
      <c r="Q37" s="712" t="s">
        <v>84</v>
      </c>
      <c r="R37" s="694" t="s">
        <v>85</v>
      </c>
    </row>
    <row r="38" spans="1:21" ht="71.25" customHeight="1" x14ac:dyDescent="0.25">
      <c r="A38" s="696"/>
      <c r="B38" s="697"/>
      <c r="C38" s="697"/>
      <c r="D38" s="712"/>
      <c r="E38" s="712"/>
      <c r="F38" s="712"/>
      <c r="G38" s="750"/>
      <c r="H38" s="55" t="s">
        <v>86</v>
      </c>
      <c r="I38" s="35">
        <v>200</v>
      </c>
      <c r="J38" s="712"/>
      <c r="K38" s="712"/>
      <c r="L38" s="712"/>
      <c r="M38" s="760"/>
      <c r="N38" s="761"/>
      <c r="O38" s="761"/>
      <c r="P38" s="761"/>
      <c r="Q38" s="712"/>
      <c r="R38" s="694"/>
    </row>
    <row r="39" spans="1:21" ht="76.5" customHeight="1" x14ac:dyDescent="0.25">
      <c r="A39" s="670">
        <v>7</v>
      </c>
      <c r="B39" s="671">
        <v>1</v>
      </c>
      <c r="C39" s="671">
        <v>4</v>
      </c>
      <c r="D39" s="641">
        <v>2</v>
      </c>
      <c r="E39" s="641" t="s">
        <v>82</v>
      </c>
      <c r="F39" s="641" t="s">
        <v>83</v>
      </c>
      <c r="G39" s="641" t="s">
        <v>37</v>
      </c>
      <c r="H39" s="37" t="s">
        <v>38</v>
      </c>
      <c r="I39" s="37">
        <v>1</v>
      </c>
      <c r="J39" s="641" t="s">
        <v>1387</v>
      </c>
      <c r="K39" s="641" t="s">
        <v>1366</v>
      </c>
      <c r="L39" s="641"/>
      <c r="M39" s="685">
        <v>170000</v>
      </c>
      <c r="N39" s="686"/>
      <c r="O39" s="686">
        <v>170000</v>
      </c>
      <c r="P39" s="686"/>
      <c r="Q39" s="641" t="s">
        <v>84</v>
      </c>
      <c r="R39" s="687" t="s">
        <v>85</v>
      </c>
    </row>
    <row r="40" spans="1:21" ht="77.25" customHeight="1" x14ac:dyDescent="0.25">
      <c r="A40" s="670"/>
      <c r="B40" s="671"/>
      <c r="C40" s="671"/>
      <c r="D40" s="641"/>
      <c r="E40" s="641"/>
      <c r="F40" s="641"/>
      <c r="G40" s="633"/>
      <c r="H40" s="56" t="s">
        <v>86</v>
      </c>
      <c r="I40" s="26">
        <v>150</v>
      </c>
      <c r="J40" s="641"/>
      <c r="K40" s="641"/>
      <c r="L40" s="641"/>
      <c r="M40" s="685"/>
      <c r="N40" s="686"/>
      <c r="O40" s="686"/>
      <c r="P40" s="686"/>
      <c r="Q40" s="641"/>
      <c r="R40" s="687"/>
    </row>
    <row r="41" spans="1:21" ht="27.75" customHeight="1" x14ac:dyDescent="0.25">
      <c r="A41" s="688" t="s">
        <v>1279</v>
      </c>
      <c r="B41" s="689"/>
      <c r="C41" s="689"/>
      <c r="D41" s="689"/>
      <c r="E41" s="689"/>
      <c r="F41" s="689"/>
      <c r="G41" s="689"/>
      <c r="H41" s="689"/>
      <c r="I41" s="689"/>
      <c r="J41" s="689"/>
      <c r="K41" s="689"/>
      <c r="L41" s="689"/>
      <c r="M41" s="689"/>
      <c r="N41" s="689"/>
      <c r="O41" s="689"/>
      <c r="P41" s="689"/>
      <c r="Q41" s="689"/>
      <c r="R41" s="690"/>
    </row>
    <row r="42" spans="1:21" s="10" customFormat="1" ht="58.5" customHeight="1" x14ac:dyDescent="0.25">
      <c r="A42" s="741">
        <v>8</v>
      </c>
      <c r="B42" s="657">
        <v>1</v>
      </c>
      <c r="C42" s="657">
        <v>4</v>
      </c>
      <c r="D42" s="658">
        <v>2</v>
      </c>
      <c r="E42" s="658" t="s">
        <v>87</v>
      </c>
      <c r="F42" s="658" t="s">
        <v>95</v>
      </c>
      <c r="G42" s="658" t="s">
        <v>90</v>
      </c>
      <c r="H42" s="34" t="s">
        <v>38</v>
      </c>
      <c r="I42" s="34">
        <v>1</v>
      </c>
      <c r="J42" s="658" t="s">
        <v>88</v>
      </c>
      <c r="K42" s="658" t="s">
        <v>156</v>
      </c>
      <c r="L42" s="658"/>
      <c r="M42" s="693">
        <v>218000</v>
      </c>
      <c r="N42" s="693"/>
      <c r="O42" s="693">
        <v>218000</v>
      </c>
      <c r="P42" s="693"/>
      <c r="Q42" s="658" t="s">
        <v>84</v>
      </c>
      <c r="R42" s="755" t="s">
        <v>85</v>
      </c>
    </row>
    <row r="43" spans="1:21" s="10" customFormat="1" ht="60" customHeight="1" x14ac:dyDescent="0.35">
      <c r="A43" s="741"/>
      <c r="B43" s="657"/>
      <c r="C43" s="657"/>
      <c r="D43" s="658"/>
      <c r="E43" s="658"/>
      <c r="F43" s="658"/>
      <c r="G43" s="658"/>
      <c r="H43" s="34" t="s">
        <v>54</v>
      </c>
      <c r="I43" s="34">
        <v>200</v>
      </c>
      <c r="J43" s="658"/>
      <c r="K43" s="658"/>
      <c r="L43" s="658"/>
      <c r="M43" s="693"/>
      <c r="N43" s="693"/>
      <c r="O43" s="693"/>
      <c r="P43" s="693"/>
      <c r="Q43" s="658"/>
      <c r="R43" s="755"/>
      <c r="S43" s="12"/>
    </row>
    <row r="44" spans="1:21" s="10" customFormat="1" ht="68.25" customHeight="1" x14ac:dyDescent="0.25">
      <c r="A44" s="741"/>
      <c r="B44" s="657"/>
      <c r="C44" s="657"/>
      <c r="D44" s="658"/>
      <c r="E44" s="658"/>
      <c r="F44" s="658"/>
      <c r="G44" s="34" t="s">
        <v>91</v>
      </c>
      <c r="H44" s="34" t="s">
        <v>50</v>
      </c>
      <c r="I44" s="41" t="s">
        <v>92</v>
      </c>
      <c r="J44" s="658"/>
      <c r="K44" s="658"/>
      <c r="L44" s="658"/>
      <c r="M44" s="693"/>
      <c r="N44" s="693"/>
      <c r="O44" s="693"/>
      <c r="P44" s="693"/>
      <c r="Q44" s="658"/>
      <c r="R44" s="755"/>
    </row>
    <row r="45" spans="1:21" s="10" customFormat="1" ht="83.25" customHeight="1" x14ac:dyDescent="0.25">
      <c r="A45" s="741"/>
      <c r="B45" s="657"/>
      <c r="C45" s="657"/>
      <c r="D45" s="658"/>
      <c r="E45" s="658"/>
      <c r="F45" s="658"/>
      <c r="G45" s="34" t="s">
        <v>93</v>
      </c>
      <c r="H45" s="34" t="s">
        <v>94</v>
      </c>
      <c r="I45" s="34">
        <v>1</v>
      </c>
      <c r="J45" s="658"/>
      <c r="K45" s="658"/>
      <c r="L45" s="658"/>
      <c r="M45" s="693"/>
      <c r="N45" s="693"/>
      <c r="O45" s="693"/>
      <c r="P45" s="693"/>
      <c r="Q45" s="658"/>
      <c r="R45" s="755"/>
      <c r="S45" s="11"/>
      <c r="T45" s="11"/>
    </row>
    <row r="46" spans="1:21" ht="36" customHeight="1" x14ac:dyDescent="0.25">
      <c r="A46" s="691">
        <v>8</v>
      </c>
      <c r="B46" s="634">
        <v>1</v>
      </c>
      <c r="C46" s="634">
        <v>4</v>
      </c>
      <c r="D46" s="631">
        <v>2</v>
      </c>
      <c r="E46" s="676" t="s">
        <v>87</v>
      </c>
      <c r="F46" s="631" t="s">
        <v>1388</v>
      </c>
      <c r="G46" s="692" t="s">
        <v>184</v>
      </c>
      <c r="H46" s="26" t="s">
        <v>185</v>
      </c>
      <c r="I46" s="27">
        <v>1</v>
      </c>
      <c r="J46" s="631" t="s">
        <v>88</v>
      </c>
      <c r="K46" s="631" t="s">
        <v>156</v>
      </c>
      <c r="L46" s="631"/>
      <c r="M46" s="702">
        <v>370000</v>
      </c>
      <c r="N46" s="701"/>
      <c r="O46" s="702">
        <v>370000</v>
      </c>
      <c r="P46" s="701"/>
      <c r="Q46" s="631" t="s">
        <v>84</v>
      </c>
      <c r="R46" s="683" t="s">
        <v>85</v>
      </c>
    </row>
    <row r="47" spans="1:21" ht="43.5" customHeight="1" x14ac:dyDescent="0.25">
      <c r="A47" s="691"/>
      <c r="B47" s="634"/>
      <c r="C47" s="634"/>
      <c r="D47" s="631"/>
      <c r="E47" s="676"/>
      <c r="F47" s="631"/>
      <c r="G47" s="692"/>
      <c r="H47" s="27" t="s">
        <v>54</v>
      </c>
      <c r="I47" s="26">
        <v>150</v>
      </c>
      <c r="J47" s="631"/>
      <c r="K47" s="631"/>
      <c r="L47" s="631"/>
      <c r="M47" s="702"/>
      <c r="N47" s="701"/>
      <c r="O47" s="702"/>
      <c r="P47" s="701"/>
      <c r="Q47" s="631"/>
      <c r="R47" s="683"/>
    </row>
    <row r="48" spans="1:21" ht="163.5" customHeight="1" x14ac:dyDescent="0.25">
      <c r="A48" s="691"/>
      <c r="B48" s="634"/>
      <c r="C48" s="634"/>
      <c r="D48" s="631"/>
      <c r="E48" s="676"/>
      <c r="F48" s="631"/>
      <c r="G48" s="26" t="s">
        <v>186</v>
      </c>
      <c r="H48" s="27" t="s">
        <v>50</v>
      </c>
      <c r="I48" s="18" t="s">
        <v>187</v>
      </c>
      <c r="J48" s="631"/>
      <c r="K48" s="631"/>
      <c r="L48" s="631"/>
      <c r="M48" s="702"/>
      <c r="N48" s="701"/>
      <c r="O48" s="702"/>
      <c r="P48" s="701"/>
      <c r="Q48" s="631"/>
      <c r="R48" s="683"/>
    </row>
    <row r="49" spans="1:21" ht="65.25" customHeight="1" x14ac:dyDescent="0.25">
      <c r="A49" s="691"/>
      <c r="B49" s="634"/>
      <c r="C49" s="634"/>
      <c r="D49" s="631"/>
      <c r="E49" s="676"/>
      <c r="F49" s="631"/>
      <c r="G49" s="26" t="s">
        <v>172</v>
      </c>
      <c r="H49" s="26" t="s">
        <v>128</v>
      </c>
      <c r="I49" s="18" t="s">
        <v>171</v>
      </c>
      <c r="J49" s="631"/>
      <c r="K49" s="631"/>
      <c r="L49" s="631"/>
      <c r="M49" s="702"/>
      <c r="N49" s="701"/>
      <c r="O49" s="702"/>
      <c r="P49" s="701"/>
      <c r="Q49" s="631"/>
      <c r="R49" s="683"/>
      <c r="S49" s="1"/>
      <c r="T49" s="1"/>
      <c r="U49" s="1"/>
    </row>
    <row r="50" spans="1:21" ht="73.5" customHeight="1" x14ac:dyDescent="0.25">
      <c r="A50" s="691"/>
      <c r="B50" s="634"/>
      <c r="C50" s="634"/>
      <c r="D50" s="631"/>
      <c r="E50" s="676"/>
      <c r="F50" s="631"/>
      <c r="G50" s="27" t="s">
        <v>93</v>
      </c>
      <c r="H50" s="27" t="s">
        <v>94</v>
      </c>
      <c r="I50" s="27">
        <v>1</v>
      </c>
      <c r="J50" s="631"/>
      <c r="K50" s="631"/>
      <c r="L50" s="631"/>
      <c r="M50" s="702"/>
      <c r="N50" s="701"/>
      <c r="O50" s="702"/>
      <c r="P50" s="701"/>
      <c r="Q50" s="631"/>
      <c r="R50" s="683"/>
      <c r="S50" s="1"/>
      <c r="T50" s="1"/>
      <c r="U50" s="1"/>
    </row>
    <row r="51" spans="1:21" ht="74.25" customHeight="1" x14ac:dyDescent="0.25">
      <c r="A51" s="691"/>
      <c r="B51" s="634"/>
      <c r="C51" s="634"/>
      <c r="D51" s="631"/>
      <c r="E51" s="676"/>
      <c r="F51" s="631"/>
      <c r="G51" s="26" t="s">
        <v>188</v>
      </c>
      <c r="H51" s="26" t="s">
        <v>98</v>
      </c>
      <c r="I51" s="23">
        <v>1</v>
      </c>
      <c r="J51" s="631"/>
      <c r="K51" s="631"/>
      <c r="L51" s="631"/>
      <c r="M51" s="702"/>
      <c r="N51" s="701"/>
      <c r="O51" s="702"/>
      <c r="P51" s="701"/>
      <c r="Q51" s="631"/>
      <c r="R51" s="683"/>
      <c r="S51" s="1"/>
      <c r="T51" s="1"/>
      <c r="U51" s="1"/>
    </row>
    <row r="52" spans="1:21" ht="59.25" customHeight="1" x14ac:dyDescent="0.25">
      <c r="A52" s="684" t="s">
        <v>1389</v>
      </c>
      <c r="B52" s="675"/>
      <c r="C52" s="675"/>
      <c r="D52" s="675"/>
      <c r="E52" s="675"/>
      <c r="F52" s="675"/>
      <c r="G52" s="675"/>
      <c r="H52" s="675"/>
      <c r="I52" s="675"/>
      <c r="J52" s="675"/>
      <c r="K52" s="675"/>
      <c r="L52" s="675"/>
      <c r="M52" s="675"/>
      <c r="N52" s="675"/>
      <c r="O52" s="675"/>
      <c r="P52" s="675"/>
      <c r="Q52" s="675"/>
      <c r="R52" s="675"/>
      <c r="S52" s="1"/>
      <c r="T52" s="1"/>
      <c r="U52" s="1"/>
    </row>
    <row r="53" spans="1:21" ht="45" customHeight="1" x14ac:dyDescent="0.25">
      <c r="A53" s="758">
        <v>9</v>
      </c>
      <c r="B53" s="759">
        <v>1</v>
      </c>
      <c r="C53" s="759">
        <v>4</v>
      </c>
      <c r="D53" s="756">
        <v>2</v>
      </c>
      <c r="E53" s="750" t="s">
        <v>96</v>
      </c>
      <c r="F53" s="750" t="s">
        <v>1390</v>
      </c>
      <c r="G53" s="57" t="s">
        <v>97</v>
      </c>
      <c r="H53" s="58" t="s">
        <v>98</v>
      </c>
      <c r="I53" s="59">
        <v>12</v>
      </c>
      <c r="J53" s="59" t="s">
        <v>99</v>
      </c>
      <c r="K53" s="754" t="s">
        <v>100</v>
      </c>
      <c r="L53" s="751"/>
      <c r="M53" s="745">
        <v>260000</v>
      </c>
      <c r="N53" s="748"/>
      <c r="O53" s="745">
        <v>260000</v>
      </c>
      <c r="P53" s="748"/>
      <c r="Q53" s="749" t="s">
        <v>84</v>
      </c>
      <c r="R53" s="750" t="s">
        <v>85</v>
      </c>
      <c r="S53" s="1"/>
      <c r="T53" s="1"/>
      <c r="U53" s="1"/>
    </row>
    <row r="54" spans="1:21" ht="29.25" customHeight="1" x14ac:dyDescent="0.25">
      <c r="A54" s="758"/>
      <c r="B54" s="759"/>
      <c r="C54" s="759"/>
      <c r="D54" s="756"/>
      <c r="E54" s="750"/>
      <c r="F54" s="750"/>
      <c r="G54" s="757" t="s">
        <v>101</v>
      </c>
      <c r="H54" s="38" t="s">
        <v>38</v>
      </c>
      <c r="I54" s="38">
        <v>2</v>
      </c>
      <c r="J54" s="750" t="s">
        <v>102</v>
      </c>
      <c r="K54" s="754"/>
      <c r="L54" s="751"/>
      <c r="M54" s="745"/>
      <c r="N54" s="748"/>
      <c r="O54" s="745"/>
      <c r="P54" s="748"/>
      <c r="Q54" s="749"/>
      <c r="R54" s="751"/>
      <c r="S54" s="1"/>
      <c r="T54" s="1"/>
      <c r="U54" s="1"/>
    </row>
    <row r="55" spans="1:21" ht="35.25" customHeight="1" x14ac:dyDescent="0.25">
      <c r="A55" s="758"/>
      <c r="B55" s="759"/>
      <c r="C55" s="759"/>
      <c r="D55" s="756"/>
      <c r="E55" s="750"/>
      <c r="F55" s="750"/>
      <c r="G55" s="757"/>
      <c r="H55" s="38" t="s">
        <v>103</v>
      </c>
      <c r="I55" s="38">
        <v>100</v>
      </c>
      <c r="J55" s="750"/>
      <c r="K55" s="754"/>
      <c r="L55" s="751"/>
      <c r="M55" s="745"/>
      <c r="N55" s="748"/>
      <c r="O55" s="745"/>
      <c r="P55" s="748"/>
      <c r="Q55" s="749"/>
      <c r="R55" s="751"/>
    </row>
    <row r="56" spans="1:21" ht="89.25" customHeight="1" x14ac:dyDescent="0.25">
      <c r="A56" s="758"/>
      <c r="B56" s="759"/>
      <c r="C56" s="759"/>
      <c r="D56" s="756"/>
      <c r="E56" s="750"/>
      <c r="F56" s="750"/>
      <c r="G56" s="757" t="s">
        <v>1391</v>
      </c>
      <c r="H56" s="38" t="s">
        <v>38</v>
      </c>
      <c r="I56" s="38">
        <v>1</v>
      </c>
      <c r="J56" s="750"/>
      <c r="K56" s="754"/>
      <c r="L56" s="751"/>
      <c r="M56" s="745"/>
      <c r="N56" s="748"/>
      <c r="O56" s="745"/>
      <c r="P56" s="748"/>
      <c r="Q56" s="749"/>
      <c r="R56" s="751"/>
    </row>
    <row r="57" spans="1:21" ht="81.75" customHeight="1" x14ac:dyDescent="0.25">
      <c r="A57" s="758"/>
      <c r="B57" s="759"/>
      <c r="C57" s="759"/>
      <c r="D57" s="756"/>
      <c r="E57" s="750"/>
      <c r="F57" s="750"/>
      <c r="G57" s="757"/>
      <c r="H57" s="38" t="s">
        <v>54</v>
      </c>
      <c r="I57" s="38">
        <v>40</v>
      </c>
      <c r="J57" s="750"/>
      <c r="K57" s="754"/>
      <c r="L57" s="751"/>
      <c r="M57" s="745"/>
      <c r="N57" s="748"/>
      <c r="O57" s="745"/>
      <c r="P57" s="748"/>
      <c r="Q57" s="749"/>
      <c r="R57" s="751"/>
    </row>
    <row r="58" spans="1:21" s="14" customFormat="1" ht="60" customHeight="1" x14ac:dyDescent="0.2">
      <c r="A58" s="753">
        <v>9</v>
      </c>
      <c r="B58" s="634">
        <v>1</v>
      </c>
      <c r="C58" s="634">
        <v>4</v>
      </c>
      <c r="D58" s="631">
        <v>2</v>
      </c>
      <c r="E58" s="632" t="s">
        <v>96</v>
      </c>
      <c r="F58" s="633" t="s">
        <v>1390</v>
      </c>
      <c r="G58" s="56" t="s">
        <v>97</v>
      </c>
      <c r="H58" s="56" t="s">
        <v>98</v>
      </c>
      <c r="I58" s="60">
        <v>12</v>
      </c>
      <c r="J58" s="60" t="s">
        <v>99</v>
      </c>
      <c r="K58" s="634" t="s">
        <v>100</v>
      </c>
      <c r="L58" s="635"/>
      <c r="M58" s="636">
        <v>280000</v>
      </c>
      <c r="N58" s="637"/>
      <c r="O58" s="636">
        <v>280000</v>
      </c>
      <c r="P58" s="637"/>
      <c r="Q58" s="638" t="s">
        <v>84</v>
      </c>
      <c r="R58" s="633" t="s">
        <v>85</v>
      </c>
      <c r="S58" s="13"/>
    </row>
    <row r="59" spans="1:21" s="14" customFormat="1" ht="42.75" customHeight="1" x14ac:dyDescent="0.2">
      <c r="A59" s="753"/>
      <c r="B59" s="634"/>
      <c r="C59" s="634"/>
      <c r="D59" s="631"/>
      <c r="E59" s="632"/>
      <c r="F59" s="633"/>
      <c r="G59" s="633" t="s">
        <v>101</v>
      </c>
      <c r="H59" s="27" t="s">
        <v>38</v>
      </c>
      <c r="I59" s="27">
        <v>2</v>
      </c>
      <c r="J59" s="633" t="s">
        <v>102</v>
      </c>
      <c r="K59" s="634"/>
      <c r="L59" s="635"/>
      <c r="M59" s="636"/>
      <c r="N59" s="637"/>
      <c r="O59" s="636"/>
      <c r="P59" s="637"/>
      <c r="Q59" s="638"/>
      <c r="R59" s="635"/>
      <c r="S59" s="13"/>
    </row>
    <row r="60" spans="1:21" ht="47.25" customHeight="1" x14ac:dyDescent="0.25">
      <c r="A60" s="753"/>
      <c r="B60" s="634"/>
      <c r="C60" s="634"/>
      <c r="D60" s="631"/>
      <c r="E60" s="632"/>
      <c r="F60" s="633"/>
      <c r="G60" s="633"/>
      <c r="H60" s="27" t="s">
        <v>103</v>
      </c>
      <c r="I60" s="27">
        <v>100</v>
      </c>
      <c r="J60" s="633"/>
      <c r="K60" s="634"/>
      <c r="L60" s="635"/>
      <c r="M60" s="636"/>
      <c r="N60" s="637"/>
      <c r="O60" s="636"/>
      <c r="P60" s="637"/>
      <c r="Q60" s="638"/>
      <c r="R60" s="635"/>
    </row>
    <row r="61" spans="1:21" ht="78" customHeight="1" x14ac:dyDescent="0.25">
      <c r="A61" s="753"/>
      <c r="B61" s="634"/>
      <c r="C61" s="634"/>
      <c r="D61" s="631"/>
      <c r="E61" s="632"/>
      <c r="F61" s="633"/>
      <c r="G61" s="633" t="s">
        <v>1391</v>
      </c>
      <c r="H61" s="27" t="s">
        <v>38</v>
      </c>
      <c r="I61" s="27">
        <v>1</v>
      </c>
      <c r="J61" s="633"/>
      <c r="K61" s="634"/>
      <c r="L61" s="635"/>
      <c r="M61" s="636"/>
      <c r="N61" s="637"/>
      <c r="O61" s="636"/>
      <c r="P61" s="637"/>
      <c r="Q61" s="638"/>
      <c r="R61" s="635"/>
    </row>
    <row r="62" spans="1:21" ht="88.5" customHeight="1" x14ac:dyDescent="0.25">
      <c r="A62" s="753"/>
      <c r="B62" s="634"/>
      <c r="C62" s="634"/>
      <c r="D62" s="631"/>
      <c r="E62" s="632"/>
      <c r="F62" s="633"/>
      <c r="G62" s="633"/>
      <c r="H62" s="27" t="s">
        <v>54</v>
      </c>
      <c r="I62" s="27">
        <v>40</v>
      </c>
      <c r="J62" s="633"/>
      <c r="K62" s="634"/>
      <c r="L62" s="635"/>
      <c r="M62" s="636"/>
      <c r="N62" s="637"/>
      <c r="O62" s="636"/>
      <c r="P62" s="637"/>
      <c r="Q62" s="638"/>
      <c r="R62" s="635"/>
    </row>
    <row r="63" spans="1:21" ht="40.5" customHeight="1" x14ac:dyDescent="0.25">
      <c r="A63" s="684" t="s">
        <v>1392</v>
      </c>
      <c r="B63" s="752"/>
      <c r="C63" s="752"/>
      <c r="D63" s="752"/>
      <c r="E63" s="752"/>
      <c r="F63" s="752"/>
      <c r="G63" s="752"/>
      <c r="H63" s="752"/>
      <c r="I63" s="752"/>
      <c r="J63" s="752"/>
      <c r="K63" s="752"/>
      <c r="L63" s="752"/>
      <c r="M63" s="752"/>
      <c r="N63" s="752"/>
      <c r="O63" s="752"/>
      <c r="P63" s="752"/>
      <c r="Q63" s="752"/>
      <c r="R63" s="752"/>
    </row>
    <row r="64" spans="1:21" ht="65.25" customHeight="1" x14ac:dyDescent="0.25">
      <c r="A64" s="696">
        <v>10</v>
      </c>
      <c r="B64" s="697">
        <v>1</v>
      </c>
      <c r="C64" s="697">
        <v>4</v>
      </c>
      <c r="D64" s="712">
        <v>2</v>
      </c>
      <c r="E64" s="712" t="s">
        <v>104</v>
      </c>
      <c r="F64" s="756" t="s">
        <v>105</v>
      </c>
      <c r="G64" s="35" t="s">
        <v>106</v>
      </c>
      <c r="H64" s="33" t="s">
        <v>107</v>
      </c>
      <c r="I64" s="33">
        <v>3</v>
      </c>
      <c r="J64" s="695" t="s">
        <v>155</v>
      </c>
      <c r="K64" s="695" t="s">
        <v>35</v>
      </c>
      <c r="L64" s="695" t="s">
        <v>36</v>
      </c>
      <c r="M64" s="746">
        <v>130000</v>
      </c>
      <c r="N64" s="746">
        <v>35000</v>
      </c>
      <c r="O64" s="747">
        <v>130000</v>
      </c>
      <c r="P64" s="747">
        <v>35000</v>
      </c>
      <c r="Q64" s="695" t="s">
        <v>108</v>
      </c>
      <c r="R64" s="694" t="s">
        <v>109</v>
      </c>
    </row>
    <row r="65" spans="1:16143" ht="63.75" customHeight="1" x14ac:dyDescent="0.25">
      <c r="A65" s="696"/>
      <c r="B65" s="697"/>
      <c r="C65" s="697"/>
      <c r="D65" s="712"/>
      <c r="E65" s="712"/>
      <c r="F65" s="712"/>
      <c r="G65" s="35" t="s">
        <v>110</v>
      </c>
      <c r="H65" s="35" t="s">
        <v>1393</v>
      </c>
      <c r="I65" s="38">
        <v>3</v>
      </c>
      <c r="J65" s="695"/>
      <c r="K65" s="695"/>
      <c r="L65" s="695"/>
      <c r="M65" s="746"/>
      <c r="N65" s="746"/>
      <c r="O65" s="747"/>
      <c r="P65" s="747"/>
      <c r="Q65" s="695"/>
      <c r="R65" s="694"/>
    </row>
    <row r="66" spans="1:16143" s="8" customFormat="1" ht="79.5" customHeight="1" x14ac:dyDescent="0.25">
      <c r="A66" s="696"/>
      <c r="B66" s="697"/>
      <c r="C66" s="697"/>
      <c r="D66" s="712"/>
      <c r="E66" s="712"/>
      <c r="F66" s="712"/>
      <c r="G66" s="35" t="s">
        <v>57</v>
      </c>
      <c r="H66" s="35" t="s">
        <v>66</v>
      </c>
      <c r="I66" s="38">
        <v>300</v>
      </c>
      <c r="J66" s="695"/>
      <c r="K66" s="695"/>
      <c r="L66" s="695"/>
      <c r="M66" s="746"/>
      <c r="N66" s="746"/>
      <c r="O66" s="747"/>
      <c r="P66" s="747"/>
      <c r="Q66" s="695"/>
      <c r="R66" s="694"/>
      <c r="S66" s="5"/>
      <c r="T66" s="5"/>
      <c r="U66" s="5"/>
    </row>
    <row r="67" spans="1:16143" s="8" customFormat="1" ht="64.5" customHeight="1" x14ac:dyDescent="0.25">
      <c r="A67" s="741">
        <v>11</v>
      </c>
      <c r="B67" s="657">
        <v>1</v>
      </c>
      <c r="C67" s="657">
        <v>4</v>
      </c>
      <c r="D67" s="658">
        <v>2</v>
      </c>
      <c r="E67" s="658" t="s">
        <v>111</v>
      </c>
      <c r="F67" s="742" t="s">
        <v>112</v>
      </c>
      <c r="G67" s="658" t="s">
        <v>113</v>
      </c>
      <c r="H67" s="31" t="s">
        <v>114</v>
      </c>
      <c r="I67" s="31">
        <v>2</v>
      </c>
      <c r="J67" s="659" t="s">
        <v>115</v>
      </c>
      <c r="K67" s="659"/>
      <c r="L67" s="659" t="s">
        <v>67</v>
      </c>
      <c r="M67" s="639"/>
      <c r="N67" s="639">
        <v>24000</v>
      </c>
      <c r="O67" s="639"/>
      <c r="P67" s="639">
        <v>24000</v>
      </c>
      <c r="Q67" s="659" t="s">
        <v>116</v>
      </c>
      <c r="R67" s="755" t="s">
        <v>117</v>
      </c>
      <c r="S67" s="5"/>
      <c r="T67" s="5"/>
      <c r="U67" s="5"/>
    </row>
    <row r="68" spans="1:16143" s="8" customFormat="1" ht="65.25" customHeight="1" x14ac:dyDescent="0.25">
      <c r="A68" s="741"/>
      <c r="B68" s="657"/>
      <c r="C68" s="657"/>
      <c r="D68" s="658"/>
      <c r="E68" s="658"/>
      <c r="F68" s="742"/>
      <c r="G68" s="658"/>
      <c r="H68" s="31" t="s">
        <v>66</v>
      </c>
      <c r="I68" s="31">
        <v>50</v>
      </c>
      <c r="J68" s="659"/>
      <c r="K68" s="659"/>
      <c r="L68" s="659"/>
      <c r="M68" s="639"/>
      <c r="N68" s="639"/>
      <c r="O68" s="639"/>
      <c r="P68" s="639"/>
      <c r="Q68" s="659"/>
      <c r="R68" s="755"/>
      <c r="S68" s="5"/>
      <c r="T68" s="5"/>
      <c r="U68" s="5"/>
    </row>
    <row r="69" spans="1:16143" s="8" customFormat="1" ht="40.5" customHeight="1" x14ac:dyDescent="0.25">
      <c r="A69" s="663">
        <v>12</v>
      </c>
      <c r="B69" s="743">
        <v>1</v>
      </c>
      <c r="C69" s="743">
        <v>4</v>
      </c>
      <c r="D69" s="744">
        <v>2</v>
      </c>
      <c r="E69" s="744" t="s">
        <v>118</v>
      </c>
      <c r="F69" s="744" t="s">
        <v>119</v>
      </c>
      <c r="G69" s="744" t="s">
        <v>32</v>
      </c>
      <c r="H69" s="39" t="s">
        <v>45</v>
      </c>
      <c r="I69" s="39">
        <v>1</v>
      </c>
      <c r="J69" s="640" t="s">
        <v>47</v>
      </c>
      <c r="K69" s="640" t="s">
        <v>89</v>
      </c>
      <c r="L69" s="640"/>
      <c r="M69" s="740">
        <v>100000</v>
      </c>
      <c r="N69" s="740"/>
      <c r="O69" s="740">
        <v>100000</v>
      </c>
      <c r="P69" s="740"/>
      <c r="Q69" s="640" t="s">
        <v>116</v>
      </c>
      <c r="R69" s="694" t="s">
        <v>117</v>
      </c>
      <c r="S69" s="5"/>
      <c r="T69" s="5"/>
      <c r="U69" s="5"/>
    </row>
    <row r="70" spans="1:16143" ht="38.25" customHeight="1" x14ac:dyDescent="0.25">
      <c r="A70" s="663"/>
      <c r="B70" s="743"/>
      <c r="C70" s="743"/>
      <c r="D70" s="744"/>
      <c r="E70" s="744"/>
      <c r="F70" s="744"/>
      <c r="G70" s="744"/>
      <c r="H70" s="39" t="s">
        <v>39</v>
      </c>
      <c r="I70" s="31">
        <v>150</v>
      </c>
      <c r="J70" s="640"/>
      <c r="K70" s="640"/>
      <c r="L70" s="640"/>
      <c r="M70" s="740"/>
      <c r="N70" s="740"/>
      <c r="O70" s="740"/>
      <c r="P70" s="740"/>
      <c r="Q70" s="640"/>
      <c r="R70" s="694"/>
    </row>
    <row r="71" spans="1:16143" ht="39.75" customHeight="1" x14ac:dyDescent="0.25">
      <c r="A71" s="663"/>
      <c r="B71" s="743"/>
      <c r="C71" s="743"/>
      <c r="D71" s="744"/>
      <c r="E71" s="744"/>
      <c r="F71" s="744"/>
      <c r="G71" s="744"/>
      <c r="H71" s="39" t="s">
        <v>120</v>
      </c>
      <c r="I71" s="39">
        <v>300</v>
      </c>
      <c r="J71" s="640"/>
      <c r="K71" s="640"/>
      <c r="L71" s="640"/>
      <c r="M71" s="740"/>
      <c r="N71" s="740"/>
      <c r="O71" s="740"/>
      <c r="P71" s="740"/>
      <c r="Q71" s="640"/>
      <c r="R71" s="694"/>
    </row>
    <row r="72" spans="1:16143" s="22" customFormat="1" ht="39.75" customHeight="1" x14ac:dyDescent="0.25">
      <c r="A72" s="670">
        <v>12</v>
      </c>
      <c r="B72" s="671">
        <v>1</v>
      </c>
      <c r="C72" s="672">
        <v>4</v>
      </c>
      <c r="D72" s="645">
        <v>2</v>
      </c>
      <c r="E72" s="645" t="s">
        <v>118</v>
      </c>
      <c r="F72" s="645" t="s">
        <v>205</v>
      </c>
      <c r="G72" s="641" t="s">
        <v>32</v>
      </c>
      <c r="H72" s="36" t="s">
        <v>45</v>
      </c>
      <c r="I72" s="36">
        <v>1</v>
      </c>
      <c r="J72" s="654" t="s">
        <v>47</v>
      </c>
      <c r="K72" s="654" t="s">
        <v>89</v>
      </c>
      <c r="L72" s="654"/>
      <c r="M72" s="642">
        <v>100000</v>
      </c>
      <c r="N72" s="642"/>
      <c r="O72" s="642">
        <v>100000</v>
      </c>
      <c r="P72" s="642"/>
      <c r="Q72" s="654" t="s">
        <v>116</v>
      </c>
      <c r="R72" s="628" t="s">
        <v>117</v>
      </c>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c r="IV72" s="21"/>
      <c r="IW72" s="21"/>
      <c r="IX72" s="21"/>
      <c r="IY72" s="21"/>
      <c r="IZ72" s="21"/>
      <c r="JA72" s="21"/>
      <c r="JB72" s="21"/>
      <c r="JC72" s="21"/>
      <c r="JD72" s="21"/>
      <c r="JE72" s="21"/>
      <c r="JF72" s="21"/>
      <c r="JG72" s="21"/>
      <c r="JH72" s="21"/>
      <c r="JI72" s="21"/>
      <c r="JJ72" s="21"/>
      <c r="JK72" s="21"/>
      <c r="JL72" s="21"/>
      <c r="JM72" s="21"/>
      <c r="JN72" s="21"/>
      <c r="JO72" s="21"/>
      <c r="JP72" s="21"/>
      <c r="JQ72" s="21"/>
      <c r="JR72" s="21"/>
      <c r="JS72" s="21"/>
      <c r="JT72" s="21"/>
      <c r="JU72" s="21"/>
      <c r="JV72" s="21"/>
      <c r="JW72" s="21"/>
      <c r="JX72" s="21"/>
      <c r="JY72" s="21"/>
      <c r="JZ72" s="21"/>
      <c r="KA72" s="21"/>
      <c r="KB72" s="21"/>
      <c r="KC72" s="21"/>
      <c r="KD72" s="21"/>
      <c r="KE72" s="21"/>
      <c r="KF72" s="21"/>
      <c r="KG72" s="21"/>
      <c r="KH72" s="21"/>
      <c r="KI72" s="21"/>
      <c r="KJ72" s="21"/>
      <c r="KK72" s="21"/>
      <c r="KL72" s="21"/>
      <c r="KM72" s="21"/>
      <c r="KN72" s="21"/>
      <c r="KO72" s="21"/>
      <c r="KP72" s="21"/>
      <c r="KQ72" s="21"/>
      <c r="KR72" s="21"/>
      <c r="KS72" s="21"/>
      <c r="KT72" s="21"/>
      <c r="KU72" s="21"/>
      <c r="KV72" s="21"/>
      <c r="KW72" s="21"/>
      <c r="KX72" s="21"/>
      <c r="KY72" s="21"/>
      <c r="KZ72" s="21"/>
      <c r="LA72" s="21"/>
      <c r="LB72" s="21"/>
      <c r="LC72" s="21"/>
      <c r="LD72" s="21"/>
      <c r="LE72" s="21"/>
      <c r="LF72" s="21"/>
      <c r="LG72" s="21"/>
      <c r="LH72" s="21"/>
      <c r="LI72" s="21"/>
      <c r="LJ72" s="21"/>
      <c r="LK72" s="21"/>
      <c r="LL72" s="21"/>
      <c r="LM72" s="21"/>
      <c r="LN72" s="21"/>
      <c r="LO72" s="21"/>
      <c r="LP72" s="21"/>
      <c r="LQ72" s="21"/>
      <c r="LR72" s="21"/>
      <c r="LS72" s="21"/>
      <c r="LT72" s="21"/>
      <c r="LU72" s="21"/>
      <c r="LV72" s="21"/>
      <c r="LW72" s="21"/>
      <c r="LX72" s="21"/>
      <c r="LY72" s="21"/>
      <c r="LZ72" s="21"/>
      <c r="MA72" s="21"/>
      <c r="MB72" s="21"/>
      <c r="MC72" s="21"/>
      <c r="MD72" s="21"/>
      <c r="ME72" s="21"/>
      <c r="MF72" s="21"/>
      <c r="MG72" s="21"/>
      <c r="MH72" s="21"/>
      <c r="MI72" s="21"/>
      <c r="MJ72" s="21"/>
      <c r="MK72" s="21"/>
      <c r="ML72" s="21"/>
      <c r="MM72" s="21"/>
      <c r="MN72" s="21"/>
      <c r="MO72" s="21"/>
      <c r="MP72" s="21"/>
      <c r="MQ72" s="21"/>
      <c r="MR72" s="21"/>
      <c r="MS72" s="21"/>
      <c r="MT72" s="21"/>
      <c r="MU72" s="21"/>
      <c r="MV72" s="21"/>
      <c r="MW72" s="21"/>
      <c r="MX72" s="21"/>
      <c r="MY72" s="21"/>
      <c r="MZ72" s="21"/>
      <c r="NA72" s="21"/>
      <c r="NB72" s="21"/>
      <c r="NC72" s="21"/>
      <c r="ND72" s="21"/>
      <c r="NE72" s="21"/>
      <c r="NF72" s="21"/>
      <c r="NG72" s="21"/>
      <c r="NH72" s="21"/>
      <c r="NI72" s="21"/>
      <c r="NJ72" s="21"/>
      <c r="NK72" s="21"/>
      <c r="NL72" s="21"/>
      <c r="NM72" s="21"/>
      <c r="NN72" s="21"/>
      <c r="NO72" s="21"/>
      <c r="NP72" s="21"/>
      <c r="NQ72" s="21"/>
      <c r="NR72" s="21"/>
      <c r="NS72" s="21"/>
      <c r="NT72" s="21"/>
      <c r="NU72" s="21"/>
      <c r="NV72" s="21"/>
      <c r="NW72" s="21"/>
      <c r="NX72" s="21"/>
      <c r="NY72" s="21"/>
      <c r="NZ72" s="21"/>
      <c r="OA72" s="21"/>
      <c r="OB72" s="21"/>
      <c r="OC72" s="21"/>
      <c r="OD72" s="21"/>
      <c r="OE72" s="21"/>
      <c r="OF72" s="21"/>
      <c r="OG72" s="21"/>
      <c r="OH72" s="21"/>
      <c r="OI72" s="21"/>
      <c r="OJ72" s="21"/>
      <c r="OK72" s="21"/>
      <c r="OL72" s="21"/>
      <c r="OM72" s="21"/>
      <c r="ON72" s="21"/>
      <c r="OO72" s="21"/>
      <c r="OP72" s="21"/>
      <c r="OQ72" s="21"/>
      <c r="OR72" s="21"/>
      <c r="OS72" s="21"/>
      <c r="OT72" s="21"/>
      <c r="OU72" s="21"/>
      <c r="OV72" s="21"/>
      <c r="OW72" s="21"/>
      <c r="OX72" s="21"/>
      <c r="OY72" s="21"/>
      <c r="OZ72" s="21"/>
      <c r="PA72" s="21"/>
      <c r="PB72" s="21"/>
      <c r="PC72" s="21"/>
      <c r="PD72" s="21"/>
      <c r="PE72" s="21"/>
      <c r="PF72" s="21"/>
      <c r="PG72" s="21"/>
      <c r="PH72" s="21"/>
      <c r="PI72" s="21"/>
      <c r="PJ72" s="21"/>
      <c r="PK72" s="21"/>
      <c r="PL72" s="21"/>
      <c r="PM72" s="21"/>
      <c r="PN72" s="21"/>
      <c r="PO72" s="21"/>
      <c r="PP72" s="21"/>
      <c r="PQ72" s="21"/>
      <c r="PR72" s="21"/>
      <c r="PS72" s="21"/>
      <c r="PT72" s="21"/>
      <c r="PU72" s="21"/>
      <c r="PV72" s="21"/>
      <c r="PW72" s="21"/>
      <c r="PX72" s="21"/>
      <c r="PY72" s="21"/>
      <c r="PZ72" s="21"/>
      <c r="QA72" s="21"/>
      <c r="QB72" s="21"/>
      <c r="QC72" s="21"/>
      <c r="QD72" s="21"/>
      <c r="QE72" s="21"/>
      <c r="QF72" s="21"/>
      <c r="QG72" s="21"/>
      <c r="QH72" s="21"/>
      <c r="QI72" s="21"/>
      <c r="QJ72" s="21"/>
      <c r="QK72" s="21"/>
      <c r="QL72" s="21"/>
      <c r="QM72" s="21"/>
      <c r="QN72" s="21"/>
      <c r="QO72" s="21"/>
      <c r="QP72" s="21"/>
      <c r="QQ72" s="21"/>
      <c r="QR72" s="21"/>
      <c r="QS72" s="21"/>
      <c r="QT72" s="21"/>
      <c r="QU72" s="21"/>
      <c r="QV72" s="21"/>
      <c r="QW72" s="21"/>
      <c r="QX72" s="21"/>
      <c r="QY72" s="21"/>
      <c r="QZ72" s="21"/>
      <c r="RA72" s="21"/>
      <c r="RB72" s="21"/>
      <c r="RC72" s="21"/>
      <c r="RD72" s="21"/>
      <c r="RE72" s="21"/>
      <c r="RF72" s="21"/>
      <c r="RG72" s="21"/>
      <c r="RH72" s="21"/>
      <c r="RI72" s="21"/>
      <c r="RJ72" s="21"/>
      <c r="RK72" s="21"/>
      <c r="RL72" s="21"/>
      <c r="RM72" s="21"/>
      <c r="RN72" s="21"/>
      <c r="RO72" s="21"/>
      <c r="RP72" s="21"/>
      <c r="RQ72" s="21"/>
      <c r="RR72" s="21"/>
      <c r="RS72" s="21"/>
      <c r="RT72" s="21"/>
      <c r="RU72" s="21"/>
      <c r="RV72" s="21"/>
      <c r="RW72" s="21"/>
      <c r="RX72" s="21"/>
      <c r="RY72" s="21"/>
      <c r="RZ72" s="21"/>
      <c r="SA72" s="21"/>
      <c r="SB72" s="21"/>
      <c r="SC72" s="21"/>
      <c r="SD72" s="21"/>
      <c r="SE72" s="21"/>
      <c r="SF72" s="21"/>
      <c r="SG72" s="21"/>
      <c r="SH72" s="21"/>
      <c r="SI72" s="21"/>
      <c r="SJ72" s="21"/>
      <c r="SK72" s="21"/>
      <c r="SL72" s="21"/>
      <c r="SM72" s="21"/>
      <c r="SN72" s="21"/>
      <c r="SO72" s="21"/>
      <c r="SP72" s="21"/>
      <c r="SQ72" s="21"/>
      <c r="SR72" s="21"/>
      <c r="SS72" s="21"/>
      <c r="ST72" s="21"/>
      <c r="SU72" s="21"/>
      <c r="SV72" s="21"/>
      <c r="SW72" s="21"/>
      <c r="SX72" s="21"/>
      <c r="SY72" s="21"/>
      <c r="SZ72" s="21"/>
      <c r="TA72" s="21"/>
      <c r="TB72" s="21"/>
      <c r="TC72" s="21"/>
      <c r="TD72" s="21"/>
      <c r="TE72" s="21"/>
      <c r="TF72" s="21"/>
      <c r="TG72" s="21"/>
      <c r="TH72" s="21"/>
      <c r="TI72" s="21"/>
      <c r="TJ72" s="21"/>
      <c r="TK72" s="21"/>
      <c r="TL72" s="21"/>
      <c r="TM72" s="21"/>
      <c r="TN72" s="21"/>
      <c r="TO72" s="21"/>
      <c r="TP72" s="21"/>
      <c r="TQ72" s="21"/>
      <c r="TR72" s="21"/>
      <c r="TS72" s="21"/>
      <c r="TT72" s="21"/>
      <c r="TU72" s="21"/>
      <c r="TV72" s="21"/>
      <c r="TW72" s="21"/>
      <c r="TX72" s="21"/>
      <c r="TY72" s="21"/>
      <c r="TZ72" s="21"/>
      <c r="UA72" s="21"/>
      <c r="UB72" s="21"/>
      <c r="UC72" s="21"/>
      <c r="UD72" s="21"/>
      <c r="UE72" s="21"/>
      <c r="UF72" s="21"/>
      <c r="UG72" s="21"/>
      <c r="UH72" s="21"/>
      <c r="UI72" s="21"/>
      <c r="UJ72" s="21"/>
      <c r="UK72" s="21"/>
      <c r="UL72" s="21"/>
      <c r="UM72" s="21"/>
      <c r="UN72" s="21"/>
      <c r="UO72" s="21"/>
      <c r="UP72" s="21"/>
      <c r="UQ72" s="21"/>
      <c r="UR72" s="21"/>
      <c r="US72" s="21"/>
      <c r="UT72" s="21"/>
      <c r="UU72" s="21"/>
      <c r="UV72" s="21"/>
      <c r="UW72" s="21"/>
      <c r="UX72" s="21"/>
      <c r="UY72" s="21"/>
      <c r="UZ72" s="21"/>
      <c r="VA72" s="21"/>
      <c r="VB72" s="21"/>
      <c r="VC72" s="21"/>
      <c r="VD72" s="21"/>
      <c r="VE72" s="21"/>
      <c r="VF72" s="21"/>
      <c r="VG72" s="21"/>
      <c r="VH72" s="21"/>
      <c r="VI72" s="21"/>
      <c r="VJ72" s="21"/>
      <c r="VK72" s="21"/>
      <c r="VL72" s="21"/>
      <c r="VM72" s="21"/>
      <c r="VN72" s="21"/>
      <c r="VO72" s="21"/>
      <c r="VP72" s="21"/>
      <c r="VQ72" s="21"/>
      <c r="VR72" s="21"/>
      <c r="VS72" s="21"/>
      <c r="VT72" s="21"/>
      <c r="VU72" s="21"/>
      <c r="VV72" s="21"/>
      <c r="VW72" s="21"/>
      <c r="VX72" s="21"/>
      <c r="VY72" s="21"/>
      <c r="VZ72" s="21"/>
      <c r="WA72" s="21"/>
      <c r="WB72" s="21"/>
      <c r="WC72" s="21"/>
      <c r="WD72" s="21"/>
      <c r="WE72" s="21"/>
      <c r="WF72" s="21"/>
      <c r="WG72" s="21"/>
      <c r="WH72" s="21"/>
      <c r="WI72" s="21"/>
      <c r="WJ72" s="21"/>
      <c r="WK72" s="21"/>
      <c r="WL72" s="21"/>
      <c r="WM72" s="21"/>
      <c r="WN72" s="21"/>
      <c r="WO72" s="21"/>
      <c r="WP72" s="21"/>
      <c r="WQ72" s="21"/>
      <c r="WR72" s="21"/>
      <c r="WS72" s="21"/>
      <c r="WT72" s="21"/>
      <c r="WU72" s="21"/>
      <c r="WV72" s="21"/>
      <c r="WW72" s="21"/>
      <c r="WX72" s="21"/>
      <c r="WY72" s="21"/>
      <c r="WZ72" s="21"/>
      <c r="XA72" s="21"/>
      <c r="XB72" s="21"/>
      <c r="XC72" s="21"/>
      <c r="XD72" s="21"/>
      <c r="XE72" s="21"/>
      <c r="XF72" s="21"/>
      <c r="XG72" s="21"/>
      <c r="XH72" s="21"/>
      <c r="XI72" s="21"/>
      <c r="XJ72" s="21"/>
      <c r="XK72" s="21"/>
      <c r="XL72" s="21"/>
      <c r="XM72" s="21"/>
      <c r="XN72" s="21"/>
      <c r="XO72" s="21"/>
      <c r="XP72" s="21"/>
      <c r="XQ72" s="21"/>
      <c r="XR72" s="21"/>
      <c r="XS72" s="21"/>
      <c r="XT72" s="21"/>
      <c r="XU72" s="21"/>
      <c r="XV72" s="21"/>
      <c r="XW72" s="21"/>
      <c r="XX72" s="21"/>
      <c r="XY72" s="21"/>
      <c r="XZ72" s="21"/>
      <c r="YA72" s="21"/>
      <c r="YB72" s="21"/>
      <c r="YC72" s="21"/>
      <c r="YD72" s="21"/>
      <c r="YE72" s="21"/>
      <c r="YF72" s="21"/>
      <c r="YG72" s="21"/>
      <c r="YH72" s="21"/>
      <c r="YI72" s="21"/>
      <c r="YJ72" s="21"/>
      <c r="YK72" s="21"/>
      <c r="YL72" s="21"/>
      <c r="YM72" s="21"/>
      <c r="YN72" s="21"/>
      <c r="YO72" s="21"/>
      <c r="YP72" s="21"/>
      <c r="YQ72" s="21"/>
      <c r="YR72" s="21"/>
      <c r="YS72" s="21"/>
      <c r="YT72" s="21"/>
      <c r="YU72" s="21"/>
      <c r="YV72" s="21"/>
      <c r="YW72" s="21"/>
      <c r="YX72" s="21"/>
      <c r="YY72" s="21"/>
      <c r="YZ72" s="21"/>
      <c r="ZA72" s="21"/>
      <c r="ZB72" s="21"/>
      <c r="ZC72" s="21"/>
      <c r="ZD72" s="21"/>
      <c r="ZE72" s="21"/>
      <c r="ZF72" s="21"/>
      <c r="ZG72" s="21"/>
      <c r="ZH72" s="21"/>
      <c r="ZI72" s="21"/>
      <c r="ZJ72" s="21"/>
      <c r="ZK72" s="21"/>
      <c r="ZL72" s="21"/>
      <c r="ZM72" s="21"/>
      <c r="ZN72" s="21"/>
      <c r="ZO72" s="21"/>
      <c r="ZP72" s="21"/>
      <c r="ZQ72" s="21"/>
      <c r="ZR72" s="21"/>
      <c r="ZS72" s="21"/>
      <c r="ZT72" s="21"/>
      <c r="ZU72" s="21"/>
      <c r="ZV72" s="21"/>
      <c r="ZW72" s="21"/>
      <c r="ZX72" s="21"/>
      <c r="ZY72" s="21"/>
      <c r="ZZ72" s="21"/>
      <c r="AAA72" s="21"/>
      <c r="AAB72" s="21"/>
      <c r="AAC72" s="21"/>
      <c r="AAD72" s="21"/>
      <c r="AAE72" s="21"/>
      <c r="AAF72" s="21"/>
      <c r="AAG72" s="21"/>
      <c r="AAH72" s="21"/>
      <c r="AAI72" s="21"/>
      <c r="AAJ72" s="21"/>
      <c r="AAK72" s="21"/>
      <c r="AAL72" s="21"/>
      <c r="AAM72" s="21"/>
      <c r="AAN72" s="21"/>
      <c r="AAO72" s="21"/>
      <c r="AAP72" s="21"/>
      <c r="AAQ72" s="21"/>
      <c r="AAR72" s="21"/>
      <c r="AAS72" s="21"/>
      <c r="AAT72" s="21"/>
      <c r="AAU72" s="21"/>
      <c r="AAV72" s="21"/>
      <c r="AAW72" s="21"/>
      <c r="AAX72" s="21"/>
      <c r="AAY72" s="21"/>
      <c r="AAZ72" s="21"/>
      <c r="ABA72" s="21"/>
      <c r="ABB72" s="21"/>
      <c r="ABC72" s="21"/>
      <c r="ABD72" s="21"/>
      <c r="ABE72" s="21"/>
      <c r="ABF72" s="21"/>
      <c r="ABG72" s="21"/>
      <c r="ABH72" s="21"/>
      <c r="ABI72" s="21"/>
      <c r="ABJ72" s="21"/>
      <c r="ABK72" s="21"/>
      <c r="ABL72" s="21"/>
      <c r="ABM72" s="21"/>
      <c r="ABN72" s="21"/>
      <c r="ABO72" s="21"/>
      <c r="ABP72" s="21"/>
      <c r="ABQ72" s="21"/>
      <c r="ABR72" s="21"/>
      <c r="ABS72" s="21"/>
      <c r="ABT72" s="21"/>
      <c r="ABU72" s="21"/>
      <c r="ABV72" s="21"/>
      <c r="ABW72" s="21"/>
      <c r="ABX72" s="21"/>
      <c r="ABY72" s="21"/>
      <c r="ABZ72" s="21"/>
      <c r="ACA72" s="21"/>
      <c r="ACB72" s="21"/>
      <c r="ACC72" s="21"/>
      <c r="ACD72" s="21"/>
      <c r="ACE72" s="21"/>
      <c r="ACF72" s="21"/>
      <c r="ACG72" s="21"/>
      <c r="ACH72" s="21"/>
      <c r="ACI72" s="21"/>
      <c r="ACJ72" s="21"/>
      <c r="ACK72" s="21"/>
      <c r="ACL72" s="21"/>
      <c r="ACM72" s="21"/>
      <c r="ACN72" s="21"/>
      <c r="ACO72" s="21"/>
      <c r="ACP72" s="21"/>
      <c r="ACQ72" s="21"/>
      <c r="ACR72" s="21"/>
      <c r="ACS72" s="21"/>
      <c r="ACT72" s="21"/>
      <c r="ACU72" s="21"/>
      <c r="ACV72" s="21"/>
      <c r="ACW72" s="21"/>
      <c r="ACX72" s="21"/>
      <c r="ACY72" s="21"/>
      <c r="ACZ72" s="21"/>
      <c r="ADA72" s="21"/>
      <c r="ADB72" s="21"/>
      <c r="ADC72" s="21"/>
      <c r="ADD72" s="21"/>
      <c r="ADE72" s="21"/>
      <c r="ADF72" s="21"/>
      <c r="ADG72" s="21"/>
      <c r="ADH72" s="21"/>
      <c r="ADI72" s="21"/>
      <c r="ADJ72" s="21"/>
      <c r="ADK72" s="21"/>
      <c r="ADL72" s="21"/>
      <c r="ADM72" s="21"/>
      <c r="ADN72" s="21"/>
      <c r="ADO72" s="21"/>
      <c r="ADP72" s="21"/>
      <c r="ADQ72" s="21"/>
      <c r="ADR72" s="21"/>
      <c r="ADS72" s="21"/>
      <c r="ADT72" s="21"/>
      <c r="ADU72" s="21"/>
      <c r="ADV72" s="21"/>
      <c r="ADW72" s="21"/>
      <c r="ADX72" s="21"/>
      <c r="ADY72" s="21"/>
      <c r="ADZ72" s="21"/>
      <c r="AEA72" s="21"/>
      <c r="AEB72" s="21"/>
      <c r="AEC72" s="21"/>
      <c r="AED72" s="21"/>
      <c r="AEE72" s="21"/>
      <c r="AEF72" s="21"/>
      <c r="AEG72" s="21"/>
      <c r="AEH72" s="21"/>
      <c r="AEI72" s="21"/>
      <c r="AEJ72" s="21"/>
      <c r="AEK72" s="21"/>
      <c r="AEL72" s="21"/>
      <c r="AEM72" s="21"/>
      <c r="AEN72" s="21"/>
      <c r="AEO72" s="21"/>
      <c r="AEP72" s="21"/>
      <c r="AEQ72" s="21"/>
      <c r="AER72" s="21"/>
      <c r="AES72" s="21"/>
      <c r="AET72" s="21"/>
      <c r="AEU72" s="21"/>
      <c r="AEV72" s="21"/>
      <c r="AEW72" s="21"/>
      <c r="AEX72" s="21"/>
      <c r="AEY72" s="21"/>
      <c r="AEZ72" s="21"/>
      <c r="AFA72" s="21"/>
      <c r="AFB72" s="21"/>
      <c r="AFC72" s="21"/>
      <c r="AFD72" s="21"/>
      <c r="AFE72" s="21"/>
      <c r="AFF72" s="21"/>
      <c r="AFG72" s="21"/>
      <c r="AFH72" s="21"/>
      <c r="AFI72" s="21"/>
      <c r="AFJ72" s="21"/>
      <c r="AFK72" s="21"/>
      <c r="AFL72" s="21"/>
      <c r="AFM72" s="21"/>
      <c r="AFN72" s="21"/>
      <c r="AFO72" s="21"/>
      <c r="AFP72" s="21"/>
      <c r="AFQ72" s="21"/>
      <c r="AFR72" s="21"/>
      <c r="AFS72" s="21"/>
      <c r="AFT72" s="21"/>
      <c r="AFU72" s="21"/>
      <c r="AFV72" s="21"/>
      <c r="AFW72" s="21"/>
      <c r="AFX72" s="21"/>
      <c r="AFY72" s="21"/>
      <c r="AFZ72" s="21"/>
      <c r="AGA72" s="21"/>
      <c r="AGB72" s="21"/>
      <c r="AGC72" s="21"/>
      <c r="AGD72" s="21"/>
      <c r="AGE72" s="21"/>
      <c r="AGF72" s="21"/>
      <c r="AGG72" s="21"/>
      <c r="AGH72" s="21"/>
      <c r="AGI72" s="21"/>
      <c r="AGJ72" s="21"/>
      <c r="AGK72" s="21"/>
      <c r="AGL72" s="21"/>
      <c r="AGM72" s="21"/>
      <c r="AGN72" s="21"/>
      <c r="AGO72" s="21"/>
      <c r="AGP72" s="21"/>
      <c r="AGQ72" s="21"/>
      <c r="AGR72" s="21"/>
      <c r="AGS72" s="21"/>
      <c r="AGT72" s="21"/>
      <c r="AGU72" s="21"/>
      <c r="AGV72" s="21"/>
      <c r="AGW72" s="21"/>
      <c r="AGX72" s="21"/>
      <c r="AGY72" s="21"/>
      <c r="AGZ72" s="21"/>
      <c r="AHA72" s="21"/>
      <c r="AHB72" s="21"/>
      <c r="AHC72" s="21"/>
      <c r="AHD72" s="21"/>
      <c r="AHE72" s="21"/>
      <c r="AHF72" s="21"/>
      <c r="AHG72" s="21"/>
      <c r="AHH72" s="21"/>
      <c r="AHI72" s="21"/>
      <c r="AHJ72" s="21"/>
      <c r="AHK72" s="21"/>
      <c r="AHL72" s="21"/>
      <c r="AHM72" s="21"/>
      <c r="AHN72" s="21"/>
      <c r="AHO72" s="21"/>
      <c r="AHP72" s="21"/>
      <c r="AHQ72" s="21"/>
      <c r="AHR72" s="21"/>
      <c r="AHS72" s="21"/>
      <c r="AHT72" s="21"/>
      <c r="AHU72" s="21"/>
      <c r="AHV72" s="21"/>
      <c r="AHW72" s="21"/>
      <c r="AHX72" s="21"/>
      <c r="AHY72" s="21"/>
      <c r="AHZ72" s="21"/>
      <c r="AIA72" s="21"/>
      <c r="AIB72" s="21"/>
      <c r="AIC72" s="21"/>
      <c r="AID72" s="21"/>
      <c r="AIE72" s="21"/>
      <c r="AIF72" s="21"/>
      <c r="AIG72" s="21"/>
      <c r="AIH72" s="21"/>
      <c r="AII72" s="21"/>
      <c r="AIJ72" s="21"/>
      <c r="AIK72" s="21"/>
      <c r="AIL72" s="21"/>
      <c r="AIM72" s="21"/>
      <c r="AIN72" s="21"/>
      <c r="AIO72" s="21"/>
      <c r="AIP72" s="21"/>
      <c r="AIQ72" s="21"/>
      <c r="AIR72" s="21"/>
      <c r="AIS72" s="21"/>
      <c r="AIT72" s="21"/>
      <c r="AIU72" s="21"/>
      <c r="AIV72" s="21"/>
      <c r="AIW72" s="21"/>
      <c r="AIX72" s="21"/>
      <c r="AIY72" s="21"/>
      <c r="AIZ72" s="21"/>
      <c r="AJA72" s="21"/>
      <c r="AJB72" s="21"/>
      <c r="AJC72" s="21"/>
      <c r="AJD72" s="21"/>
      <c r="AJE72" s="21"/>
      <c r="AJF72" s="21"/>
      <c r="AJG72" s="21"/>
      <c r="AJH72" s="21"/>
      <c r="AJI72" s="21"/>
      <c r="AJJ72" s="21"/>
      <c r="AJK72" s="21"/>
      <c r="AJL72" s="21"/>
      <c r="AJM72" s="21"/>
      <c r="AJN72" s="21"/>
      <c r="AJO72" s="21"/>
      <c r="AJP72" s="21"/>
      <c r="AJQ72" s="21"/>
      <c r="AJR72" s="21"/>
      <c r="AJS72" s="21"/>
      <c r="AJT72" s="21"/>
      <c r="AJU72" s="21"/>
      <c r="AJV72" s="21"/>
      <c r="AJW72" s="21"/>
      <c r="AJX72" s="21"/>
      <c r="AJY72" s="21"/>
      <c r="AJZ72" s="21"/>
      <c r="AKA72" s="21"/>
      <c r="AKB72" s="21"/>
      <c r="AKC72" s="21"/>
      <c r="AKD72" s="21"/>
      <c r="AKE72" s="21"/>
      <c r="AKF72" s="21"/>
      <c r="AKG72" s="21"/>
      <c r="AKH72" s="21"/>
      <c r="AKI72" s="21"/>
      <c r="AKJ72" s="21"/>
      <c r="AKK72" s="21"/>
      <c r="AKL72" s="21"/>
      <c r="AKM72" s="21"/>
      <c r="AKN72" s="21"/>
      <c r="AKO72" s="21"/>
      <c r="AKP72" s="21"/>
      <c r="AKQ72" s="21"/>
      <c r="AKR72" s="21"/>
      <c r="AKS72" s="21"/>
      <c r="AKT72" s="21"/>
      <c r="AKU72" s="21"/>
      <c r="AKV72" s="21"/>
      <c r="AKW72" s="21"/>
      <c r="AKX72" s="21"/>
      <c r="AKY72" s="21"/>
      <c r="AKZ72" s="21"/>
      <c r="ALA72" s="21"/>
      <c r="ALB72" s="21"/>
      <c r="ALC72" s="21"/>
      <c r="ALD72" s="21"/>
      <c r="ALE72" s="21"/>
      <c r="ALF72" s="21"/>
      <c r="ALG72" s="21"/>
      <c r="ALH72" s="21"/>
      <c r="ALI72" s="21"/>
      <c r="ALJ72" s="21"/>
      <c r="ALK72" s="21"/>
      <c r="ALL72" s="21"/>
      <c r="ALM72" s="21"/>
      <c r="ALN72" s="21"/>
      <c r="ALO72" s="21"/>
      <c r="ALP72" s="21"/>
      <c r="ALQ72" s="21"/>
      <c r="ALR72" s="21"/>
      <c r="ALS72" s="21"/>
      <c r="ALT72" s="21"/>
      <c r="ALU72" s="21"/>
      <c r="ALV72" s="21"/>
      <c r="ALW72" s="21"/>
      <c r="ALX72" s="21"/>
      <c r="ALY72" s="21"/>
      <c r="ALZ72" s="21"/>
      <c r="AMA72" s="21"/>
      <c r="AMB72" s="21"/>
      <c r="AMC72" s="21"/>
      <c r="AMD72" s="21"/>
      <c r="AME72" s="21"/>
      <c r="AMF72" s="21"/>
      <c r="AMG72" s="21"/>
      <c r="AMH72" s="21"/>
      <c r="AMI72" s="21"/>
      <c r="AMJ72" s="21"/>
      <c r="AMK72" s="21"/>
      <c r="AML72" s="21"/>
      <c r="AMM72" s="21"/>
      <c r="AMN72" s="21"/>
      <c r="AMO72" s="21"/>
      <c r="AMP72" s="21"/>
      <c r="AMQ72" s="21"/>
      <c r="AMR72" s="21"/>
      <c r="AMS72" s="21"/>
      <c r="AMT72" s="21"/>
      <c r="AMU72" s="21"/>
      <c r="AMV72" s="21"/>
      <c r="AMW72" s="21"/>
      <c r="AMX72" s="21"/>
      <c r="AMY72" s="21"/>
      <c r="AMZ72" s="21"/>
      <c r="ANA72" s="21"/>
      <c r="ANB72" s="21"/>
      <c r="ANC72" s="21"/>
      <c r="AND72" s="21"/>
      <c r="ANE72" s="21"/>
      <c r="ANF72" s="21"/>
      <c r="ANG72" s="21"/>
      <c r="ANH72" s="21"/>
      <c r="ANI72" s="21"/>
      <c r="ANJ72" s="21"/>
      <c r="ANK72" s="21"/>
      <c r="ANL72" s="21"/>
      <c r="ANM72" s="21"/>
      <c r="ANN72" s="21"/>
      <c r="ANO72" s="21"/>
      <c r="ANP72" s="21"/>
      <c r="ANQ72" s="21"/>
      <c r="ANR72" s="21"/>
      <c r="ANS72" s="21"/>
      <c r="ANT72" s="21"/>
      <c r="ANU72" s="21"/>
      <c r="ANV72" s="21"/>
      <c r="ANW72" s="21"/>
      <c r="ANX72" s="21"/>
      <c r="ANY72" s="21"/>
      <c r="ANZ72" s="21"/>
      <c r="AOA72" s="21"/>
      <c r="AOB72" s="21"/>
      <c r="AOC72" s="21"/>
      <c r="AOD72" s="21"/>
      <c r="AOE72" s="21"/>
      <c r="AOF72" s="21"/>
      <c r="AOG72" s="21"/>
      <c r="AOH72" s="21"/>
      <c r="AOI72" s="21"/>
      <c r="AOJ72" s="21"/>
      <c r="AOK72" s="21"/>
      <c r="AOL72" s="21"/>
      <c r="AOM72" s="21"/>
      <c r="AON72" s="21"/>
      <c r="AOO72" s="21"/>
      <c r="AOP72" s="21"/>
      <c r="AOQ72" s="21"/>
      <c r="AOR72" s="21"/>
      <c r="AOS72" s="21"/>
      <c r="AOT72" s="21"/>
      <c r="AOU72" s="21"/>
      <c r="AOV72" s="21"/>
      <c r="AOW72" s="21"/>
      <c r="AOX72" s="21"/>
      <c r="AOY72" s="21"/>
      <c r="AOZ72" s="21"/>
      <c r="APA72" s="21"/>
      <c r="APB72" s="21"/>
      <c r="APC72" s="21"/>
      <c r="APD72" s="21"/>
      <c r="APE72" s="21"/>
      <c r="APF72" s="21"/>
      <c r="APG72" s="21"/>
      <c r="APH72" s="21"/>
      <c r="API72" s="21"/>
      <c r="APJ72" s="21"/>
      <c r="APK72" s="21"/>
      <c r="APL72" s="21"/>
      <c r="APM72" s="21"/>
      <c r="APN72" s="21"/>
      <c r="APO72" s="21"/>
      <c r="APP72" s="21"/>
      <c r="APQ72" s="21"/>
      <c r="APR72" s="21"/>
      <c r="APS72" s="21"/>
      <c r="APT72" s="21"/>
      <c r="APU72" s="21"/>
      <c r="APV72" s="21"/>
      <c r="APW72" s="21"/>
      <c r="APX72" s="21"/>
      <c r="APY72" s="21"/>
      <c r="APZ72" s="21"/>
      <c r="AQA72" s="21"/>
      <c r="AQB72" s="21"/>
      <c r="AQC72" s="21"/>
      <c r="AQD72" s="21"/>
      <c r="AQE72" s="21"/>
      <c r="AQF72" s="21"/>
      <c r="AQG72" s="21"/>
      <c r="AQH72" s="21"/>
      <c r="AQI72" s="21"/>
      <c r="AQJ72" s="21"/>
      <c r="AQK72" s="21"/>
      <c r="AQL72" s="21"/>
      <c r="AQM72" s="21"/>
      <c r="AQN72" s="21"/>
      <c r="AQO72" s="21"/>
      <c r="AQP72" s="21"/>
      <c r="AQQ72" s="21"/>
      <c r="AQR72" s="21"/>
      <c r="AQS72" s="21"/>
      <c r="AQT72" s="21"/>
      <c r="AQU72" s="21"/>
      <c r="AQV72" s="21"/>
      <c r="AQW72" s="21"/>
      <c r="AQX72" s="21"/>
      <c r="AQY72" s="21"/>
      <c r="AQZ72" s="21"/>
      <c r="ARA72" s="21"/>
      <c r="ARB72" s="21"/>
      <c r="ARC72" s="21"/>
      <c r="ARD72" s="21"/>
      <c r="ARE72" s="21"/>
      <c r="ARF72" s="21"/>
      <c r="ARG72" s="21"/>
      <c r="ARH72" s="21"/>
      <c r="ARI72" s="21"/>
      <c r="ARJ72" s="21"/>
      <c r="ARK72" s="21"/>
      <c r="ARL72" s="21"/>
      <c r="ARM72" s="21"/>
      <c r="ARN72" s="21"/>
      <c r="ARO72" s="21"/>
      <c r="ARP72" s="21"/>
      <c r="ARQ72" s="21"/>
      <c r="ARR72" s="21"/>
      <c r="ARS72" s="21"/>
      <c r="ART72" s="21"/>
      <c r="ARU72" s="21"/>
      <c r="ARV72" s="21"/>
      <c r="ARW72" s="21"/>
      <c r="ARX72" s="21"/>
      <c r="ARY72" s="21"/>
      <c r="ARZ72" s="21"/>
      <c r="ASA72" s="21"/>
      <c r="ASB72" s="21"/>
      <c r="ASC72" s="21"/>
      <c r="ASD72" s="21"/>
      <c r="ASE72" s="21"/>
      <c r="ASF72" s="21"/>
      <c r="ASG72" s="21"/>
      <c r="ASH72" s="21"/>
      <c r="ASI72" s="21"/>
      <c r="ASJ72" s="21"/>
      <c r="ASK72" s="21"/>
      <c r="ASL72" s="21"/>
      <c r="ASM72" s="21"/>
      <c r="ASN72" s="21"/>
      <c r="ASO72" s="21"/>
      <c r="ASP72" s="21"/>
      <c r="ASQ72" s="21"/>
      <c r="ASR72" s="21"/>
      <c r="ASS72" s="21"/>
      <c r="AST72" s="21"/>
      <c r="ASU72" s="21"/>
      <c r="ASV72" s="21"/>
      <c r="ASW72" s="21"/>
      <c r="ASX72" s="21"/>
      <c r="ASY72" s="21"/>
      <c r="ASZ72" s="21"/>
      <c r="ATA72" s="21"/>
      <c r="ATB72" s="21"/>
      <c r="ATC72" s="21"/>
      <c r="ATD72" s="21"/>
      <c r="ATE72" s="21"/>
      <c r="ATF72" s="21"/>
      <c r="ATG72" s="21"/>
      <c r="ATH72" s="21"/>
      <c r="ATI72" s="21"/>
      <c r="ATJ72" s="21"/>
      <c r="ATK72" s="21"/>
      <c r="ATL72" s="21"/>
      <c r="ATM72" s="21"/>
      <c r="ATN72" s="21"/>
      <c r="ATO72" s="21"/>
      <c r="ATP72" s="21"/>
      <c r="ATQ72" s="21"/>
      <c r="ATR72" s="21"/>
      <c r="ATS72" s="21"/>
      <c r="ATT72" s="21"/>
      <c r="ATU72" s="21"/>
      <c r="ATV72" s="21"/>
      <c r="ATW72" s="21"/>
      <c r="ATX72" s="21"/>
      <c r="ATY72" s="21"/>
      <c r="ATZ72" s="21"/>
      <c r="AUA72" s="21"/>
      <c r="AUB72" s="21"/>
      <c r="AUC72" s="21"/>
      <c r="AUD72" s="21"/>
      <c r="AUE72" s="21"/>
      <c r="AUF72" s="21"/>
      <c r="AUG72" s="21"/>
      <c r="AUH72" s="21"/>
      <c r="AUI72" s="21"/>
      <c r="AUJ72" s="21"/>
      <c r="AUK72" s="21"/>
      <c r="AUL72" s="21"/>
      <c r="AUM72" s="21"/>
      <c r="AUN72" s="21"/>
      <c r="AUO72" s="21"/>
      <c r="AUP72" s="21"/>
      <c r="AUQ72" s="21"/>
      <c r="AUR72" s="21"/>
      <c r="AUS72" s="21"/>
      <c r="AUT72" s="21"/>
      <c r="AUU72" s="21"/>
      <c r="AUV72" s="21"/>
      <c r="AUW72" s="21"/>
      <c r="AUX72" s="21"/>
      <c r="AUY72" s="21"/>
      <c r="AUZ72" s="21"/>
      <c r="AVA72" s="21"/>
      <c r="AVB72" s="21"/>
      <c r="AVC72" s="21"/>
      <c r="AVD72" s="21"/>
      <c r="AVE72" s="21"/>
      <c r="AVF72" s="21"/>
      <c r="AVG72" s="21"/>
      <c r="AVH72" s="21"/>
      <c r="AVI72" s="21"/>
      <c r="AVJ72" s="21"/>
      <c r="AVK72" s="21"/>
      <c r="AVL72" s="21"/>
      <c r="AVM72" s="21"/>
      <c r="AVN72" s="21"/>
      <c r="AVO72" s="21"/>
      <c r="AVP72" s="21"/>
      <c r="AVQ72" s="21"/>
      <c r="AVR72" s="21"/>
      <c r="AVS72" s="21"/>
      <c r="AVT72" s="21"/>
      <c r="AVU72" s="21"/>
      <c r="AVV72" s="21"/>
      <c r="AVW72" s="21"/>
      <c r="AVX72" s="21"/>
      <c r="AVY72" s="21"/>
      <c r="AVZ72" s="21"/>
      <c r="AWA72" s="21"/>
      <c r="AWB72" s="21"/>
      <c r="AWC72" s="21"/>
      <c r="AWD72" s="21"/>
      <c r="AWE72" s="21"/>
      <c r="AWF72" s="21"/>
      <c r="AWG72" s="21"/>
      <c r="AWH72" s="21"/>
      <c r="AWI72" s="21"/>
      <c r="AWJ72" s="21"/>
      <c r="AWK72" s="21"/>
      <c r="AWL72" s="21"/>
      <c r="AWM72" s="21"/>
      <c r="AWN72" s="21"/>
      <c r="AWO72" s="21"/>
      <c r="AWP72" s="21"/>
      <c r="AWQ72" s="21"/>
      <c r="AWR72" s="21"/>
      <c r="AWS72" s="21"/>
      <c r="AWT72" s="21"/>
      <c r="AWU72" s="21"/>
      <c r="AWV72" s="21"/>
      <c r="AWW72" s="21"/>
      <c r="AWX72" s="21"/>
      <c r="AWY72" s="21"/>
      <c r="AWZ72" s="21"/>
      <c r="AXA72" s="21"/>
      <c r="AXB72" s="21"/>
      <c r="AXC72" s="21"/>
      <c r="AXD72" s="21"/>
      <c r="AXE72" s="21"/>
      <c r="AXF72" s="21"/>
      <c r="AXG72" s="21"/>
      <c r="AXH72" s="21"/>
      <c r="AXI72" s="21"/>
      <c r="AXJ72" s="21"/>
      <c r="AXK72" s="21"/>
      <c r="AXL72" s="21"/>
      <c r="AXM72" s="21"/>
      <c r="AXN72" s="21"/>
      <c r="AXO72" s="21"/>
      <c r="AXP72" s="21"/>
      <c r="AXQ72" s="21"/>
      <c r="AXR72" s="21"/>
      <c r="AXS72" s="21"/>
      <c r="AXT72" s="21"/>
      <c r="AXU72" s="21"/>
      <c r="AXV72" s="21"/>
      <c r="AXW72" s="21"/>
      <c r="AXX72" s="21"/>
      <c r="AXY72" s="21"/>
      <c r="AXZ72" s="21"/>
      <c r="AYA72" s="21"/>
      <c r="AYB72" s="21"/>
      <c r="AYC72" s="21"/>
      <c r="AYD72" s="21"/>
      <c r="AYE72" s="21"/>
      <c r="AYF72" s="21"/>
      <c r="AYG72" s="21"/>
      <c r="AYH72" s="21"/>
      <c r="AYI72" s="21"/>
      <c r="AYJ72" s="21"/>
      <c r="AYK72" s="21"/>
      <c r="AYL72" s="21"/>
      <c r="AYM72" s="21"/>
      <c r="AYN72" s="21"/>
      <c r="AYO72" s="21"/>
      <c r="AYP72" s="21"/>
      <c r="AYQ72" s="21"/>
      <c r="AYR72" s="21"/>
      <c r="AYS72" s="21"/>
      <c r="AYT72" s="21"/>
      <c r="AYU72" s="21"/>
      <c r="AYV72" s="21"/>
      <c r="AYW72" s="21"/>
      <c r="AYX72" s="21"/>
      <c r="AYY72" s="21"/>
      <c r="AYZ72" s="21"/>
      <c r="AZA72" s="21"/>
      <c r="AZB72" s="21"/>
      <c r="AZC72" s="21"/>
      <c r="AZD72" s="21"/>
      <c r="AZE72" s="21"/>
      <c r="AZF72" s="21"/>
      <c r="AZG72" s="21"/>
      <c r="AZH72" s="21"/>
      <c r="AZI72" s="21"/>
      <c r="AZJ72" s="21"/>
      <c r="AZK72" s="21"/>
      <c r="AZL72" s="21"/>
      <c r="AZM72" s="21"/>
      <c r="AZN72" s="21"/>
      <c r="AZO72" s="21"/>
      <c r="AZP72" s="21"/>
      <c r="AZQ72" s="21"/>
      <c r="AZR72" s="21"/>
      <c r="AZS72" s="21"/>
      <c r="AZT72" s="21"/>
      <c r="AZU72" s="21"/>
      <c r="AZV72" s="21"/>
      <c r="AZW72" s="21"/>
      <c r="AZX72" s="21"/>
      <c r="AZY72" s="21"/>
      <c r="AZZ72" s="21"/>
      <c r="BAA72" s="21"/>
      <c r="BAB72" s="21"/>
      <c r="BAC72" s="21"/>
      <c r="BAD72" s="21"/>
      <c r="BAE72" s="21"/>
      <c r="BAF72" s="21"/>
      <c r="BAG72" s="21"/>
      <c r="BAH72" s="21"/>
      <c r="BAI72" s="21"/>
      <c r="BAJ72" s="21"/>
      <c r="BAK72" s="21"/>
      <c r="BAL72" s="21"/>
      <c r="BAM72" s="21"/>
      <c r="BAN72" s="21"/>
      <c r="BAO72" s="21"/>
      <c r="BAP72" s="21"/>
      <c r="BAQ72" s="21"/>
      <c r="BAR72" s="21"/>
      <c r="BAS72" s="21"/>
      <c r="BAT72" s="21"/>
      <c r="BAU72" s="21"/>
      <c r="BAV72" s="21"/>
      <c r="BAW72" s="21"/>
      <c r="BAX72" s="21"/>
      <c r="BAY72" s="21"/>
      <c r="BAZ72" s="21"/>
      <c r="BBA72" s="21"/>
      <c r="BBB72" s="21"/>
      <c r="BBC72" s="21"/>
      <c r="BBD72" s="21"/>
      <c r="BBE72" s="21"/>
      <c r="BBF72" s="21"/>
      <c r="BBG72" s="21"/>
      <c r="BBH72" s="21"/>
      <c r="BBI72" s="21"/>
      <c r="BBJ72" s="21"/>
      <c r="BBK72" s="21"/>
      <c r="BBL72" s="21"/>
      <c r="BBM72" s="21"/>
      <c r="BBN72" s="21"/>
      <c r="BBO72" s="21"/>
      <c r="BBP72" s="21"/>
      <c r="BBQ72" s="21"/>
      <c r="BBR72" s="21"/>
      <c r="BBS72" s="21"/>
      <c r="BBT72" s="21"/>
      <c r="BBU72" s="21"/>
      <c r="BBV72" s="21"/>
      <c r="BBW72" s="21"/>
      <c r="BBX72" s="21"/>
      <c r="BBY72" s="21"/>
      <c r="BBZ72" s="21"/>
      <c r="BCA72" s="21"/>
      <c r="BCB72" s="21"/>
      <c r="BCC72" s="21"/>
      <c r="BCD72" s="21"/>
      <c r="BCE72" s="21"/>
      <c r="BCF72" s="21"/>
      <c r="BCG72" s="21"/>
      <c r="BCH72" s="21"/>
      <c r="BCI72" s="21"/>
      <c r="BCJ72" s="21"/>
      <c r="BCK72" s="21"/>
      <c r="BCL72" s="21"/>
      <c r="BCM72" s="21"/>
      <c r="BCN72" s="21"/>
      <c r="BCO72" s="21"/>
      <c r="BCP72" s="21"/>
      <c r="BCQ72" s="21"/>
      <c r="BCR72" s="21"/>
      <c r="BCS72" s="21"/>
      <c r="BCT72" s="21"/>
      <c r="BCU72" s="21"/>
      <c r="BCV72" s="21"/>
      <c r="BCW72" s="21"/>
      <c r="BCX72" s="21"/>
      <c r="BCY72" s="21"/>
      <c r="BCZ72" s="21"/>
      <c r="BDA72" s="21"/>
      <c r="BDB72" s="21"/>
      <c r="BDC72" s="21"/>
      <c r="BDD72" s="21"/>
      <c r="BDE72" s="21"/>
      <c r="BDF72" s="21"/>
      <c r="BDG72" s="21"/>
      <c r="BDH72" s="21"/>
      <c r="BDI72" s="21"/>
      <c r="BDJ72" s="21"/>
      <c r="BDK72" s="21"/>
      <c r="BDL72" s="21"/>
      <c r="BDM72" s="21"/>
      <c r="BDN72" s="21"/>
      <c r="BDO72" s="21"/>
      <c r="BDP72" s="21"/>
      <c r="BDQ72" s="21"/>
      <c r="BDR72" s="21"/>
      <c r="BDS72" s="21"/>
      <c r="BDT72" s="21"/>
      <c r="BDU72" s="21"/>
      <c r="BDV72" s="21"/>
      <c r="BDW72" s="21"/>
      <c r="BDX72" s="21"/>
      <c r="BDY72" s="21"/>
      <c r="BDZ72" s="21"/>
      <c r="BEA72" s="21"/>
      <c r="BEB72" s="21"/>
      <c r="BEC72" s="21"/>
      <c r="BED72" s="21"/>
      <c r="BEE72" s="21"/>
      <c r="BEF72" s="21"/>
      <c r="BEG72" s="21"/>
      <c r="BEH72" s="21"/>
      <c r="BEI72" s="21"/>
      <c r="BEJ72" s="21"/>
      <c r="BEK72" s="21"/>
      <c r="BEL72" s="21"/>
      <c r="BEM72" s="21"/>
      <c r="BEN72" s="21"/>
      <c r="BEO72" s="21"/>
      <c r="BEP72" s="21"/>
      <c r="BEQ72" s="21"/>
      <c r="BER72" s="21"/>
      <c r="BES72" s="21"/>
      <c r="BET72" s="21"/>
      <c r="BEU72" s="21"/>
      <c r="BEV72" s="21"/>
      <c r="BEW72" s="21"/>
      <c r="BEX72" s="21"/>
      <c r="BEY72" s="21"/>
      <c r="BEZ72" s="21"/>
      <c r="BFA72" s="21"/>
      <c r="BFB72" s="21"/>
      <c r="BFC72" s="21"/>
      <c r="BFD72" s="21"/>
      <c r="BFE72" s="21"/>
      <c r="BFF72" s="21"/>
      <c r="BFG72" s="21"/>
      <c r="BFH72" s="21"/>
      <c r="BFI72" s="21"/>
      <c r="BFJ72" s="21"/>
      <c r="BFK72" s="21"/>
      <c r="BFL72" s="21"/>
      <c r="BFM72" s="21"/>
      <c r="BFN72" s="21"/>
      <c r="BFO72" s="21"/>
      <c r="BFP72" s="21"/>
      <c r="BFQ72" s="21"/>
      <c r="BFR72" s="21"/>
      <c r="BFS72" s="21"/>
      <c r="BFT72" s="21"/>
      <c r="BFU72" s="21"/>
      <c r="BFV72" s="21"/>
      <c r="BFW72" s="21"/>
      <c r="BFX72" s="21"/>
      <c r="BFY72" s="21"/>
      <c r="BFZ72" s="21"/>
      <c r="BGA72" s="21"/>
      <c r="BGB72" s="21"/>
      <c r="BGC72" s="21"/>
      <c r="BGD72" s="21"/>
      <c r="BGE72" s="21"/>
      <c r="BGF72" s="21"/>
      <c r="BGG72" s="21"/>
      <c r="BGH72" s="21"/>
      <c r="BGI72" s="21"/>
      <c r="BGJ72" s="21"/>
      <c r="BGK72" s="21"/>
      <c r="BGL72" s="21"/>
      <c r="BGM72" s="21"/>
      <c r="BGN72" s="21"/>
      <c r="BGO72" s="21"/>
      <c r="BGP72" s="21"/>
      <c r="BGQ72" s="21"/>
      <c r="BGR72" s="21"/>
      <c r="BGS72" s="21"/>
      <c r="BGT72" s="21"/>
      <c r="BGU72" s="21"/>
      <c r="BGV72" s="21"/>
      <c r="BGW72" s="21"/>
      <c r="BGX72" s="21"/>
      <c r="BGY72" s="21"/>
      <c r="BGZ72" s="21"/>
      <c r="BHA72" s="21"/>
      <c r="BHB72" s="21"/>
      <c r="BHC72" s="21"/>
      <c r="BHD72" s="21"/>
      <c r="BHE72" s="21"/>
      <c r="BHF72" s="21"/>
      <c r="BHG72" s="21"/>
      <c r="BHH72" s="21"/>
      <c r="BHI72" s="21"/>
      <c r="BHJ72" s="21"/>
      <c r="BHK72" s="21"/>
      <c r="BHL72" s="21"/>
      <c r="BHM72" s="21"/>
      <c r="BHN72" s="21"/>
      <c r="BHO72" s="21"/>
      <c r="BHP72" s="21"/>
      <c r="BHQ72" s="21"/>
      <c r="BHR72" s="21"/>
      <c r="BHS72" s="21"/>
      <c r="BHT72" s="21"/>
      <c r="BHU72" s="21"/>
      <c r="BHV72" s="21"/>
      <c r="BHW72" s="21"/>
      <c r="BHX72" s="21"/>
      <c r="BHY72" s="21"/>
      <c r="BHZ72" s="21"/>
      <c r="BIA72" s="21"/>
      <c r="BIB72" s="21"/>
      <c r="BIC72" s="21"/>
      <c r="BID72" s="21"/>
      <c r="BIE72" s="21"/>
      <c r="BIF72" s="21"/>
      <c r="BIG72" s="21"/>
      <c r="BIH72" s="21"/>
      <c r="BII72" s="21"/>
      <c r="BIJ72" s="21"/>
      <c r="BIK72" s="21"/>
      <c r="BIL72" s="21"/>
      <c r="BIM72" s="21"/>
      <c r="BIN72" s="21"/>
      <c r="BIO72" s="21"/>
      <c r="BIP72" s="21"/>
      <c r="BIQ72" s="21"/>
      <c r="BIR72" s="21"/>
      <c r="BIS72" s="21"/>
      <c r="BIT72" s="21"/>
      <c r="BIU72" s="21"/>
      <c r="BIV72" s="21"/>
      <c r="BIW72" s="21"/>
      <c r="BIX72" s="21"/>
      <c r="BIY72" s="21"/>
      <c r="BIZ72" s="21"/>
      <c r="BJA72" s="21"/>
      <c r="BJB72" s="21"/>
      <c r="BJC72" s="21"/>
      <c r="BJD72" s="21"/>
      <c r="BJE72" s="21"/>
      <c r="BJF72" s="21"/>
      <c r="BJG72" s="21"/>
      <c r="BJH72" s="21"/>
      <c r="BJI72" s="21"/>
      <c r="BJJ72" s="21"/>
      <c r="BJK72" s="21"/>
      <c r="BJL72" s="21"/>
      <c r="BJM72" s="21"/>
      <c r="BJN72" s="21"/>
      <c r="BJO72" s="21"/>
      <c r="BJP72" s="21"/>
      <c r="BJQ72" s="21"/>
      <c r="BJR72" s="21"/>
      <c r="BJS72" s="21"/>
      <c r="BJT72" s="21"/>
      <c r="BJU72" s="21"/>
      <c r="BJV72" s="21"/>
      <c r="BJW72" s="21"/>
      <c r="BJX72" s="21"/>
      <c r="BJY72" s="21"/>
      <c r="BJZ72" s="21"/>
      <c r="BKA72" s="21"/>
      <c r="BKB72" s="21"/>
      <c r="BKC72" s="21"/>
      <c r="BKD72" s="21"/>
      <c r="BKE72" s="21"/>
      <c r="BKF72" s="21"/>
      <c r="BKG72" s="21"/>
      <c r="BKH72" s="21"/>
      <c r="BKI72" s="21"/>
      <c r="BKJ72" s="21"/>
      <c r="BKK72" s="21"/>
      <c r="BKL72" s="21"/>
      <c r="BKM72" s="21"/>
      <c r="BKN72" s="21"/>
      <c r="BKO72" s="21"/>
      <c r="BKP72" s="21"/>
      <c r="BKQ72" s="21"/>
      <c r="BKR72" s="21"/>
      <c r="BKS72" s="21"/>
      <c r="BKT72" s="21"/>
      <c r="BKU72" s="21"/>
      <c r="BKV72" s="21"/>
      <c r="BKW72" s="21"/>
      <c r="BKX72" s="21"/>
      <c r="BKY72" s="21"/>
      <c r="BKZ72" s="21"/>
      <c r="BLA72" s="21"/>
      <c r="BLB72" s="21"/>
      <c r="BLC72" s="21"/>
      <c r="BLD72" s="21"/>
      <c r="BLE72" s="21"/>
      <c r="BLF72" s="21"/>
      <c r="BLG72" s="21"/>
      <c r="BLH72" s="21"/>
      <c r="BLI72" s="21"/>
      <c r="BLJ72" s="21"/>
      <c r="BLK72" s="21"/>
      <c r="BLL72" s="21"/>
      <c r="BLM72" s="21"/>
      <c r="BLN72" s="21"/>
      <c r="BLO72" s="21"/>
      <c r="BLP72" s="21"/>
      <c r="BLQ72" s="21"/>
      <c r="BLR72" s="21"/>
      <c r="BLS72" s="21"/>
      <c r="BLT72" s="21"/>
      <c r="BLU72" s="21"/>
      <c r="BLV72" s="21"/>
      <c r="BLW72" s="21"/>
      <c r="BLX72" s="21"/>
      <c r="BLY72" s="21"/>
      <c r="BLZ72" s="21"/>
      <c r="BMA72" s="21"/>
      <c r="BMB72" s="21"/>
      <c r="BMC72" s="21"/>
      <c r="BMD72" s="21"/>
      <c r="BME72" s="21"/>
      <c r="BMF72" s="21"/>
      <c r="BMG72" s="21"/>
      <c r="BMH72" s="21"/>
      <c r="BMI72" s="21"/>
      <c r="BMJ72" s="21"/>
      <c r="BMK72" s="21"/>
      <c r="BML72" s="21"/>
      <c r="BMM72" s="21"/>
      <c r="BMN72" s="21"/>
      <c r="BMO72" s="21"/>
      <c r="BMP72" s="21"/>
      <c r="BMQ72" s="21"/>
      <c r="BMR72" s="21"/>
      <c r="BMS72" s="21"/>
      <c r="BMT72" s="21"/>
      <c r="BMU72" s="21"/>
      <c r="BMV72" s="21"/>
      <c r="BMW72" s="21"/>
      <c r="BMX72" s="21"/>
      <c r="BMY72" s="21"/>
      <c r="BMZ72" s="21"/>
      <c r="BNA72" s="21"/>
      <c r="BNB72" s="21"/>
      <c r="BNC72" s="21"/>
      <c r="BND72" s="21"/>
      <c r="BNE72" s="21"/>
      <c r="BNF72" s="21"/>
      <c r="BNG72" s="21"/>
      <c r="BNH72" s="21"/>
      <c r="BNI72" s="21"/>
      <c r="BNJ72" s="21"/>
      <c r="BNK72" s="21"/>
      <c r="BNL72" s="21"/>
      <c r="BNM72" s="21"/>
      <c r="BNN72" s="21"/>
      <c r="BNO72" s="21"/>
      <c r="BNP72" s="21"/>
      <c r="BNQ72" s="21"/>
      <c r="BNR72" s="21"/>
      <c r="BNS72" s="21"/>
      <c r="BNT72" s="21"/>
      <c r="BNU72" s="21"/>
      <c r="BNV72" s="21"/>
      <c r="BNW72" s="21"/>
      <c r="BNX72" s="21"/>
      <c r="BNY72" s="21"/>
      <c r="BNZ72" s="21"/>
      <c r="BOA72" s="21"/>
      <c r="BOB72" s="21"/>
      <c r="BOC72" s="21"/>
      <c r="BOD72" s="21"/>
      <c r="BOE72" s="21"/>
      <c r="BOF72" s="21"/>
      <c r="BOG72" s="21"/>
      <c r="BOH72" s="21"/>
      <c r="BOI72" s="21"/>
      <c r="BOJ72" s="21"/>
      <c r="BOK72" s="21"/>
      <c r="BOL72" s="21"/>
      <c r="BOM72" s="21"/>
      <c r="BON72" s="21"/>
      <c r="BOO72" s="21"/>
      <c r="BOP72" s="21"/>
      <c r="BOQ72" s="21"/>
      <c r="BOR72" s="21"/>
      <c r="BOS72" s="21"/>
      <c r="BOT72" s="21"/>
      <c r="BOU72" s="21"/>
      <c r="BOV72" s="21"/>
      <c r="BOW72" s="21"/>
      <c r="BOX72" s="21"/>
      <c r="BOY72" s="21"/>
      <c r="BOZ72" s="21"/>
      <c r="BPA72" s="21"/>
      <c r="BPB72" s="21"/>
      <c r="BPC72" s="21"/>
      <c r="BPD72" s="21"/>
      <c r="BPE72" s="21"/>
      <c r="BPF72" s="21"/>
      <c r="BPG72" s="21"/>
      <c r="BPH72" s="21"/>
      <c r="BPI72" s="21"/>
      <c r="BPJ72" s="21"/>
      <c r="BPK72" s="21"/>
      <c r="BPL72" s="21"/>
      <c r="BPM72" s="21"/>
      <c r="BPN72" s="21"/>
      <c r="BPO72" s="21"/>
      <c r="BPP72" s="21"/>
      <c r="BPQ72" s="21"/>
      <c r="BPR72" s="21"/>
      <c r="BPS72" s="21"/>
      <c r="BPT72" s="21"/>
      <c r="BPU72" s="21"/>
      <c r="BPV72" s="21"/>
      <c r="BPW72" s="21"/>
      <c r="BPX72" s="21"/>
      <c r="BPY72" s="21"/>
      <c r="BPZ72" s="21"/>
      <c r="BQA72" s="21"/>
      <c r="BQB72" s="21"/>
      <c r="BQC72" s="21"/>
      <c r="BQD72" s="21"/>
      <c r="BQE72" s="21"/>
      <c r="BQF72" s="21"/>
      <c r="BQG72" s="21"/>
      <c r="BQH72" s="21"/>
      <c r="BQI72" s="21"/>
      <c r="BQJ72" s="21"/>
      <c r="BQK72" s="21"/>
      <c r="BQL72" s="21"/>
      <c r="BQM72" s="21"/>
      <c r="BQN72" s="21"/>
      <c r="BQO72" s="21"/>
      <c r="BQP72" s="21"/>
      <c r="BQQ72" s="21"/>
      <c r="BQR72" s="21"/>
      <c r="BQS72" s="21"/>
      <c r="BQT72" s="21"/>
      <c r="BQU72" s="21"/>
      <c r="BQV72" s="21"/>
      <c r="BQW72" s="21"/>
      <c r="BQX72" s="21"/>
      <c r="BQY72" s="21"/>
      <c r="BQZ72" s="21"/>
      <c r="BRA72" s="21"/>
      <c r="BRB72" s="21"/>
      <c r="BRC72" s="21"/>
      <c r="BRD72" s="21"/>
      <c r="BRE72" s="21"/>
      <c r="BRF72" s="21"/>
      <c r="BRG72" s="21"/>
      <c r="BRH72" s="21"/>
      <c r="BRI72" s="21"/>
      <c r="BRJ72" s="21"/>
      <c r="BRK72" s="21"/>
      <c r="BRL72" s="21"/>
      <c r="BRM72" s="21"/>
      <c r="BRN72" s="21"/>
      <c r="BRO72" s="21"/>
      <c r="BRP72" s="21"/>
      <c r="BRQ72" s="21"/>
      <c r="BRR72" s="21"/>
      <c r="BRS72" s="21"/>
      <c r="BRT72" s="21"/>
      <c r="BRU72" s="21"/>
      <c r="BRV72" s="21"/>
      <c r="BRW72" s="21"/>
      <c r="BRX72" s="21"/>
      <c r="BRY72" s="21"/>
      <c r="BRZ72" s="21"/>
      <c r="BSA72" s="21"/>
      <c r="BSB72" s="21"/>
      <c r="BSC72" s="21"/>
      <c r="BSD72" s="21"/>
      <c r="BSE72" s="21"/>
      <c r="BSF72" s="21"/>
      <c r="BSG72" s="21"/>
      <c r="BSH72" s="21"/>
      <c r="BSI72" s="21"/>
      <c r="BSJ72" s="21"/>
      <c r="BSK72" s="21"/>
      <c r="BSL72" s="21"/>
      <c r="BSM72" s="21"/>
      <c r="BSN72" s="21"/>
      <c r="BSO72" s="21"/>
      <c r="BSP72" s="21"/>
      <c r="BSQ72" s="21"/>
      <c r="BSR72" s="21"/>
      <c r="BSS72" s="21"/>
      <c r="BST72" s="21"/>
      <c r="BSU72" s="21"/>
      <c r="BSV72" s="21"/>
      <c r="BSW72" s="21"/>
      <c r="BSX72" s="21"/>
      <c r="BSY72" s="21"/>
      <c r="BSZ72" s="21"/>
      <c r="BTA72" s="21"/>
      <c r="BTB72" s="21"/>
      <c r="BTC72" s="21"/>
      <c r="BTD72" s="21"/>
      <c r="BTE72" s="21"/>
      <c r="BTF72" s="21"/>
      <c r="BTG72" s="21"/>
      <c r="BTH72" s="21"/>
      <c r="BTI72" s="21"/>
      <c r="BTJ72" s="21"/>
      <c r="BTK72" s="21"/>
      <c r="BTL72" s="21"/>
      <c r="BTM72" s="21"/>
      <c r="BTN72" s="21"/>
      <c r="BTO72" s="21"/>
      <c r="BTP72" s="21"/>
      <c r="BTQ72" s="21"/>
      <c r="BTR72" s="21"/>
      <c r="BTS72" s="21"/>
      <c r="BTT72" s="21"/>
      <c r="BTU72" s="21"/>
      <c r="BTV72" s="21"/>
      <c r="BTW72" s="21"/>
      <c r="BTX72" s="21"/>
      <c r="BTY72" s="21"/>
      <c r="BTZ72" s="21"/>
      <c r="BUA72" s="21"/>
      <c r="BUB72" s="21"/>
      <c r="BUC72" s="21"/>
      <c r="BUD72" s="21"/>
      <c r="BUE72" s="21"/>
      <c r="BUF72" s="21"/>
      <c r="BUG72" s="21"/>
      <c r="BUH72" s="21"/>
      <c r="BUI72" s="21"/>
      <c r="BUJ72" s="21"/>
      <c r="BUK72" s="21"/>
      <c r="BUL72" s="21"/>
      <c r="BUM72" s="21"/>
      <c r="BUN72" s="21"/>
      <c r="BUO72" s="21"/>
      <c r="BUP72" s="21"/>
      <c r="BUQ72" s="21"/>
      <c r="BUR72" s="21"/>
      <c r="BUS72" s="21"/>
      <c r="BUT72" s="21"/>
      <c r="BUU72" s="21"/>
      <c r="BUV72" s="21"/>
      <c r="BUW72" s="21"/>
      <c r="BUX72" s="21"/>
      <c r="BUY72" s="21"/>
      <c r="BUZ72" s="21"/>
      <c r="BVA72" s="21"/>
      <c r="BVB72" s="21"/>
      <c r="BVC72" s="21"/>
      <c r="BVD72" s="21"/>
      <c r="BVE72" s="21"/>
      <c r="BVF72" s="21"/>
      <c r="BVG72" s="21"/>
      <c r="BVH72" s="21"/>
      <c r="BVI72" s="21"/>
      <c r="BVJ72" s="21"/>
      <c r="BVK72" s="21"/>
      <c r="BVL72" s="21"/>
      <c r="BVM72" s="21"/>
      <c r="BVN72" s="21"/>
      <c r="BVO72" s="21"/>
      <c r="BVP72" s="21"/>
      <c r="BVQ72" s="21"/>
      <c r="BVR72" s="21"/>
      <c r="BVS72" s="21"/>
      <c r="BVT72" s="21"/>
      <c r="BVU72" s="21"/>
      <c r="BVV72" s="21"/>
      <c r="BVW72" s="21"/>
      <c r="BVX72" s="21"/>
      <c r="BVY72" s="21"/>
      <c r="BVZ72" s="21"/>
      <c r="BWA72" s="21"/>
      <c r="BWB72" s="21"/>
      <c r="BWC72" s="21"/>
      <c r="BWD72" s="21"/>
      <c r="BWE72" s="21"/>
      <c r="BWF72" s="21"/>
      <c r="BWG72" s="21"/>
      <c r="BWH72" s="21"/>
      <c r="BWI72" s="21"/>
      <c r="BWJ72" s="21"/>
      <c r="BWK72" s="21"/>
      <c r="BWL72" s="21"/>
      <c r="BWM72" s="21"/>
      <c r="BWN72" s="21"/>
      <c r="BWO72" s="21"/>
      <c r="BWP72" s="21"/>
      <c r="BWQ72" s="21"/>
      <c r="BWR72" s="21"/>
      <c r="BWS72" s="21"/>
      <c r="BWT72" s="21"/>
      <c r="BWU72" s="21"/>
      <c r="BWV72" s="21"/>
      <c r="BWW72" s="21"/>
      <c r="BWX72" s="21"/>
      <c r="BWY72" s="21"/>
      <c r="BWZ72" s="21"/>
      <c r="BXA72" s="21"/>
      <c r="BXB72" s="21"/>
      <c r="BXC72" s="21"/>
      <c r="BXD72" s="21"/>
      <c r="BXE72" s="21"/>
      <c r="BXF72" s="21"/>
      <c r="BXG72" s="21"/>
      <c r="BXH72" s="21"/>
      <c r="BXI72" s="21"/>
      <c r="BXJ72" s="21"/>
      <c r="BXK72" s="21"/>
      <c r="BXL72" s="21"/>
      <c r="BXM72" s="21"/>
      <c r="BXN72" s="21"/>
      <c r="BXO72" s="21"/>
      <c r="BXP72" s="21"/>
      <c r="BXQ72" s="21"/>
      <c r="BXR72" s="21"/>
      <c r="BXS72" s="21"/>
      <c r="BXT72" s="21"/>
      <c r="BXU72" s="21"/>
      <c r="BXV72" s="21"/>
      <c r="BXW72" s="21"/>
      <c r="BXX72" s="21"/>
      <c r="BXY72" s="21"/>
      <c r="BXZ72" s="21"/>
      <c r="BYA72" s="21"/>
      <c r="BYB72" s="21"/>
      <c r="BYC72" s="21"/>
      <c r="BYD72" s="21"/>
      <c r="BYE72" s="21"/>
      <c r="BYF72" s="21"/>
      <c r="BYG72" s="21"/>
      <c r="BYH72" s="21"/>
      <c r="BYI72" s="21"/>
      <c r="BYJ72" s="21"/>
      <c r="BYK72" s="21"/>
      <c r="BYL72" s="21"/>
      <c r="BYM72" s="21"/>
      <c r="BYN72" s="21"/>
      <c r="BYO72" s="21"/>
      <c r="BYP72" s="21"/>
      <c r="BYQ72" s="21"/>
      <c r="BYR72" s="21"/>
      <c r="BYS72" s="21"/>
      <c r="BYT72" s="21"/>
      <c r="BYU72" s="21"/>
      <c r="BYV72" s="21"/>
      <c r="BYW72" s="21"/>
      <c r="BYX72" s="21"/>
      <c r="BYY72" s="21"/>
      <c r="BYZ72" s="21"/>
      <c r="BZA72" s="21"/>
      <c r="BZB72" s="21"/>
      <c r="BZC72" s="21"/>
      <c r="BZD72" s="21"/>
      <c r="BZE72" s="21"/>
      <c r="BZF72" s="21"/>
      <c r="BZG72" s="21"/>
      <c r="BZH72" s="21"/>
      <c r="BZI72" s="21"/>
      <c r="BZJ72" s="21"/>
      <c r="BZK72" s="21"/>
      <c r="BZL72" s="21"/>
      <c r="BZM72" s="21"/>
      <c r="BZN72" s="21"/>
      <c r="BZO72" s="21"/>
      <c r="BZP72" s="21"/>
      <c r="BZQ72" s="21"/>
      <c r="BZR72" s="21"/>
      <c r="BZS72" s="21"/>
      <c r="BZT72" s="21"/>
      <c r="BZU72" s="21"/>
      <c r="BZV72" s="21"/>
      <c r="BZW72" s="21"/>
      <c r="BZX72" s="21"/>
      <c r="BZY72" s="21"/>
      <c r="BZZ72" s="21"/>
      <c r="CAA72" s="21"/>
      <c r="CAB72" s="21"/>
      <c r="CAC72" s="21"/>
      <c r="CAD72" s="21"/>
      <c r="CAE72" s="21"/>
      <c r="CAF72" s="21"/>
      <c r="CAG72" s="21"/>
      <c r="CAH72" s="21"/>
      <c r="CAI72" s="21"/>
      <c r="CAJ72" s="21"/>
      <c r="CAK72" s="21"/>
      <c r="CAL72" s="21"/>
      <c r="CAM72" s="21"/>
      <c r="CAN72" s="21"/>
      <c r="CAO72" s="21"/>
      <c r="CAP72" s="21"/>
      <c r="CAQ72" s="21"/>
      <c r="CAR72" s="21"/>
      <c r="CAS72" s="21"/>
      <c r="CAT72" s="21"/>
      <c r="CAU72" s="21"/>
      <c r="CAV72" s="21"/>
      <c r="CAW72" s="21"/>
      <c r="CAX72" s="21"/>
      <c r="CAY72" s="21"/>
      <c r="CAZ72" s="21"/>
      <c r="CBA72" s="21"/>
      <c r="CBB72" s="21"/>
      <c r="CBC72" s="21"/>
      <c r="CBD72" s="21"/>
      <c r="CBE72" s="21"/>
      <c r="CBF72" s="21"/>
      <c r="CBG72" s="21"/>
      <c r="CBH72" s="21"/>
      <c r="CBI72" s="21"/>
      <c r="CBJ72" s="21"/>
      <c r="CBK72" s="21"/>
      <c r="CBL72" s="21"/>
      <c r="CBM72" s="21"/>
      <c r="CBN72" s="21"/>
      <c r="CBO72" s="21"/>
      <c r="CBP72" s="21"/>
      <c r="CBQ72" s="21"/>
      <c r="CBR72" s="21"/>
      <c r="CBS72" s="21"/>
      <c r="CBT72" s="21"/>
      <c r="CBU72" s="21"/>
      <c r="CBV72" s="21"/>
      <c r="CBW72" s="21"/>
      <c r="CBX72" s="21"/>
      <c r="CBY72" s="21"/>
      <c r="CBZ72" s="21"/>
      <c r="CCA72" s="21"/>
      <c r="CCB72" s="21"/>
      <c r="CCC72" s="21"/>
      <c r="CCD72" s="21"/>
      <c r="CCE72" s="21"/>
      <c r="CCF72" s="21"/>
      <c r="CCG72" s="21"/>
      <c r="CCH72" s="21"/>
      <c r="CCI72" s="21"/>
      <c r="CCJ72" s="21"/>
      <c r="CCK72" s="21"/>
      <c r="CCL72" s="21"/>
      <c r="CCM72" s="21"/>
      <c r="CCN72" s="21"/>
      <c r="CCO72" s="21"/>
      <c r="CCP72" s="21"/>
      <c r="CCQ72" s="21"/>
      <c r="CCR72" s="21"/>
      <c r="CCS72" s="21"/>
      <c r="CCT72" s="21"/>
      <c r="CCU72" s="21"/>
      <c r="CCV72" s="21"/>
      <c r="CCW72" s="21"/>
      <c r="CCX72" s="21"/>
      <c r="CCY72" s="21"/>
      <c r="CCZ72" s="21"/>
      <c r="CDA72" s="21"/>
      <c r="CDB72" s="21"/>
      <c r="CDC72" s="21"/>
      <c r="CDD72" s="21"/>
      <c r="CDE72" s="21"/>
      <c r="CDF72" s="21"/>
      <c r="CDG72" s="21"/>
      <c r="CDH72" s="21"/>
      <c r="CDI72" s="21"/>
      <c r="CDJ72" s="21"/>
      <c r="CDK72" s="21"/>
      <c r="CDL72" s="21"/>
      <c r="CDM72" s="21"/>
      <c r="CDN72" s="21"/>
      <c r="CDO72" s="21"/>
      <c r="CDP72" s="21"/>
      <c r="CDQ72" s="21"/>
      <c r="CDR72" s="21"/>
      <c r="CDS72" s="21"/>
      <c r="CDT72" s="21"/>
      <c r="CDU72" s="21"/>
      <c r="CDV72" s="21"/>
      <c r="CDW72" s="21"/>
      <c r="CDX72" s="21"/>
      <c r="CDY72" s="21"/>
      <c r="CDZ72" s="21"/>
      <c r="CEA72" s="21"/>
      <c r="CEB72" s="21"/>
      <c r="CEC72" s="21"/>
      <c r="CED72" s="21"/>
      <c r="CEE72" s="21"/>
      <c r="CEF72" s="21"/>
      <c r="CEG72" s="21"/>
      <c r="CEH72" s="21"/>
      <c r="CEI72" s="21"/>
      <c r="CEJ72" s="21"/>
      <c r="CEK72" s="21"/>
      <c r="CEL72" s="21"/>
      <c r="CEM72" s="21"/>
      <c r="CEN72" s="21"/>
      <c r="CEO72" s="21"/>
      <c r="CEP72" s="21"/>
      <c r="CEQ72" s="21"/>
      <c r="CER72" s="21"/>
      <c r="CES72" s="21"/>
      <c r="CET72" s="21"/>
      <c r="CEU72" s="21"/>
      <c r="CEV72" s="21"/>
      <c r="CEW72" s="21"/>
      <c r="CEX72" s="21"/>
      <c r="CEY72" s="21"/>
      <c r="CEZ72" s="21"/>
      <c r="CFA72" s="21"/>
      <c r="CFB72" s="21"/>
      <c r="CFC72" s="21"/>
      <c r="CFD72" s="21"/>
      <c r="CFE72" s="21"/>
      <c r="CFF72" s="21"/>
      <c r="CFG72" s="21"/>
      <c r="CFH72" s="21"/>
      <c r="CFI72" s="21"/>
      <c r="CFJ72" s="21"/>
      <c r="CFK72" s="21"/>
      <c r="CFL72" s="21"/>
      <c r="CFM72" s="21"/>
      <c r="CFN72" s="21"/>
      <c r="CFO72" s="21"/>
      <c r="CFP72" s="21"/>
      <c r="CFQ72" s="21"/>
      <c r="CFR72" s="21"/>
      <c r="CFS72" s="21"/>
      <c r="CFT72" s="21"/>
      <c r="CFU72" s="21"/>
      <c r="CFV72" s="21"/>
      <c r="CFW72" s="21"/>
      <c r="CFX72" s="21"/>
      <c r="CFY72" s="21"/>
      <c r="CFZ72" s="21"/>
      <c r="CGA72" s="21"/>
      <c r="CGB72" s="21"/>
      <c r="CGC72" s="21"/>
      <c r="CGD72" s="21"/>
      <c r="CGE72" s="21"/>
      <c r="CGF72" s="21"/>
      <c r="CGG72" s="21"/>
      <c r="CGH72" s="21"/>
      <c r="CGI72" s="21"/>
      <c r="CGJ72" s="21"/>
      <c r="CGK72" s="21"/>
      <c r="CGL72" s="21"/>
      <c r="CGM72" s="21"/>
      <c r="CGN72" s="21"/>
      <c r="CGO72" s="21"/>
      <c r="CGP72" s="21"/>
      <c r="CGQ72" s="21"/>
      <c r="CGR72" s="21"/>
      <c r="CGS72" s="21"/>
      <c r="CGT72" s="21"/>
      <c r="CGU72" s="21"/>
      <c r="CGV72" s="21"/>
      <c r="CGW72" s="21"/>
      <c r="CGX72" s="21"/>
      <c r="CGY72" s="21"/>
      <c r="CGZ72" s="21"/>
      <c r="CHA72" s="21"/>
      <c r="CHB72" s="21"/>
      <c r="CHC72" s="21"/>
      <c r="CHD72" s="21"/>
      <c r="CHE72" s="21"/>
      <c r="CHF72" s="21"/>
      <c r="CHG72" s="21"/>
      <c r="CHH72" s="21"/>
      <c r="CHI72" s="21"/>
      <c r="CHJ72" s="21"/>
      <c r="CHK72" s="21"/>
      <c r="CHL72" s="21"/>
      <c r="CHM72" s="21"/>
      <c r="CHN72" s="21"/>
      <c r="CHO72" s="21"/>
      <c r="CHP72" s="21"/>
      <c r="CHQ72" s="21"/>
      <c r="CHR72" s="21"/>
      <c r="CHS72" s="21"/>
      <c r="CHT72" s="21"/>
      <c r="CHU72" s="21"/>
      <c r="CHV72" s="21"/>
      <c r="CHW72" s="21"/>
      <c r="CHX72" s="21"/>
      <c r="CHY72" s="21"/>
      <c r="CHZ72" s="21"/>
      <c r="CIA72" s="21"/>
      <c r="CIB72" s="21"/>
      <c r="CIC72" s="21"/>
      <c r="CID72" s="21"/>
      <c r="CIE72" s="21"/>
      <c r="CIF72" s="21"/>
      <c r="CIG72" s="21"/>
      <c r="CIH72" s="21"/>
      <c r="CII72" s="21"/>
      <c r="CIJ72" s="21"/>
      <c r="CIK72" s="21"/>
      <c r="CIL72" s="21"/>
      <c r="CIM72" s="21"/>
      <c r="CIN72" s="21"/>
      <c r="CIO72" s="21"/>
      <c r="CIP72" s="21"/>
      <c r="CIQ72" s="21"/>
      <c r="CIR72" s="21"/>
      <c r="CIS72" s="21"/>
      <c r="CIT72" s="21"/>
      <c r="CIU72" s="21"/>
      <c r="CIV72" s="21"/>
      <c r="CIW72" s="21"/>
      <c r="CIX72" s="21"/>
      <c r="CIY72" s="21"/>
      <c r="CIZ72" s="21"/>
      <c r="CJA72" s="21"/>
      <c r="CJB72" s="21"/>
      <c r="CJC72" s="21"/>
      <c r="CJD72" s="21"/>
      <c r="CJE72" s="21"/>
      <c r="CJF72" s="21"/>
      <c r="CJG72" s="21"/>
      <c r="CJH72" s="21"/>
      <c r="CJI72" s="21"/>
      <c r="CJJ72" s="21"/>
      <c r="CJK72" s="21"/>
      <c r="CJL72" s="21"/>
      <c r="CJM72" s="21"/>
      <c r="CJN72" s="21"/>
      <c r="CJO72" s="21"/>
      <c r="CJP72" s="21"/>
      <c r="CJQ72" s="21"/>
      <c r="CJR72" s="21"/>
      <c r="CJS72" s="21"/>
      <c r="CJT72" s="21"/>
      <c r="CJU72" s="21"/>
      <c r="CJV72" s="21"/>
      <c r="CJW72" s="21"/>
      <c r="CJX72" s="21"/>
      <c r="CJY72" s="21"/>
      <c r="CJZ72" s="21"/>
      <c r="CKA72" s="21"/>
      <c r="CKB72" s="21"/>
      <c r="CKC72" s="21"/>
      <c r="CKD72" s="21"/>
      <c r="CKE72" s="21"/>
      <c r="CKF72" s="21"/>
      <c r="CKG72" s="21"/>
      <c r="CKH72" s="21"/>
      <c r="CKI72" s="21"/>
      <c r="CKJ72" s="21"/>
      <c r="CKK72" s="21"/>
      <c r="CKL72" s="21"/>
      <c r="CKM72" s="21"/>
      <c r="CKN72" s="21"/>
      <c r="CKO72" s="21"/>
      <c r="CKP72" s="21"/>
      <c r="CKQ72" s="21"/>
      <c r="CKR72" s="21"/>
      <c r="CKS72" s="21"/>
      <c r="CKT72" s="21"/>
      <c r="CKU72" s="21"/>
      <c r="CKV72" s="21"/>
      <c r="CKW72" s="21"/>
      <c r="CKX72" s="21"/>
      <c r="CKY72" s="21"/>
      <c r="CKZ72" s="21"/>
      <c r="CLA72" s="21"/>
      <c r="CLB72" s="21"/>
      <c r="CLC72" s="21"/>
      <c r="CLD72" s="21"/>
      <c r="CLE72" s="21"/>
      <c r="CLF72" s="21"/>
      <c r="CLG72" s="21"/>
      <c r="CLH72" s="21"/>
      <c r="CLI72" s="21"/>
      <c r="CLJ72" s="21"/>
      <c r="CLK72" s="21"/>
      <c r="CLL72" s="21"/>
      <c r="CLM72" s="21"/>
      <c r="CLN72" s="21"/>
      <c r="CLO72" s="21"/>
      <c r="CLP72" s="21"/>
      <c r="CLQ72" s="21"/>
      <c r="CLR72" s="21"/>
      <c r="CLS72" s="21"/>
      <c r="CLT72" s="21"/>
      <c r="CLU72" s="21"/>
      <c r="CLV72" s="21"/>
      <c r="CLW72" s="21"/>
      <c r="CLX72" s="21"/>
      <c r="CLY72" s="21"/>
      <c r="CLZ72" s="21"/>
      <c r="CMA72" s="21"/>
      <c r="CMB72" s="21"/>
      <c r="CMC72" s="21"/>
      <c r="CMD72" s="21"/>
      <c r="CME72" s="21"/>
      <c r="CMF72" s="21"/>
      <c r="CMG72" s="21"/>
      <c r="CMH72" s="21"/>
      <c r="CMI72" s="21"/>
      <c r="CMJ72" s="21"/>
      <c r="CMK72" s="21"/>
      <c r="CML72" s="21"/>
      <c r="CMM72" s="21"/>
      <c r="CMN72" s="21"/>
      <c r="CMO72" s="21"/>
      <c r="CMP72" s="21"/>
      <c r="CMQ72" s="21"/>
      <c r="CMR72" s="21"/>
      <c r="CMS72" s="21"/>
      <c r="CMT72" s="21"/>
      <c r="CMU72" s="21"/>
      <c r="CMV72" s="21"/>
      <c r="CMW72" s="21"/>
      <c r="CMX72" s="21"/>
      <c r="CMY72" s="21"/>
      <c r="CMZ72" s="21"/>
      <c r="CNA72" s="21"/>
      <c r="CNB72" s="21"/>
      <c r="CNC72" s="21"/>
      <c r="CND72" s="21"/>
      <c r="CNE72" s="21"/>
      <c r="CNF72" s="21"/>
      <c r="CNG72" s="21"/>
      <c r="CNH72" s="21"/>
      <c r="CNI72" s="21"/>
      <c r="CNJ72" s="21"/>
      <c r="CNK72" s="21"/>
      <c r="CNL72" s="21"/>
      <c r="CNM72" s="21"/>
      <c r="CNN72" s="21"/>
      <c r="CNO72" s="21"/>
      <c r="CNP72" s="21"/>
      <c r="CNQ72" s="21"/>
      <c r="CNR72" s="21"/>
      <c r="CNS72" s="21"/>
      <c r="CNT72" s="21"/>
      <c r="CNU72" s="21"/>
      <c r="CNV72" s="21"/>
      <c r="CNW72" s="21"/>
      <c r="CNX72" s="21"/>
      <c r="CNY72" s="21"/>
      <c r="CNZ72" s="21"/>
      <c r="COA72" s="21"/>
      <c r="COB72" s="21"/>
      <c r="COC72" s="21"/>
      <c r="COD72" s="21"/>
      <c r="COE72" s="21"/>
      <c r="COF72" s="21"/>
      <c r="COG72" s="21"/>
      <c r="COH72" s="21"/>
      <c r="COI72" s="21"/>
      <c r="COJ72" s="21"/>
      <c r="COK72" s="21"/>
      <c r="COL72" s="21"/>
      <c r="COM72" s="21"/>
      <c r="CON72" s="21"/>
      <c r="COO72" s="21"/>
      <c r="COP72" s="21"/>
      <c r="COQ72" s="21"/>
      <c r="COR72" s="21"/>
      <c r="COS72" s="21"/>
      <c r="COT72" s="21"/>
      <c r="COU72" s="21"/>
      <c r="COV72" s="21"/>
      <c r="COW72" s="21"/>
      <c r="COX72" s="21"/>
      <c r="COY72" s="21"/>
      <c r="COZ72" s="21"/>
      <c r="CPA72" s="21"/>
      <c r="CPB72" s="21"/>
      <c r="CPC72" s="21"/>
      <c r="CPD72" s="21"/>
      <c r="CPE72" s="21"/>
      <c r="CPF72" s="21"/>
      <c r="CPG72" s="21"/>
      <c r="CPH72" s="21"/>
      <c r="CPI72" s="21"/>
      <c r="CPJ72" s="21"/>
      <c r="CPK72" s="21"/>
      <c r="CPL72" s="21"/>
      <c r="CPM72" s="21"/>
      <c r="CPN72" s="21"/>
      <c r="CPO72" s="21"/>
      <c r="CPP72" s="21"/>
      <c r="CPQ72" s="21"/>
      <c r="CPR72" s="21"/>
      <c r="CPS72" s="21"/>
      <c r="CPT72" s="21"/>
      <c r="CPU72" s="21"/>
      <c r="CPV72" s="21"/>
      <c r="CPW72" s="21"/>
      <c r="CPX72" s="21"/>
      <c r="CPY72" s="21"/>
      <c r="CPZ72" s="21"/>
      <c r="CQA72" s="21"/>
      <c r="CQB72" s="21"/>
      <c r="CQC72" s="21"/>
      <c r="CQD72" s="21"/>
      <c r="CQE72" s="21"/>
      <c r="CQF72" s="21"/>
      <c r="CQG72" s="21"/>
      <c r="CQH72" s="21"/>
      <c r="CQI72" s="21"/>
      <c r="CQJ72" s="21"/>
      <c r="CQK72" s="21"/>
      <c r="CQL72" s="21"/>
      <c r="CQM72" s="21"/>
      <c r="CQN72" s="21"/>
      <c r="CQO72" s="21"/>
      <c r="CQP72" s="21"/>
      <c r="CQQ72" s="21"/>
      <c r="CQR72" s="21"/>
      <c r="CQS72" s="21"/>
      <c r="CQT72" s="21"/>
      <c r="CQU72" s="21"/>
      <c r="CQV72" s="21"/>
      <c r="CQW72" s="21"/>
      <c r="CQX72" s="21"/>
      <c r="CQY72" s="21"/>
      <c r="CQZ72" s="21"/>
      <c r="CRA72" s="21"/>
      <c r="CRB72" s="21"/>
      <c r="CRC72" s="21"/>
      <c r="CRD72" s="21"/>
      <c r="CRE72" s="21"/>
      <c r="CRF72" s="21"/>
      <c r="CRG72" s="21"/>
      <c r="CRH72" s="21"/>
      <c r="CRI72" s="21"/>
      <c r="CRJ72" s="21"/>
      <c r="CRK72" s="21"/>
      <c r="CRL72" s="21"/>
      <c r="CRM72" s="21"/>
      <c r="CRN72" s="21"/>
      <c r="CRO72" s="21"/>
      <c r="CRP72" s="21"/>
      <c r="CRQ72" s="21"/>
      <c r="CRR72" s="21"/>
      <c r="CRS72" s="21"/>
      <c r="CRT72" s="21"/>
      <c r="CRU72" s="21"/>
      <c r="CRV72" s="21"/>
      <c r="CRW72" s="21"/>
      <c r="CRX72" s="21"/>
      <c r="CRY72" s="21"/>
      <c r="CRZ72" s="21"/>
      <c r="CSA72" s="21"/>
      <c r="CSB72" s="21"/>
      <c r="CSC72" s="21"/>
      <c r="CSD72" s="21"/>
      <c r="CSE72" s="21"/>
      <c r="CSF72" s="21"/>
      <c r="CSG72" s="21"/>
      <c r="CSH72" s="21"/>
      <c r="CSI72" s="21"/>
      <c r="CSJ72" s="21"/>
      <c r="CSK72" s="21"/>
      <c r="CSL72" s="21"/>
      <c r="CSM72" s="21"/>
      <c r="CSN72" s="21"/>
      <c r="CSO72" s="21"/>
      <c r="CSP72" s="21"/>
      <c r="CSQ72" s="21"/>
      <c r="CSR72" s="21"/>
      <c r="CSS72" s="21"/>
      <c r="CST72" s="21"/>
      <c r="CSU72" s="21"/>
      <c r="CSV72" s="21"/>
      <c r="CSW72" s="21"/>
      <c r="CSX72" s="21"/>
      <c r="CSY72" s="21"/>
      <c r="CSZ72" s="21"/>
      <c r="CTA72" s="21"/>
      <c r="CTB72" s="21"/>
      <c r="CTC72" s="21"/>
      <c r="CTD72" s="21"/>
      <c r="CTE72" s="21"/>
      <c r="CTF72" s="21"/>
      <c r="CTG72" s="21"/>
      <c r="CTH72" s="21"/>
      <c r="CTI72" s="21"/>
      <c r="CTJ72" s="21"/>
      <c r="CTK72" s="21"/>
      <c r="CTL72" s="21"/>
      <c r="CTM72" s="21"/>
      <c r="CTN72" s="21"/>
      <c r="CTO72" s="21"/>
      <c r="CTP72" s="21"/>
      <c r="CTQ72" s="21"/>
      <c r="CTR72" s="21"/>
      <c r="CTS72" s="21"/>
      <c r="CTT72" s="21"/>
      <c r="CTU72" s="21"/>
      <c r="CTV72" s="21"/>
      <c r="CTW72" s="21"/>
      <c r="CTX72" s="21"/>
      <c r="CTY72" s="21"/>
      <c r="CTZ72" s="21"/>
      <c r="CUA72" s="21"/>
      <c r="CUB72" s="21"/>
      <c r="CUC72" s="21"/>
      <c r="CUD72" s="21"/>
      <c r="CUE72" s="21"/>
      <c r="CUF72" s="21"/>
      <c r="CUG72" s="21"/>
      <c r="CUH72" s="21"/>
      <c r="CUI72" s="21"/>
      <c r="CUJ72" s="21"/>
      <c r="CUK72" s="21"/>
      <c r="CUL72" s="21"/>
      <c r="CUM72" s="21"/>
      <c r="CUN72" s="21"/>
      <c r="CUO72" s="21"/>
      <c r="CUP72" s="21"/>
      <c r="CUQ72" s="21"/>
      <c r="CUR72" s="21"/>
      <c r="CUS72" s="21"/>
      <c r="CUT72" s="21"/>
      <c r="CUU72" s="21"/>
      <c r="CUV72" s="21"/>
      <c r="CUW72" s="21"/>
      <c r="CUX72" s="21"/>
      <c r="CUY72" s="21"/>
      <c r="CUZ72" s="21"/>
      <c r="CVA72" s="21"/>
      <c r="CVB72" s="21"/>
      <c r="CVC72" s="21"/>
      <c r="CVD72" s="21"/>
      <c r="CVE72" s="21"/>
      <c r="CVF72" s="21"/>
      <c r="CVG72" s="21"/>
      <c r="CVH72" s="21"/>
      <c r="CVI72" s="21"/>
      <c r="CVJ72" s="21"/>
      <c r="CVK72" s="21"/>
      <c r="CVL72" s="21"/>
      <c r="CVM72" s="21"/>
      <c r="CVN72" s="21"/>
      <c r="CVO72" s="21"/>
      <c r="CVP72" s="21"/>
      <c r="CVQ72" s="21"/>
      <c r="CVR72" s="21"/>
      <c r="CVS72" s="21"/>
      <c r="CVT72" s="21"/>
      <c r="CVU72" s="21"/>
      <c r="CVV72" s="21"/>
      <c r="CVW72" s="21"/>
      <c r="CVX72" s="21"/>
      <c r="CVY72" s="21"/>
      <c r="CVZ72" s="21"/>
      <c r="CWA72" s="21"/>
      <c r="CWB72" s="21"/>
      <c r="CWC72" s="21"/>
      <c r="CWD72" s="21"/>
      <c r="CWE72" s="21"/>
      <c r="CWF72" s="21"/>
      <c r="CWG72" s="21"/>
      <c r="CWH72" s="21"/>
      <c r="CWI72" s="21"/>
      <c r="CWJ72" s="21"/>
      <c r="CWK72" s="21"/>
      <c r="CWL72" s="21"/>
      <c r="CWM72" s="21"/>
      <c r="CWN72" s="21"/>
      <c r="CWO72" s="21"/>
      <c r="CWP72" s="21"/>
      <c r="CWQ72" s="21"/>
      <c r="CWR72" s="21"/>
      <c r="CWS72" s="21"/>
      <c r="CWT72" s="21"/>
      <c r="CWU72" s="21"/>
      <c r="CWV72" s="21"/>
      <c r="CWW72" s="21"/>
      <c r="CWX72" s="21"/>
      <c r="CWY72" s="21"/>
      <c r="CWZ72" s="21"/>
      <c r="CXA72" s="21"/>
      <c r="CXB72" s="21"/>
      <c r="CXC72" s="21"/>
      <c r="CXD72" s="21"/>
      <c r="CXE72" s="21"/>
      <c r="CXF72" s="21"/>
      <c r="CXG72" s="21"/>
      <c r="CXH72" s="21"/>
      <c r="CXI72" s="21"/>
      <c r="CXJ72" s="21"/>
      <c r="CXK72" s="21"/>
      <c r="CXL72" s="21"/>
      <c r="CXM72" s="21"/>
      <c r="CXN72" s="21"/>
      <c r="CXO72" s="21"/>
      <c r="CXP72" s="21"/>
      <c r="CXQ72" s="21"/>
      <c r="CXR72" s="21"/>
      <c r="CXS72" s="21"/>
      <c r="CXT72" s="21"/>
      <c r="CXU72" s="21"/>
      <c r="CXV72" s="21"/>
      <c r="CXW72" s="21"/>
      <c r="CXX72" s="21"/>
      <c r="CXY72" s="21"/>
      <c r="CXZ72" s="21"/>
      <c r="CYA72" s="21"/>
      <c r="CYB72" s="21"/>
      <c r="CYC72" s="21"/>
      <c r="CYD72" s="21"/>
      <c r="CYE72" s="21"/>
      <c r="CYF72" s="21"/>
      <c r="CYG72" s="21"/>
      <c r="CYH72" s="21"/>
      <c r="CYI72" s="21"/>
      <c r="CYJ72" s="21"/>
      <c r="CYK72" s="21"/>
      <c r="CYL72" s="21"/>
      <c r="CYM72" s="21"/>
      <c r="CYN72" s="21"/>
      <c r="CYO72" s="21"/>
      <c r="CYP72" s="21"/>
      <c r="CYQ72" s="21"/>
      <c r="CYR72" s="21"/>
      <c r="CYS72" s="21"/>
      <c r="CYT72" s="21"/>
      <c r="CYU72" s="21"/>
      <c r="CYV72" s="21"/>
      <c r="CYW72" s="21"/>
      <c r="CYX72" s="21"/>
      <c r="CYY72" s="21"/>
      <c r="CYZ72" s="21"/>
      <c r="CZA72" s="21"/>
      <c r="CZB72" s="21"/>
      <c r="CZC72" s="21"/>
      <c r="CZD72" s="21"/>
      <c r="CZE72" s="21"/>
      <c r="CZF72" s="21"/>
      <c r="CZG72" s="21"/>
      <c r="CZH72" s="21"/>
      <c r="CZI72" s="21"/>
      <c r="CZJ72" s="21"/>
      <c r="CZK72" s="21"/>
      <c r="CZL72" s="21"/>
      <c r="CZM72" s="21"/>
      <c r="CZN72" s="21"/>
      <c r="CZO72" s="21"/>
      <c r="CZP72" s="21"/>
      <c r="CZQ72" s="21"/>
      <c r="CZR72" s="21"/>
      <c r="CZS72" s="21"/>
      <c r="CZT72" s="21"/>
      <c r="CZU72" s="21"/>
      <c r="CZV72" s="21"/>
      <c r="CZW72" s="21"/>
      <c r="CZX72" s="21"/>
      <c r="CZY72" s="21"/>
      <c r="CZZ72" s="21"/>
      <c r="DAA72" s="21"/>
      <c r="DAB72" s="21"/>
      <c r="DAC72" s="21"/>
      <c r="DAD72" s="21"/>
      <c r="DAE72" s="21"/>
      <c r="DAF72" s="21"/>
      <c r="DAG72" s="21"/>
      <c r="DAH72" s="21"/>
      <c r="DAI72" s="21"/>
      <c r="DAJ72" s="21"/>
      <c r="DAK72" s="21"/>
      <c r="DAL72" s="21"/>
      <c r="DAM72" s="21"/>
      <c r="DAN72" s="21"/>
      <c r="DAO72" s="21"/>
      <c r="DAP72" s="21"/>
      <c r="DAQ72" s="21"/>
      <c r="DAR72" s="21"/>
      <c r="DAS72" s="21"/>
      <c r="DAT72" s="21"/>
      <c r="DAU72" s="21"/>
      <c r="DAV72" s="21"/>
      <c r="DAW72" s="21"/>
      <c r="DAX72" s="21"/>
      <c r="DAY72" s="21"/>
      <c r="DAZ72" s="21"/>
      <c r="DBA72" s="21"/>
      <c r="DBB72" s="21"/>
      <c r="DBC72" s="21"/>
      <c r="DBD72" s="21"/>
      <c r="DBE72" s="21"/>
      <c r="DBF72" s="21"/>
      <c r="DBG72" s="21"/>
      <c r="DBH72" s="21"/>
      <c r="DBI72" s="21"/>
      <c r="DBJ72" s="21"/>
      <c r="DBK72" s="21"/>
      <c r="DBL72" s="21"/>
      <c r="DBM72" s="21"/>
      <c r="DBN72" s="21"/>
      <c r="DBO72" s="21"/>
      <c r="DBP72" s="21"/>
      <c r="DBQ72" s="21"/>
      <c r="DBR72" s="21"/>
      <c r="DBS72" s="21"/>
      <c r="DBT72" s="21"/>
      <c r="DBU72" s="21"/>
      <c r="DBV72" s="21"/>
      <c r="DBW72" s="21"/>
      <c r="DBX72" s="21"/>
      <c r="DBY72" s="21"/>
      <c r="DBZ72" s="21"/>
      <c r="DCA72" s="21"/>
      <c r="DCB72" s="21"/>
      <c r="DCC72" s="21"/>
      <c r="DCD72" s="21"/>
      <c r="DCE72" s="21"/>
      <c r="DCF72" s="21"/>
      <c r="DCG72" s="21"/>
      <c r="DCH72" s="21"/>
      <c r="DCI72" s="21"/>
      <c r="DCJ72" s="21"/>
      <c r="DCK72" s="21"/>
      <c r="DCL72" s="21"/>
      <c r="DCM72" s="21"/>
      <c r="DCN72" s="21"/>
      <c r="DCO72" s="21"/>
      <c r="DCP72" s="21"/>
      <c r="DCQ72" s="21"/>
      <c r="DCR72" s="21"/>
      <c r="DCS72" s="21"/>
      <c r="DCT72" s="21"/>
      <c r="DCU72" s="21"/>
      <c r="DCV72" s="21"/>
      <c r="DCW72" s="21"/>
      <c r="DCX72" s="21"/>
      <c r="DCY72" s="21"/>
      <c r="DCZ72" s="21"/>
      <c r="DDA72" s="21"/>
      <c r="DDB72" s="21"/>
      <c r="DDC72" s="21"/>
      <c r="DDD72" s="21"/>
      <c r="DDE72" s="21"/>
      <c r="DDF72" s="21"/>
      <c r="DDG72" s="21"/>
      <c r="DDH72" s="21"/>
      <c r="DDI72" s="21"/>
      <c r="DDJ72" s="21"/>
      <c r="DDK72" s="21"/>
      <c r="DDL72" s="21"/>
      <c r="DDM72" s="21"/>
      <c r="DDN72" s="21"/>
      <c r="DDO72" s="21"/>
      <c r="DDP72" s="21"/>
      <c r="DDQ72" s="21"/>
      <c r="DDR72" s="21"/>
      <c r="DDS72" s="21"/>
      <c r="DDT72" s="21"/>
      <c r="DDU72" s="21"/>
      <c r="DDV72" s="21"/>
      <c r="DDW72" s="21"/>
      <c r="DDX72" s="21"/>
      <c r="DDY72" s="21"/>
      <c r="DDZ72" s="21"/>
      <c r="DEA72" s="21"/>
      <c r="DEB72" s="21"/>
      <c r="DEC72" s="21"/>
      <c r="DED72" s="21"/>
      <c r="DEE72" s="21"/>
      <c r="DEF72" s="21"/>
      <c r="DEG72" s="21"/>
      <c r="DEH72" s="21"/>
      <c r="DEI72" s="21"/>
      <c r="DEJ72" s="21"/>
      <c r="DEK72" s="21"/>
      <c r="DEL72" s="21"/>
      <c r="DEM72" s="21"/>
      <c r="DEN72" s="21"/>
      <c r="DEO72" s="21"/>
      <c r="DEP72" s="21"/>
      <c r="DEQ72" s="21"/>
      <c r="DER72" s="21"/>
      <c r="DES72" s="21"/>
      <c r="DET72" s="21"/>
      <c r="DEU72" s="21"/>
      <c r="DEV72" s="21"/>
      <c r="DEW72" s="21"/>
      <c r="DEX72" s="21"/>
      <c r="DEY72" s="21"/>
      <c r="DEZ72" s="21"/>
      <c r="DFA72" s="21"/>
      <c r="DFB72" s="21"/>
      <c r="DFC72" s="21"/>
      <c r="DFD72" s="21"/>
      <c r="DFE72" s="21"/>
      <c r="DFF72" s="21"/>
      <c r="DFG72" s="21"/>
      <c r="DFH72" s="21"/>
      <c r="DFI72" s="21"/>
      <c r="DFJ72" s="21"/>
      <c r="DFK72" s="21"/>
      <c r="DFL72" s="21"/>
      <c r="DFM72" s="21"/>
      <c r="DFN72" s="21"/>
      <c r="DFO72" s="21"/>
      <c r="DFP72" s="21"/>
      <c r="DFQ72" s="21"/>
      <c r="DFR72" s="21"/>
      <c r="DFS72" s="21"/>
      <c r="DFT72" s="21"/>
      <c r="DFU72" s="21"/>
      <c r="DFV72" s="21"/>
      <c r="DFW72" s="21"/>
      <c r="DFX72" s="21"/>
      <c r="DFY72" s="21"/>
      <c r="DFZ72" s="21"/>
      <c r="DGA72" s="21"/>
      <c r="DGB72" s="21"/>
      <c r="DGC72" s="21"/>
      <c r="DGD72" s="21"/>
      <c r="DGE72" s="21"/>
      <c r="DGF72" s="21"/>
      <c r="DGG72" s="21"/>
      <c r="DGH72" s="21"/>
      <c r="DGI72" s="21"/>
      <c r="DGJ72" s="21"/>
      <c r="DGK72" s="21"/>
      <c r="DGL72" s="21"/>
      <c r="DGM72" s="21"/>
      <c r="DGN72" s="21"/>
      <c r="DGO72" s="21"/>
      <c r="DGP72" s="21"/>
      <c r="DGQ72" s="21"/>
      <c r="DGR72" s="21"/>
      <c r="DGS72" s="21"/>
      <c r="DGT72" s="21"/>
      <c r="DGU72" s="21"/>
      <c r="DGV72" s="21"/>
      <c r="DGW72" s="21"/>
      <c r="DGX72" s="21"/>
      <c r="DGY72" s="21"/>
      <c r="DGZ72" s="21"/>
      <c r="DHA72" s="21"/>
      <c r="DHB72" s="21"/>
      <c r="DHC72" s="21"/>
      <c r="DHD72" s="21"/>
      <c r="DHE72" s="21"/>
      <c r="DHF72" s="21"/>
      <c r="DHG72" s="21"/>
      <c r="DHH72" s="21"/>
      <c r="DHI72" s="21"/>
      <c r="DHJ72" s="21"/>
      <c r="DHK72" s="21"/>
      <c r="DHL72" s="21"/>
      <c r="DHM72" s="21"/>
      <c r="DHN72" s="21"/>
      <c r="DHO72" s="21"/>
      <c r="DHP72" s="21"/>
      <c r="DHQ72" s="21"/>
      <c r="DHR72" s="21"/>
      <c r="DHS72" s="21"/>
      <c r="DHT72" s="21"/>
      <c r="DHU72" s="21"/>
      <c r="DHV72" s="21"/>
      <c r="DHW72" s="21"/>
      <c r="DHX72" s="21"/>
      <c r="DHY72" s="21"/>
      <c r="DHZ72" s="21"/>
      <c r="DIA72" s="21"/>
      <c r="DIB72" s="21"/>
      <c r="DIC72" s="21"/>
      <c r="DID72" s="21"/>
      <c r="DIE72" s="21"/>
      <c r="DIF72" s="21"/>
      <c r="DIG72" s="21"/>
      <c r="DIH72" s="21"/>
      <c r="DII72" s="21"/>
      <c r="DIJ72" s="21"/>
      <c r="DIK72" s="21"/>
      <c r="DIL72" s="21"/>
      <c r="DIM72" s="21"/>
      <c r="DIN72" s="21"/>
      <c r="DIO72" s="21"/>
      <c r="DIP72" s="21"/>
      <c r="DIQ72" s="21"/>
      <c r="DIR72" s="21"/>
      <c r="DIS72" s="21"/>
      <c r="DIT72" s="21"/>
      <c r="DIU72" s="21"/>
      <c r="DIV72" s="21"/>
      <c r="DIW72" s="21"/>
      <c r="DIX72" s="21"/>
      <c r="DIY72" s="21"/>
      <c r="DIZ72" s="21"/>
      <c r="DJA72" s="21"/>
      <c r="DJB72" s="21"/>
      <c r="DJC72" s="21"/>
      <c r="DJD72" s="21"/>
      <c r="DJE72" s="21"/>
      <c r="DJF72" s="21"/>
      <c r="DJG72" s="21"/>
      <c r="DJH72" s="21"/>
      <c r="DJI72" s="21"/>
      <c r="DJJ72" s="21"/>
      <c r="DJK72" s="21"/>
      <c r="DJL72" s="21"/>
      <c r="DJM72" s="21"/>
      <c r="DJN72" s="21"/>
      <c r="DJO72" s="21"/>
      <c r="DJP72" s="21"/>
      <c r="DJQ72" s="21"/>
      <c r="DJR72" s="21"/>
      <c r="DJS72" s="21"/>
      <c r="DJT72" s="21"/>
      <c r="DJU72" s="21"/>
      <c r="DJV72" s="21"/>
      <c r="DJW72" s="21"/>
      <c r="DJX72" s="21"/>
      <c r="DJY72" s="21"/>
      <c r="DJZ72" s="21"/>
      <c r="DKA72" s="21"/>
      <c r="DKB72" s="21"/>
      <c r="DKC72" s="21"/>
      <c r="DKD72" s="21"/>
      <c r="DKE72" s="21"/>
      <c r="DKF72" s="21"/>
      <c r="DKG72" s="21"/>
      <c r="DKH72" s="21"/>
      <c r="DKI72" s="21"/>
      <c r="DKJ72" s="21"/>
      <c r="DKK72" s="21"/>
      <c r="DKL72" s="21"/>
      <c r="DKM72" s="21"/>
      <c r="DKN72" s="21"/>
      <c r="DKO72" s="21"/>
      <c r="DKP72" s="21"/>
      <c r="DKQ72" s="21"/>
      <c r="DKR72" s="21"/>
      <c r="DKS72" s="21"/>
      <c r="DKT72" s="21"/>
      <c r="DKU72" s="21"/>
      <c r="DKV72" s="21"/>
      <c r="DKW72" s="21"/>
      <c r="DKX72" s="21"/>
      <c r="DKY72" s="21"/>
      <c r="DKZ72" s="21"/>
      <c r="DLA72" s="21"/>
      <c r="DLB72" s="21"/>
      <c r="DLC72" s="21"/>
      <c r="DLD72" s="21"/>
      <c r="DLE72" s="21"/>
      <c r="DLF72" s="21"/>
      <c r="DLG72" s="21"/>
      <c r="DLH72" s="21"/>
      <c r="DLI72" s="21"/>
      <c r="DLJ72" s="21"/>
      <c r="DLK72" s="21"/>
      <c r="DLL72" s="21"/>
      <c r="DLM72" s="21"/>
      <c r="DLN72" s="21"/>
      <c r="DLO72" s="21"/>
      <c r="DLP72" s="21"/>
      <c r="DLQ72" s="21"/>
      <c r="DLR72" s="21"/>
      <c r="DLS72" s="21"/>
      <c r="DLT72" s="21"/>
      <c r="DLU72" s="21"/>
      <c r="DLV72" s="21"/>
      <c r="DLW72" s="21"/>
      <c r="DLX72" s="21"/>
      <c r="DLY72" s="21"/>
      <c r="DLZ72" s="21"/>
      <c r="DMA72" s="21"/>
      <c r="DMB72" s="21"/>
      <c r="DMC72" s="21"/>
      <c r="DMD72" s="21"/>
      <c r="DME72" s="21"/>
      <c r="DMF72" s="21"/>
      <c r="DMG72" s="21"/>
      <c r="DMH72" s="21"/>
      <c r="DMI72" s="21"/>
      <c r="DMJ72" s="21"/>
      <c r="DMK72" s="21"/>
      <c r="DML72" s="21"/>
      <c r="DMM72" s="21"/>
      <c r="DMN72" s="21"/>
      <c r="DMO72" s="21"/>
      <c r="DMP72" s="21"/>
      <c r="DMQ72" s="21"/>
      <c r="DMR72" s="21"/>
      <c r="DMS72" s="21"/>
      <c r="DMT72" s="21"/>
      <c r="DMU72" s="21"/>
      <c r="DMV72" s="21"/>
      <c r="DMW72" s="21"/>
      <c r="DMX72" s="21"/>
      <c r="DMY72" s="21"/>
      <c r="DMZ72" s="21"/>
      <c r="DNA72" s="21"/>
      <c r="DNB72" s="21"/>
      <c r="DNC72" s="21"/>
      <c r="DND72" s="21"/>
      <c r="DNE72" s="21"/>
      <c r="DNF72" s="21"/>
      <c r="DNG72" s="21"/>
      <c r="DNH72" s="21"/>
      <c r="DNI72" s="21"/>
      <c r="DNJ72" s="21"/>
      <c r="DNK72" s="21"/>
      <c r="DNL72" s="21"/>
      <c r="DNM72" s="21"/>
      <c r="DNN72" s="21"/>
      <c r="DNO72" s="21"/>
      <c r="DNP72" s="21"/>
      <c r="DNQ72" s="21"/>
      <c r="DNR72" s="21"/>
      <c r="DNS72" s="21"/>
      <c r="DNT72" s="21"/>
      <c r="DNU72" s="21"/>
      <c r="DNV72" s="21"/>
      <c r="DNW72" s="21"/>
      <c r="DNX72" s="21"/>
      <c r="DNY72" s="21"/>
      <c r="DNZ72" s="21"/>
      <c r="DOA72" s="21"/>
      <c r="DOB72" s="21"/>
      <c r="DOC72" s="21"/>
      <c r="DOD72" s="21"/>
      <c r="DOE72" s="21"/>
      <c r="DOF72" s="21"/>
      <c r="DOG72" s="21"/>
      <c r="DOH72" s="21"/>
      <c r="DOI72" s="21"/>
      <c r="DOJ72" s="21"/>
      <c r="DOK72" s="21"/>
      <c r="DOL72" s="21"/>
      <c r="DOM72" s="21"/>
      <c r="DON72" s="21"/>
      <c r="DOO72" s="21"/>
      <c r="DOP72" s="21"/>
      <c r="DOQ72" s="21"/>
      <c r="DOR72" s="21"/>
      <c r="DOS72" s="21"/>
      <c r="DOT72" s="21"/>
      <c r="DOU72" s="21"/>
      <c r="DOV72" s="21"/>
      <c r="DOW72" s="21"/>
      <c r="DOX72" s="21"/>
      <c r="DOY72" s="21"/>
      <c r="DOZ72" s="21"/>
      <c r="DPA72" s="21"/>
      <c r="DPB72" s="21"/>
      <c r="DPC72" s="21"/>
      <c r="DPD72" s="21"/>
      <c r="DPE72" s="21"/>
      <c r="DPF72" s="21"/>
      <c r="DPG72" s="21"/>
      <c r="DPH72" s="21"/>
      <c r="DPI72" s="21"/>
      <c r="DPJ72" s="21"/>
      <c r="DPK72" s="21"/>
      <c r="DPL72" s="21"/>
      <c r="DPM72" s="21"/>
      <c r="DPN72" s="21"/>
      <c r="DPO72" s="21"/>
      <c r="DPP72" s="21"/>
      <c r="DPQ72" s="21"/>
      <c r="DPR72" s="21"/>
      <c r="DPS72" s="21"/>
      <c r="DPT72" s="21"/>
      <c r="DPU72" s="21"/>
      <c r="DPV72" s="21"/>
      <c r="DPW72" s="21"/>
      <c r="DPX72" s="21"/>
      <c r="DPY72" s="21"/>
      <c r="DPZ72" s="21"/>
      <c r="DQA72" s="21"/>
      <c r="DQB72" s="21"/>
      <c r="DQC72" s="21"/>
      <c r="DQD72" s="21"/>
      <c r="DQE72" s="21"/>
      <c r="DQF72" s="21"/>
      <c r="DQG72" s="21"/>
      <c r="DQH72" s="21"/>
      <c r="DQI72" s="21"/>
      <c r="DQJ72" s="21"/>
      <c r="DQK72" s="21"/>
      <c r="DQL72" s="21"/>
      <c r="DQM72" s="21"/>
      <c r="DQN72" s="21"/>
      <c r="DQO72" s="21"/>
      <c r="DQP72" s="21"/>
      <c r="DQQ72" s="21"/>
      <c r="DQR72" s="21"/>
      <c r="DQS72" s="21"/>
      <c r="DQT72" s="21"/>
      <c r="DQU72" s="21"/>
      <c r="DQV72" s="21"/>
      <c r="DQW72" s="21"/>
      <c r="DQX72" s="21"/>
      <c r="DQY72" s="21"/>
      <c r="DQZ72" s="21"/>
      <c r="DRA72" s="21"/>
      <c r="DRB72" s="21"/>
      <c r="DRC72" s="21"/>
      <c r="DRD72" s="21"/>
      <c r="DRE72" s="21"/>
      <c r="DRF72" s="21"/>
      <c r="DRG72" s="21"/>
      <c r="DRH72" s="21"/>
      <c r="DRI72" s="21"/>
      <c r="DRJ72" s="21"/>
      <c r="DRK72" s="21"/>
      <c r="DRL72" s="21"/>
      <c r="DRM72" s="21"/>
      <c r="DRN72" s="21"/>
      <c r="DRO72" s="21"/>
      <c r="DRP72" s="21"/>
      <c r="DRQ72" s="21"/>
      <c r="DRR72" s="21"/>
      <c r="DRS72" s="21"/>
      <c r="DRT72" s="21"/>
      <c r="DRU72" s="21"/>
      <c r="DRV72" s="21"/>
      <c r="DRW72" s="21"/>
      <c r="DRX72" s="21"/>
      <c r="DRY72" s="21"/>
      <c r="DRZ72" s="21"/>
      <c r="DSA72" s="21"/>
      <c r="DSB72" s="21"/>
      <c r="DSC72" s="21"/>
      <c r="DSD72" s="21"/>
      <c r="DSE72" s="21"/>
      <c r="DSF72" s="21"/>
      <c r="DSG72" s="21"/>
      <c r="DSH72" s="21"/>
      <c r="DSI72" s="21"/>
      <c r="DSJ72" s="21"/>
      <c r="DSK72" s="21"/>
      <c r="DSL72" s="21"/>
      <c r="DSM72" s="21"/>
      <c r="DSN72" s="21"/>
      <c r="DSO72" s="21"/>
      <c r="DSP72" s="21"/>
      <c r="DSQ72" s="21"/>
      <c r="DSR72" s="21"/>
      <c r="DSS72" s="21"/>
      <c r="DST72" s="21"/>
      <c r="DSU72" s="21"/>
      <c r="DSV72" s="21"/>
      <c r="DSW72" s="21"/>
      <c r="DSX72" s="21"/>
      <c r="DSY72" s="21"/>
      <c r="DSZ72" s="21"/>
      <c r="DTA72" s="21"/>
      <c r="DTB72" s="21"/>
      <c r="DTC72" s="21"/>
      <c r="DTD72" s="21"/>
      <c r="DTE72" s="21"/>
      <c r="DTF72" s="21"/>
      <c r="DTG72" s="21"/>
      <c r="DTH72" s="21"/>
      <c r="DTI72" s="21"/>
      <c r="DTJ72" s="21"/>
      <c r="DTK72" s="21"/>
      <c r="DTL72" s="21"/>
      <c r="DTM72" s="21"/>
      <c r="DTN72" s="21"/>
      <c r="DTO72" s="21"/>
      <c r="DTP72" s="21"/>
      <c r="DTQ72" s="21"/>
      <c r="DTR72" s="21"/>
      <c r="DTS72" s="21"/>
      <c r="DTT72" s="21"/>
      <c r="DTU72" s="21"/>
      <c r="DTV72" s="21"/>
      <c r="DTW72" s="21"/>
      <c r="DTX72" s="21"/>
      <c r="DTY72" s="21"/>
      <c r="DTZ72" s="21"/>
      <c r="DUA72" s="21"/>
      <c r="DUB72" s="21"/>
      <c r="DUC72" s="21"/>
      <c r="DUD72" s="21"/>
      <c r="DUE72" s="21"/>
      <c r="DUF72" s="21"/>
      <c r="DUG72" s="21"/>
      <c r="DUH72" s="21"/>
      <c r="DUI72" s="21"/>
      <c r="DUJ72" s="21"/>
      <c r="DUK72" s="21"/>
      <c r="DUL72" s="21"/>
      <c r="DUM72" s="21"/>
      <c r="DUN72" s="21"/>
      <c r="DUO72" s="21"/>
      <c r="DUP72" s="21"/>
      <c r="DUQ72" s="21"/>
      <c r="DUR72" s="21"/>
      <c r="DUS72" s="21"/>
      <c r="DUT72" s="21"/>
      <c r="DUU72" s="21"/>
      <c r="DUV72" s="21"/>
      <c r="DUW72" s="21"/>
      <c r="DUX72" s="21"/>
      <c r="DUY72" s="21"/>
      <c r="DUZ72" s="21"/>
      <c r="DVA72" s="21"/>
      <c r="DVB72" s="21"/>
      <c r="DVC72" s="21"/>
      <c r="DVD72" s="21"/>
      <c r="DVE72" s="21"/>
      <c r="DVF72" s="21"/>
      <c r="DVG72" s="21"/>
      <c r="DVH72" s="21"/>
      <c r="DVI72" s="21"/>
      <c r="DVJ72" s="21"/>
      <c r="DVK72" s="21"/>
      <c r="DVL72" s="21"/>
      <c r="DVM72" s="21"/>
      <c r="DVN72" s="21"/>
      <c r="DVO72" s="21"/>
      <c r="DVP72" s="21"/>
      <c r="DVQ72" s="21"/>
      <c r="DVR72" s="21"/>
      <c r="DVS72" s="21"/>
      <c r="DVT72" s="21"/>
      <c r="DVU72" s="21"/>
      <c r="DVV72" s="21"/>
      <c r="DVW72" s="21"/>
      <c r="DVX72" s="21"/>
      <c r="DVY72" s="21"/>
      <c r="DVZ72" s="21"/>
      <c r="DWA72" s="21"/>
      <c r="DWB72" s="21"/>
      <c r="DWC72" s="21"/>
      <c r="DWD72" s="21"/>
      <c r="DWE72" s="21"/>
      <c r="DWF72" s="21"/>
      <c r="DWG72" s="21"/>
      <c r="DWH72" s="21"/>
      <c r="DWI72" s="21"/>
      <c r="DWJ72" s="21"/>
      <c r="DWK72" s="21"/>
      <c r="DWL72" s="21"/>
      <c r="DWM72" s="21"/>
      <c r="DWN72" s="21"/>
      <c r="DWO72" s="21"/>
      <c r="DWP72" s="21"/>
      <c r="DWQ72" s="21"/>
      <c r="DWR72" s="21"/>
      <c r="DWS72" s="21"/>
      <c r="DWT72" s="21"/>
      <c r="DWU72" s="21"/>
      <c r="DWV72" s="21"/>
      <c r="DWW72" s="21"/>
      <c r="DWX72" s="21"/>
      <c r="DWY72" s="21"/>
      <c r="DWZ72" s="21"/>
      <c r="DXA72" s="21"/>
      <c r="DXB72" s="21"/>
      <c r="DXC72" s="21"/>
      <c r="DXD72" s="21"/>
      <c r="DXE72" s="21"/>
      <c r="DXF72" s="21"/>
      <c r="DXG72" s="21"/>
      <c r="DXH72" s="21"/>
      <c r="DXI72" s="21"/>
      <c r="DXJ72" s="21"/>
      <c r="DXK72" s="21"/>
      <c r="DXL72" s="21"/>
      <c r="DXM72" s="21"/>
      <c r="DXN72" s="21"/>
      <c r="DXO72" s="21"/>
      <c r="DXP72" s="21"/>
      <c r="DXQ72" s="21"/>
      <c r="DXR72" s="21"/>
      <c r="DXS72" s="21"/>
      <c r="DXT72" s="21"/>
      <c r="DXU72" s="21"/>
      <c r="DXV72" s="21"/>
      <c r="DXW72" s="21"/>
      <c r="DXX72" s="21"/>
      <c r="DXY72" s="21"/>
      <c r="DXZ72" s="21"/>
      <c r="DYA72" s="21"/>
      <c r="DYB72" s="21"/>
      <c r="DYC72" s="21"/>
      <c r="DYD72" s="21"/>
      <c r="DYE72" s="21"/>
      <c r="DYF72" s="21"/>
      <c r="DYG72" s="21"/>
      <c r="DYH72" s="21"/>
      <c r="DYI72" s="21"/>
      <c r="DYJ72" s="21"/>
      <c r="DYK72" s="21"/>
      <c r="DYL72" s="21"/>
      <c r="DYM72" s="21"/>
      <c r="DYN72" s="21"/>
      <c r="DYO72" s="21"/>
      <c r="DYP72" s="21"/>
      <c r="DYQ72" s="21"/>
      <c r="DYR72" s="21"/>
      <c r="DYS72" s="21"/>
      <c r="DYT72" s="21"/>
      <c r="DYU72" s="21"/>
      <c r="DYV72" s="21"/>
      <c r="DYW72" s="21"/>
      <c r="DYX72" s="21"/>
      <c r="DYY72" s="21"/>
      <c r="DYZ72" s="21"/>
      <c r="DZA72" s="21"/>
      <c r="DZB72" s="21"/>
      <c r="DZC72" s="21"/>
      <c r="DZD72" s="21"/>
      <c r="DZE72" s="21"/>
      <c r="DZF72" s="21"/>
      <c r="DZG72" s="21"/>
      <c r="DZH72" s="21"/>
      <c r="DZI72" s="21"/>
      <c r="DZJ72" s="21"/>
      <c r="DZK72" s="21"/>
      <c r="DZL72" s="21"/>
      <c r="DZM72" s="21"/>
      <c r="DZN72" s="21"/>
      <c r="DZO72" s="21"/>
      <c r="DZP72" s="21"/>
      <c r="DZQ72" s="21"/>
      <c r="DZR72" s="21"/>
      <c r="DZS72" s="21"/>
      <c r="DZT72" s="21"/>
      <c r="DZU72" s="21"/>
      <c r="DZV72" s="21"/>
      <c r="DZW72" s="21"/>
      <c r="DZX72" s="21"/>
      <c r="DZY72" s="21"/>
      <c r="DZZ72" s="21"/>
      <c r="EAA72" s="21"/>
      <c r="EAB72" s="21"/>
      <c r="EAC72" s="21"/>
      <c r="EAD72" s="21"/>
      <c r="EAE72" s="21"/>
      <c r="EAF72" s="21"/>
      <c r="EAG72" s="21"/>
      <c r="EAH72" s="21"/>
      <c r="EAI72" s="21"/>
      <c r="EAJ72" s="21"/>
      <c r="EAK72" s="21"/>
      <c r="EAL72" s="21"/>
      <c r="EAM72" s="21"/>
      <c r="EAN72" s="21"/>
      <c r="EAO72" s="21"/>
      <c r="EAP72" s="21"/>
      <c r="EAQ72" s="21"/>
      <c r="EAR72" s="21"/>
      <c r="EAS72" s="21"/>
      <c r="EAT72" s="21"/>
      <c r="EAU72" s="21"/>
      <c r="EAV72" s="21"/>
      <c r="EAW72" s="21"/>
      <c r="EAX72" s="21"/>
      <c r="EAY72" s="21"/>
      <c r="EAZ72" s="21"/>
      <c r="EBA72" s="21"/>
      <c r="EBB72" s="21"/>
      <c r="EBC72" s="21"/>
      <c r="EBD72" s="21"/>
      <c r="EBE72" s="21"/>
      <c r="EBF72" s="21"/>
      <c r="EBG72" s="21"/>
      <c r="EBH72" s="21"/>
      <c r="EBI72" s="21"/>
      <c r="EBJ72" s="21"/>
      <c r="EBK72" s="21"/>
      <c r="EBL72" s="21"/>
      <c r="EBM72" s="21"/>
      <c r="EBN72" s="21"/>
      <c r="EBO72" s="21"/>
      <c r="EBP72" s="21"/>
      <c r="EBQ72" s="21"/>
      <c r="EBR72" s="21"/>
      <c r="EBS72" s="21"/>
      <c r="EBT72" s="21"/>
      <c r="EBU72" s="21"/>
      <c r="EBV72" s="21"/>
      <c r="EBW72" s="21"/>
      <c r="EBX72" s="21"/>
      <c r="EBY72" s="21"/>
      <c r="EBZ72" s="21"/>
      <c r="ECA72" s="21"/>
      <c r="ECB72" s="21"/>
      <c r="ECC72" s="21"/>
      <c r="ECD72" s="21"/>
      <c r="ECE72" s="21"/>
      <c r="ECF72" s="21"/>
      <c r="ECG72" s="21"/>
      <c r="ECH72" s="21"/>
      <c r="ECI72" s="21"/>
      <c r="ECJ72" s="21"/>
      <c r="ECK72" s="21"/>
      <c r="ECL72" s="21"/>
      <c r="ECM72" s="21"/>
      <c r="ECN72" s="21"/>
      <c r="ECO72" s="21"/>
      <c r="ECP72" s="21"/>
      <c r="ECQ72" s="21"/>
      <c r="ECR72" s="21"/>
      <c r="ECS72" s="21"/>
      <c r="ECT72" s="21"/>
      <c r="ECU72" s="21"/>
      <c r="ECV72" s="21"/>
      <c r="ECW72" s="21"/>
      <c r="ECX72" s="21"/>
      <c r="ECY72" s="21"/>
      <c r="ECZ72" s="21"/>
      <c r="EDA72" s="21"/>
      <c r="EDB72" s="21"/>
      <c r="EDC72" s="21"/>
      <c r="EDD72" s="21"/>
      <c r="EDE72" s="21"/>
      <c r="EDF72" s="21"/>
      <c r="EDG72" s="21"/>
      <c r="EDH72" s="21"/>
      <c r="EDI72" s="21"/>
      <c r="EDJ72" s="21"/>
      <c r="EDK72" s="21"/>
      <c r="EDL72" s="21"/>
      <c r="EDM72" s="21"/>
      <c r="EDN72" s="21"/>
      <c r="EDO72" s="21"/>
      <c r="EDP72" s="21"/>
      <c r="EDQ72" s="21"/>
      <c r="EDR72" s="21"/>
      <c r="EDS72" s="21"/>
      <c r="EDT72" s="21"/>
      <c r="EDU72" s="21"/>
      <c r="EDV72" s="21"/>
      <c r="EDW72" s="21"/>
      <c r="EDX72" s="21"/>
      <c r="EDY72" s="21"/>
      <c r="EDZ72" s="21"/>
      <c r="EEA72" s="21"/>
      <c r="EEB72" s="21"/>
      <c r="EEC72" s="21"/>
      <c r="EED72" s="21"/>
      <c r="EEE72" s="21"/>
      <c r="EEF72" s="21"/>
      <c r="EEG72" s="21"/>
      <c r="EEH72" s="21"/>
      <c r="EEI72" s="21"/>
      <c r="EEJ72" s="21"/>
      <c r="EEK72" s="21"/>
      <c r="EEL72" s="21"/>
      <c r="EEM72" s="21"/>
      <c r="EEN72" s="21"/>
      <c r="EEO72" s="21"/>
      <c r="EEP72" s="21"/>
      <c r="EEQ72" s="21"/>
      <c r="EER72" s="21"/>
      <c r="EES72" s="21"/>
      <c r="EET72" s="21"/>
      <c r="EEU72" s="21"/>
      <c r="EEV72" s="21"/>
      <c r="EEW72" s="21"/>
      <c r="EEX72" s="21"/>
      <c r="EEY72" s="21"/>
      <c r="EEZ72" s="21"/>
      <c r="EFA72" s="21"/>
      <c r="EFB72" s="21"/>
      <c r="EFC72" s="21"/>
      <c r="EFD72" s="21"/>
      <c r="EFE72" s="21"/>
      <c r="EFF72" s="21"/>
      <c r="EFG72" s="21"/>
      <c r="EFH72" s="21"/>
      <c r="EFI72" s="21"/>
      <c r="EFJ72" s="21"/>
      <c r="EFK72" s="21"/>
      <c r="EFL72" s="21"/>
      <c r="EFM72" s="21"/>
      <c r="EFN72" s="21"/>
      <c r="EFO72" s="21"/>
      <c r="EFP72" s="21"/>
      <c r="EFQ72" s="21"/>
      <c r="EFR72" s="21"/>
      <c r="EFS72" s="21"/>
      <c r="EFT72" s="21"/>
      <c r="EFU72" s="21"/>
      <c r="EFV72" s="21"/>
      <c r="EFW72" s="21"/>
      <c r="EFX72" s="21"/>
      <c r="EFY72" s="21"/>
      <c r="EFZ72" s="21"/>
      <c r="EGA72" s="21"/>
      <c r="EGB72" s="21"/>
      <c r="EGC72" s="21"/>
      <c r="EGD72" s="21"/>
      <c r="EGE72" s="21"/>
      <c r="EGF72" s="21"/>
      <c r="EGG72" s="21"/>
      <c r="EGH72" s="21"/>
      <c r="EGI72" s="21"/>
      <c r="EGJ72" s="21"/>
      <c r="EGK72" s="21"/>
      <c r="EGL72" s="21"/>
      <c r="EGM72" s="21"/>
      <c r="EGN72" s="21"/>
      <c r="EGO72" s="21"/>
      <c r="EGP72" s="21"/>
      <c r="EGQ72" s="21"/>
      <c r="EGR72" s="21"/>
      <c r="EGS72" s="21"/>
      <c r="EGT72" s="21"/>
      <c r="EGU72" s="21"/>
      <c r="EGV72" s="21"/>
      <c r="EGW72" s="21"/>
      <c r="EGX72" s="21"/>
      <c r="EGY72" s="21"/>
      <c r="EGZ72" s="21"/>
      <c r="EHA72" s="21"/>
      <c r="EHB72" s="21"/>
      <c r="EHC72" s="21"/>
      <c r="EHD72" s="21"/>
      <c r="EHE72" s="21"/>
      <c r="EHF72" s="21"/>
      <c r="EHG72" s="21"/>
      <c r="EHH72" s="21"/>
      <c r="EHI72" s="21"/>
      <c r="EHJ72" s="21"/>
      <c r="EHK72" s="21"/>
      <c r="EHL72" s="21"/>
      <c r="EHM72" s="21"/>
      <c r="EHN72" s="21"/>
      <c r="EHO72" s="21"/>
      <c r="EHP72" s="21"/>
      <c r="EHQ72" s="21"/>
      <c r="EHR72" s="21"/>
      <c r="EHS72" s="21"/>
      <c r="EHT72" s="21"/>
      <c r="EHU72" s="21"/>
      <c r="EHV72" s="21"/>
      <c r="EHW72" s="21"/>
      <c r="EHX72" s="21"/>
      <c r="EHY72" s="21"/>
      <c r="EHZ72" s="21"/>
      <c r="EIA72" s="21"/>
      <c r="EIB72" s="21"/>
      <c r="EIC72" s="21"/>
      <c r="EID72" s="21"/>
      <c r="EIE72" s="21"/>
      <c r="EIF72" s="21"/>
      <c r="EIG72" s="21"/>
      <c r="EIH72" s="21"/>
      <c r="EII72" s="21"/>
      <c r="EIJ72" s="21"/>
      <c r="EIK72" s="21"/>
      <c r="EIL72" s="21"/>
      <c r="EIM72" s="21"/>
      <c r="EIN72" s="21"/>
      <c r="EIO72" s="21"/>
      <c r="EIP72" s="21"/>
      <c r="EIQ72" s="21"/>
      <c r="EIR72" s="21"/>
      <c r="EIS72" s="21"/>
      <c r="EIT72" s="21"/>
      <c r="EIU72" s="21"/>
      <c r="EIV72" s="21"/>
      <c r="EIW72" s="21"/>
      <c r="EIX72" s="21"/>
      <c r="EIY72" s="21"/>
      <c r="EIZ72" s="21"/>
      <c r="EJA72" s="21"/>
      <c r="EJB72" s="21"/>
      <c r="EJC72" s="21"/>
      <c r="EJD72" s="21"/>
      <c r="EJE72" s="21"/>
      <c r="EJF72" s="21"/>
      <c r="EJG72" s="21"/>
      <c r="EJH72" s="21"/>
      <c r="EJI72" s="21"/>
      <c r="EJJ72" s="21"/>
      <c r="EJK72" s="21"/>
      <c r="EJL72" s="21"/>
      <c r="EJM72" s="21"/>
      <c r="EJN72" s="21"/>
      <c r="EJO72" s="21"/>
      <c r="EJP72" s="21"/>
      <c r="EJQ72" s="21"/>
      <c r="EJR72" s="21"/>
      <c r="EJS72" s="21"/>
      <c r="EJT72" s="21"/>
      <c r="EJU72" s="21"/>
      <c r="EJV72" s="21"/>
      <c r="EJW72" s="21"/>
      <c r="EJX72" s="21"/>
      <c r="EJY72" s="21"/>
      <c r="EJZ72" s="21"/>
      <c r="EKA72" s="21"/>
      <c r="EKB72" s="21"/>
      <c r="EKC72" s="21"/>
      <c r="EKD72" s="21"/>
      <c r="EKE72" s="21"/>
      <c r="EKF72" s="21"/>
      <c r="EKG72" s="21"/>
      <c r="EKH72" s="21"/>
      <c r="EKI72" s="21"/>
      <c r="EKJ72" s="21"/>
      <c r="EKK72" s="21"/>
      <c r="EKL72" s="21"/>
      <c r="EKM72" s="21"/>
      <c r="EKN72" s="21"/>
      <c r="EKO72" s="21"/>
      <c r="EKP72" s="21"/>
      <c r="EKQ72" s="21"/>
      <c r="EKR72" s="21"/>
      <c r="EKS72" s="21"/>
      <c r="EKT72" s="21"/>
      <c r="EKU72" s="21"/>
      <c r="EKV72" s="21"/>
      <c r="EKW72" s="21"/>
      <c r="EKX72" s="21"/>
      <c r="EKY72" s="21"/>
      <c r="EKZ72" s="21"/>
      <c r="ELA72" s="21"/>
      <c r="ELB72" s="21"/>
      <c r="ELC72" s="21"/>
      <c r="ELD72" s="21"/>
      <c r="ELE72" s="21"/>
      <c r="ELF72" s="21"/>
      <c r="ELG72" s="21"/>
      <c r="ELH72" s="21"/>
      <c r="ELI72" s="21"/>
      <c r="ELJ72" s="21"/>
      <c r="ELK72" s="21"/>
      <c r="ELL72" s="21"/>
      <c r="ELM72" s="21"/>
      <c r="ELN72" s="21"/>
      <c r="ELO72" s="21"/>
      <c r="ELP72" s="21"/>
      <c r="ELQ72" s="21"/>
      <c r="ELR72" s="21"/>
      <c r="ELS72" s="21"/>
      <c r="ELT72" s="21"/>
      <c r="ELU72" s="21"/>
      <c r="ELV72" s="21"/>
      <c r="ELW72" s="21"/>
      <c r="ELX72" s="21"/>
      <c r="ELY72" s="21"/>
      <c r="ELZ72" s="21"/>
      <c r="EMA72" s="21"/>
      <c r="EMB72" s="21"/>
      <c r="EMC72" s="21"/>
      <c r="EMD72" s="21"/>
      <c r="EME72" s="21"/>
      <c r="EMF72" s="21"/>
      <c r="EMG72" s="21"/>
      <c r="EMH72" s="21"/>
      <c r="EMI72" s="21"/>
      <c r="EMJ72" s="21"/>
      <c r="EMK72" s="21"/>
      <c r="EML72" s="21"/>
      <c r="EMM72" s="21"/>
      <c r="EMN72" s="21"/>
      <c r="EMO72" s="21"/>
      <c r="EMP72" s="21"/>
      <c r="EMQ72" s="21"/>
      <c r="EMR72" s="21"/>
      <c r="EMS72" s="21"/>
      <c r="EMT72" s="21"/>
      <c r="EMU72" s="21"/>
      <c r="EMV72" s="21"/>
      <c r="EMW72" s="21"/>
      <c r="EMX72" s="21"/>
      <c r="EMY72" s="21"/>
      <c r="EMZ72" s="21"/>
      <c r="ENA72" s="21"/>
      <c r="ENB72" s="21"/>
      <c r="ENC72" s="21"/>
      <c r="END72" s="21"/>
      <c r="ENE72" s="21"/>
      <c r="ENF72" s="21"/>
      <c r="ENG72" s="21"/>
      <c r="ENH72" s="21"/>
      <c r="ENI72" s="21"/>
      <c r="ENJ72" s="21"/>
      <c r="ENK72" s="21"/>
      <c r="ENL72" s="21"/>
      <c r="ENM72" s="21"/>
      <c r="ENN72" s="21"/>
      <c r="ENO72" s="21"/>
      <c r="ENP72" s="21"/>
      <c r="ENQ72" s="21"/>
      <c r="ENR72" s="21"/>
      <c r="ENS72" s="21"/>
      <c r="ENT72" s="21"/>
      <c r="ENU72" s="21"/>
      <c r="ENV72" s="21"/>
      <c r="ENW72" s="21"/>
      <c r="ENX72" s="21"/>
      <c r="ENY72" s="21"/>
      <c r="ENZ72" s="21"/>
      <c r="EOA72" s="21"/>
      <c r="EOB72" s="21"/>
      <c r="EOC72" s="21"/>
      <c r="EOD72" s="21"/>
      <c r="EOE72" s="21"/>
      <c r="EOF72" s="21"/>
      <c r="EOG72" s="21"/>
      <c r="EOH72" s="21"/>
      <c r="EOI72" s="21"/>
      <c r="EOJ72" s="21"/>
      <c r="EOK72" s="21"/>
      <c r="EOL72" s="21"/>
      <c r="EOM72" s="21"/>
      <c r="EON72" s="21"/>
      <c r="EOO72" s="21"/>
      <c r="EOP72" s="21"/>
      <c r="EOQ72" s="21"/>
      <c r="EOR72" s="21"/>
      <c r="EOS72" s="21"/>
      <c r="EOT72" s="21"/>
      <c r="EOU72" s="21"/>
      <c r="EOV72" s="21"/>
      <c r="EOW72" s="21"/>
      <c r="EOX72" s="21"/>
      <c r="EOY72" s="21"/>
      <c r="EOZ72" s="21"/>
      <c r="EPA72" s="21"/>
      <c r="EPB72" s="21"/>
      <c r="EPC72" s="21"/>
      <c r="EPD72" s="21"/>
      <c r="EPE72" s="21"/>
      <c r="EPF72" s="21"/>
      <c r="EPG72" s="21"/>
      <c r="EPH72" s="21"/>
      <c r="EPI72" s="21"/>
      <c r="EPJ72" s="21"/>
      <c r="EPK72" s="21"/>
      <c r="EPL72" s="21"/>
      <c r="EPM72" s="21"/>
      <c r="EPN72" s="21"/>
      <c r="EPO72" s="21"/>
      <c r="EPP72" s="21"/>
      <c r="EPQ72" s="21"/>
      <c r="EPR72" s="21"/>
      <c r="EPS72" s="21"/>
      <c r="EPT72" s="21"/>
      <c r="EPU72" s="21"/>
      <c r="EPV72" s="21"/>
      <c r="EPW72" s="21"/>
      <c r="EPX72" s="21"/>
      <c r="EPY72" s="21"/>
      <c r="EPZ72" s="21"/>
      <c r="EQA72" s="21"/>
      <c r="EQB72" s="21"/>
      <c r="EQC72" s="21"/>
      <c r="EQD72" s="21"/>
      <c r="EQE72" s="21"/>
      <c r="EQF72" s="21"/>
      <c r="EQG72" s="21"/>
      <c r="EQH72" s="21"/>
      <c r="EQI72" s="21"/>
      <c r="EQJ72" s="21"/>
      <c r="EQK72" s="21"/>
      <c r="EQL72" s="21"/>
      <c r="EQM72" s="21"/>
      <c r="EQN72" s="21"/>
      <c r="EQO72" s="21"/>
      <c r="EQP72" s="21"/>
      <c r="EQQ72" s="21"/>
      <c r="EQR72" s="21"/>
      <c r="EQS72" s="21"/>
      <c r="EQT72" s="21"/>
      <c r="EQU72" s="21"/>
      <c r="EQV72" s="21"/>
      <c r="EQW72" s="21"/>
      <c r="EQX72" s="21"/>
      <c r="EQY72" s="21"/>
      <c r="EQZ72" s="21"/>
      <c r="ERA72" s="21"/>
      <c r="ERB72" s="21"/>
      <c r="ERC72" s="21"/>
      <c r="ERD72" s="21"/>
      <c r="ERE72" s="21"/>
      <c r="ERF72" s="21"/>
      <c r="ERG72" s="21"/>
      <c r="ERH72" s="21"/>
      <c r="ERI72" s="21"/>
      <c r="ERJ72" s="21"/>
      <c r="ERK72" s="21"/>
      <c r="ERL72" s="21"/>
      <c r="ERM72" s="21"/>
      <c r="ERN72" s="21"/>
      <c r="ERO72" s="21"/>
      <c r="ERP72" s="21"/>
      <c r="ERQ72" s="21"/>
      <c r="ERR72" s="21"/>
      <c r="ERS72" s="21"/>
      <c r="ERT72" s="21"/>
      <c r="ERU72" s="21"/>
      <c r="ERV72" s="21"/>
      <c r="ERW72" s="21"/>
      <c r="ERX72" s="21"/>
      <c r="ERY72" s="21"/>
      <c r="ERZ72" s="21"/>
      <c r="ESA72" s="21"/>
      <c r="ESB72" s="21"/>
      <c r="ESC72" s="21"/>
      <c r="ESD72" s="21"/>
      <c r="ESE72" s="21"/>
      <c r="ESF72" s="21"/>
      <c r="ESG72" s="21"/>
      <c r="ESH72" s="21"/>
      <c r="ESI72" s="21"/>
      <c r="ESJ72" s="21"/>
      <c r="ESK72" s="21"/>
      <c r="ESL72" s="21"/>
      <c r="ESM72" s="21"/>
      <c r="ESN72" s="21"/>
      <c r="ESO72" s="21"/>
      <c r="ESP72" s="21"/>
      <c r="ESQ72" s="21"/>
      <c r="ESR72" s="21"/>
      <c r="ESS72" s="21"/>
      <c r="EST72" s="21"/>
      <c r="ESU72" s="21"/>
      <c r="ESV72" s="21"/>
      <c r="ESW72" s="21"/>
      <c r="ESX72" s="21"/>
      <c r="ESY72" s="21"/>
      <c r="ESZ72" s="21"/>
      <c r="ETA72" s="21"/>
      <c r="ETB72" s="21"/>
      <c r="ETC72" s="21"/>
      <c r="ETD72" s="21"/>
      <c r="ETE72" s="21"/>
      <c r="ETF72" s="21"/>
      <c r="ETG72" s="21"/>
      <c r="ETH72" s="21"/>
      <c r="ETI72" s="21"/>
      <c r="ETJ72" s="21"/>
      <c r="ETK72" s="21"/>
      <c r="ETL72" s="21"/>
      <c r="ETM72" s="21"/>
      <c r="ETN72" s="21"/>
      <c r="ETO72" s="21"/>
      <c r="ETP72" s="21"/>
      <c r="ETQ72" s="21"/>
      <c r="ETR72" s="21"/>
      <c r="ETS72" s="21"/>
      <c r="ETT72" s="21"/>
      <c r="ETU72" s="21"/>
      <c r="ETV72" s="21"/>
      <c r="ETW72" s="21"/>
      <c r="ETX72" s="21"/>
      <c r="ETY72" s="21"/>
      <c r="ETZ72" s="21"/>
      <c r="EUA72" s="21"/>
      <c r="EUB72" s="21"/>
      <c r="EUC72" s="21"/>
      <c r="EUD72" s="21"/>
      <c r="EUE72" s="21"/>
      <c r="EUF72" s="21"/>
      <c r="EUG72" s="21"/>
      <c r="EUH72" s="21"/>
      <c r="EUI72" s="21"/>
      <c r="EUJ72" s="21"/>
      <c r="EUK72" s="21"/>
      <c r="EUL72" s="21"/>
      <c r="EUM72" s="21"/>
      <c r="EUN72" s="21"/>
      <c r="EUO72" s="21"/>
      <c r="EUP72" s="21"/>
      <c r="EUQ72" s="21"/>
      <c r="EUR72" s="21"/>
      <c r="EUS72" s="21"/>
      <c r="EUT72" s="21"/>
      <c r="EUU72" s="21"/>
      <c r="EUV72" s="21"/>
      <c r="EUW72" s="21"/>
      <c r="EUX72" s="21"/>
      <c r="EUY72" s="21"/>
      <c r="EUZ72" s="21"/>
      <c r="EVA72" s="21"/>
      <c r="EVB72" s="21"/>
      <c r="EVC72" s="21"/>
      <c r="EVD72" s="21"/>
      <c r="EVE72" s="21"/>
      <c r="EVF72" s="21"/>
      <c r="EVG72" s="21"/>
      <c r="EVH72" s="21"/>
      <c r="EVI72" s="21"/>
      <c r="EVJ72" s="21"/>
      <c r="EVK72" s="21"/>
      <c r="EVL72" s="21"/>
      <c r="EVM72" s="21"/>
      <c r="EVN72" s="21"/>
      <c r="EVO72" s="21"/>
      <c r="EVP72" s="21"/>
      <c r="EVQ72" s="21"/>
      <c r="EVR72" s="21"/>
      <c r="EVS72" s="21"/>
      <c r="EVT72" s="21"/>
      <c r="EVU72" s="21"/>
      <c r="EVV72" s="21"/>
      <c r="EVW72" s="21"/>
      <c r="EVX72" s="21"/>
      <c r="EVY72" s="21"/>
      <c r="EVZ72" s="21"/>
      <c r="EWA72" s="21"/>
      <c r="EWB72" s="21"/>
      <c r="EWC72" s="21"/>
      <c r="EWD72" s="21"/>
      <c r="EWE72" s="21"/>
      <c r="EWF72" s="21"/>
      <c r="EWG72" s="21"/>
      <c r="EWH72" s="21"/>
      <c r="EWI72" s="21"/>
      <c r="EWJ72" s="21"/>
      <c r="EWK72" s="21"/>
      <c r="EWL72" s="21"/>
      <c r="EWM72" s="21"/>
      <c r="EWN72" s="21"/>
      <c r="EWO72" s="21"/>
      <c r="EWP72" s="21"/>
      <c r="EWQ72" s="21"/>
      <c r="EWR72" s="21"/>
      <c r="EWS72" s="21"/>
      <c r="EWT72" s="21"/>
      <c r="EWU72" s="21"/>
      <c r="EWV72" s="21"/>
      <c r="EWW72" s="21"/>
      <c r="EWX72" s="21"/>
      <c r="EWY72" s="21"/>
      <c r="EWZ72" s="21"/>
      <c r="EXA72" s="21"/>
      <c r="EXB72" s="21"/>
      <c r="EXC72" s="21"/>
      <c r="EXD72" s="21"/>
      <c r="EXE72" s="21"/>
      <c r="EXF72" s="21"/>
      <c r="EXG72" s="21"/>
      <c r="EXH72" s="21"/>
      <c r="EXI72" s="21"/>
      <c r="EXJ72" s="21"/>
      <c r="EXK72" s="21"/>
      <c r="EXL72" s="21"/>
      <c r="EXM72" s="21"/>
      <c r="EXN72" s="21"/>
      <c r="EXO72" s="21"/>
      <c r="EXP72" s="21"/>
      <c r="EXQ72" s="21"/>
      <c r="EXR72" s="21"/>
      <c r="EXS72" s="21"/>
      <c r="EXT72" s="21"/>
      <c r="EXU72" s="21"/>
      <c r="EXV72" s="21"/>
      <c r="EXW72" s="21"/>
      <c r="EXX72" s="21"/>
      <c r="EXY72" s="21"/>
      <c r="EXZ72" s="21"/>
      <c r="EYA72" s="21"/>
      <c r="EYB72" s="21"/>
      <c r="EYC72" s="21"/>
      <c r="EYD72" s="21"/>
      <c r="EYE72" s="21"/>
      <c r="EYF72" s="21"/>
      <c r="EYG72" s="21"/>
      <c r="EYH72" s="21"/>
      <c r="EYI72" s="21"/>
      <c r="EYJ72" s="21"/>
      <c r="EYK72" s="21"/>
      <c r="EYL72" s="21"/>
      <c r="EYM72" s="21"/>
      <c r="EYN72" s="21"/>
      <c r="EYO72" s="21"/>
      <c r="EYP72" s="21"/>
      <c r="EYQ72" s="21"/>
      <c r="EYR72" s="21"/>
      <c r="EYS72" s="21"/>
      <c r="EYT72" s="21"/>
      <c r="EYU72" s="21"/>
      <c r="EYV72" s="21"/>
      <c r="EYW72" s="21"/>
      <c r="EYX72" s="21"/>
      <c r="EYY72" s="21"/>
      <c r="EYZ72" s="21"/>
      <c r="EZA72" s="21"/>
      <c r="EZB72" s="21"/>
      <c r="EZC72" s="21"/>
      <c r="EZD72" s="21"/>
      <c r="EZE72" s="21"/>
      <c r="EZF72" s="21"/>
      <c r="EZG72" s="21"/>
      <c r="EZH72" s="21"/>
      <c r="EZI72" s="21"/>
      <c r="EZJ72" s="21"/>
      <c r="EZK72" s="21"/>
      <c r="EZL72" s="21"/>
      <c r="EZM72" s="21"/>
      <c r="EZN72" s="21"/>
      <c r="EZO72" s="21"/>
      <c r="EZP72" s="21"/>
      <c r="EZQ72" s="21"/>
      <c r="EZR72" s="21"/>
      <c r="EZS72" s="21"/>
      <c r="EZT72" s="21"/>
      <c r="EZU72" s="21"/>
      <c r="EZV72" s="21"/>
      <c r="EZW72" s="21"/>
      <c r="EZX72" s="21"/>
      <c r="EZY72" s="21"/>
      <c r="EZZ72" s="21"/>
      <c r="FAA72" s="21"/>
      <c r="FAB72" s="21"/>
      <c r="FAC72" s="21"/>
      <c r="FAD72" s="21"/>
      <c r="FAE72" s="21"/>
      <c r="FAF72" s="21"/>
      <c r="FAG72" s="21"/>
      <c r="FAH72" s="21"/>
      <c r="FAI72" s="21"/>
      <c r="FAJ72" s="21"/>
      <c r="FAK72" s="21"/>
      <c r="FAL72" s="21"/>
      <c r="FAM72" s="21"/>
      <c r="FAN72" s="21"/>
      <c r="FAO72" s="21"/>
      <c r="FAP72" s="21"/>
      <c r="FAQ72" s="21"/>
      <c r="FAR72" s="21"/>
      <c r="FAS72" s="21"/>
      <c r="FAT72" s="21"/>
      <c r="FAU72" s="21"/>
      <c r="FAV72" s="21"/>
      <c r="FAW72" s="21"/>
      <c r="FAX72" s="21"/>
      <c r="FAY72" s="21"/>
      <c r="FAZ72" s="21"/>
      <c r="FBA72" s="21"/>
      <c r="FBB72" s="21"/>
      <c r="FBC72" s="21"/>
      <c r="FBD72" s="21"/>
      <c r="FBE72" s="21"/>
      <c r="FBF72" s="21"/>
      <c r="FBG72" s="21"/>
      <c r="FBH72" s="21"/>
      <c r="FBI72" s="21"/>
      <c r="FBJ72" s="21"/>
      <c r="FBK72" s="21"/>
      <c r="FBL72" s="21"/>
      <c r="FBM72" s="21"/>
      <c r="FBN72" s="21"/>
      <c r="FBO72" s="21"/>
      <c r="FBP72" s="21"/>
      <c r="FBQ72" s="21"/>
      <c r="FBR72" s="21"/>
      <c r="FBS72" s="21"/>
      <c r="FBT72" s="21"/>
      <c r="FBU72" s="21"/>
      <c r="FBV72" s="21"/>
      <c r="FBW72" s="21"/>
      <c r="FBX72" s="21"/>
      <c r="FBY72" s="21"/>
      <c r="FBZ72" s="21"/>
      <c r="FCA72" s="21"/>
      <c r="FCB72" s="21"/>
      <c r="FCC72" s="21"/>
      <c r="FCD72" s="21"/>
      <c r="FCE72" s="21"/>
      <c r="FCF72" s="21"/>
      <c r="FCG72" s="21"/>
      <c r="FCH72" s="21"/>
      <c r="FCI72" s="21"/>
      <c r="FCJ72" s="21"/>
      <c r="FCK72" s="21"/>
      <c r="FCL72" s="21"/>
      <c r="FCM72" s="21"/>
      <c r="FCN72" s="21"/>
      <c r="FCO72" s="21"/>
      <c r="FCP72" s="21"/>
      <c r="FCQ72" s="21"/>
      <c r="FCR72" s="21"/>
      <c r="FCS72" s="21"/>
      <c r="FCT72" s="21"/>
      <c r="FCU72" s="21"/>
      <c r="FCV72" s="21"/>
      <c r="FCW72" s="21"/>
      <c r="FCX72" s="21"/>
      <c r="FCY72" s="21"/>
      <c r="FCZ72" s="21"/>
      <c r="FDA72" s="21"/>
      <c r="FDB72" s="21"/>
      <c r="FDC72" s="21"/>
      <c r="FDD72" s="21"/>
      <c r="FDE72" s="21"/>
      <c r="FDF72" s="21"/>
      <c r="FDG72" s="21"/>
      <c r="FDH72" s="21"/>
      <c r="FDI72" s="21"/>
      <c r="FDJ72" s="21"/>
      <c r="FDK72" s="21"/>
      <c r="FDL72" s="21"/>
      <c r="FDM72" s="21"/>
      <c r="FDN72" s="21"/>
      <c r="FDO72" s="21"/>
      <c r="FDP72" s="21"/>
      <c r="FDQ72" s="21"/>
      <c r="FDR72" s="21"/>
      <c r="FDS72" s="21"/>
      <c r="FDT72" s="21"/>
      <c r="FDU72" s="21"/>
      <c r="FDV72" s="21"/>
      <c r="FDW72" s="21"/>
      <c r="FDX72" s="21"/>
      <c r="FDY72" s="21"/>
      <c r="FDZ72" s="21"/>
      <c r="FEA72" s="21"/>
      <c r="FEB72" s="21"/>
      <c r="FEC72" s="21"/>
      <c r="FED72" s="21"/>
      <c r="FEE72" s="21"/>
      <c r="FEF72" s="21"/>
      <c r="FEG72" s="21"/>
      <c r="FEH72" s="21"/>
      <c r="FEI72" s="21"/>
      <c r="FEJ72" s="21"/>
      <c r="FEK72" s="21"/>
      <c r="FEL72" s="21"/>
      <c r="FEM72" s="21"/>
      <c r="FEN72" s="21"/>
      <c r="FEO72" s="21"/>
      <c r="FEP72" s="21"/>
      <c r="FEQ72" s="21"/>
      <c r="FER72" s="21"/>
      <c r="FES72" s="21"/>
      <c r="FET72" s="21"/>
      <c r="FEU72" s="21"/>
      <c r="FEV72" s="21"/>
      <c r="FEW72" s="21"/>
      <c r="FEX72" s="21"/>
      <c r="FEY72" s="21"/>
      <c r="FEZ72" s="21"/>
      <c r="FFA72" s="21"/>
      <c r="FFB72" s="21"/>
      <c r="FFC72" s="21"/>
      <c r="FFD72" s="21"/>
      <c r="FFE72" s="21"/>
      <c r="FFF72" s="21"/>
      <c r="FFG72" s="21"/>
      <c r="FFH72" s="21"/>
      <c r="FFI72" s="21"/>
      <c r="FFJ72" s="21"/>
      <c r="FFK72" s="21"/>
      <c r="FFL72" s="21"/>
      <c r="FFM72" s="21"/>
      <c r="FFN72" s="21"/>
      <c r="FFO72" s="21"/>
      <c r="FFP72" s="21"/>
      <c r="FFQ72" s="21"/>
      <c r="FFR72" s="21"/>
      <c r="FFS72" s="21"/>
      <c r="FFT72" s="21"/>
      <c r="FFU72" s="21"/>
      <c r="FFV72" s="21"/>
      <c r="FFW72" s="21"/>
      <c r="FFX72" s="21"/>
      <c r="FFY72" s="21"/>
      <c r="FFZ72" s="21"/>
      <c r="FGA72" s="21"/>
      <c r="FGB72" s="21"/>
      <c r="FGC72" s="21"/>
      <c r="FGD72" s="21"/>
      <c r="FGE72" s="21"/>
      <c r="FGF72" s="21"/>
      <c r="FGG72" s="21"/>
      <c r="FGH72" s="21"/>
      <c r="FGI72" s="21"/>
      <c r="FGJ72" s="21"/>
      <c r="FGK72" s="21"/>
      <c r="FGL72" s="21"/>
      <c r="FGM72" s="21"/>
      <c r="FGN72" s="21"/>
      <c r="FGO72" s="21"/>
      <c r="FGP72" s="21"/>
      <c r="FGQ72" s="21"/>
      <c r="FGR72" s="21"/>
      <c r="FGS72" s="21"/>
      <c r="FGT72" s="21"/>
      <c r="FGU72" s="21"/>
      <c r="FGV72" s="21"/>
      <c r="FGW72" s="21"/>
      <c r="FGX72" s="21"/>
      <c r="FGY72" s="21"/>
      <c r="FGZ72" s="21"/>
      <c r="FHA72" s="21"/>
      <c r="FHB72" s="21"/>
      <c r="FHC72" s="21"/>
      <c r="FHD72" s="21"/>
      <c r="FHE72" s="21"/>
      <c r="FHF72" s="21"/>
      <c r="FHG72" s="21"/>
      <c r="FHH72" s="21"/>
      <c r="FHI72" s="21"/>
      <c r="FHJ72" s="21"/>
      <c r="FHK72" s="21"/>
      <c r="FHL72" s="21"/>
      <c r="FHM72" s="21"/>
      <c r="FHN72" s="21"/>
      <c r="FHO72" s="21"/>
      <c r="FHP72" s="21"/>
      <c r="FHQ72" s="21"/>
      <c r="FHR72" s="21"/>
      <c r="FHS72" s="21"/>
      <c r="FHT72" s="21"/>
      <c r="FHU72" s="21"/>
      <c r="FHV72" s="21"/>
      <c r="FHW72" s="21"/>
      <c r="FHX72" s="21"/>
      <c r="FHY72" s="21"/>
      <c r="FHZ72" s="21"/>
      <c r="FIA72" s="21"/>
      <c r="FIB72" s="21"/>
      <c r="FIC72" s="21"/>
      <c r="FID72" s="21"/>
      <c r="FIE72" s="21"/>
      <c r="FIF72" s="21"/>
      <c r="FIG72" s="21"/>
      <c r="FIH72" s="21"/>
      <c r="FII72" s="21"/>
      <c r="FIJ72" s="21"/>
      <c r="FIK72" s="21"/>
      <c r="FIL72" s="21"/>
      <c r="FIM72" s="21"/>
      <c r="FIN72" s="21"/>
      <c r="FIO72" s="21"/>
      <c r="FIP72" s="21"/>
      <c r="FIQ72" s="21"/>
      <c r="FIR72" s="21"/>
      <c r="FIS72" s="21"/>
      <c r="FIT72" s="21"/>
      <c r="FIU72" s="21"/>
      <c r="FIV72" s="21"/>
      <c r="FIW72" s="21"/>
      <c r="FIX72" s="21"/>
      <c r="FIY72" s="21"/>
      <c r="FIZ72" s="21"/>
      <c r="FJA72" s="21"/>
      <c r="FJB72" s="21"/>
      <c r="FJC72" s="21"/>
      <c r="FJD72" s="21"/>
      <c r="FJE72" s="21"/>
      <c r="FJF72" s="21"/>
      <c r="FJG72" s="21"/>
      <c r="FJH72" s="21"/>
      <c r="FJI72" s="21"/>
      <c r="FJJ72" s="21"/>
      <c r="FJK72" s="21"/>
      <c r="FJL72" s="21"/>
      <c r="FJM72" s="21"/>
      <c r="FJN72" s="21"/>
      <c r="FJO72" s="21"/>
      <c r="FJP72" s="21"/>
      <c r="FJQ72" s="21"/>
      <c r="FJR72" s="21"/>
      <c r="FJS72" s="21"/>
      <c r="FJT72" s="21"/>
      <c r="FJU72" s="21"/>
      <c r="FJV72" s="21"/>
      <c r="FJW72" s="21"/>
      <c r="FJX72" s="21"/>
      <c r="FJY72" s="21"/>
      <c r="FJZ72" s="21"/>
      <c r="FKA72" s="21"/>
      <c r="FKB72" s="21"/>
      <c r="FKC72" s="21"/>
      <c r="FKD72" s="21"/>
      <c r="FKE72" s="21"/>
      <c r="FKF72" s="21"/>
      <c r="FKG72" s="21"/>
      <c r="FKH72" s="21"/>
      <c r="FKI72" s="21"/>
      <c r="FKJ72" s="21"/>
      <c r="FKK72" s="21"/>
      <c r="FKL72" s="21"/>
      <c r="FKM72" s="21"/>
      <c r="FKN72" s="21"/>
      <c r="FKO72" s="21"/>
      <c r="FKP72" s="21"/>
      <c r="FKQ72" s="21"/>
      <c r="FKR72" s="21"/>
      <c r="FKS72" s="21"/>
      <c r="FKT72" s="21"/>
      <c r="FKU72" s="21"/>
      <c r="FKV72" s="21"/>
      <c r="FKW72" s="21"/>
      <c r="FKX72" s="21"/>
      <c r="FKY72" s="21"/>
      <c r="FKZ72" s="21"/>
      <c r="FLA72" s="21"/>
      <c r="FLB72" s="21"/>
      <c r="FLC72" s="21"/>
      <c r="FLD72" s="21"/>
      <c r="FLE72" s="21"/>
      <c r="FLF72" s="21"/>
      <c r="FLG72" s="21"/>
      <c r="FLH72" s="21"/>
      <c r="FLI72" s="21"/>
      <c r="FLJ72" s="21"/>
      <c r="FLK72" s="21"/>
      <c r="FLL72" s="21"/>
      <c r="FLM72" s="21"/>
      <c r="FLN72" s="21"/>
      <c r="FLO72" s="21"/>
      <c r="FLP72" s="21"/>
      <c r="FLQ72" s="21"/>
      <c r="FLR72" s="21"/>
      <c r="FLS72" s="21"/>
      <c r="FLT72" s="21"/>
      <c r="FLU72" s="21"/>
      <c r="FLV72" s="21"/>
      <c r="FLW72" s="21"/>
      <c r="FLX72" s="21"/>
      <c r="FLY72" s="21"/>
      <c r="FLZ72" s="21"/>
      <c r="FMA72" s="21"/>
      <c r="FMB72" s="21"/>
      <c r="FMC72" s="21"/>
      <c r="FMD72" s="21"/>
      <c r="FME72" s="21"/>
      <c r="FMF72" s="21"/>
      <c r="FMG72" s="21"/>
      <c r="FMH72" s="21"/>
      <c r="FMI72" s="21"/>
      <c r="FMJ72" s="21"/>
      <c r="FMK72" s="21"/>
      <c r="FML72" s="21"/>
      <c r="FMM72" s="21"/>
      <c r="FMN72" s="21"/>
      <c r="FMO72" s="21"/>
      <c r="FMP72" s="21"/>
      <c r="FMQ72" s="21"/>
      <c r="FMR72" s="21"/>
      <c r="FMS72" s="21"/>
      <c r="FMT72" s="21"/>
      <c r="FMU72" s="21"/>
      <c r="FMV72" s="21"/>
      <c r="FMW72" s="21"/>
      <c r="FMX72" s="21"/>
      <c r="FMY72" s="21"/>
      <c r="FMZ72" s="21"/>
      <c r="FNA72" s="21"/>
      <c r="FNB72" s="21"/>
      <c r="FNC72" s="21"/>
      <c r="FND72" s="21"/>
      <c r="FNE72" s="21"/>
      <c r="FNF72" s="21"/>
      <c r="FNG72" s="21"/>
      <c r="FNH72" s="21"/>
      <c r="FNI72" s="21"/>
      <c r="FNJ72" s="21"/>
      <c r="FNK72" s="21"/>
      <c r="FNL72" s="21"/>
      <c r="FNM72" s="21"/>
      <c r="FNN72" s="21"/>
      <c r="FNO72" s="21"/>
      <c r="FNP72" s="21"/>
      <c r="FNQ72" s="21"/>
      <c r="FNR72" s="21"/>
      <c r="FNS72" s="21"/>
      <c r="FNT72" s="21"/>
      <c r="FNU72" s="21"/>
      <c r="FNV72" s="21"/>
      <c r="FNW72" s="21"/>
      <c r="FNX72" s="21"/>
      <c r="FNY72" s="21"/>
      <c r="FNZ72" s="21"/>
      <c r="FOA72" s="21"/>
      <c r="FOB72" s="21"/>
      <c r="FOC72" s="21"/>
      <c r="FOD72" s="21"/>
      <c r="FOE72" s="21"/>
      <c r="FOF72" s="21"/>
      <c r="FOG72" s="21"/>
      <c r="FOH72" s="21"/>
      <c r="FOI72" s="21"/>
      <c r="FOJ72" s="21"/>
      <c r="FOK72" s="21"/>
      <c r="FOL72" s="21"/>
      <c r="FOM72" s="21"/>
      <c r="FON72" s="21"/>
      <c r="FOO72" s="21"/>
      <c r="FOP72" s="21"/>
      <c r="FOQ72" s="21"/>
      <c r="FOR72" s="21"/>
      <c r="FOS72" s="21"/>
      <c r="FOT72" s="21"/>
      <c r="FOU72" s="21"/>
      <c r="FOV72" s="21"/>
      <c r="FOW72" s="21"/>
      <c r="FOX72" s="21"/>
      <c r="FOY72" s="21"/>
      <c r="FOZ72" s="21"/>
      <c r="FPA72" s="21"/>
      <c r="FPB72" s="21"/>
      <c r="FPC72" s="21"/>
      <c r="FPD72" s="21"/>
      <c r="FPE72" s="21"/>
      <c r="FPF72" s="21"/>
      <c r="FPG72" s="21"/>
      <c r="FPH72" s="21"/>
      <c r="FPI72" s="21"/>
      <c r="FPJ72" s="21"/>
      <c r="FPK72" s="21"/>
      <c r="FPL72" s="21"/>
      <c r="FPM72" s="21"/>
      <c r="FPN72" s="21"/>
      <c r="FPO72" s="21"/>
      <c r="FPP72" s="21"/>
      <c r="FPQ72" s="21"/>
      <c r="FPR72" s="21"/>
      <c r="FPS72" s="21"/>
      <c r="FPT72" s="21"/>
      <c r="FPU72" s="21"/>
      <c r="FPV72" s="21"/>
      <c r="FPW72" s="21"/>
      <c r="FPX72" s="21"/>
      <c r="FPY72" s="21"/>
      <c r="FPZ72" s="21"/>
      <c r="FQA72" s="21"/>
      <c r="FQB72" s="21"/>
      <c r="FQC72" s="21"/>
      <c r="FQD72" s="21"/>
      <c r="FQE72" s="21"/>
      <c r="FQF72" s="21"/>
      <c r="FQG72" s="21"/>
      <c r="FQH72" s="21"/>
      <c r="FQI72" s="21"/>
      <c r="FQJ72" s="21"/>
      <c r="FQK72" s="21"/>
      <c r="FQL72" s="21"/>
      <c r="FQM72" s="21"/>
      <c r="FQN72" s="21"/>
      <c r="FQO72" s="21"/>
      <c r="FQP72" s="21"/>
      <c r="FQQ72" s="21"/>
      <c r="FQR72" s="21"/>
      <c r="FQS72" s="21"/>
      <c r="FQT72" s="21"/>
      <c r="FQU72" s="21"/>
      <c r="FQV72" s="21"/>
      <c r="FQW72" s="21"/>
      <c r="FQX72" s="21"/>
      <c r="FQY72" s="21"/>
      <c r="FQZ72" s="21"/>
      <c r="FRA72" s="21"/>
      <c r="FRB72" s="21"/>
      <c r="FRC72" s="21"/>
      <c r="FRD72" s="21"/>
      <c r="FRE72" s="21"/>
      <c r="FRF72" s="21"/>
      <c r="FRG72" s="21"/>
      <c r="FRH72" s="21"/>
      <c r="FRI72" s="21"/>
      <c r="FRJ72" s="21"/>
      <c r="FRK72" s="21"/>
      <c r="FRL72" s="21"/>
      <c r="FRM72" s="21"/>
      <c r="FRN72" s="21"/>
      <c r="FRO72" s="21"/>
      <c r="FRP72" s="21"/>
      <c r="FRQ72" s="21"/>
      <c r="FRR72" s="21"/>
      <c r="FRS72" s="21"/>
      <c r="FRT72" s="21"/>
      <c r="FRU72" s="21"/>
      <c r="FRV72" s="21"/>
      <c r="FRW72" s="21"/>
      <c r="FRX72" s="21"/>
      <c r="FRY72" s="21"/>
      <c r="FRZ72" s="21"/>
      <c r="FSA72" s="21"/>
      <c r="FSB72" s="21"/>
      <c r="FSC72" s="21"/>
      <c r="FSD72" s="21"/>
      <c r="FSE72" s="21"/>
      <c r="FSF72" s="21"/>
      <c r="FSG72" s="21"/>
      <c r="FSH72" s="21"/>
      <c r="FSI72" s="21"/>
      <c r="FSJ72" s="21"/>
      <c r="FSK72" s="21"/>
      <c r="FSL72" s="21"/>
      <c r="FSM72" s="21"/>
      <c r="FSN72" s="21"/>
      <c r="FSO72" s="21"/>
      <c r="FSP72" s="21"/>
      <c r="FSQ72" s="21"/>
      <c r="FSR72" s="21"/>
      <c r="FSS72" s="21"/>
      <c r="FST72" s="21"/>
      <c r="FSU72" s="21"/>
      <c r="FSV72" s="21"/>
      <c r="FSW72" s="21"/>
      <c r="FSX72" s="21"/>
      <c r="FSY72" s="21"/>
      <c r="FSZ72" s="21"/>
      <c r="FTA72" s="21"/>
      <c r="FTB72" s="21"/>
      <c r="FTC72" s="21"/>
      <c r="FTD72" s="21"/>
      <c r="FTE72" s="21"/>
      <c r="FTF72" s="21"/>
      <c r="FTG72" s="21"/>
      <c r="FTH72" s="21"/>
      <c r="FTI72" s="21"/>
      <c r="FTJ72" s="21"/>
      <c r="FTK72" s="21"/>
      <c r="FTL72" s="21"/>
      <c r="FTM72" s="21"/>
      <c r="FTN72" s="21"/>
      <c r="FTO72" s="21"/>
      <c r="FTP72" s="21"/>
      <c r="FTQ72" s="21"/>
      <c r="FTR72" s="21"/>
      <c r="FTS72" s="21"/>
      <c r="FTT72" s="21"/>
      <c r="FTU72" s="21"/>
      <c r="FTV72" s="21"/>
      <c r="FTW72" s="21"/>
      <c r="FTX72" s="21"/>
      <c r="FTY72" s="21"/>
      <c r="FTZ72" s="21"/>
      <c r="FUA72" s="21"/>
      <c r="FUB72" s="21"/>
      <c r="FUC72" s="21"/>
      <c r="FUD72" s="21"/>
      <c r="FUE72" s="21"/>
      <c r="FUF72" s="21"/>
      <c r="FUG72" s="21"/>
      <c r="FUH72" s="21"/>
      <c r="FUI72" s="21"/>
      <c r="FUJ72" s="21"/>
      <c r="FUK72" s="21"/>
      <c r="FUL72" s="21"/>
      <c r="FUM72" s="21"/>
      <c r="FUN72" s="21"/>
      <c r="FUO72" s="21"/>
      <c r="FUP72" s="21"/>
      <c r="FUQ72" s="21"/>
      <c r="FUR72" s="21"/>
      <c r="FUS72" s="21"/>
      <c r="FUT72" s="21"/>
      <c r="FUU72" s="21"/>
      <c r="FUV72" s="21"/>
      <c r="FUW72" s="21"/>
      <c r="FUX72" s="21"/>
      <c r="FUY72" s="21"/>
      <c r="FUZ72" s="21"/>
      <c r="FVA72" s="21"/>
      <c r="FVB72" s="21"/>
      <c r="FVC72" s="21"/>
      <c r="FVD72" s="21"/>
      <c r="FVE72" s="21"/>
      <c r="FVF72" s="21"/>
      <c r="FVG72" s="21"/>
      <c r="FVH72" s="21"/>
      <c r="FVI72" s="21"/>
      <c r="FVJ72" s="21"/>
      <c r="FVK72" s="21"/>
      <c r="FVL72" s="21"/>
      <c r="FVM72" s="21"/>
      <c r="FVN72" s="21"/>
      <c r="FVO72" s="21"/>
      <c r="FVP72" s="21"/>
      <c r="FVQ72" s="21"/>
      <c r="FVR72" s="21"/>
      <c r="FVS72" s="21"/>
      <c r="FVT72" s="21"/>
      <c r="FVU72" s="21"/>
      <c r="FVV72" s="21"/>
      <c r="FVW72" s="21"/>
      <c r="FVX72" s="21"/>
      <c r="FVY72" s="21"/>
      <c r="FVZ72" s="21"/>
      <c r="FWA72" s="21"/>
      <c r="FWB72" s="21"/>
      <c r="FWC72" s="21"/>
      <c r="FWD72" s="21"/>
      <c r="FWE72" s="21"/>
      <c r="FWF72" s="21"/>
      <c r="FWG72" s="21"/>
      <c r="FWH72" s="21"/>
      <c r="FWI72" s="21"/>
      <c r="FWJ72" s="21"/>
      <c r="FWK72" s="21"/>
      <c r="FWL72" s="21"/>
      <c r="FWM72" s="21"/>
      <c r="FWN72" s="21"/>
      <c r="FWO72" s="21"/>
      <c r="FWP72" s="21"/>
      <c r="FWQ72" s="21"/>
      <c r="FWR72" s="21"/>
      <c r="FWS72" s="21"/>
      <c r="FWT72" s="21"/>
      <c r="FWU72" s="21"/>
      <c r="FWV72" s="21"/>
      <c r="FWW72" s="21"/>
      <c r="FWX72" s="21"/>
      <c r="FWY72" s="21"/>
      <c r="FWZ72" s="21"/>
      <c r="FXA72" s="21"/>
      <c r="FXB72" s="21"/>
      <c r="FXC72" s="21"/>
      <c r="FXD72" s="21"/>
      <c r="FXE72" s="21"/>
      <c r="FXF72" s="21"/>
      <c r="FXG72" s="21"/>
      <c r="FXH72" s="21"/>
      <c r="FXI72" s="21"/>
      <c r="FXJ72" s="21"/>
      <c r="FXK72" s="21"/>
      <c r="FXL72" s="21"/>
      <c r="FXM72" s="21"/>
      <c r="FXN72" s="21"/>
      <c r="FXO72" s="21"/>
      <c r="FXP72" s="21"/>
      <c r="FXQ72" s="21"/>
      <c r="FXR72" s="21"/>
      <c r="FXS72" s="21"/>
      <c r="FXT72" s="21"/>
      <c r="FXU72" s="21"/>
      <c r="FXV72" s="21"/>
      <c r="FXW72" s="21"/>
      <c r="FXX72" s="21"/>
      <c r="FXY72" s="21"/>
      <c r="FXZ72" s="21"/>
      <c r="FYA72" s="21"/>
      <c r="FYB72" s="21"/>
      <c r="FYC72" s="21"/>
      <c r="FYD72" s="21"/>
      <c r="FYE72" s="21"/>
      <c r="FYF72" s="21"/>
      <c r="FYG72" s="21"/>
      <c r="FYH72" s="21"/>
      <c r="FYI72" s="21"/>
      <c r="FYJ72" s="21"/>
      <c r="FYK72" s="21"/>
      <c r="FYL72" s="21"/>
      <c r="FYM72" s="21"/>
      <c r="FYN72" s="21"/>
      <c r="FYO72" s="21"/>
      <c r="FYP72" s="21"/>
      <c r="FYQ72" s="21"/>
      <c r="FYR72" s="21"/>
      <c r="FYS72" s="21"/>
      <c r="FYT72" s="21"/>
      <c r="FYU72" s="21"/>
      <c r="FYV72" s="21"/>
      <c r="FYW72" s="21"/>
      <c r="FYX72" s="21"/>
      <c r="FYY72" s="21"/>
      <c r="FYZ72" s="21"/>
      <c r="FZA72" s="21"/>
      <c r="FZB72" s="21"/>
      <c r="FZC72" s="21"/>
      <c r="FZD72" s="21"/>
      <c r="FZE72" s="21"/>
      <c r="FZF72" s="21"/>
      <c r="FZG72" s="21"/>
      <c r="FZH72" s="21"/>
      <c r="FZI72" s="21"/>
      <c r="FZJ72" s="21"/>
      <c r="FZK72" s="21"/>
      <c r="FZL72" s="21"/>
      <c r="FZM72" s="21"/>
      <c r="FZN72" s="21"/>
      <c r="FZO72" s="21"/>
      <c r="FZP72" s="21"/>
      <c r="FZQ72" s="21"/>
      <c r="FZR72" s="21"/>
      <c r="FZS72" s="21"/>
      <c r="FZT72" s="21"/>
      <c r="FZU72" s="21"/>
      <c r="FZV72" s="21"/>
      <c r="FZW72" s="21"/>
      <c r="FZX72" s="21"/>
      <c r="FZY72" s="21"/>
      <c r="FZZ72" s="21"/>
      <c r="GAA72" s="21"/>
      <c r="GAB72" s="21"/>
      <c r="GAC72" s="21"/>
      <c r="GAD72" s="21"/>
      <c r="GAE72" s="21"/>
      <c r="GAF72" s="21"/>
      <c r="GAG72" s="21"/>
      <c r="GAH72" s="21"/>
      <c r="GAI72" s="21"/>
      <c r="GAJ72" s="21"/>
      <c r="GAK72" s="21"/>
      <c r="GAL72" s="21"/>
      <c r="GAM72" s="21"/>
      <c r="GAN72" s="21"/>
      <c r="GAO72" s="21"/>
      <c r="GAP72" s="21"/>
      <c r="GAQ72" s="21"/>
      <c r="GAR72" s="21"/>
      <c r="GAS72" s="21"/>
      <c r="GAT72" s="21"/>
      <c r="GAU72" s="21"/>
      <c r="GAV72" s="21"/>
      <c r="GAW72" s="21"/>
      <c r="GAX72" s="21"/>
      <c r="GAY72" s="21"/>
      <c r="GAZ72" s="21"/>
      <c r="GBA72" s="21"/>
      <c r="GBB72" s="21"/>
      <c r="GBC72" s="21"/>
      <c r="GBD72" s="21"/>
      <c r="GBE72" s="21"/>
      <c r="GBF72" s="21"/>
      <c r="GBG72" s="21"/>
      <c r="GBH72" s="21"/>
      <c r="GBI72" s="21"/>
      <c r="GBJ72" s="21"/>
      <c r="GBK72" s="21"/>
      <c r="GBL72" s="21"/>
      <c r="GBM72" s="21"/>
      <c r="GBN72" s="21"/>
      <c r="GBO72" s="21"/>
      <c r="GBP72" s="21"/>
      <c r="GBQ72" s="21"/>
      <c r="GBR72" s="21"/>
      <c r="GBS72" s="21"/>
      <c r="GBT72" s="21"/>
      <c r="GBU72" s="21"/>
      <c r="GBV72" s="21"/>
      <c r="GBW72" s="21"/>
      <c r="GBX72" s="21"/>
      <c r="GBY72" s="21"/>
      <c r="GBZ72" s="21"/>
      <c r="GCA72" s="21"/>
      <c r="GCB72" s="21"/>
      <c r="GCC72" s="21"/>
      <c r="GCD72" s="21"/>
      <c r="GCE72" s="21"/>
      <c r="GCF72" s="21"/>
      <c r="GCG72" s="21"/>
      <c r="GCH72" s="21"/>
      <c r="GCI72" s="21"/>
      <c r="GCJ72" s="21"/>
      <c r="GCK72" s="21"/>
      <c r="GCL72" s="21"/>
      <c r="GCM72" s="21"/>
      <c r="GCN72" s="21"/>
      <c r="GCO72" s="21"/>
      <c r="GCP72" s="21"/>
      <c r="GCQ72" s="21"/>
      <c r="GCR72" s="21"/>
      <c r="GCS72" s="21"/>
      <c r="GCT72" s="21"/>
      <c r="GCU72" s="21"/>
      <c r="GCV72" s="21"/>
      <c r="GCW72" s="21"/>
      <c r="GCX72" s="21"/>
      <c r="GCY72" s="21"/>
      <c r="GCZ72" s="21"/>
      <c r="GDA72" s="21"/>
      <c r="GDB72" s="21"/>
      <c r="GDC72" s="21"/>
      <c r="GDD72" s="21"/>
      <c r="GDE72" s="21"/>
      <c r="GDF72" s="21"/>
      <c r="GDG72" s="21"/>
      <c r="GDH72" s="21"/>
      <c r="GDI72" s="21"/>
      <c r="GDJ72" s="21"/>
      <c r="GDK72" s="21"/>
      <c r="GDL72" s="21"/>
      <c r="GDM72" s="21"/>
      <c r="GDN72" s="21"/>
      <c r="GDO72" s="21"/>
      <c r="GDP72" s="21"/>
      <c r="GDQ72" s="21"/>
      <c r="GDR72" s="21"/>
      <c r="GDS72" s="21"/>
      <c r="GDT72" s="21"/>
      <c r="GDU72" s="21"/>
      <c r="GDV72" s="21"/>
      <c r="GDW72" s="21"/>
      <c r="GDX72" s="21"/>
      <c r="GDY72" s="21"/>
      <c r="GDZ72" s="21"/>
      <c r="GEA72" s="21"/>
      <c r="GEB72" s="21"/>
      <c r="GEC72" s="21"/>
      <c r="GED72" s="21"/>
      <c r="GEE72" s="21"/>
      <c r="GEF72" s="21"/>
      <c r="GEG72" s="21"/>
      <c r="GEH72" s="21"/>
      <c r="GEI72" s="21"/>
      <c r="GEJ72" s="21"/>
      <c r="GEK72" s="21"/>
      <c r="GEL72" s="21"/>
      <c r="GEM72" s="21"/>
      <c r="GEN72" s="21"/>
      <c r="GEO72" s="21"/>
      <c r="GEP72" s="21"/>
      <c r="GEQ72" s="21"/>
      <c r="GER72" s="21"/>
      <c r="GES72" s="21"/>
      <c r="GET72" s="21"/>
      <c r="GEU72" s="21"/>
      <c r="GEV72" s="21"/>
      <c r="GEW72" s="21"/>
      <c r="GEX72" s="21"/>
      <c r="GEY72" s="21"/>
      <c r="GEZ72" s="21"/>
      <c r="GFA72" s="21"/>
      <c r="GFB72" s="21"/>
      <c r="GFC72" s="21"/>
      <c r="GFD72" s="21"/>
      <c r="GFE72" s="21"/>
      <c r="GFF72" s="21"/>
      <c r="GFG72" s="21"/>
      <c r="GFH72" s="21"/>
      <c r="GFI72" s="21"/>
      <c r="GFJ72" s="21"/>
      <c r="GFK72" s="21"/>
      <c r="GFL72" s="21"/>
      <c r="GFM72" s="21"/>
      <c r="GFN72" s="21"/>
      <c r="GFO72" s="21"/>
      <c r="GFP72" s="21"/>
      <c r="GFQ72" s="21"/>
      <c r="GFR72" s="21"/>
      <c r="GFS72" s="21"/>
      <c r="GFT72" s="21"/>
      <c r="GFU72" s="21"/>
      <c r="GFV72" s="21"/>
      <c r="GFW72" s="21"/>
      <c r="GFX72" s="21"/>
      <c r="GFY72" s="21"/>
      <c r="GFZ72" s="21"/>
      <c r="GGA72" s="21"/>
      <c r="GGB72" s="21"/>
      <c r="GGC72" s="21"/>
      <c r="GGD72" s="21"/>
      <c r="GGE72" s="21"/>
      <c r="GGF72" s="21"/>
      <c r="GGG72" s="21"/>
      <c r="GGH72" s="21"/>
      <c r="GGI72" s="21"/>
      <c r="GGJ72" s="21"/>
      <c r="GGK72" s="21"/>
      <c r="GGL72" s="21"/>
      <c r="GGM72" s="21"/>
      <c r="GGN72" s="21"/>
      <c r="GGO72" s="21"/>
      <c r="GGP72" s="21"/>
      <c r="GGQ72" s="21"/>
      <c r="GGR72" s="21"/>
      <c r="GGS72" s="21"/>
      <c r="GGT72" s="21"/>
      <c r="GGU72" s="21"/>
      <c r="GGV72" s="21"/>
      <c r="GGW72" s="21"/>
      <c r="GGX72" s="21"/>
      <c r="GGY72" s="21"/>
      <c r="GGZ72" s="21"/>
      <c r="GHA72" s="21"/>
      <c r="GHB72" s="21"/>
      <c r="GHC72" s="21"/>
      <c r="GHD72" s="21"/>
      <c r="GHE72" s="21"/>
      <c r="GHF72" s="21"/>
      <c r="GHG72" s="21"/>
      <c r="GHH72" s="21"/>
      <c r="GHI72" s="21"/>
      <c r="GHJ72" s="21"/>
      <c r="GHK72" s="21"/>
      <c r="GHL72" s="21"/>
      <c r="GHM72" s="21"/>
      <c r="GHN72" s="21"/>
      <c r="GHO72" s="21"/>
      <c r="GHP72" s="21"/>
      <c r="GHQ72" s="21"/>
      <c r="GHR72" s="21"/>
      <c r="GHS72" s="21"/>
      <c r="GHT72" s="21"/>
      <c r="GHU72" s="21"/>
      <c r="GHV72" s="21"/>
      <c r="GHW72" s="21"/>
      <c r="GHX72" s="21"/>
      <c r="GHY72" s="21"/>
      <c r="GHZ72" s="21"/>
      <c r="GIA72" s="21"/>
      <c r="GIB72" s="21"/>
      <c r="GIC72" s="21"/>
      <c r="GID72" s="21"/>
      <c r="GIE72" s="21"/>
      <c r="GIF72" s="21"/>
      <c r="GIG72" s="21"/>
      <c r="GIH72" s="21"/>
      <c r="GII72" s="21"/>
      <c r="GIJ72" s="21"/>
      <c r="GIK72" s="21"/>
      <c r="GIL72" s="21"/>
      <c r="GIM72" s="21"/>
      <c r="GIN72" s="21"/>
      <c r="GIO72" s="21"/>
      <c r="GIP72" s="21"/>
      <c r="GIQ72" s="21"/>
      <c r="GIR72" s="21"/>
      <c r="GIS72" s="21"/>
      <c r="GIT72" s="21"/>
      <c r="GIU72" s="21"/>
      <c r="GIV72" s="21"/>
      <c r="GIW72" s="21"/>
      <c r="GIX72" s="21"/>
      <c r="GIY72" s="21"/>
      <c r="GIZ72" s="21"/>
      <c r="GJA72" s="21"/>
      <c r="GJB72" s="21"/>
      <c r="GJC72" s="21"/>
      <c r="GJD72" s="21"/>
      <c r="GJE72" s="21"/>
      <c r="GJF72" s="21"/>
      <c r="GJG72" s="21"/>
      <c r="GJH72" s="21"/>
      <c r="GJI72" s="21"/>
      <c r="GJJ72" s="21"/>
      <c r="GJK72" s="21"/>
      <c r="GJL72" s="21"/>
      <c r="GJM72" s="21"/>
      <c r="GJN72" s="21"/>
      <c r="GJO72" s="21"/>
      <c r="GJP72" s="21"/>
      <c r="GJQ72" s="21"/>
      <c r="GJR72" s="21"/>
      <c r="GJS72" s="21"/>
      <c r="GJT72" s="21"/>
      <c r="GJU72" s="21"/>
      <c r="GJV72" s="21"/>
      <c r="GJW72" s="21"/>
      <c r="GJX72" s="21"/>
      <c r="GJY72" s="21"/>
      <c r="GJZ72" s="21"/>
      <c r="GKA72" s="21"/>
      <c r="GKB72" s="21"/>
      <c r="GKC72" s="21"/>
      <c r="GKD72" s="21"/>
      <c r="GKE72" s="21"/>
      <c r="GKF72" s="21"/>
      <c r="GKG72" s="21"/>
      <c r="GKH72" s="21"/>
      <c r="GKI72" s="21"/>
      <c r="GKJ72" s="21"/>
      <c r="GKK72" s="21"/>
      <c r="GKL72" s="21"/>
      <c r="GKM72" s="21"/>
      <c r="GKN72" s="21"/>
      <c r="GKO72" s="21"/>
      <c r="GKP72" s="21"/>
      <c r="GKQ72" s="21"/>
      <c r="GKR72" s="21"/>
      <c r="GKS72" s="21"/>
      <c r="GKT72" s="21"/>
      <c r="GKU72" s="21"/>
      <c r="GKV72" s="21"/>
      <c r="GKW72" s="21"/>
      <c r="GKX72" s="21"/>
      <c r="GKY72" s="21"/>
      <c r="GKZ72" s="21"/>
      <c r="GLA72" s="21"/>
      <c r="GLB72" s="21"/>
      <c r="GLC72" s="21"/>
      <c r="GLD72" s="21"/>
      <c r="GLE72" s="21"/>
      <c r="GLF72" s="21"/>
      <c r="GLG72" s="21"/>
      <c r="GLH72" s="21"/>
      <c r="GLI72" s="21"/>
      <c r="GLJ72" s="21"/>
      <c r="GLK72" s="21"/>
      <c r="GLL72" s="21"/>
      <c r="GLM72" s="21"/>
      <c r="GLN72" s="21"/>
      <c r="GLO72" s="21"/>
      <c r="GLP72" s="21"/>
      <c r="GLQ72" s="21"/>
      <c r="GLR72" s="21"/>
      <c r="GLS72" s="21"/>
      <c r="GLT72" s="21"/>
      <c r="GLU72" s="21"/>
      <c r="GLV72" s="21"/>
      <c r="GLW72" s="21"/>
      <c r="GLX72" s="21"/>
      <c r="GLY72" s="21"/>
      <c r="GLZ72" s="21"/>
      <c r="GMA72" s="21"/>
      <c r="GMB72" s="21"/>
      <c r="GMC72" s="21"/>
      <c r="GMD72" s="21"/>
      <c r="GME72" s="21"/>
      <c r="GMF72" s="21"/>
      <c r="GMG72" s="21"/>
      <c r="GMH72" s="21"/>
      <c r="GMI72" s="21"/>
      <c r="GMJ72" s="21"/>
      <c r="GMK72" s="21"/>
      <c r="GML72" s="21"/>
      <c r="GMM72" s="21"/>
      <c r="GMN72" s="21"/>
      <c r="GMO72" s="21"/>
      <c r="GMP72" s="21"/>
      <c r="GMQ72" s="21"/>
      <c r="GMR72" s="21"/>
      <c r="GMS72" s="21"/>
      <c r="GMT72" s="21"/>
      <c r="GMU72" s="21"/>
      <c r="GMV72" s="21"/>
      <c r="GMW72" s="21"/>
      <c r="GMX72" s="21"/>
      <c r="GMY72" s="21"/>
      <c r="GMZ72" s="21"/>
      <c r="GNA72" s="21"/>
      <c r="GNB72" s="21"/>
      <c r="GNC72" s="21"/>
      <c r="GND72" s="21"/>
      <c r="GNE72" s="21"/>
      <c r="GNF72" s="21"/>
      <c r="GNG72" s="21"/>
      <c r="GNH72" s="21"/>
      <c r="GNI72" s="21"/>
      <c r="GNJ72" s="21"/>
      <c r="GNK72" s="21"/>
      <c r="GNL72" s="21"/>
      <c r="GNM72" s="21"/>
      <c r="GNN72" s="21"/>
      <c r="GNO72" s="21"/>
      <c r="GNP72" s="21"/>
      <c r="GNQ72" s="21"/>
      <c r="GNR72" s="21"/>
      <c r="GNS72" s="21"/>
      <c r="GNT72" s="21"/>
      <c r="GNU72" s="21"/>
      <c r="GNV72" s="21"/>
      <c r="GNW72" s="21"/>
      <c r="GNX72" s="21"/>
      <c r="GNY72" s="21"/>
      <c r="GNZ72" s="21"/>
      <c r="GOA72" s="21"/>
      <c r="GOB72" s="21"/>
      <c r="GOC72" s="21"/>
      <c r="GOD72" s="21"/>
      <c r="GOE72" s="21"/>
      <c r="GOF72" s="21"/>
      <c r="GOG72" s="21"/>
      <c r="GOH72" s="21"/>
      <c r="GOI72" s="21"/>
      <c r="GOJ72" s="21"/>
      <c r="GOK72" s="21"/>
      <c r="GOL72" s="21"/>
      <c r="GOM72" s="21"/>
      <c r="GON72" s="21"/>
      <c r="GOO72" s="21"/>
      <c r="GOP72" s="21"/>
      <c r="GOQ72" s="21"/>
      <c r="GOR72" s="21"/>
      <c r="GOS72" s="21"/>
      <c r="GOT72" s="21"/>
      <c r="GOU72" s="21"/>
      <c r="GOV72" s="21"/>
      <c r="GOW72" s="21"/>
      <c r="GOX72" s="21"/>
      <c r="GOY72" s="21"/>
      <c r="GOZ72" s="21"/>
      <c r="GPA72" s="21"/>
      <c r="GPB72" s="21"/>
      <c r="GPC72" s="21"/>
      <c r="GPD72" s="21"/>
      <c r="GPE72" s="21"/>
      <c r="GPF72" s="21"/>
      <c r="GPG72" s="21"/>
      <c r="GPH72" s="21"/>
      <c r="GPI72" s="21"/>
      <c r="GPJ72" s="21"/>
      <c r="GPK72" s="21"/>
      <c r="GPL72" s="21"/>
      <c r="GPM72" s="21"/>
      <c r="GPN72" s="21"/>
      <c r="GPO72" s="21"/>
      <c r="GPP72" s="21"/>
      <c r="GPQ72" s="21"/>
      <c r="GPR72" s="21"/>
      <c r="GPS72" s="21"/>
      <c r="GPT72" s="21"/>
      <c r="GPU72" s="21"/>
      <c r="GPV72" s="21"/>
      <c r="GPW72" s="21"/>
      <c r="GPX72" s="21"/>
      <c r="GPY72" s="21"/>
      <c r="GPZ72" s="21"/>
      <c r="GQA72" s="21"/>
      <c r="GQB72" s="21"/>
      <c r="GQC72" s="21"/>
      <c r="GQD72" s="21"/>
      <c r="GQE72" s="21"/>
      <c r="GQF72" s="21"/>
      <c r="GQG72" s="21"/>
      <c r="GQH72" s="21"/>
      <c r="GQI72" s="21"/>
      <c r="GQJ72" s="21"/>
      <c r="GQK72" s="21"/>
      <c r="GQL72" s="21"/>
      <c r="GQM72" s="21"/>
      <c r="GQN72" s="21"/>
      <c r="GQO72" s="21"/>
      <c r="GQP72" s="21"/>
      <c r="GQQ72" s="21"/>
      <c r="GQR72" s="21"/>
      <c r="GQS72" s="21"/>
      <c r="GQT72" s="21"/>
      <c r="GQU72" s="21"/>
      <c r="GQV72" s="21"/>
      <c r="GQW72" s="21"/>
      <c r="GQX72" s="21"/>
      <c r="GQY72" s="21"/>
      <c r="GQZ72" s="21"/>
      <c r="GRA72" s="21"/>
      <c r="GRB72" s="21"/>
      <c r="GRC72" s="21"/>
      <c r="GRD72" s="21"/>
      <c r="GRE72" s="21"/>
      <c r="GRF72" s="21"/>
      <c r="GRG72" s="21"/>
      <c r="GRH72" s="21"/>
      <c r="GRI72" s="21"/>
      <c r="GRJ72" s="21"/>
      <c r="GRK72" s="21"/>
      <c r="GRL72" s="21"/>
      <c r="GRM72" s="21"/>
      <c r="GRN72" s="21"/>
      <c r="GRO72" s="21"/>
      <c r="GRP72" s="21"/>
      <c r="GRQ72" s="21"/>
      <c r="GRR72" s="21"/>
      <c r="GRS72" s="21"/>
      <c r="GRT72" s="21"/>
      <c r="GRU72" s="21"/>
      <c r="GRV72" s="21"/>
      <c r="GRW72" s="21"/>
      <c r="GRX72" s="21"/>
      <c r="GRY72" s="21"/>
      <c r="GRZ72" s="21"/>
      <c r="GSA72" s="21"/>
      <c r="GSB72" s="21"/>
      <c r="GSC72" s="21"/>
      <c r="GSD72" s="21"/>
      <c r="GSE72" s="21"/>
      <c r="GSF72" s="21"/>
      <c r="GSG72" s="21"/>
      <c r="GSH72" s="21"/>
      <c r="GSI72" s="21"/>
      <c r="GSJ72" s="21"/>
      <c r="GSK72" s="21"/>
      <c r="GSL72" s="21"/>
      <c r="GSM72" s="21"/>
      <c r="GSN72" s="21"/>
      <c r="GSO72" s="21"/>
      <c r="GSP72" s="21"/>
      <c r="GSQ72" s="21"/>
      <c r="GSR72" s="21"/>
      <c r="GSS72" s="21"/>
      <c r="GST72" s="21"/>
      <c r="GSU72" s="21"/>
      <c r="GSV72" s="21"/>
      <c r="GSW72" s="21"/>
      <c r="GSX72" s="21"/>
      <c r="GSY72" s="21"/>
      <c r="GSZ72" s="21"/>
      <c r="GTA72" s="21"/>
      <c r="GTB72" s="21"/>
      <c r="GTC72" s="21"/>
      <c r="GTD72" s="21"/>
      <c r="GTE72" s="21"/>
      <c r="GTF72" s="21"/>
      <c r="GTG72" s="21"/>
      <c r="GTH72" s="21"/>
      <c r="GTI72" s="21"/>
      <c r="GTJ72" s="21"/>
      <c r="GTK72" s="21"/>
      <c r="GTL72" s="21"/>
      <c r="GTM72" s="21"/>
      <c r="GTN72" s="21"/>
      <c r="GTO72" s="21"/>
      <c r="GTP72" s="21"/>
      <c r="GTQ72" s="21"/>
      <c r="GTR72" s="21"/>
      <c r="GTS72" s="21"/>
      <c r="GTT72" s="21"/>
      <c r="GTU72" s="21"/>
      <c r="GTV72" s="21"/>
      <c r="GTW72" s="21"/>
      <c r="GTX72" s="21"/>
      <c r="GTY72" s="21"/>
      <c r="GTZ72" s="21"/>
      <c r="GUA72" s="21"/>
      <c r="GUB72" s="21"/>
      <c r="GUC72" s="21"/>
      <c r="GUD72" s="21"/>
      <c r="GUE72" s="21"/>
      <c r="GUF72" s="21"/>
      <c r="GUG72" s="21"/>
      <c r="GUH72" s="21"/>
      <c r="GUI72" s="21"/>
      <c r="GUJ72" s="21"/>
      <c r="GUK72" s="21"/>
      <c r="GUL72" s="21"/>
      <c r="GUM72" s="21"/>
      <c r="GUN72" s="21"/>
      <c r="GUO72" s="21"/>
      <c r="GUP72" s="21"/>
      <c r="GUQ72" s="21"/>
      <c r="GUR72" s="21"/>
      <c r="GUS72" s="21"/>
      <c r="GUT72" s="21"/>
      <c r="GUU72" s="21"/>
      <c r="GUV72" s="21"/>
      <c r="GUW72" s="21"/>
      <c r="GUX72" s="21"/>
      <c r="GUY72" s="21"/>
      <c r="GUZ72" s="21"/>
      <c r="GVA72" s="21"/>
      <c r="GVB72" s="21"/>
      <c r="GVC72" s="21"/>
      <c r="GVD72" s="21"/>
      <c r="GVE72" s="21"/>
      <c r="GVF72" s="21"/>
      <c r="GVG72" s="21"/>
      <c r="GVH72" s="21"/>
      <c r="GVI72" s="21"/>
      <c r="GVJ72" s="21"/>
      <c r="GVK72" s="21"/>
      <c r="GVL72" s="21"/>
      <c r="GVM72" s="21"/>
      <c r="GVN72" s="21"/>
      <c r="GVO72" s="21"/>
      <c r="GVP72" s="21"/>
      <c r="GVQ72" s="21"/>
      <c r="GVR72" s="21"/>
      <c r="GVS72" s="21"/>
      <c r="GVT72" s="21"/>
      <c r="GVU72" s="21"/>
      <c r="GVV72" s="21"/>
      <c r="GVW72" s="21"/>
      <c r="GVX72" s="21"/>
      <c r="GVY72" s="21"/>
      <c r="GVZ72" s="21"/>
      <c r="GWA72" s="21"/>
      <c r="GWB72" s="21"/>
      <c r="GWC72" s="21"/>
      <c r="GWD72" s="21"/>
      <c r="GWE72" s="21"/>
      <c r="GWF72" s="21"/>
      <c r="GWG72" s="21"/>
      <c r="GWH72" s="21"/>
      <c r="GWI72" s="21"/>
      <c r="GWJ72" s="21"/>
      <c r="GWK72" s="21"/>
      <c r="GWL72" s="21"/>
      <c r="GWM72" s="21"/>
      <c r="GWN72" s="21"/>
      <c r="GWO72" s="21"/>
      <c r="GWP72" s="21"/>
      <c r="GWQ72" s="21"/>
      <c r="GWR72" s="21"/>
      <c r="GWS72" s="21"/>
      <c r="GWT72" s="21"/>
      <c r="GWU72" s="21"/>
      <c r="GWV72" s="21"/>
      <c r="GWW72" s="21"/>
      <c r="GWX72" s="21"/>
      <c r="GWY72" s="21"/>
      <c r="GWZ72" s="21"/>
      <c r="GXA72" s="21"/>
      <c r="GXB72" s="21"/>
      <c r="GXC72" s="21"/>
      <c r="GXD72" s="21"/>
      <c r="GXE72" s="21"/>
      <c r="GXF72" s="21"/>
      <c r="GXG72" s="21"/>
      <c r="GXH72" s="21"/>
      <c r="GXI72" s="21"/>
      <c r="GXJ72" s="21"/>
      <c r="GXK72" s="21"/>
      <c r="GXL72" s="21"/>
      <c r="GXM72" s="21"/>
      <c r="GXN72" s="21"/>
      <c r="GXO72" s="21"/>
      <c r="GXP72" s="21"/>
      <c r="GXQ72" s="21"/>
      <c r="GXR72" s="21"/>
      <c r="GXS72" s="21"/>
      <c r="GXT72" s="21"/>
      <c r="GXU72" s="21"/>
      <c r="GXV72" s="21"/>
      <c r="GXW72" s="21"/>
      <c r="GXX72" s="21"/>
      <c r="GXY72" s="21"/>
      <c r="GXZ72" s="21"/>
      <c r="GYA72" s="21"/>
      <c r="GYB72" s="21"/>
      <c r="GYC72" s="21"/>
      <c r="GYD72" s="21"/>
      <c r="GYE72" s="21"/>
      <c r="GYF72" s="21"/>
      <c r="GYG72" s="21"/>
      <c r="GYH72" s="21"/>
      <c r="GYI72" s="21"/>
      <c r="GYJ72" s="21"/>
      <c r="GYK72" s="21"/>
      <c r="GYL72" s="21"/>
      <c r="GYM72" s="21"/>
      <c r="GYN72" s="21"/>
      <c r="GYO72" s="21"/>
      <c r="GYP72" s="21"/>
      <c r="GYQ72" s="21"/>
      <c r="GYR72" s="21"/>
      <c r="GYS72" s="21"/>
      <c r="GYT72" s="21"/>
      <c r="GYU72" s="21"/>
      <c r="GYV72" s="21"/>
      <c r="GYW72" s="21"/>
      <c r="GYX72" s="21"/>
      <c r="GYY72" s="21"/>
      <c r="GYZ72" s="21"/>
      <c r="GZA72" s="21"/>
      <c r="GZB72" s="21"/>
      <c r="GZC72" s="21"/>
      <c r="GZD72" s="21"/>
      <c r="GZE72" s="21"/>
      <c r="GZF72" s="21"/>
      <c r="GZG72" s="21"/>
      <c r="GZH72" s="21"/>
      <c r="GZI72" s="21"/>
      <c r="GZJ72" s="21"/>
      <c r="GZK72" s="21"/>
      <c r="GZL72" s="21"/>
      <c r="GZM72" s="21"/>
      <c r="GZN72" s="21"/>
      <c r="GZO72" s="21"/>
      <c r="GZP72" s="21"/>
      <c r="GZQ72" s="21"/>
      <c r="GZR72" s="21"/>
      <c r="GZS72" s="21"/>
      <c r="GZT72" s="21"/>
      <c r="GZU72" s="21"/>
      <c r="GZV72" s="21"/>
      <c r="GZW72" s="21"/>
      <c r="GZX72" s="21"/>
      <c r="GZY72" s="21"/>
      <c r="GZZ72" s="21"/>
      <c r="HAA72" s="21"/>
      <c r="HAB72" s="21"/>
      <c r="HAC72" s="21"/>
      <c r="HAD72" s="21"/>
      <c r="HAE72" s="21"/>
      <c r="HAF72" s="21"/>
      <c r="HAG72" s="21"/>
      <c r="HAH72" s="21"/>
      <c r="HAI72" s="21"/>
      <c r="HAJ72" s="21"/>
      <c r="HAK72" s="21"/>
      <c r="HAL72" s="21"/>
      <c r="HAM72" s="21"/>
      <c r="HAN72" s="21"/>
      <c r="HAO72" s="21"/>
      <c r="HAP72" s="21"/>
      <c r="HAQ72" s="21"/>
      <c r="HAR72" s="21"/>
      <c r="HAS72" s="21"/>
      <c r="HAT72" s="21"/>
      <c r="HAU72" s="21"/>
      <c r="HAV72" s="21"/>
      <c r="HAW72" s="21"/>
      <c r="HAX72" s="21"/>
      <c r="HAY72" s="21"/>
      <c r="HAZ72" s="21"/>
      <c r="HBA72" s="21"/>
      <c r="HBB72" s="21"/>
      <c r="HBC72" s="21"/>
      <c r="HBD72" s="21"/>
      <c r="HBE72" s="21"/>
      <c r="HBF72" s="21"/>
      <c r="HBG72" s="21"/>
      <c r="HBH72" s="21"/>
      <c r="HBI72" s="21"/>
      <c r="HBJ72" s="21"/>
      <c r="HBK72" s="21"/>
      <c r="HBL72" s="21"/>
      <c r="HBM72" s="21"/>
      <c r="HBN72" s="21"/>
      <c r="HBO72" s="21"/>
      <c r="HBP72" s="21"/>
      <c r="HBQ72" s="21"/>
      <c r="HBR72" s="21"/>
      <c r="HBS72" s="21"/>
      <c r="HBT72" s="21"/>
      <c r="HBU72" s="21"/>
      <c r="HBV72" s="21"/>
      <c r="HBW72" s="21"/>
      <c r="HBX72" s="21"/>
      <c r="HBY72" s="21"/>
      <c r="HBZ72" s="21"/>
      <c r="HCA72" s="21"/>
      <c r="HCB72" s="21"/>
      <c r="HCC72" s="21"/>
      <c r="HCD72" s="21"/>
      <c r="HCE72" s="21"/>
      <c r="HCF72" s="21"/>
      <c r="HCG72" s="21"/>
      <c r="HCH72" s="21"/>
      <c r="HCI72" s="21"/>
      <c r="HCJ72" s="21"/>
      <c r="HCK72" s="21"/>
      <c r="HCL72" s="21"/>
      <c r="HCM72" s="21"/>
      <c r="HCN72" s="21"/>
      <c r="HCO72" s="21"/>
      <c r="HCP72" s="21"/>
      <c r="HCQ72" s="21"/>
      <c r="HCR72" s="21"/>
      <c r="HCS72" s="21"/>
      <c r="HCT72" s="21"/>
      <c r="HCU72" s="21"/>
      <c r="HCV72" s="21"/>
      <c r="HCW72" s="21"/>
      <c r="HCX72" s="21"/>
      <c r="HCY72" s="21"/>
      <c r="HCZ72" s="21"/>
      <c r="HDA72" s="21"/>
      <c r="HDB72" s="21"/>
      <c r="HDC72" s="21"/>
      <c r="HDD72" s="21"/>
      <c r="HDE72" s="21"/>
      <c r="HDF72" s="21"/>
      <c r="HDG72" s="21"/>
      <c r="HDH72" s="21"/>
      <c r="HDI72" s="21"/>
      <c r="HDJ72" s="21"/>
      <c r="HDK72" s="21"/>
      <c r="HDL72" s="21"/>
      <c r="HDM72" s="21"/>
      <c r="HDN72" s="21"/>
      <c r="HDO72" s="21"/>
      <c r="HDP72" s="21"/>
      <c r="HDQ72" s="21"/>
      <c r="HDR72" s="21"/>
      <c r="HDS72" s="21"/>
      <c r="HDT72" s="21"/>
      <c r="HDU72" s="21"/>
      <c r="HDV72" s="21"/>
      <c r="HDW72" s="21"/>
      <c r="HDX72" s="21"/>
      <c r="HDY72" s="21"/>
      <c r="HDZ72" s="21"/>
      <c r="HEA72" s="21"/>
      <c r="HEB72" s="21"/>
      <c r="HEC72" s="21"/>
      <c r="HED72" s="21"/>
      <c r="HEE72" s="21"/>
      <c r="HEF72" s="21"/>
      <c r="HEG72" s="21"/>
      <c r="HEH72" s="21"/>
      <c r="HEI72" s="21"/>
      <c r="HEJ72" s="21"/>
      <c r="HEK72" s="21"/>
      <c r="HEL72" s="21"/>
      <c r="HEM72" s="21"/>
      <c r="HEN72" s="21"/>
      <c r="HEO72" s="21"/>
      <c r="HEP72" s="21"/>
      <c r="HEQ72" s="21"/>
      <c r="HER72" s="21"/>
      <c r="HES72" s="21"/>
      <c r="HET72" s="21"/>
      <c r="HEU72" s="21"/>
      <c r="HEV72" s="21"/>
      <c r="HEW72" s="21"/>
      <c r="HEX72" s="21"/>
      <c r="HEY72" s="21"/>
      <c r="HEZ72" s="21"/>
      <c r="HFA72" s="21"/>
      <c r="HFB72" s="21"/>
      <c r="HFC72" s="21"/>
      <c r="HFD72" s="21"/>
      <c r="HFE72" s="21"/>
      <c r="HFF72" s="21"/>
      <c r="HFG72" s="21"/>
      <c r="HFH72" s="21"/>
      <c r="HFI72" s="21"/>
      <c r="HFJ72" s="21"/>
      <c r="HFK72" s="21"/>
      <c r="HFL72" s="21"/>
      <c r="HFM72" s="21"/>
      <c r="HFN72" s="21"/>
      <c r="HFO72" s="21"/>
      <c r="HFP72" s="21"/>
      <c r="HFQ72" s="21"/>
      <c r="HFR72" s="21"/>
      <c r="HFS72" s="21"/>
      <c r="HFT72" s="21"/>
      <c r="HFU72" s="21"/>
      <c r="HFV72" s="21"/>
      <c r="HFW72" s="21"/>
      <c r="HFX72" s="21"/>
      <c r="HFY72" s="21"/>
      <c r="HFZ72" s="21"/>
      <c r="HGA72" s="21"/>
      <c r="HGB72" s="21"/>
      <c r="HGC72" s="21"/>
      <c r="HGD72" s="21"/>
      <c r="HGE72" s="21"/>
      <c r="HGF72" s="21"/>
      <c r="HGG72" s="21"/>
      <c r="HGH72" s="21"/>
      <c r="HGI72" s="21"/>
      <c r="HGJ72" s="21"/>
      <c r="HGK72" s="21"/>
      <c r="HGL72" s="21"/>
      <c r="HGM72" s="21"/>
      <c r="HGN72" s="21"/>
      <c r="HGO72" s="21"/>
      <c r="HGP72" s="21"/>
      <c r="HGQ72" s="21"/>
      <c r="HGR72" s="21"/>
      <c r="HGS72" s="21"/>
      <c r="HGT72" s="21"/>
      <c r="HGU72" s="21"/>
      <c r="HGV72" s="21"/>
      <c r="HGW72" s="21"/>
      <c r="HGX72" s="21"/>
      <c r="HGY72" s="21"/>
      <c r="HGZ72" s="21"/>
      <c r="HHA72" s="21"/>
      <c r="HHB72" s="21"/>
      <c r="HHC72" s="21"/>
      <c r="HHD72" s="21"/>
      <c r="HHE72" s="21"/>
      <c r="HHF72" s="21"/>
      <c r="HHG72" s="21"/>
      <c r="HHH72" s="21"/>
      <c r="HHI72" s="21"/>
      <c r="HHJ72" s="21"/>
      <c r="HHK72" s="21"/>
      <c r="HHL72" s="21"/>
      <c r="HHM72" s="21"/>
      <c r="HHN72" s="21"/>
      <c r="HHO72" s="21"/>
      <c r="HHP72" s="21"/>
      <c r="HHQ72" s="21"/>
      <c r="HHR72" s="21"/>
      <c r="HHS72" s="21"/>
      <c r="HHT72" s="21"/>
      <c r="HHU72" s="21"/>
      <c r="HHV72" s="21"/>
      <c r="HHW72" s="21"/>
      <c r="HHX72" s="21"/>
      <c r="HHY72" s="21"/>
      <c r="HHZ72" s="21"/>
      <c r="HIA72" s="21"/>
      <c r="HIB72" s="21"/>
      <c r="HIC72" s="21"/>
      <c r="HID72" s="21"/>
      <c r="HIE72" s="21"/>
      <c r="HIF72" s="21"/>
      <c r="HIG72" s="21"/>
      <c r="HIH72" s="21"/>
      <c r="HII72" s="21"/>
      <c r="HIJ72" s="21"/>
      <c r="HIK72" s="21"/>
      <c r="HIL72" s="21"/>
      <c r="HIM72" s="21"/>
      <c r="HIN72" s="21"/>
      <c r="HIO72" s="21"/>
      <c r="HIP72" s="21"/>
      <c r="HIQ72" s="21"/>
      <c r="HIR72" s="21"/>
      <c r="HIS72" s="21"/>
      <c r="HIT72" s="21"/>
      <c r="HIU72" s="21"/>
      <c r="HIV72" s="21"/>
      <c r="HIW72" s="21"/>
      <c r="HIX72" s="21"/>
      <c r="HIY72" s="21"/>
      <c r="HIZ72" s="21"/>
      <c r="HJA72" s="21"/>
      <c r="HJB72" s="21"/>
      <c r="HJC72" s="21"/>
      <c r="HJD72" s="21"/>
      <c r="HJE72" s="21"/>
      <c r="HJF72" s="21"/>
      <c r="HJG72" s="21"/>
      <c r="HJH72" s="21"/>
      <c r="HJI72" s="21"/>
      <c r="HJJ72" s="21"/>
      <c r="HJK72" s="21"/>
      <c r="HJL72" s="21"/>
      <c r="HJM72" s="21"/>
      <c r="HJN72" s="21"/>
      <c r="HJO72" s="21"/>
      <c r="HJP72" s="21"/>
      <c r="HJQ72" s="21"/>
      <c r="HJR72" s="21"/>
      <c r="HJS72" s="21"/>
      <c r="HJT72" s="21"/>
      <c r="HJU72" s="21"/>
      <c r="HJV72" s="21"/>
      <c r="HJW72" s="21"/>
      <c r="HJX72" s="21"/>
      <c r="HJY72" s="21"/>
      <c r="HJZ72" s="21"/>
      <c r="HKA72" s="21"/>
      <c r="HKB72" s="21"/>
      <c r="HKC72" s="21"/>
      <c r="HKD72" s="21"/>
      <c r="HKE72" s="21"/>
      <c r="HKF72" s="21"/>
      <c r="HKG72" s="21"/>
      <c r="HKH72" s="21"/>
      <c r="HKI72" s="21"/>
      <c r="HKJ72" s="21"/>
      <c r="HKK72" s="21"/>
      <c r="HKL72" s="21"/>
      <c r="HKM72" s="21"/>
      <c r="HKN72" s="21"/>
      <c r="HKO72" s="21"/>
      <c r="HKP72" s="21"/>
      <c r="HKQ72" s="21"/>
      <c r="HKR72" s="21"/>
      <c r="HKS72" s="21"/>
      <c r="HKT72" s="21"/>
      <c r="HKU72" s="21"/>
      <c r="HKV72" s="21"/>
      <c r="HKW72" s="21"/>
      <c r="HKX72" s="21"/>
      <c r="HKY72" s="21"/>
      <c r="HKZ72" s="21"/>
      <c r="HLA72" s="21"/>
      <c r="HLB72" s="21"/>
      <c r="HLC72" s="21"/>
      <c r="HLD72" s="21"/>
      <c r="HLE72" s="21"/>
      <c r="HLF72" s="21"/>
      <c r="HLG72" s="21"/>
      <c r="HLH72" s="21"/>
      <c r="HLI72" s="21"/>
      <c r="HLJ72" s="21"/>
      <c r="HLK72" s="21"/>
      <c r="HLL72" s="21"/>
      <c r="HLM72" s="21"/>
      <c r="HLN72" s="21"/>
      <c r="HLO72" s="21"/>
      <c r="HLP72" s="21"/>
      <c r="HLQ72" s="21"/>
      <c r="HLR72" s="21"/>
      <c r="HLS72" s="21"/>
      <c r="HLT72" s="21"/>
      <c r="HLU72" s="21"/>
      <c r="HLV72" s="21"/>
      <c r="HLW72" s="21"/>
      <c r="HLX72" s="21"/>
      <c r="HLY72" s="21"/>
      <c r="HLZ72" s="21"/>
      <c r="HMA72" s="21"/>
      <c r="HMB72" s="21"/>
      <c r="HMC72" s="21"/>
      <c r="HMD72" s="21"/>
      <c r="HME72" s="21"/>
      <c r="HMF72" s="21"/>
      <c r="HMG72" s="21"/>
      <c r="HMH72" s="21"/>
      <c r="HMI72" s="21"/>
      <c r="HMJ72" s="21"/>
      <c r="HMK72" s="21"/>
      <c r="HML72" s="21"/>
      <c r="HMM72" s="21"/>
      <c r="HMN72" s="21"/>
      <c r="HMO72" s="21"/>
      <c r="HMP72" s="21"/>
      <c r="HMQ72" s="21"/>
      <c r="HMR72" s="21"/>
      <c r="HMS72" s="21"/>
      <c r="HMT72" s="21"/>
      <c r="HMU72" s="21"/>
      <c r="HMV72" s="21"/>
      <c r="HMW72" s="21"/>
      <c r="HMX72" s="21"/>
      <c r="HMY72" s="21"/>
      <c r="HMZ72" s="21"/>
      <c r="HNA72" s="21"/>
      <c r="HNB72" s="21"/>
      <c r="HNC72" s="21"/>
      <c r="HND72" s="21"/>
      <c r="HNE72" s="21"/>
      <c r="HNF72" s="21"/>
      <c r="HNG72" s="21"/>
      <c r="HNH72" s="21"/>
      <c r="HNI72" s="21"/>
      <c r="HNJ72" s="21"/>
      <c r="HNK72" s="21"/>
      <c r="HNL72" s="21"/>
      <c r="HNM72" s="21"/>
      <c r="HNN72" s="21"/>
      <c r="HNO72" s="21"/>
      <c r="HNP72" s="21"/>
      <c r="HNQ72" s="21"/>
      <c r="HNR72" s="21"/>
      <c r="HNS72" s="21"/>
      <c r="HNT72" s="21"/>
      <c r="HNU72" s="21"/>
      <c r="HNV72" s="21"/>
      <c r="HNW72" s="21"/>
      <c r="HNX72" s="21"/>
      <c r="HNY72" s="21"/>
      <c r="HNZ72" s="21"/>
      <c r="HOA72" s="21"/>
      <c r="HOB72" s="21"/>
      <c r="HOC72" s="21"/>
      <c r="HOD72" s="21"/>
      <c r="HOE72" s="21"/>
      <c r="HOF72" s="21"/>
      <c r="HOG72" s="21"/>
      <c r="HOH72" s="21"/>
      <c r="HOI72" s="21"/>
      <c r="HOJ72" s="21"/>
      <c r="HOK72" s="21"/>
      <c r="HOL72" s="21"/>
      <c r="HOM72" s="21"/>
      <c r="HON72" s="21"/>
      <c r="HOO72" s="21"/>
      <c r="HOP72" s="21"/>
      <c r="HOQ72" s="21"/>
      <c r="HOR72" s="21"/>
      <c r="HOS72" s="21"/>
      <c r="HOT72" s="21"/>
      <c r="HOU72" s="21"/>
      <c r="HOV72" s="21"/>
      <c r="HOW72" s="21"/>
      <c r="HOX72" s="21"/>
      <c r="HOY72" s="21"/>
      <c r="HOZ72" s="21"/>
      <c r="HPA72" s="21"/>
      <c r="HPB72" s="21"/>
      <c r="HPC72" s="21"/>
      <c r="HPD72" s="21"/>
      <c r="HPE72" s="21"/>
      <c r="HPF72" s="21"/>
      <c r="HPG72" s="21"/>
      <c r="HPH72" s="21"/>
      <c r="HPI72" s="21"/>
      <c r="HPJ72" s="21"/>
      <c r="HPK72" s="21"/>
      <c r="HPL72" s="21"/>
      <c r="HPM72" s="21"/>
      <c r="HPN72" s="21"/>
      <c r="HPO72" s="21"/>
      <c r="HPP72" s="21"/>
      <c r="HPQ72" s="21"/>
      <c r="HPR72" s="21"/>
      <c r="HPS72" s="21"/>
      <c r="HPT72" s="21"/>
      <c r="HPU72" s="21"/>
      <c r="HPV72" s="21"/>
      <c r="HPW72" s="21"/>
      <c r="HPX72" s="21"/>
      <c r="HPY72" s="21"/>
      <c r="HPZ72" s="21"/>
      <c r="HQA72" s="21"/>
      <c r="HQB72" s="21"/>
      <c r="HQC72" s="21"/>
      <c r="HQD72" s="21"/>
      <c r="HQE72" s="21"/>
      <c r="HQF72" s="21"/>
      <c r="HQG72" s="21"/>
      <c r="HQH72" s="21"/>
      <c r="HQI72" s="21"/>
      <c r="HQJ72" s="21"/>
      <c r="HQK72" s="21"/>
      <c r="HQL72" s="21"/>
      <c r="HQM72" s="21"/>
      <c r="HQN72" s="21"/>
      <c r="HQO72" s="21"/>
      <c r="HQP72" s="21"/>
      <c r="HQQ72" s="21"/>
      <c r="HQR72" s="21"/>
      <c r="HQS72" s="21"/>
      <c r="HQT72" s="21"/>
      <c r="HQU72" s="21"/>
      <c r="HQV72" s="21"/>
      <c r="HQW72" s="21"/>
      <c r="HQX72" s="21"/>
      <c r="HQY72" s="21"/>
      <c r="HQZ72" s="21"/>
      <c r="HRA72" s="21"/>
      <c r="HRB72" s="21"/>
      <c r="HRC72" s="21"/>
      <c r="HRD72" s="21"/>
      <c r="HRE72" s="21"/>
      <c r="HRF72" s="21"/>
      <c r="HRG72" s="21"/>
      <c r="HRH72" s="21"/>
      <c r="HRI72" s="21"/>
      <c r="HRJ72" s="21"/>
      <c r="HRK72" s="21"/>
      <c r="HRL72" s="21"/>
      <c r="HRM72" s="21"/>
      <c r="HRN72" s="21"/>
      <c r="HRO72" s="21"/>
      <c r="HRP72" s="21"/>
      <c r="HRQ72" s="21"/>
      <c r="HRR72" s="21"/>
      <c r="HRS72" s="21"/>
      <c r="HRT72" s="21"/>
      <c r="HRU72" s="21"/>
      <c r="HRV72" s="21"/>
      <c r="HRW72" s="21"/>
      <c r="HRX72" s="21"/>
      <c r="HRY72" s="21"/>
      <c r="HRZ72" s="21"/>
      <c r="HSA72" s="21"/>
      <c r="HSB72" s="21"/>
      <c r="HSC72" s="21"/>
      <c r="HSD72" s="21"/>
      <c r="HSE72" s="21"/>
      <c r="HSF72" s="21"/>
      <c r="HSG72" s="21"/>
      <c r="HSH72" s="21"/>
      <c r="HSI72" s="21"/>
      <c r="HSJ72" s="21"/>
      <c r="HSK72" s="21"/>
      <c r="HSL72" s="21"/>
      <c r="HSM72" s="21"/>
      <c r="HSN72" s="21"/>
      <c r="HSO72" s="21"/>
      <c r="HSP72" s="21"/>
      <c r="HSQ72" s="21"/>
      <c r="HSR72" s="21"/>
      <c r="HSS72" s="21"/>
      <c r="HST72" s="21"/>
      <c r="HSU72" s="21"/>
      <c r="HSV72" s="21"/>
      <c r="HSW72" s="21"/>
      <c r="HSX72" s="21"/>
      <c r="HSY72" s="21"/>
      <c r="HSZ72" s="21"/>
      <c r="HTA72" s="21"/>
      <c r="HTB72" s="21"/>
      <c r="HTC72" s="21"/>
      <c r="HTD72" s="21"/>
      <c r="HTE72" s="21"/>
      <c r="HTF72" s="21"/>
      <c r="HTG72" s="21"/>
      <c r="HTH72" s="21"/>
      <c r="HTI72" s="21"/>
      <c r="HTJ72" s="21"/>
      <c r="HTK72" s="21"/>
      <c r="HTL72" s="21"/>
      <c r="HTM72" s="21"/>
      <c r="HTN72" s="21"/>
      <c r="HTO72" s="21"/>
      <c r="HTP72" s="21"/>
      <c r="HTQ72" s="21"/>
      <c r="HTR72" s="21"/>
      <c r="HTS72" s="21"/>
      <c r="HTT72" s="21"/>
      <c r="HTU72" s="21"/>
      <c r="HTV72" s="21"/>
      <c r="HTW72" s="21"/>
      <c r="HTX72" s="21"/>
      <c r="HTY72" s="21"/>
      <c r="HTZ72" s="21"/>
      <c r="HUA72" s="21"/>
      <c r="HUB72" s="21"/>
      <c r="HUC72" s="21"/>
      <c r="HUD72" s="21"/>
      <c r="HUE72" s="21"/>
      <c r="HUF72" s="21"/>
      <c r="HUG72" s="21"/>
      <c r="HUH72" s="21"/>
      <c r="HUI72" s="21"/>
      <c r="HUJ72" s="21"/>
      <c r="HUK72" s="21"/>
      <c r="HUL72" s="21"/>
      <c r="HUM72" s="21"/>
      <c r="HUN72" s="21"/>
      <c r="HUO72" s="21"/>
      <c r="HUP72" s="21"/>
      <c r="HUQ72" s="21"/>
      <c r="HUR72" s="21"/>
      <c r="HUS72" s="21"/>
      <c r="HUT72" s="21"/>
      <c r="HUU72" s="21"/>
      <c r="HUV72" s="21"/>
      <c r="HUW72" s="21"/>
      <c r="HUX72" s="21"/>
      <c r="HUY72" s="21"/>
      <c r="HUZ72" s="21"/>
      <c r="HVA72" s="21"/>
      <c r="HVB72" s="21"/>
      <c r="HVC72" s="21"/>
      <c r="HVD72" s="21"/>
      <c r="HVE72" s="21"/>
      <c r="HVF72" s="21"/>
      <c r="HVG72" s="21"/>
      <c r="HVH72" s="21"/>
      <c r="HVI72" s="21"/>
      <c r="HVJ72" s="21"/>
      <c r="HVK72" s="21"/>
      <c r="HVL72" s="21"/>
      <c r="HVM72" s="21"/>
      <c r="HVN72" s="21"/>
      <c r="HVO72" s="21"/>
      <c r="HVP72" s="21"/>
      <c r="HVQ72" s="21"/>
      <c r="HVR72" s="21"/>
      <c r="HVS72" s="21"/>
      <c r="HVT72" s="21"/>
      <c r="HVU72" s="21"/>
      <c r="HVV72" s="21"/>
      <c r="HVW72" s="21"/>
      <c r="HVX72" s="21"/>
      <c r="HVY72" s="21"/>
      <c r="HVZ72" s="21"/>
      <c r="HWA72" s="21"/>
      <c r="HWB72" s="21"/>
      <c r="HWC72" s="21"/>
      <c r="HWD72" s="21"/>
      <c r="HWE72" s="21"/>
      <c r="HWF72" s="21"/>
      <c r="HWG72" s="21"/>
      <c r="HWH72" s="21"/>
      <c r="HWI72" s="21"/>
      <c r="HWJ72" s="21"/>
      <c r="HWK72" s="21"/>
      <c r="HWL72" s="21"/>
      <c r="HWM72" s="21"/>
      <c r="HWN72" s="21"/>
      <c r="HWO72" s="21"/>
      <c r="HWP72" s="21"/>
      <c r="HWQ72" s="21"/>
      <c r="HWR72" s="21"/>
      <c r="HWS72" s="21"/>
      <c r="HWT72" s="21"/>
      <c r="HWU72" s="21"/>
      <c r="HWV72" s="21"/>
      <c r="HWW72" s="21"/>
      <c r="HWX72" s="21"/>
      <c r="HWY72" s="21"/>
      <c r="HWZ72" s="21"/>
      <c r="HXA72" s="21"/>
      <c r="HXB72" s="21"/>
      <c r="HXC72" s="21"/>
      <c r="HXD72" s="21"/>
      <c r="HXE72" s="21"/>
      <c r="HXF72" s="21"/>
      <c r="HXG72" s="21"/>
      <c r="HXH72" s="21"/>
      <c r="HXI72" s="21"/>
      <c r="HXJ72" s="21"/>
      <c r="HXK72" s="21"/>
      <c r="HXL72" s="21"/>
      <c r="HXM72" s="21"/>
      <c r="HXN72" s="21"/>
      <c r="HXO72" s="21"/>
      <c r="HXP72" s="21"/>
      <c r="HXQ72" s="21"/>
      <c r="HXR72" s="21"/>
      <c r="HXS72" s="21"/>
      <c r="HXT72" s="21"/>
      <c r="HXU72" s="21"/>
      <c r="HXV72" s="21"/>
      <c r="HXW72" s="21"/>
      <c r="HXX72" s="21"/>
      <c r="HXY72" s="21"/>
      <c r="HXZ72" s="21"/>
      <c r="HYA72" s="21"/>
      <c r="HYB72" s="21"/>
      <c r="HYC72" s="21"/>
      <c r="HYD72" s="21"/>
      <c r="HYE72" s="21"/>
      <c r="HYF72" s="21"/>
      <c r="HYG72" s="21"/>
      <c r="HYH72" s="21"/>
      <c r="HYI72" s="21"/>
      <c r="HYJ72" s="21"/>
      <c r="HYK72" s="21"/>
      <c r="HYL72" s="21"/>
      <c r="HYM72" s="21"/>
      <c r="HYN72" s="21"/>
      <c r="HYO72" s="21"/>
      <c r="HYP72" s="21"/>
      <c r="HYQ72" s="21"/>
      <c r="HYR72" s="21"/>
      <c r="HYS72" s="21"/>
      <c r="HYT72" s="21"/>
      <c r="HYU72" s="21"/>
      <c r="HYV72" s="21"/>
      <c r="HYW72" s="21"/>
      <c r="HYX72" s="21"/>
      <c r="HYY72" s="21"/>
      <c r="HYZ72" s="21"/>
      <c r="HZA72" s="21"/>
      <c r="HZB72" s="21"/>
      <c r="HZC72" s="21"/>
      <c r="HZD72" s="21"/>
      <c r="HZE72" s="21"/>
      <c r="HZF72" s="21"/>
      <c r="HZG72" s="21"/>
      <c r="HZH72" s="21"/>
      <c r="HZI72" s="21"/>
      <c r="HZJ72" s="21"/>
      <c r="HZK72" s="21"/>
      <c r="HZL72" s="21"/>
      <c r="HZM72" s="21"/>
      <c r="HZN72" s="21"/>
      <c r="HZO72" s="21"/>
      <c r="HZP72" s="21"/>
      <c r="HZQ72" s="21"/>
      <c r="HZR72" s="21"/>
      <c r="HZS72" s="21"/>
      <c r="HZT72" s="21"/>
      <c r="HZU72" s="21"/>
      <c r="HZV72" s="21"/>
      <c r="HZW72" s="21"/>
      <c r="HZX72" s="21"/>
      <c r="HZY72" s="21"/>
      <c r="HZZ72" s="21"/>
      <c r="IAA72" s="21"/>
      <c r="IAB72" s="21"/>
      <c r="IAC72" s="21"/>
      <c r="IAD72" s="21"/>
      <c r="IAE72" s="21"/>
      <c r="IAF72" s="21"/>
      <c r="IAG72" s="21"/>
      <c r="IAH72" s="21"/>
      <c r="IAI72" s="21"/>
      <c r="IAJ72" s="21"/>
      <c r="IAK72" s="21"/>
      <c r="IAL72" s="21"/>
      <c r="IAM72" s="21"/>
      <c r="IAN72" s="21"/>
      <c r="IAO72" s="21"/>
      <c r="IAP72" s="21"/>
      <c r="IAQ72" s="21"/>
      <c r="IAR72" s="21"/>
      <c r="IAS72" s="21"/>
      <c r="IAT72" s="21"/>
      <c r="IAU72" s="21"/>
      <c r="IAV72" s="21"/>
      <c r="IAW72" s="21"/>
      <c r="IAX72" s="21"/>
      <c r="IAY72" s="21"/>
      <c r="IAZ72" s="21"/>
      <c r="IBA72" s="21"/>
      <c r="IBB72" s="21"/>
      <c r="IBC72" s="21"/>
      <c r="IBD72" s="21"/>
      <c r="IBE72" s="21"/>
      <c r="IBF72" s="21"/>
      <c r="IBG72" s="21"/>
      <c r="IBH72" s="21"/>
      <c r="IBI72" s="21"/>
      <c r="IBJ72" s="21"/>
      <c r="IBK72" s="21"/>
      <c r="IBL72" s="21"/>
      <c r="IBM72" s="21"/>
      <c r="IBN72" s="21"/>
      <c r="IBO72" s="21"/>
      <c r="IBP72" s="21"/>
      <c r="IBQ72" s="21"/>
      <c r="IBR72" s="21"/>
      <c r="IBS72" s="21"/>
      <c r="IBT72" s="21"/>
      <c r="IBU72" s="21"/>
      <c r="IBV72" s="21"/>
      <c r="IBW72" s="21"/>
      <c r="IBX72" s="21"/>
      <c r="IBY72" s="21"/>
      <c r="IBZ72" s="21"/>
      <c r="ICA72" s="21"/>
      <c r="ICB72" s="21"/>
      <c r="ICC72" s="21"/>
      <c r="ICD72" s="21"/>
      <c r="ICE72" s="21"/>
      <c r="ICF72" s="21"/>
      <c r="ICG72" s="21"/>
      <c r="ICH72" s="21"/>
      <c r="ICI72" s="21"/>
      <c r="ICJ72" s="21"/>
      <c r="ICK72" s="21"/>
      <c r="ICL72" s="21"/>
      <c r="ICM72" s="21"/>
      <c r="ICN72" s="21"/>
      <c r="ICO72" s="21"/>
      <c r="ICP72" s="21"/>
      <c r="ICQ72" s="21"/>
      <c r="ICR72" s="21"/>
      <c r="ICS72" s="21"/>
      <c r="ICT72" s="21"/>
      <c r="ICU72" s="21"/>
      <c r="ICV72" s="21"/>
      <c r="ICW72" s="21"/>
      <c r="ICX72" s="21"/>
      <c r="ICY72" s="21"/>
      <c r="ICZ72" s="21"/>
      <c r="IDA72" s="21"/>
      <c r="IDB72" s="21"/>
      <c r="IDC72" s="21"/>
      <c r="IDD72" s="21"/>
      <c r="IDE72" s="21"/>
      <c r="IDF72" s="21"/>
      <c r="IDG72" s="21"/>
      <c r="IDH72" s="21"/>
      <c r="IDI72" s="21"/>
      <c r="IDJ72" s="21"/>
      <c r="IDK72" s="21"/>
      <c r="IDL72" s="21"/>
      <c r="IDM72" s="21"/>
      <c r="IDN72" s="21"/>
      <c r="IDO72" s="21"/>
      <c r="IDP72" s="21"/>
      <c r="IDQ72" s="21"/>
      <c r="IDR72" s="21"/>
      <c r="IDS72" s="21"/>
      <c r="IDT72" s="21"/>
      <c r="IDU72" s="21"/>
      <c r="IDV72" s="21"/>
      <c r="IDW72" s="21"/>
      <c r="IDX72" s="21"/>
      <c r="IDY72" s="21"/>
      <c r="IDZ72" s="21"/>
      <c r="IEA72" s="21"/>
      <c r="IEB72" s="21"/>
      <c r="IEC72" s="21"/>
      <c r="IED72" s="21"/>
      <c r="IEE72" s="21"/>
      <c r="IEF72" s="21"/>
      <c r="IEG72" s="21"/>
      <c r="IEH72" s="21"/>
      <c r="IEI72" s="21"/>
      <c r="IEJ72" s="21"/>
      <c r="IEK72" s="21"/>
      <c r="IEL72" s="21"/>
      <c r="IEM72" s="21"/>
      <c r="IEN72" s="21"/>
      <c r="IEO72" s="21"/>
      <c r="IEP72" s="21"/>
      <c r="IEQ72" s="21"/>
      <c r="IER72" s="21"/>
      <c r="IES72" s="21"/>
      <c r="IET72" s="21"/>
      <c r="IEU72" s="21"/>
      <c r="IEV72" s="21"/>
      <c r="IEW72" s="21"/>
      <c r="IEX72" s="21"/>
      <c r="IEY72" s="21"/>
      <c r="IEZ72" s="21"/>
      <c r="IFA72" s="21"/>
      <c r="IFB72" s="21"/>
      <c r="IFC72" s="21"/>
      <c r="IFD72" s="21"/>
      <c r="IFE72" s="21"/>
      <c r="IFF72" s="21"/>
      <c r="IFG72" s="21"/>
      <c r="IFH72" s="21"/>
      <c r="IFI72" s="21"/>
      <c r="IFJ72" s="21"/>
      <c r="IFK72" s="21"/>
      <c r="IFL72" s="21"/>
      <c r="IFM72" s="21"/>
      <c r="IFN72" s="21"/>
      <c r="IFO72" s="21"/>
      <c r="IFP72" s="21"/>
      <c r="IFQ72" s="21"/>
      <c r="IFR72" s="21"/>
      <c r="IFS72" s="21"/>
      <c r="IFT72" s="21"/>
      <c r="IFU72" s="21"/>
      <c r="IFV72" s="21"/>
      <c r="IFW72" s="21"/>
      <c r="IFX72" s="21"/>
      <c r="IFY72" s="21"/>
      <c r="IFZ72" s="21"/>
      <c r="IGA72" s="21"/>
      <c r="IGB72" s="21"/>
      <c r="IGC72" s="21"/>
      <c r="IGD72" s="21"/>
      <c r="IGE72" s="21"/>
      <c r="IGF72" s="21"/>
      <c r="IGG72" s="21"/>
      <c r="IGH72" s="21"/>
      <c r="IGI72" s="21"/>
      <c r="IGJ72" s="21"/>
      <c r="IGK72" s="21"/>
      <c r="IGL72" s="21"/>
      <c r="IGM72" s="21"/>
      <c r="IGN72" s="21"/>
      <c r="IGO72" s="21"/>
      <c r="IGP72" s="21"/>
      <c r="IGQ72" s="21"/>
      <c r="IGR72" s="21"/>
      <c r="IGS72" s="21"/>
      <c r="IGT72" s="21"/>
      <c r="IGU72" s="21"/>
      <c r="IGV72" s="21"/>
      <c r="IGW72" s="21"/>
      <c r="IGX72" s="21"/>
      <c r="IGY72" s="21"/>
      <c r="IGZ72" s="21"/>
      <c r="IHA72" s="21"/>
      <c r="IHB72" s="21"/>
      <c r="IHC72" s="21"/>
      <c r="IHD72" s="21"/>
      <c r="IHE72" s="21"/>
      <c r="IHF72" s="21"/>
      <c r="IHG72" s="21"/>
      <c r="IHH72" s="21"/>
      <c r="IHI72" s="21"/>
      <c r="IHJ72" s="21"/>
      <c r="IHK72" s="21"/>
      <c r="IHL72" s="21"/>
      <c r="IHM72" s="21"/>
      <c r="IHN72" s="21"/>
      <c r="IHO72" s="21"/>
      <c r="IHP72" s="21"/>
      <c r="IHQ72" s="21"/>
      <c r="IHR72" s="21"/>
      <c r="IHS72" s="21"/>
      <c r="IHT72" s="21"/>
      <c r="IHU72" s="21"/>
      <c r="IHV72" s="21"/>
      <c r="IHW72" s="21"/>
      <c r="IHX72" s="21"/>
      <c r="IHY72" s="21"/>
      <c r="IHZ72" s="21"/>
      <c r="IIA72" s="21"/>
      <c r="IIB72" s="21"/>
      <c r="IIC72" s="21"/>
      <c r="IID72" s="21"/>
      <c r="IIE72" s="21"/>
      <c r="IIF72" s="21"/>
      <c r="IIG72" s="21"/>
      <c r="IIH72" s="21"/>
      <c r="III72" s="21"/>
      <c r="IIJ72" s="21"/>
      <c r="IIK72" s="21"/>
      <c r="IIL72" s="21"/>
      <c r="IIM72" s="21"/>
      <c r="IIN72" s="21"/>
      <c r="IIO72" s="21"/>
      <c r="IIP72" s="21"/>
      <c r="IIQ72" s="21"/>
      <c r="IIR72" s="21"/>
      <c r="IIS72" s="21"/>
      <c r="IIT72" s="21"/>
      <c r="IIU72" s="21"/>
      <c r="IIV72" s="21"/>
      <c r="IIW72" s="21"/>
      <c r="IIX72" s="21"/>
      <c r="IIY72" s="21"/>
      <c r="IIZ72" s="21"/>
      <c r="IJA72" s="21"/>
      <c r="IJB72" s="21"/>
      <c r="IJC72" s="21"/>
      <c r="IJD72" s="21"/>
      <c r="IJE72" s="21"/>
      <c r="IJF72" s="21"/>
      <c r="IJG72" s="21"/>
      <c r="IJH72" s="21"/>
      <c r="IJI72" s="21"/>
      <c r="IJJ72" s="21"/>
      <c r="IJK72" s="21"/>
      <c r="IJL72" s="21"/>
      <c r="IJM72" s="21"/>
      <c r="IJN72" s="21"/>
      <c r="IJO72" s="21"/>
      <c r="IJP72" s="21"/>
      <c r="IJQ72" s="21"/>
      <c r="IJR72" s="21"/>
      <c r="IJS72" s="21"/>
      <c r="IJT72" s="21"/>
      <c r="IJU72" s="21"/>
      <c r="IJV72" s="21"/>
      <c r="IJW72" s="21"/>
      <c r="IJX72" s="21"/>
      <c r="IJY72" s="21"/>
      <c r="IJZ72" s="21"/>
      <c r="IKA72" s="21"/>
      <c r="IKB72" s="21"/>
      <c r="IKC72" s="21"/>
      <c r="IKD72" s="21"/>
      <c r="IKE72" s="21"/>
      <c r="IKF72" s="21"/>
      <c r="IKG72" s="21"/>
      <c r="IKH72" s="21"/>
      <c r="IKI72" s="21"/>
      <c r="IKJ72" s="21"/>
      <c r="IKK72" s="21"/>
      <c r="IKL72" s="21"/>
      <c r="IKM72" s="21"/>
      <c r="IKN72" s="21"/>
      <c r="IKO72" s="21"/>
      <c r="IKP72" s="21"/>
      <c r="IKQ72" s="21"/>
      <c r="IKR72" s="21"/>
      <c r="IKS72" s="21"/>
      <c r="IKT72" s="21"/>
      <c r="IKU72" s="21"/>
      <c r="IKV72" s="21"/>
      <c r="IKW72" s="21"/>
      <c r="IKX72" s="21"/>
      <c r="IKY72" s="21"/>
      <c r="IKZ72" s="21"/>
      <c r="ILA72" s="21"/>
      <c r="ILB72" s="21"/>
      <c r="ILC72" s="21"/>
      <c r="ILD72" s="21"/>
      <c r="ILE72" s="21"/>
      <c r="ILF72" s="21"/>
      <c r="ILG72" s="21"/>
      <c r="ILH72" s="21"/>
      <c r="ILI72" s="21"/>
      <c r="ILJ72" s="21"/>
      <c r="ILK72" s="21"/>
      <c r="ILL72" s="21"/>
      <c r="ILM72" s="21"/>
      <c r="ILN72" s="21"/>
      <c r="ILO72" s="21"/>
      <c r="ILP72" s="21"/>
      <c r="ILQ72" s="21"/>
      <c r="ILR72" s="21"/>
      <c r="ILS72" s="21"/>
      <c r="ILT72" s="21"/>
      <c r="ILU72" s="21"/>
      <c r="ILV72" s="21"/>
      <c r="ILW72" s="21"/>
      <c r="ILX72" s="21"/>
      <c r="ILY72" s="21"/>
      <c r="ILZ72" s="21"/>
      <c r="IMA72" s="21"/>
      <c r="IMB72" s="21"/>
      <c r="IMC72" s="21"/>
      <c r="IMD72" s="21"/>
      <c r="IME72" s="21"/>
      <c r="IMF72" s="21"/>
      <c r="IMG72" s="21"/>
      <c r="IMH72" s="21"/>
      <c r="IMI72" s="21"/>
      <c r="IMJ72" s="21"/>
      <c r="IMK72" s="21"/>
      <c r="IML72" s="21"/>
      <c r="IMM72" s="21"/>
      <c r="IMN72" s="21"/>
      <c r="IMO72" s="21"/>
      <c r="IMP72" s="21"/>
      <c r="IMQ72" s="21"/>
      <c r="IMR72" s="21"/>
      <c r="IMS72" s="21"/>
      <c r="IMT72" s="21"/>
      <c r="IMU72" s="21"/>
      <c r="IMV72" s="21"/>
      <c r="IMW72" s="21"/>
      <c r="IMX72" s="21"/>
      <c r="IMY72" s="21"/>
      <c r="IMZ72" s="21"/>
      <c r="INA72" s="21"/>
      <c r="INB72" s="21"/>
      <c r="INC72" s="21"/>
      <c r="IND72" s="21"/>
      <c r="INE72" s="21"/>
      <c r="INF72" s="21"/>
      <c r="ING72" s="21"/>
      <c r="INH72" s="21"/>
      <c r="INI72" s="21"/>
      <c r="INJ72" s="21"/>
      <c r="INK72" s="21"/>
      <c r="INL72" s="21"/>
      <c r="INM72" s="21"/>
      <c r="INN72" s="21"/>
      <c r="INO72" s="21"/>
      <c r="INP72" s="21"/>
      <c r="INQ72" s="21"/>
      <c r="INR72" s="21"/>
      <c r="INS72" s="21"/>
      <c r="INT72" s="21"/>
      <c r="INU72" s="21"/>
      <c r="INV72" s="21"/>
      <c r="INW72" s="21"/>
      <c r="INX72" s="21"/>
      <c r="INY72" s="21"/>
      <c r="INZ72" s="21"/>
      <c r="IOA72" s="21"/>
      <c r="IOB72" s="21"/>
      <c r="IOC72" s="21"/>
      <c r="IOD72" s="21"/>
      <c r="IOE72" s="21"/>
      <c r="IOF72" s="21"/>
      <c r="IOG72" s="21"/>
      <c r="IOH72" s="21"/>
      <c r="IOI72" s="21"/>
      <c r="IOJ72" s="21"/>
      <c r="IOK72" s="21"/>
      <c r="IOL72" s="21"/>
      <c r="IOM72" s="21"/>
      <c r="ION72" s="21"/>
      <c r="IOO72" s="21"/>
      <c r="IOP72" s="21"/>
      <c r="IOQ72" s="21"/>
      <c r="IOR72" s="21"/>
      <c r="IOS72" s="21"/>
      <c r="IOT72" s="21"/>
      <c r="IOU72" s="21"/>
      <c r="IOV72" s="21"/>
      <c r="IOW72" s="21"/>
      <c r="IOX72" s="21"/>
      <c r="IOY72" s="21"/>
      <c r="IOZ72" s="21"/>
      <c r="IPA72" s="21"/>
      <c r="IPB72" s="21"/>
      <c r="IPC72" s="21"/>
      <c r="IPD72" s="21"/>
      <c r="IPE72" s="21"/>
      <c r="IPF72" s="21"/>
      <c r="IPG72" s="21"/>
      <c r="IPH72" s="21"/>
      <c r="IPI72" s="21"/>
      <c r="IPJ72" s="21"/>
      <c r="IPK72" s="21"/>
      <c r="IPL72" s="21"/>
      <c r="IPM72" s="21"/>
      <c r="IPN72" s="21"/>
      <c r="IPO72" s="21"/>
      <c r="IPP72" s="21"/>
      <c r="IPQ72" s="21"/>
      <c r="IPR72" s="21"/>
      <c r="IPS72" s="21"/>
      <c r="IPT72" s="21"/>
      <c r="IPU72" s="21"/>
      <c r="IPV72" s="21"/>
      <c r="IPW72" s="21"/>
      <c r="IPX72" s="21"/>
      <c r="IPY72" s="21"/>
      <c r="IPZ72" s="21"/>
      <c r="IQA72" s="21"/>
      <c r="IQB72" s="21"/>
      <c r="IQC72" s="21"/>
      <c r="IQD72" s="21"/>
      <c r="IQE72" s="21"/>
      <c r="IQF72" s="21"/>
      <c r="IQG72" s="21"/>
      <c r="IQH72" s="21"/>
      <c r="IQI72" s="21"/>
      <c r="IQJ72" s="21"/>
      <c r="IQK72" s="21"/>
      <c r="IQL72" s="21"/>
      <c r="IQM72" s="21"/>
      <c r="IQN72" s="21"/>
      <c r="IQO72" s="21"/>
      <c r="IQP72" s="21"/>
      <c r="IQQ72" s="21"/>
      <c r="IQR72" s="21"/>
      <c r="IQS72" s="21"/>
      <c r="IQT72" s="21"/>
      <c r="IQU72" s="21"/>
      <c r="IQV72" s="21"/>
      <c r="IQW72" s="21"/>
      <c r="IQX72" s="21"/>
      <c r="IQY72" s="21"/>
      <c r="IQZ72" s="21"/>
      <c r="IRA72" s="21"/>
      <c r="IRB72" s="21"/>
      <c r="IRC72" s="21"/>
      <c r="IRD72" s="21"/>
      <c r="IRE72" s="21"/>
      <c r="IRF72" s="21"/>
      <c r="IRG72" s="21"/>
      <c r="IRH72" s="21"/>
      <c r="IRI72" s="21"/>
      <c r="IRJ72" s="21"/>
      <c r="IRK72" s="21"/>
      <c r="IRL72" s="21"/>
      <c r="IRM72" s="21"/>
      <c r="IRN72" s="21"/>
      <c r="IRO72" s="21"/>
      <c r="IRP72" s="21"/>
      <c r="IRQ72" s="21"/>
      <c r="IRR72" s="21"/>
      <c r="IRS72" s="21"/>
      <c r="IRT72" s="21"/>
      <c r="IRU72" s="21"/>
      <c r="IRV72" s="21"/>
      <c r="IRW72" s="21"/>
      <c r="IRX72" s="21"/>
      <c r="IRY72" s="21"/>
      <c r="IRZ72" s="21"/>
      <c r="ISA72" s="21"/>
      <c r="ISB72" s="21"/>
      <c r="ISC72" s="21"/>
      <c r="ISD72" s="21"/>
      <c r="ISE72" s="21"/>
      <c r="ISF72" s="21"/>
      <c r="ISG72" s="21"/>
      <c r="ISH72" s="21"/>
      <c r="ISI72" s="21"/>
      <c r="ISJ72" s="21"/>
      <c r="ISK72" s="21"/>
      <c r="ISL72" s="21"/>
      <c r="ISM72" s="21"/>
      <c r="ISN72" s="21"/>
      <c r="ISO72" s="21"/>
      <c r="ISP72" s="21"/>
      <c r="ISQ72" s="21"/>
      <c r="ISR72" s="21"/>
      <c r="ISS72" s="21"/>
      <c r="IST72" s="21"/>
      <c r="ISU72" s="21"/>
      <c r="ISV72" s="21"/>
      <c r="ISW72" s="21"/>
      <c r="ISX72" s="21"/>
      <c r="ISY72" s="21"/>
      <c r="ISZ72" s="21"/>
      <c r="ITA72" s="21"/>
      <c r="ITB72" s="21"/>
      <c r="ITC72" s="21"/>
      <c r="ITD72" s="21"/>
      <c r="ITE72" s="21"/>
      <c r="ITF72" s="21"/>
      <c r="ITG72" s="21"/>
      <c r="ITH72" s="21"/>
      <c r="ITI72" s="21"/>
      <c r="ITJ72" s="21"/>
      <c r="ITK72" s="21"/>
      <c r="ITL72" s="21"/>
      <c r="ITM72" s="21"/>
      <c r="ITN72" s="21"/>
      <c r="ITO72" s="21"/>
      <c r="ITP72" s="21"/>
      <c r="ITQ72" s="21"/>
      <c r="ITR72" s="21"/>
      <c r="ITS72" s="21"/>
      <c r="ITT72" s="21"/>
      <c r="ITU72" s="21"/>
      <c r="ITV72" s="21"/>
      <c r="ITW72" s="21"/>
      <c r="ITX72" s="21"/>
      <c r="ITY72" s="21"/>
      <c r="ITZ72" s="21"/>
      <c r="IUA72" s="21"/>
      <c r="IUB72" s="21"/>
      <c r="IUC72" s="21"/>
      <c r="IUD72" s="21"/>
      <c r="IUE72" s="21"/>
      <c r="IUF72" s="21"/>
      <c r="IUG72" s="21"/>
      <c r="IUH72" s="21"/>
      <c r="IUI72" s="21"/>
      <c r="IUJ72" s="21"/>
      <c r="IUK72" s="21"/>
      <c r="IUL72" s="21"/>
      <c r="IUM72" s="21"/>
      <c r="IUN72" s="21"/>
      <c r="IUO72" s="21"/>
      <c r="IUP72" s="21"/>
      <c r="IUQ72" s="21"/>
      <c r="IUR72" s="21"/>
      <c r="IUS72" s="21"/>
      <c r="IUT72" s="21"/>
      <c r="IUU72" s="21"/>
      <c r="IUV72" s="21"/>
      <c r="IUW72" s="21"/>
      <c r="IUX72" s="21"/>
      <c r="IUY72" s="21"/>
      <c r="IUZ72" s="21"/>
      <c r="IVA72" s="21"/>
      <c r="IVB72" s="21"/>
      <c r="IVC72" s="21"/>
      <c r="IVD72" s="21"/>
      <c r="IVE72" s="21"/>
      <c r="IVF72" s="21"/>
      <c r="IVG72" s="21"/>
      <c r="IVH72" s="21"/>
      <c r="IVI72" s="21"/>
      <c r="IVJ72" s="21"/>
      <c r="IVK72" s="21"/>
      <c r="IVL72" s="21"/>
      <c r="IVM72" s="21"/>
      <c r="IVN72" s="21"/>
      <c r="IVO72" s="21"/>
      <c r="IVP72" s="21"/>
      <c r="IVQ72" s="21"/>
      <c r="IVR72" s="21"/>
      <c r="IVS72" s="21"/>
      <c r="IVT72" s="21"/>
      <c r="IVU72" s="21"/>
      <c r="IVV72" s="21"/>
      <c r="IVW72" s="21"/>
      <c r="IVX72" s="21"/>
      <c r="IVY72" s="21"/>
      <c r="IVZ72" s="21"/>
      <c r="IWA72" s="21"/>
      <c r="IWB72" s="21"/>
      <c r="IWC72" s="21"/>
      <c r="IWD72" s="21"/>
      <c r="IWE72" s="21"/>
      <c r="IWF72" s="21"/>
      <c r="IWG72" s="21"/>
      <c r="IWH72" s="21"/>
      <c r="IWI72" s="21"/>
      <c r="IWJ72" s="21"/>
      <c r="IWK72" s="21"/>
      <c r="IWL72" s="21"/>
      <c r="IWM72" s="21"/>
      <c r="IWN72" s="21"/>
      <c r="IWO72" s="21"/>
      <c r="IWP72" s="21"/>
      <c r="IWQ72" s="21"/>
      <c r="IWR72" s="21"/>
      <c r="IWS72" s="21"/>
      <c r="IWT72" s="21"/>
      <c r="IWU72" s="21"/>
      <c r="IWV72" s="21"/>
      <c r="IWW72" s="21"/>
      <c r="IWX72" s="21"/>
      <c r="IWY72" s="21"/>
      <c r="IWZ72" s="21"/>
      <c r="IXA72" s="21"/>
      <c r="IXB72" s="21"/>
      <c r="IXC72" s="21"/>
      <c r="IXD72" s="21"/>
      <c r="IXE72" s="21"/>
      <c r="IXF72" s="21"/>
      <c r="IXG72" s="21"/>
      <c r="IXH72" s="21"/>
      <c r="IXI72" s="21"/>
      <c r="IXJ72" s="21"/>
      <c r="IXK72" s="21"/>
      <c r="IXL72" s="21"/>
      <c r="IXM72" s="21"/>
      <c r="IXN72" s="21"/>
      <c r="IXO72" s="21"/>
      <c r="IXP72" s="21"/>
      <c r="IXQ72" s="21"/>
      <c r="IXR72" s="21"/>
      <c r="IXS72" s="21"/>
      <c r="IXT72" s="21"/>
      <c r="IXU72" s="21"/>
      <c r="IXV72" s="21"/>
      <c r="IXW72" s="21"/>
      <c r="IXX72" s="21"/>
      <c r="IXY72" s="21"/>
      <c r="IXZ72" s="21"/>
      <c r="IYA72" s="21"/>
      <c r="IYB72" s="21"/>
      <c r="IYC72" s="21"/>
      <c r="IYD72" s="21"/>
      <c r="IYE72" s="21"/>
      <c r="IYF72" s="21"/>
      <c r="IYG72" s="21"/>
      <c r="IYH72" s="21"/>
      <c r="IYI72" s="21"/>
      <c r="IYJ72" s="21"/>
      <c r="IYK72" s="21"/>
      <c r="IYL72" s="21"/>
      <c r="IYM72" s="21"/>
      <c r="IYN72" s="21"/>
      <c r="IYO72" s="21"/>
      <c r="IYP72" s="21"/>
      <c r="IYQ72" s="21"/>
      <c r="IYR72" s="21"/>
      <c r="IYS72" s="21"/>
      <c r="IYT72" s="21"/>
      <c r="IYU72" s="21"/>
      <c r="IYV72" s="21"/>
      <c r="IYW72" s="21"/>
      <c r="IYX72" s="21"/>
      <c r="IYY72" s="21"/>
      <c r="IYZ72" s="21"/>
      <c r="IZA72" s="21"/>
      <c r="IZB72" s="21"/>
      <c r="IZC72" s="21"/>
      <c r="IZD72" s="21"/>
      <c r="IZE72" s="21"/>
      <c r="IZF72" s="21"/>
      <c r="IZG72" s="21"/>
      <c r="IZH72" s="21"/>
      <c r="IZI72" s="21"/>
      <c r="IZJ72" s="21"/>
      <c r="IZK72" s="21"/>
      <c r="IZL72" s="21"/>
      <c r="IZM72" s="21"/>
      <c r="IZN72" s="21"/>
      <c r="IZO72" s="21"/>
      <c r="IZP72" s="21"/>
      <c r="IZQ72" s="21"/>
      <c r="IZR72" s="21"/>
      <c r="IZS72" s="21"/>
      <c r="IZT72" s="21"/>
      <c r="IZU72" s="21"/>
      <c r="IZV72" s="21"/>
      <c r="IZW72" s="21"/>
      <c r="IZX72" s="21"/>
      <c r="IZY72" s="21"/>
      <c r="IZZ72" s="21"/>
      <c r="JAA72" s="21"/>
      <c r="JAB72" s="21"/>
      <c r="JAC72" s="21"/>
      <c r="JAD72" s="21"/>
      <c r="JAE72" s="21"/>
      <c r="JAF72" s="21"/>
      <c r="JAG72" s="21"/>
      <c r="JAH72" s="21"/>
      <c r="JAI72" s="21"/>
      <c r="JAJ72" s="21"/>
      <c r="JAK72" s="21"/>
      <c r="JAL72" s="21"/>
      <c r="JAM72" s="21"/>
      <c r="JAN72" s="21"/>
      <c r="JAO72" s="21"/>
      <c r="JAP72" s="21"/>
      <c r="JAQ72" s="21"/>
      <c r="JAR72" s="21"/>
      <c r="JAS72" s="21"/>
      <c r="JAT72" s="21"/>
      <c r="JAU72" s="21"/>
      <c r="JAV72" s="21"/>
      <c r="JAW72" s="21"/>
      <c r="JAX72" s="21"/>
      <c r="JAY72" s="21"/>
      <c r="JAZ72" s="21"/>
      <c r="JBA72" s="21"/>
      <c r="JBB72" s="21"/>
      <c r="JBC72" s="21"/>
      <c r="JBD72" s="21"/>
      <c r="JBE72" s="21"/>
      <c r="JBF72" s="21"/>
      <c r="JBG72" s="21"/>
      <c r="JBH72" s="21"/>
      <c r="JBI72" s="21"/>
      <c r="JBJ72" s="21"/>
      <c r="JBK72" s="21"/>
      <c r="JBL72" s="21"/>
      <c r="JBM72" s="21"/>
      <c r="JBN72" s="21"/>
      <c r="JBO72" s="21"/>
      <c r="JBP72" s="21"/>
      <c r="JBQ72" s="21"/>
      <c r="JBR72" s="21"/>
      <c r="JBS72" s="21"/>
      <c r="JBT72" s="21"/>
      <c r="JBU72" s="21"/>
      <c r="JBV72" s="21"/>
      <c r="JBW72" s="21"/>
      <c r="JBX72" s="21"/>
      <c r="JBY72" s="21"/>
      <c r="JBZ72" s="21"/>
      <c r="JCA72" s="21"/>
      <c r="JCB72" s="21"/>
      <c r="JCC72" s="21"/>
      <c r="JCD72" s="21"/>
      <c r="JCE72" s="21"/>
      <c r="JCF72" s="21"/>
      <c r="JCG72" s="21"/>
      <c r="JCH72" s="21"/>
      <c r="JCI72" s="21"/>
      <c r="JCJ72" s="21"/>
      <c r="JCK72" s="21"/>
      <c r="JCL72" s="21"/>
      <c r="JCM72" s="21"/>
      <c r="JCN72" s="21"/>
      <c r="JCO72" s="21"/>
      <c r="JCP72" s="21"/>
      <c r="JCQ72" s="21"/>
      <c r="JCR72" s="21"/>
      <c r="JCS72" s="21"/>
      <c r="JCT72" s="21"/>
      <c r="JCU72" s="21"/>
      <c r="JCV72" s="21"/>
      <c r="JCW72" s="21"/>
      <c r="JCX72" s="21"/>
      <c r="JCY72" s="21"/>
      <c r="JCZ72" s="21"/>
      <c r="JDA72" s="21"/>
      <c r="JDB72" s="21"/>
      <c r="JDC72" s="21"/>
      <c r="JDD72" s="21"/>
      <c r="JDE72" s="21"/>
      <c r="JDF72" s="21"/>
      <c r="JDG72" s="21"/>
      <c r="JDH72" s="21"/>
      <c r="JDI72" s="21"/>
      <c r="JDJ72" s="21"/>
      <c r="JDK72" s="21"/>
      <c r="JDL72" s="21"/>
      <c r="JDM72" s="21"/>
      <c r="JDN72" s="21"/>
      <c r="JDO72" s="21"/>
      <c r="JDP72" s="21"/>
      <c r="JDQ72" s="21"/>
      <c r="JDR72" s="21"/>
      <c r="JDS72" s="21"/>
      <c r="JDT72" s="21"/>
      <c r="JDU72" s="21"/>
      <c r="JDV72" s="21"/>
      <c r="JDW72" s="21"/>
      <c r="JDX72" s="21"/>
      <c r="JDY72" s="21"/>
      <c r="JDZ72" s="21"/>
      <c r="JEA72" s="21"/>
      <c r="JEB72" s="21"/>
      <c r="JEC72" s="21"/>
      <c r="JED72" s="21"/>
      <c r="JEE72" s="21"/>
      <c r="JEF72" s="21"/>
      <c r="JEG72" s="21"/>
      <c r="JEH72" s="21"/>
      <c r="JEI72" s="21"/>
      <c r="JEJ72" s="21"/>
      <c r="JEK72" s="21"/>
      <c r="JEL72" s="21"/>
      <c r="JEM72" s="21"/>
      <c r="JEN72" s="21"/>
      <c r="JEO72" s="21"/>
      <c r="JEP72" s="21"/>
      <c r="JEQ72" s="21"/>
      <c r="JER72" s="21"/>
      <c r="JES72" s="21"/>
      <c r="JET72" s="21"/>
      <c r="JEU72" s="21"/>
      <c r="JEV72" s="21"/>
      <c r="JEW72" s="21"/>
      <c r="JEX72" s="21"/>
      <c r="JEY72" s="21"/>
      <c r="JEZ72" s="21"/>
      <c r="JFA72" s="21"/>
      <c r="JFB72" s="21"/>
      <c r="JFC72" s="21"/>
      <c r="JFD72" s="21"/>
      <c r="JFE72" s="21"/>
      <c r="JFF72" s="21"/>
      <c r="JFG72" s="21"/>
      <c r="JFH72" s="21"/>
      <c r="JFI72" s="21"/>
      <c r="JFJ72" s="21"/>
      <c r="JFK72" s="21"/>
      <c r="JFL72" s="21"/>
      <c r="JFM72" s="21"/>
      <c r="JFN72" s="21"/>
      <c r="JFO72" s="21"/>
      <c r="JFP72" s="21"/>
      <c r="JFQ72" s="21"/>
      <c r="JFR72" s="21"/>
      <c r="JFS72" s="21"/>
      <c r="JFT72" s="21"/>
      <c r="JFU72" s="21"/>
      <c r="JFV72" s="21"/>
      <c r="JFW72" s="21"/>
      <c r="JFX72" s="21"/>
      <c r="JFY72" s="21"/>
      <c r="JFZ72" s="21"/>
      <c r="JGA72" s="21"/>
      <c r="JGB72" s="21"/>
      <c r="JGC72" s="21"/>
      <c r="JGD72" s="21"/>
      <c r="JGE72" s="21"/>
      <c r="JGF72" s="21"/>
      <c r="JGG72" s="21"/>
      <c r="JGH72" s="21"/>
      <c r="JGI72" s="21"/>
      <c r="JGJ72" s="21"/>
      <c r="JGK72" s="21"/>
      <c r="JGL72" s="21"/>
      <c r="JGM72" s="21"/>
      <c r="JGN72" s="21"/>
      <c r="JGO72" s="21"/>
      <c r="JGP72" s="21"/>
      <c r="JGQ72" s="21"/>
      <c r="JGR72" s="21"/>
      <c r="JGS72" s="21"/>
      <c r="JGT72" s="21"/>
      <c r="JGU72" s="21"/>
      <c r="JGV72" s="21"/>
      <c r="JGW72" s="21"/>
      <c r="JGX72" s="21"/>
      <c r="JGY72" s="21"/>
      <c r="JGZ72" s="21"/>
      <c r="JHA72" s="21"/>
      <c r="JHB72" s="21"/>
      <c r="JHC72" s="21"/>
      <c r="JHD72" s="21"/>
      <c r="JHE72" s="21"/>
      <c r="JHF72" s="21"/>
      <c r="JHG72" s="21"/>
      <c r="JHH72" s="21"/>
      <c r="JHI72" s="21"/>
      <c r="JHJ72" s="21"/>
      <c r="JHK72" s="21"/>
      <c r="JHL72" s="21"/>
      <c r="JHM72" s="21"/>
      <c r="JHN72" s="21"/>
      <c r="JHO72" s="21"/>
      <c r="JHP72" s="21"/>
      <c r="JHQ72" s="21"/>
      <c r="JHR72" s="21"/>
      <c r="JHS72" s="21"/>
      <c r="JHT72" s="21"/>
      <c r="JHU72" s="21"/>
      <c r="JHV72" s="21"/>
      <c r="JHW72" s="21"/>
      <c r="JHX72" s="21"/>
      <c r="JHY72" s="21"/>
      <c r="JHZ72" s="21"/>
      <c r="JIA72" s="21"/>
      <c r="JIB72" s="21"/>
      <c r="JIC72" s="21"/>
      <c r="JID72" s="21"/>
      <c r="JIE72" s="21"/>
      <c r="JIF72" s="21"/>
      <c r="JIG72" s="21"/>
      <c r="JIH72" s="21"/>
      <c r="JII72" s="21"/>
      <c r="JIJ72" s="21"/>
      <c r="JIK72" s="21"/>
      <c r="JIL72" s="21"/>
      <c r="JIM72" s="21"/>
      <c r="JIN72" s="21"/>
      <c r="JIO72" s="21"/>
      <c r="JIP72" s="21"/>
      <c r="JIQ72" s="21"/>
      <c r="JIR72" s="21"/>
      <c r="JIS72" s="21"/>
      <c r="JIT72" s="21"/>
      <c r="JIU72" s="21"/>
      <c r="JIV72" s="21"/>
      <c r="JIW72" s="21"/>
      <c r="JIX72" s="21"/>
      <c r="JIY72" s="21"/>
      <c r="JIZ72" s="21"/>
      <c r="JJA72" s="21"/>
      <c r="JJB72" s="21"/>
      <c r="JJC72" s="21"/>
      <c r="JJD72" s="21"/>
      <c r="JJE72" s="21"/>
      <c r="JJF72" s="21"/>
      <c r="JJG72" s="21"/>
      <c r="JJH72" s="21"/>
      <c r="JJI72" s="21"/>
      <c r="JJJ72" s="21"/>
      <c r="JJK72" s="21"/>
      <c r="JJL72" s="21"/>
      <c r="JJM72" s="21"/>
      <c r="JJN72" s="21"/>
      <c r="JJO72" s="21"/>
      <c r="JJP72" s="21"/>
      <c r="JJQ72" s="21"/>
      <c r="JJR72" s="21"/>
      <c r="JJS72" s="21"/>
      <c r="JJT72" s="21"/>
      <c r="JJU72" s="21"/>
      <c r="JJV72" s="21"/>
      <c r="JJW72" s="21"/>
      <c r="JJX72" s="21"/>
      <c r="JJY72" s="21"/>
      <c r="JJZ72" s="21"/>
      <c r="JKA72" s="21"/>
      <c r="JKB72" s="21"/>
      <c r="JKC72" s="21"/>
      <c r="JKD72" s="21"/>
      <c r="JKE72" s="21"/>
      <c r="JKF72" s="21"/>
      <c r="JKG72" s="21"/>
      <c r="JKH72" s="21"/>
      <c r="JKI72" s="21"/>
      <c r="JKJ72" s="21"/>
      <c r="JKK72" s="21"/>
      <c r="JKL72" s="21"/>
      <c r="JKM72" s="21"/>
      <c r="JKN72" s="21"/>
      <c r="JKO72" s="21"/>
      <c r="JKP72" s="21"/>
      <c r="JKQ72" s="21"/>
      <c r="JKR72" s="21"/>
      <c r="JKS72" s="21"/>
      <c r="JKT72" s="21"/>
      <c r="JKU72" s="21"/>
      <c r="JKV72" s="21"/>
      <c r="JKW72" s="21"/>
      <c r="JKX72" s="21"/>
      <c r="JKY72" s="21"/>
      <c r="JKZ72" s="21"/>
      <c r="JLA72" s="21"/>
      <c r="JLB72" s="21"/>
      <c r="JLC72" s="21"/>
      <c r="JLD72" s="21"/>
      <c r="JLE72" s="21"/>
      <c r="JLF72" s="21"/>
      <c r="JLG72" s="21"/>
      <c r="JLH72" s="21"/>
      <c r="JLI72" s="21"/>
      <c r="JLJ72" s="21"/>
      <c r="JLK72" s="21"/>
      <c r="JLL72" s="21"/>
      <c r="JLM72" s="21"/>
      <c r="JLN72" s="21"/>
      <c r="JLO72" s="21"/>
      <c r="JLP72" s="21"/>
      <c r="JLQ72" s="21"/>
      <c r="JLR72" s="21"/>
      <c r="JLS72" s="21"/>
      <c r="JLT72" s="21"/>
      <c r="JLU72" s="21"/>
      <c r="JLV72" s="21"/>
      <c r="JLW72" s="21"/>
      <c r="JLX72" s="21"/>
      <c r="JLY72" s="21"/>
      <c r="JLZ72" s="21"/>
      <c r="JMA72" s="21"/>
      <c r="JMB72" s="21"/>
      <c r="JMC72" s="21"/>
      <c r="JMD72" s="21"/>
      <c r="JME72" s="21"/>
      <c r="JMF72" s="21"/>
      <c r="JMG72" s="21"/>
      <c r="JMH72" s="21"/>
      <c r="JMI72" s="21"/>
      <c r="JMJ72" s="21"/>
      <c r="JMK72" s="21"/>
      <c r="JML72" s="21"/>
      <c r="JMM72" s="21"/>
      <c r="JMN72" s="21"/>
      <c r="JMO72" s="21"/>
      <c r="JMP72" s="21"/>
      <c r="JMQ72" s="21"/>
      <c r="JMR72" s="21"/>
      <c r="JMS72" s="21"/>
      <c r="JMT72" s="21"/>
      <c r="JMU72" s="21"/>
      <c r="JMV72" s="21"/>
      <c r="JMW72" s="21"/>
      <c r="JMX72" s="21"/>
      <c r="JMY72" s="21"/>
      <c r="JMZ72" s="21"/>
      <c r="JNA72" s="21"/>
      <c r="JNB72" s="21"/>
      <c r="JNC72" s="21"/>
      <c r="JND72" s="21"/>
      <c r="JNE72" s="21"/>
      <c r="JNF72" s="21"/>
      <c r="JNG72" s="21"/>
      <c r="JNH72" s="21"/>
      <c r="JNI72" s="21"/>
      <c r="JNJ72" s="21"/>
      <c r="JNK72" s="21"/>
      <c r="JNL72" s="21"/>
      <c r="JNM72" s="21"/>
      <c r="JNN72" s="21"/>
      <c r="JNO72" s="21"/>
      <c r="JNP72" s="21"/>
      <c r="JNQ72" s="21"/>
      <c r="JNR72" s="21"/>
      <c r="JNS72" s="21"/>
      <c r="JNT72" s="21"/>
      <c r="JNU72" s="21"/>
      <c r="JNV72" s="21"/>
      <c r="JNW72" s="21"/>
      <c r="JNX72" s="21"/>
      <c r="JNY72" s="21"/>
      <c r="JNZ72" s="21"/>
      <c r="JOA72" s="21"/>
      <c r="JOB72" s="21"/>
      <c r="JOC72" s="21"/>
      <c r="JOD72" s="21"/>
      <c r="JOE72" s="21"/>
      <c r="JOF72" s="21"/>
      <c r="JOG72" s="21"/>
      <c r="JOH72" s="21"/>
      <c r="JOI72" s="21"/>
      <c r="JOJ72" s="21"/>
      <c r="JOK72" s="21"/>
      <c r="JOL72" s="21"/>
      <c r="JOM72" s="21"/>
      <c r="JON72" s="21"/>
      <c r="JOO72" s="21"/>
      <c r="JOP72" s="21"/>
      <c r="JOQ72" s="21"/>
      <c r="JOR72" s="21"/>
      <c r="JOS72" s="21"/>
      <c r="JOT72" s="21"/>
      <c r="JOU72" s="21"/>
      <c r="JOV72" s="21"/>
      <c r="JOW72" s="21"/>
      <c r="JOX72" s="21"/>
      <c r="JOY72" s="21"/>
      <c r="JOZ72" s="21"/>
      <c r="JPA72" s="21"/>
      <c r="JPB72" s="21"/>
      <c r="JPC72" s="21"/>
      <c r="JPD72" s="21"/>
      <c r="JPE72" s="21"/>
      <c r="JPF72" s="21"/>
      <c r="JPG72" s="21"/>
      <c r="JPH72" s="21"/>
      <c r="JPI72" s="21"/>
      <c r="JPJ72" s="21"/>
      <c r="JPK72" s="21"/>
      <c r="JPL72" s="21"/>
      <c r="JPM72" s="21"/>
      <c r="JPN72" s="21"/>
      <c r="JPO72" s="21"/>
      <c r="JPP72" s="21"/>
      <c r="JPQ72" s="21"/>
      <c r="JPR72" s="21"/>
      <c r="JPS72" s="21"/>
      <c r="JPT72" s="21"/>
      <c r="JPU72" s="21"/>
      <c r="JPV72" s="21"/>
      <c r="JPW72" s="21"/>
      <c r="JPX72" s="21"/>
      <c r="JPY72" s="21"/>
      <c r="JPZ72" s="21"/>
      <c r="JQA72" s="21"/>
      <c r="JQB72" s="21"/>
      <c r="JQC72" s="21"/>
      <c r="JQD72" s="21"/>
      <c r="JQE72" s="21"/>
      <c r="JQF72" s="21"/>
      <c r="JQG72" s="21"/>
      <c r="JQH72" s="21"/>
      <c r="JQI72" s="21"/>
      <c r="JQJ72" s="21"/>
      <c r="JQK72" s="21"/>
      <c r="JQL72" s="21"/>
      <c r="JQM72" s="21"/>
      <c r="JQN72" s="21"/>
      <c r="JQO72" s="21"/>
      <c r="JQP72" s="21"/>
      <c r="JQQ72" s="21"/>
      <c r="JQR72" s="21"/>
      <c r="JQS72" s="21"/>
      <c r="JQT72" s="21"/>
      <c r="JQU72" s="21"/>
      <c r="JQV72" s="21"/>
      <c r="JQW72" s="21"/>
      <c r="JQX72" s="21"/>
      <c r="JQY72" s="21"/>
      <c r="JQZ72" s="21"/>
      <c r="JRA72" s="21"/>
      <c r="JRB72" s="21"/>
      <c r="JRC72" s="21"/>
      <c r="JRD72" s="21"/>
      <c r="JRE72" s="21"/>
      <c r="JRF72" s="21"/>
      <c r="JRG72" s="21"/>
      <c r="JRH72" s="21"/>
      <c r="JRI72" s="21"/>
      <c r="JRJ72" s="21"/>
      <c r="JRK72" s="21"/>
      <c r="JRL72" s="21"/>
      <c r="JRM72" s="21"/>
      <c r="JRN72" s="21"/>
      <c r="JRO72" s="21"/>
      <c r="JRP72" s="21"/>
      <c r="JRQ72" s="21"/>
      <c r="JRR72" s="21"/>
      <c r="JRS72" s="21"/>
      <c r="JRT72" s="21"/>
      <c r="JRU72" s="21"/>
      <c r="JRV72" s="21"/>
      <c r="JRW72" s="21"/>
      <c r="JRX72" s="21"/>
      <c r="JRY72" s="21"/>
      <c r="JRZ72" s="21"/>
      <c r="JSA72" s="21"/>
      <c r="JSB72" s="21"/>
      <c r="JSC72" s="21"/>
      <c r="JSD72" s="21"/>
      <c r="JSE72" s="21"/>
      <c r="JSF72" s="21"/>
      <c r="JSG72" s="21"/>
      <c r="JSH72" s="21"/>
      <c r="JSI72" s="21"/>
      <c r="JSJ72" s="21"/>
      <c r="JSK72" s="21"/>
      <c r="JSL72" s="21"/>
      <c r="JSM72" s="21"/>
      <c r="JSN72" s="21"/>
      <c r="JSO72" s="21"/>
      <c r="JSP72" s="21"/>
      <c r="JSQ72" s="21"/>
      <c r="JSR72" s="21"/>
      <c r="JSS72" s="21"/>
      <c r="JST72" s="21"/>
      <c r="JSU72" s="21"/>
      <c r="JSV72" s="21"/>
      <c r="JSW72" s="21"/>
      <c r="JSX72" s="21"/>
      <c r="JSY72" s="21"/>
      <c r="JSZ72" s="21"/>
      <c r="JTA72" s="21"/>
      <c r="JTB72" s="21"/>
      <c r="JTC72" s="21"/>
      <c r="JTD72" s="21"/>
      <c r="JTE72" s="21"/>
      <c r="JTF72" s="21"/>
      <c r="JTG72" s="21"/>
      <c r="JTH72" s="21"/>
      <c r="JTI72" s="21"/>
      <c r="JTJ72" s="21"/>
      <c r="JTK72" s="21"/>
      <c r="JTL72" s="21"/>
      <c r="JTM72" s="21"/>
      <c r="JTN72" s="21"/>
      <c r="JTO72" s="21"/>
      <c r="JTP72" s="21"/>
      <c r="JTQ72" s="21"/>
      <c r="JTR72" s="21"/>
      <c r="JTS72" s="21"/>
      <c r="JTT72" s="21"/>
      <c r="JTU72" s="21"/>
      <c r="JTV72" s="21"/>
      <c r="JTW72" s="21"/>
      <c r="JTX72" s="21"/>
      <c r="JTY72" s="21"/>
      <c r="JTZ72" s="21"/>
      <c r="JUA72" s="21"/>
      <c r="JUB72" s="21"/>
      <c r="JUC72" s="21"/>
      <c r="JUD72" s="21"/>
      <c r="JUE72" s="21"/>
      <c r="JUF72" s="21"/>
      <c r="JUG72" s="21"/>
      <c r="JUH72" s="21"/>
      <c r="JUI72" s="21"/>
      <c r="JUJ72" s="21"/>
      <c r="JUK72" s="21"/>
      <c r="JUL72" s="21"/>
      <c r="JUM72" s="21"/>
      <c r="JUN72" s="21"/>
      <c r="JUO72" s="21"/>
      <c r="JUP72" s="21"/>
      <c r="JUQ72" s="21"/>
      <c r="JUR72" s="21"/>
      <c r="JUS72" s="21"/>
      <c r="JUT72" s="21"/>
      <c r="JUU72" s="21"/>
      <c r="JUV72" s="21"/>
      <c r="JUW72" s="21"/>
      <c r="JUX72" s="21"/>
      <c r="JUY72" s="21"/>
      <c r="JUZ72" s="21"/>
      <c r="JVA72" s="21"/>
      <c r="JVB72" s="21"/>
      <c r="JVC72" s="21"/>
      <c r="JVD72" s="21"/>
      <c r="JVE72" s="21"/>
      <c r="JVF72" s="21"/>
      <c r="JVG72" s="21"/>
      <c r="JVH72" s="21"/>
      <c r="JVI72" s="21"/>
      <c r="JVJ72" s="21"/>
      <c r="JVK72" s="21"/>
      <c r="JVL72" s="21"/>
      <c r="JVM72" s="21"/>
      <c r="JVN72" s="21"/>
      <c r="JVO72" s="21"/>
      <c r="JVP72" s="21"/>
      <c r="JVQ72" s="21"/>
      <c r="JVR72" s="21"/>
      <c r="JVS72" s="21"/>
      <c r="JVT72" s="21"/>
      <c r="JVU72" s="21"/>
      <c r="JVV72" s="21"/>
      <c r="JVW72" s="21"/>
      <c r="JVX72" s="21"/>
      <c r="JVY72" s="21"/>
      <c r="JVZ72" s="21"/>
      <c r="JWA72" s="21"/>
      <c r="JWB72" s="21"/>
      <c r="JWC72" s="21"/>
      <c r="JWD72" s="21"/>
      <c r="JWE72" s="21"/>
      <c r="JWF72" s="21"/>
      <c r="JWG72" s="21"/>
      <c r="JWH72" s="21"/>
      <c r="JWI72" s="21"/>
      <c r="JWJ72" s="21"/>
      <c r="JWK72" s="21"/>
      <c r="JWL72" s="21"/>
      <c r="JWM72" s="21"/>
      <c r="JWN72" s="21"/>
      <c r="JWO72" s="21"/>
      <c r="JWP72" s="21"/>
      <c r="JWQ72" s="21"/>
      <c r="JWR72" s="21"/>
      <c r="JWS72" s="21"/>
      <c r="JWT72" s="21"/>
      <c r="JWU72" s="21"/>
      <c r="JWV72" s="21"/>
      <c r="JWW72" s="21"/>
      <c r="JWX72" s="21"/>
      <c r="JWY72" s="21"/>
      <c r="JWZ72" s="21"/>
      <c r="JXA72" s="21"/>
      <c r="JXB72" s="21"/>
      <c r="JXC72" s="21"/>
      <c r="JXD72" s="21"/>
      <c r="JXE72" s="21"/>
      <c r="JXF72" s="21"/>
      <c r="JXG72" s="21"/>
      <c r="JXH72" s="21"/>
      <c r="JXI72" s="21"/>
      <c r="JXJ72" s="21"/>
      <c r="JXK72" s="21"/>
      <c r="JXL72" s="21"/>
      <c r="JXM72" s="21"/>
      <c r="JXN72" s="21"/>
      <c r="JXO72" s="21"/>
      <c r="JXP72" s="21"/>
      <c r="JXQ72" s="21"/>
      <c r="JXR72" s="21"/>
      <c r="JXS72" s="21"/>
      <c r="JXT72" s="21"/>
      <c r="JXU72" s="21"/>
      <c r="JXV72" s="21"/>
      <c r="JXW72" s="21"/>
      <c r="JXX72" s="21"/>
      <c r="JXY72" s="21"/>
      <c r="JXZ72" s="21"/>
      <c r="JYA72" s="21"/>
      <c r="JYB72" s="21"/>
      <c r="JYC72" s="21"/>
      <c r="JYD72" s="21"/>
      <c r="JYE72" s="21"/>
      <c r="JYF72" s="21"/>
      <c r="JYG72" s="21"/>
      <c r="JYH72" s="21"/>
      <c r="JYI72" s="21"/>
      <c r="JYJ72" s="21"/>
      <c r="JYK72" s="21"/>
      <c r="JYL72" s="21"/>
      <c r="JYM72" s="21"/>
      <c r="JYN72" s="21"/>
      <c r="JYO72" s="21"/>
      <c r="JYP72" s="21"/>
      <c r="JYQ72" s="21"/>
      <c r="JYR72" s="21"/>
      <c r="JYS72" s="21"/>
      <c r="JYT72" s="21"/>
      <c r="JYU72" s="21"/>
      <c r="JYV72" s="21"/>
      <c r="JYW72" s="21"/>
      <c r="JYX72" s="21"/>
      <c r="JYY72" s="21"/>
      <c r="JYZ72" s="21"/>
      <c r="JZA72" s="21"/>
      <c r="JZB72" s="21"/>
      <c r="JZC72" s="21"/>
      <c r="JZD72" s="21"/>
      <c r="JZE72" s="21"/>
      <c r="JZF72" s="21"/>
      <c r="JZG72" s="21"/>
      <c r="JZH72" s="21"/>
      <c r="JZI72" s="21"/>
      <c r="JZJ72" s="21"/>
      <c r="JZK72" s="21"/>
      <c r="JZL72" s="21"/>
      <c r="JZM72" s="21"/>
      <c r="JZN72" s="21"/>
      <c r="JZO72" s="21"/>
      <c r="JZP72" s="21"/>
      <c r="JZQ72" s="21"/>
      <c r="JZR72" s="21"/>
      <c r="JZS72" s="21"/>
      <c r="JZT72" s="21"/>
      <c r="JZU72" s="21"/>
      <c r="JZV72" s="21"/>
      <c r="JZW72" s="21"/>
      <c r="JZX72" s="21"/>
      <c r="JZY72" s="21"/>
      <c r="JZZ72" s="21"/>
      <c r="KAA72" s="21"/>
      <c r="KAB72" s="21"/>
      <c r="KAC72" s="21"/>
      <c r="KAD72" s="21"/>
      <c r="KAE72" s="21"/>
      <c r="KAF72" s="21"/>
      <c r="KAG72" s="21"/>
      <c r="KAH72" s="21"/>
      <c r="KAI72" s="21"/>
      <c r="KAJ72" s="21"/>
      <c r="KAK72" s="21"/>
      <c r="KAL72" s="21"/>
      <c r="KAM72" s="21"/>
      <c r="KAN72" s="21"/>
      <c r="KAO72" s="21"/>
      <c r="KAP72" s="21"/>
      <c r="KAQ72" s="21"/>
      <c r="KAR72" s="21"/>
      <c r="KAS72" s="21"/>
      <c r="KAT72" s="21"/>
      <c r="KAU72" s="21"/>
      <c r="KAV72" s="21"/>
      <c r="KAW72" s="21"/>
      <c r="KAX72" s="21"/>
      <c r="KAY72" s="21"/>
      <c r="KAZ72" s="21"/>
      <c r="KBA72" s="21"/>
      <c r="KBB72" s="21"/>
      <c r="KBC72" s="21"/>
      <c r="KBD72" s="21"/>
      <c r="KBE72" s="21"/>
      <c r="KBF72" s="21"/>
      <c r="KBG72" s="21"/>
      <c r="KBH72" s="21"/>
      <c r="KBI72" s="21"/>
      <c r="KBJ72" s="21"/>
      <c r="KBK72" s="21"/>
      <c r="KBL72" s="21"/>
      <c r="KBM72" s="21"/>
      <c r="KBN72" s="21"/>
      <c r="KBO72" s="21"/>
      <c r="KBP72" s="21"/>
      <c r="KBQ72" s="21"/>
      <c r="KBR72" s="21"/>
      <c r="KBS72" s="21"/>
      <c r="KBT72" s="21"/>
      <c r="KBU72" s="21"/>
      <c r="KBV72" s="21"/>
      <c r="KBW72" s="21"/>
      <c r="KBX72" s="21"/>
      <c r="KBY72" s="21"/>
      <c r="KBZ72" s="21"/>
      <c r="KCA72" s="21"/>
      <c r="KCB72" s="21"/>
      <c r="KCC72" s="21"/>
      <c r="KCD72" s="21"/>
      <c r="KCE72" s="21"/>
      <c r="KCF72" s="21"/>
      <c r="KCG72" s="21"/>
      <c r="KCH72" s="21"/>
      <c r="KCI72" s="21"/>
      <c r="KCJ72" s="21"/>
      <c r="KCK72" s="21"/>
      <c r="KCL72" s="21"/>
      <c r="KCM72" s="21"/>
      <c r="KCN72" s="21"/>
      <c r="KCO72" s="21"/>
      <c r="KCP72" s="21"/>
      <c r="KCQ72" s="21"/>
      <c r="KCR72" s="21"/>
      <c r="KCS72" s="21"/>
      <c r="KCT72" s="21"/>
      <c r="KCU72" s="21"/>
      <c r="KCV72" s="21"/>
      <c r="KCW72" s="21"/>
      <c r="KCX72" s="21"/>
      <c r="KCY72" s="21"/>
      <c r="KCZ72" s="21"/>
      <c r="KDA72" s="21"/>
      <c r="KDB72" s="21"/>
      <c r="KDC72" s="21"/>
      <c r="KDD72" s="21"/>
      <c r="KDE72" s="21"/>
      <c r="KDF72" s="21"/>
      <c r="KDG72" s="21"/>
      <c r="KDH72" s="21"/>
      <c r="KDI72" s="21"/>
      <c r="KDJ72" s="21"/>
      <c r="KDK72" s="21"/>
      <c r="KDL72" s="21"/>
      <c r="KDM72" s="21"/>
      <c r="KDN72" s="21"/>
      <c r="KDO72" s="21"/>
      <c r="KDP72" s="21"/>
      <c r="KDQ72" s="21"/>
      <c r="KDR72" s="21"/>
      <c r="KDS72" s="21"/>
      <c r="KDT72" s="21"/>
      <c r="KDU72" s="21"/>
      <c r="KDV72" s="21"/>
      <c r="KDW72" s="21"/>
      <c r="KDX72" s="21"/>
      <c r="KDY72" s="21"/>
      <c r="KDZ72" s="21"/>
      <c r="KEA72" s="21"/>
      <c r="KEB72" s="21"/>
      <c r="KEC72" s="21"/>
      <c r="KED72" s="21"/>
      <c r="KEE72" s="21"/>
      <c r="KEF72" s="21"/>
      <c r="KEG72" s="21"/>
      <c r="KEH72" s="21"/>
      <c r="KEI72" s="21"/>
      <c r="KEJ72" s="21"/>
      <c r="KEK72" s="21"/>
      <c r="KEL72" s="21"/>
      <c r="KEM72" s="21"/>
      <c r="KEN72" s="21"/>
      <c r="KEO72" s="21"/>
      <c r="KEP72" s="21"/>
      <c r="KEQ72" s="21"/>
      <c r="KER72" s="21"/>
      <c r="KES72" s="21"/>
      <c r="KET72" s="21"/>
      <c r="KEU72" s="21"/>
      <c r="KEV72" s="21"/>
      <c r="KEW72" s="21"/>
      <c r="KEX72" s="21"/>
      <c r="KEY72" s="21"/>
      <c r="KEZ72" s="21"/>
      <c r="KFA72" s="21"/>
      <c r="KFB72" s="21"/>
      <c r="KFC72" s="21"/>
      <c r="KFD72" s="21"/>
      <c r="KFE72" s="21"/>
      <c r="KFF72" s="21"/>
      <c r="KFG72" s="21"/>
      <c r="KFH72" s="21"/>
      <c r="KFI72" s="21"/>
      <c r="KFJ72" s="21"/>
      <c r="KFK72" s="21"/>
      <c r="KFL72" s="21"/>
      <c r="KFM72" s="21"/>
      <c r="KFN72" s="21"/>
      <c r="KFO72" s="21"/>
      <c r="KFP72" s="21"/>
      <c r="KFQ72" s="21"/>
      <c r="KFR72" s="21"/>
      <c r="KFS72" s="21"/>
      <c r="KFT72" s="21"/>
      <c r="KFU72" s="21"/>
      <c r="KFV72" s="21"/>
      <c r="KFW72" s="21"/>
      <c r="KFX72" s="21"/>
      <c r="KFY72" s="21"/>
      <c r="KFZ72" s="21"/>
      <c r="KGA72" s="21"/>
      <c r="KGB72" s="21"/>
      <c r="KGC72" s="21"/>
      <c r="KGD72" s="21"/>
      <c r="KGE72" s="21"/>
      <c r="KGF72" s="21"/>
      <c r="KGG72" s="21"/>
      <c r="KGH72" s="21"/>
      <c r="KGI72" s="21"/>
      <c r="KGJ72" s="21"/>
      <c r="KGK72" s="21"/>
      <c r="KGL72" s="21"/>
      <c r="KGM72" s="21"/>
      <c r="KGN72" s="21"/>
      <c r="KGO72" s="21"/>
      <c r="KGP72" s="21"/>
      <c r="KGQ72" s="21"/>
      <c r="KGR72" s="21"/>
      <c r="KGS72" s="21"/>
      <c r="KGT72" s="21"/>
      <c r="KGU72" s="21"/>
      <c r="KGV72" s="21"/>
      <c r="KGW72" s="21"/>
      <c r="KGX72" s="21"/>
      <c r="KGY72" s="21"/>
      <c r="KGZ72" s="21"/>
      <c r="KHA72" s="21"/>
      <c r="KHB72" s="21"/>
      <c r="KHC72" s="21"/>
      <c r="KHD72" s="21"/>
      <c r="KHE72" s="21"/>
      <c r="KHF72" s="21"/>
      <c r="KHG72" s="21"/>
      <c r="KHH72" s="21"/>
      <c r="KHI72" s="21"/>
      <c r="KHJ72" s="21"/>
      <c r="KHK72" s="21"/>
      <c r="KHL72" s="21"/>
      <c r="KHM72" s="21"/>
      <c r="KHN72" s="21"/>
      <c r="KHO72" s="21"/>
      <c r="KHP72" s="21"/>
      <c r="KHQ72" s="21"/>
      <c r="KHR72" s="21"/>
      <c r="KHS72" s="21"/>
      <c r="KHT72" s="21"/>
      <c r="KHU72" s="21"/>
      <c r="KHV72" s="21"/>
      <c r="KHW72" s="21"/>
      <c r="KHX72" s="21"/>
      <c r="KHY72" s="21"/>
      <c r="KHZ72" s="21"/>
      <c r="KIA72" s="21"/>
      <c r="KIB72" s="21"/>
      <c r="KIC72" s="21"/>
      <c r="KID72" s="21"/>
      <c r="KIE72" s="21"/>
      <c r="KIF72" s="21"/>
      <c r="KIG72" s="21"/>
      <c r="KIH72" s="21"/>
      <c r="KII72" s="21"/>
      <c r="KIJ72" s="21"/>
      <c r="KIK72" s="21"/>
      <c r="KIL72" s="21"/>
      <c r="KIM72" s="21"/>
      <c r="KIN72" s="21"/>
      <c r="KIO72" s="21"/>
      <c r="KIP72" s="21"/>
      <c r="KIQ72" s="21"/>
      <c r="KIR72" s="21"/>
      <c r="KIS72" s="21"/>
      <c r="KIT72" s="21"/>
      <c r="KIU72" s="21"/>
      <c r="KIV72" s="21"/>
      <c r="KIW72" s="21"/>
      <c r="KIX72" s="21"/>
      <c r="KIY72" s="21"/>
      <c r="KIZ72" s="21"/>
      <c r="KJA72" s="21"/>
      <c r="KJB72" s="21"/>
      <c r="KJC72" s="21"/>
      <c r="KJD72" s="21"/>
      <c r="KJE72" s="21"/>
      <c r="KJF72" s="21"/>
      <c r="KJG72" s="21"/>
      <c r="KJH72" s="21"/>
      <c r="KJI72" s="21"/>
      <c r="KJJ72" s="21"/>
      <c r="KJK72" s="21"/>
      <c r="KJL72" s="21"/>
      <c r="KJM72" s="21"/>
      <c r="KJN72" s="21"/>
      <c r="KJO72" s="21"/>
      <c r="KJP72" s="21"/>
      <c r="KJQ72" s="21"/>
      <c r="KJR72" s="21"/>
      <c r="KJS72" s="21"/>
      <c r="KJT72" s="21"/>
      <c r="KJU72" s="21"/>
      <c r="KJV72" s="21"/>
      <c r="KJW72" s="21"/>
      <c r="KJX72" s="21"/>
      <c r="KJY72" s="21"/>
      <c r="KJZ72" s="21"/>
      <c r="KKA72" s="21"/>
      <c r="KKB72" s="21"/>
      <c r="KKC72" s="21"/>
      <c r="KKD72" s="21"/>
      <c r="KKE72" s="21"/>
      <c r="KKF72" s="21"/>
      <c r="KKG72" s="21"/>
      <c r="KKH72" s="21"/>
      <c r="KKI72" s="21"/>
      <c r="KKJ72" s="21"/>
      <c r="KKK72" s="21"/>
      <c r="KKL72" s="21"/>
      <c r="KKM72" s="21"/>
      <c r="KKN72" s="21"/>
      <c r="KKO72" s="21"/>
      <c r="KKP72" s="21"/>
      <c r="KKQ72" s="21"/>
      <c r="KKR72" s="21"/>
      <c r="KKS72" s="21"/>
      <c r="KKT72" s="21"/>
      <c r="KKU72" s="21"/>
      <c r="KKV72" s="21"/>
      <c r="KKW72" s="21"/>
      <c r="KKX72" s="21"/>
      <c r="KKY72" s="21"/>
      <c r="KKZ72" s="21"/>
      <c r="KLA72" s="21"/>
      <c r="KLB72" s="21"/>
      <c r="KLC72" s="21"/>
      <c r="KLD72" s="21"/>
      <c r="KLE72" s="21"/>
      <c r="KLF72" s="21"/>
      <c r="KLG72" s="21"/>
      <c r="KLH72" s="21"/>
      <c r="KLI72" s="21"/>
      <c r="KLJ72" s="21"/>
      <c r="KLK72" s="21"/>
      <c r="KLL72" s="21"/>
      <c r="KLM72" s="21"/>
      <c r="KLN72" s="21"/>
      <c r="KLO72" s="21"/>
      <c r="KLP72" s="21"/>
      <c r="KLQ72" s="21"/>
      <c r="KLR72" s="21"/>
      <c r="KLS72" s="21"/>
      <c r="KLT72" s="21"/>
      <c r="KLU72" s="21"/>
      <c r="KLV72" s="21"/>
      <c r="KLW72" s="21"/>
      <c r="KLX72" s="21"/>
      <c r="KLY72" s="21"/>
      <c r="KLZ72" s="21"/>
      <c r="KMA72" s="21"/>
      <c r="KMB72" s="21"/>
      <c r="KMC72" s="21"/>
      <c r="KMD72" s="21"/>
      <c r="KME72" s="21"/>
      <c r="KMF72" s="21"/>
      <c r="KMG72" s="21"/>
      <c r="KMH72" s="21"/>
      <c r="KMI72" s="21"/>
      <c r="KMJ72" s="21"/>
      <c r="KMK72" s="21"/>
      <c r="KML72" s="21"/>
      <c r="KMM72" s="21"/>
      <c r="KMN72" s="21"/>
      <c r="KMO72" s="21"/>
      <c r="KMP72" s="21"/>
      <c r="KMQ72" s="21"/>
      <c r="KMR72" s="21"/>
      <c r="KMS72" s="21"/>
      <c r="KMT72" s="21"/>
      <c r="KMU72" s="21"/>
      <c r="KMV72" s="21"/>
      <c r="KMW72" s="21"/>
      <c r="KMX72" s="21"/>
      <c r="KMY72" s="21"/>
      <c r="KMZ72" s="21"/>
      <c r="KNA72" s="21"/>
      <c r="KNB72" s="21"/>
      <c r="KNC72" s="21"/>
      <c r="KND72" s="21"/>
      <c r="KNE72" s="21"/>
      <c r="KNF72" s="21"/>
      <c r="KNG72" s="21"/>
      <c r="KNH72" s="21"/>
      <c r="KNI72" s="21"/>
      <c r="KNJ72" s="21"/>
      <c r="KNK72" s="21"/>
      <c r="KNL72" s="21"/>
      <c r="KNM72" s="21"/>
      <c r="KNN72" s="21"/>
      <c r="KNO72" s="21"/>
      <c r="KNP72" s="21"/>
      <c r="KNQ72" s="21"/>
      <c r="KNR72" s="21"/>
      <c r="KNS72" s="21"/>
      <c r="KNT72" s="21"/>
      <c r="KNU72" s="21"/>
      <c r="KNV72" s="21"/>
      <c r="KNW72" s="21"/>
      <c r="KNX72" s="21"/>
      <c r="KNY72" s="21"/>
      <c r="KNZ72" s="21"/>
      <c r="KOA72" s="21"/>
      <c r="KOB72" s="21"/>
      <c r="KOC72" s="21"/>
      <c r="KOD72" s="21"/>
      <c r="KOE72" s="21"/>
      <c r="KOF72" s="21"/>
      <c r="KOG72" s="21"/>
      <c r="KOH72" s="21"/>
      <c r="KOI72" s="21"/>
      <c r="KOJ72" s="21"/>
      <c r="KOK72" s="21"/>
      <c r="KOL72" s="21"/>
      <c r="KOM72" s="21"/>
      <c r="KON72" s="21"/>
      <c r="KOO72" s="21"/>
      <c r="KOP72" s="21"/>
      <c r="KOQ72" s="21"/>
      <c r="KOR72" s="21"/>
      <c r="KOS72" s="21"/>
      <c r="KOT72" s="21"/>
      <c r="KOU72" s="21"/>
      <c r="KOV72" s="21"/>
      <c r="KOW72" s="21"/>
      <c r="KOX72" s="21"/>
      <c r="KOY72" s="21"/>
      <c r="KOZ72" s="21"/>
      <c r="KPA72" s="21"/>
      <c r="KPB72" s="21"/>
      <c r="KPC72" s="21"/>
      <c r="KPD72" s="21"/>
      <c r="KPE72" s="21"/>
      <c r="KPF72" s="21"/>
      <c r="KPG72" s="21"/>
      <c r="KPH72" s="21"/>
      <c r="KPI72" s="21"/>
      <c r="KPJ72" s="21"/>
      <c r="KPK72" s="21"/>
      <c r="KPL72" s="21"/>
      <c r="KPM72" s="21"/>
      <c r="KPN72" s="21"/>
      <c r="KPO72" s="21"/>
      <c r="KPP72" s="21"/>
      <c r="KPQ72" s="21"/>
      <c r="KPR72" s="21"/>
      <c r="KPS72" s="21"/>
      <c r="KPT72" s="21"/>
      <c r="KPU72" s="21"/>
      <c r="KPV72" s="21"/>
      <c r="KPW72" s="21"/>
      <c r="KPX72" s="21"/>
      <c r="KPY72" s="21"/>
      <c r="KPZ72" s="21"/>
      <c r="KQA72" s="21"/>
      <c r="KQB72" s="21"/>
      <c r="KQC72" s="21"/>
      <c r="KQD72" s="21"/>
      <c r="KQE72" s="21"/>
      <c r="KQF72" s="21"/>
      <c r="KQG72" s="21"/>
      <c r="KQH72" s="21"/>
      <c r="KQI72" s="21"/>
      <c r="KQJ72" s="21"/>
      <c r="KQK72" s="21"/>
      <c r="KQL72" s="21"/>
      <c r="KQM72" s="21"/>
      <c r="KQN72" s="21"/>
      <c r="KQO72" s="21"/>
      <c r="KQP72" s="21"/>
      <c r="KQQ72" s="21"/>
      <c r="KQR72" s="21"/>
      <c r="KQS72" s="21"/>
      <c r="KQT72" s="21"/>
      <c r="KQU72" s="21"/>
      <c r="KQV72" s="21"/>
      <c r="KQW72" s="21"/>
      <c r="KQX72" s="21"/>
      <c r="KQY72" s="21"/>
      <c r="KQZ72" s="21"/>
      <c r="KRA72" s="21"/>
      <c r="KRB72" s="21"/>
      <c r="KRC72" s="21"/>
      <c r="KRD72" s="21"/>
      <c r="KRE72" s="21"/>
      <c r="KRF72" s="21"/>
      <c r="KRG72" s="21"/>
      <c r="KRH72" s="21"/>
      <c r="KRI72" s="21"/>
      <c r="KRJ72" s="21"/>
      <c r="KRK72" s="21"/>
      <c r="KRL72" s="21"/>
      <c r="KRM72" s="21"/>
      <c r="KRN72" s="21"/>
      <c r="KRO72" s="21"/>
      <c r="KRP72" s="21"/>
      <c r="KRQ72" s="21"/>
      <c r="KRR72" s="21"/>
      <c r="KRS72" s="21"/>
      <c r="KRT72" s="21"/>
      <c r="KRU72" s="21"/>
      <c r="KRV72" s="21"/>
      <c r="KRW72" s="21"/>
      <c r="KRX72" s="21"/>
      <c r="KRY72" s="21"/>
      <c r="KRZ72" s="21"/>
      <c r="KSA72" s="21"/>
      <c r="KSB72" s="21"/>
      <c r="KSC72" s="21"/>
      <c r="KSD72" s="21"/>
      <c r="KSE72" s="21"/>
      <c r="KSF72" s="21"/>
      <c r="KSG72" s="21"/>
      <c r="KSH72" s="21"/>
      <c r="KSI72" s="21"/>
      <c r="KSJ72" s="21"/>
      <c r="KSK72" s="21"/>
      <c r="KSL72" s="21"/>
      <c r="KSM72" s="21"/>
      <c r="KSN72" s="21"/>
      <c r="KSO72" s="21"/>
      <c r="KSP72" s="21"/>
      <c r="KSQ72" s="21"/>
      <c r="KSR72" s="21"/>
      <c r="KSS72" s="21"/>
      <c r="KST72" s="21"/>
      <c r="KSU72" s="21"/>
      <c r="KSV72" s="21"/>
      <c r="KSW72" s="21"/>
      <c r="KSX72" s="21"/>
      <c r="KSY72" s="21"/>
      <c r="KSZ72" s="21"/>
      <c r="KTA72" s="21"/>
      <c r="KTB72" s="21"/>
      <c r="KTC72" s="21"/>
      <c r="KTD72" s="21"/>
      <c r="KTE72" s="21"/>
      <c r="KTF72" s="21"/>
      <c r="KTG72" s="21"/>
      <c r="KTH72" s="21"/>
      <c r="KTI72" s="21"/>
      <c r="KTJ72" s="21"/>
      <c r="KTK72" s="21"/>
      <c r="KTL72" s="21"/>
      <c r="KTM72" s="21"/>
      <c r="KTN72" s="21"/>
      <c r="KTO72" s="21"/>
      <c r="KTP72" s="21"/>
      <c r="KTQ72" s="21"/>
      <c r="KTR72" s="21"/>
      <c r="KTS72" s="21"/>
      <c r="KTT72" s="21"/>
      <c r="KTU72" s="21"/>
      <c r="KTV72" s="21"/>
      <c r="KTW72" s="21"/>
      <c r="KTX72" s="21"/>
      <c r="KTY72" s="21"/>
      <c r="KTZ72" s="21"/>
      <c r="KUA72" s="21"/>
      <c r="KUB72" s="21"/>
      <c r="KUC72" s="21"/>
      <c r="KUD72" s="21"/>
      <c r="KUE72" s="21"/>
      <c r="KUF72" s="21"/>
      <c r="KUG72" s="21"/>
      <c r="KUH72" s="21"/>
      <c r="KUI72" s="21"/>
      <c r="KUJ72" s="21"/>
      <c r="KUK72" s="21"/>
      <c r="KUL72" s="21"/>
      <c r="KUM72" s="21"/>
      <c r="KUN72" s="21"/>
      <c r="KUO72" s="21"/>
      <c r="KUP72" s="21"/>
      <c r="KUQ72" s="21"/>
      <c r="KUR72" s="21"/>
      <c r="KUS72" s="21"/>
      <c r="KUT72" s="21"/>
      <c r="KUU72" s="21"/>
      <c r="KUV72" s="21"/>
      <c r="KUW72" s="21"/>
      <c r="KUX72" s="21"/>
      <c r="KUY72" s="21"/>
      <c r="KUZ72" s="21"/>
      <c r="KVA72" s="21"/>
      <c r="KVB72" s="21"/>
      <c r="KVC72" s="21"/>
      <c r="KVD72" s="21"/>
      <c r="KVE72" s="21"/>
      <c r="KVF72" s="21"/>
      <c r="KVG72" s="21"/>
      <c r="KVH72" s="21"/>
      <c r="KVI72" s="21"/>
      <c r="KVJ72" s="21"/>
      <c r="KVK72" s="21"/>
      <c r="KVL72" s="21"/>
      <c r="KVM72" s="21"/>
      <c r="KVN72" s="21"/>
      <c r="KVO72" s="21"/>
      <c r="KVP72" s="21"/>
      <c r="KVQ72" s="21"/>
      <c r="KVR72" s="21"/>
      <c r="KVS72" s="21"/>
      <c r="KVT72" s="21"/>
      <c r="KVU72" s="21"/>
      <c r="KVV72" s="21"/>
      <c r="KVW72" s="21"/>
      <c r="KVX72" s="21"/>
      <c r="KVY72" s="21"/>
      <c r="KVZ72" s="21"/>
      <c r="KWA72" s="21"/>
      <c r="KWB72" s="21"/>
      <c r="KWC72" s="21"/>
      <c r="KWD72" s="21"/>
      <c r="KWE72" s="21"/>
      <c r="KWF72" s="21"/>
      <c r="KWG72" s="21"/>
      <c r="KWH72" s="21"/>
      <c r="KWI72" s="21"/>
      <c r="KWJ72" s="21"/>
      <c r="KWK72" s="21"/>
      <c r="KWL72" s="21"/>
      <c r="KWM72" s="21"/>
      <c r="KWN72" s="21"/>
      <c r="KWO72" s="21"/>
      <c r="KWP72" s="21"/>
      <c r="KWQ72" s="21"/>
      <c r="KWR72" s="21"/>
      <c r="KWS72" s="21"/>
      <c r="KWT72" s="21"/>
      <c r="KWU72" s="21"/>
      <c r="KWV72" s="21"/>
      <c r="KWW72" s="21"/>
      <c r="KWX72" s="21"/>
      <c r="KWY72" s="21"/>
      <c r="KWZ72" s="21"/>
      <c r="KXA72" s="21"/>
      <c r="KXB72" s="21"/>
      <c r="KXC72" s="21"/>
      <c r="KXD72" s="21"/>
      <c r="KXE72" s="21"/>
      <c r="KXF72" s="21"/>
      <c r="KXG72" s="21"/>
      <c r="KXH72" s="21"/>
      <c r="KXI72" s="21"/>
      <c r="KXJ72" s="21"/>
      <c r="KXK72" s="21"/>
      <c r="KXL72" s="21"/>
      <c r="KXM72" s="21"/>
      <c r="KXN72" s="21"/>
      <c r="KXO72" s="21"/>
      <c r="KXP72" s="21"/>
      <c r="KXQ72" s="21"/>
      <c r="KXR72" s="21"/>
      <c r="KXS72" s="21"/>
      <c r="KXT72" s="21"/>
      <c r="KXU72" s="21"/>
      <c r="KXV72" s="21"/>
      <c r="KXW72" s="21"/>
      <c r="KXX72" s="21"/>
      <c r="KXY72" s="21"/>
      <c r="KXZ72" s="21"/>
      <c r="KYA72" s="21"/>
      <c r="KYB72" s="21"/>
      <c r="KYC72" s="21"/>
      <c r="KYD72" s="21"/>
      <c r="KYE72" s="21"/>
      <c r="KYF72" s="21"/>
      <c r="KYG72" s="21"/>
      <c r="KYH72" s="21"/>
      <c r="KYI72" s="21"/>
      <c r="KYJ72" s="21"/>
      <c r="KYK72" s="21"/>
      <c r="KYL72" s="21"/>
      <c r="KYM72" s="21"/>
      <c r="KYN72" s="21"/>
      <c r="KYO72" s="21"/>
      <c r="KYP72" s="21"/>
      <c r="KYQ72" s="21"/>
      <c r="KYR72" s="21"/>
      <c r="KYS72" s="21"/>
      <c r="KYT72" s="21"/>
      <c r="KYU72" s="21"/>
      <c r="KYV72" s="21"/>
      <c r="KYW72" s="21"/>
      <c r="KYX72" s="21"/>
      <c r="KYY72" s="21"/>
      <c r="KYZ72" s="21"/>
      <c r="KZA72" s="21"/>
      <c r="KZB72" s="21"/>
      <c r="KZC72" s="21"/>
      <c r="KZD72" s="21"/>
      <c r="KZE72" s="21"/>
      <c r="KZF72" s="21"/>
      <c r="KZG72" s="21"/>
      <c r="KZH72" s="21"/>
      <c r="KZI72" s="21"/>
      <c r="KZJ72" s="21"/>
      <c r="KZK72" s="21"/>
      <c r="KZL72" s="21"/>
      <c r="KZM72" s="21"/>
      <c r="KZN72" s="21"/>
      <c r="KZO72" s="21"/>
      <c r="KZP72" s="21"/>
      <c r="KZQ72" s="21"/>
      <c r="KZR72" s="21"/>
      <c r="KZS72" s="21"/>
      <c r="KZT72" s="21"/>
      <c r="KZU72" s="21"/>
      <c r="KZV72" s="21"/>
      <c r="KZW72" s="21"/>
      <c r="KZX72" s="21"/>
      <c r="KZY72" s="21"/>
      <c r="KZZ72" s="21"/>
      <c r="LAA72" s="21"/>
      <c r="LAB72" s="21"/>
      <c r="LAC72" s="21"/>
      <c r="LAD72" s="21"/>
      <c r="LAE72" s="21"/>
      <c r="LAF72" s="21"/>
      <c r="LAG72" s="21"/>
      <c r="LAH72" s="21"/>
      <c r="LAI72" s="21"/>
      <c r="LAJ72" s="21"/>
      <c r="LAK72" s="21"/>
      <c r="LAL72" s="21"/>
      <c r="LAM72" s="21"/>
      <c r="LAN72" s="21"/>
      <c r="LAO72" s="21"/>
      <c r="LAP72" s="21"/>
      <c r="LAQ72" s="21"/>
      <c r="LAR72" s="21"/>
      <c r="LAS72" s="21"/>
      <c r="LAT72" s="21"/>
      <c r="LAU72" s="21"/>
      <c r="LAV72" s="21"/>
      <c r="LAW72" s="21"/>
      <c r="LAX72" s="21"/>
      <c r="LAY72" s="21"/>
      <c r="LAZ72" s="21"/>
      <c r="LBA72" s="21"/>
      <c r="LBB72" s="21"/>
      <c r="LBC72" s="21"/>
      <c r="LBD72" s="21"/>
      <c r="LBE72" s="21"/>
      <c r="LBF72" s="21"/>
      <c r="LBG72" s="21"/>
      <c r="LBH72" s="21"/>
      <c r="LBI72" s="21"/>
      <c r="LBJ72" s="21"/>
      <c r="LBK72" s="21"/>
      <c r="LBL72" s="21"/>
      <c r="LBM72" s="21"/>
      <c r="LBN72" s="21"/>
      <c r="LBO72" s="21"/>
      <c r="LBP72" s="21"/>
      <c r="LBQ72" s="21"/>
      <c r="LBR72" s="21"/>
      <c r="LBS72" s="21"/>
      <c r="LBT72" s="21"/>
      <c r="LBU72" s="21"/>
      <c r="LBV72" s="21"/>
      <c r="LBW72" s="21"/>
      <c r="LBX72" s="21"/>
      <c r="LBY72" s="21"/>
      <c r="LBZ72" s="21"/>
      <c r="LCA72" s="21"/>
      <c r="LCB72" s="21"/>
      <c r="LCC72" s="21"/>
      <c r="LCD72" s="21"/>
      <c r="LCE72" s="21"/>
      <c r="LCF72" s="21"/>
      <c r="LCG72" s="21"/>
      <c r="LCH72" s="21"/>
      <c r="LCI72" s="21"/>
      <c r="LCJ72" s="21"/>
      <c r="LCK72" s="21"/>
      <c r="LCL72" s="21"/>
      <c r="LCM72" s="21"/>
      <c r="LCN72" s="21"/>
      <c r="LCO72" s="21"/>
      <c r="LCP72" s="21"/>
      <c r="LCQ72" s="21"/>
      <c r="LCR72" s="21"/>
      <c r="LCS72" s="21"/>
      <c r="LCT72" s="21"/>
      <c r="LCU72" s="21"/>
      <c r="LCV72" s="21"/>
      <c r="LCW72" s="21"/>
      <c r="LCX72" s="21"/>
      <c r="LCY72" s="21"/>
      <c r="LCZ72" s="21"/>
      <c r="LDA72" s="21"/>
      <c r="LDB72" s="21"/>
      <c r="LDC72" s="21"/>
      <c r="LDD72" s="21"/>
      <c r="LDE72" s="21"/>
      <c r="LDF72" s="21"/>
      <c r="LDG72" s="21"/>
      <c r="LDH72" s="21"/>
      <c r="LDI72" s="21"/>
      <c r="LDJ72" s="21"/>
      <c r="LDK72" s="21"/>
      <c r="LDL72" s="21"/>
      <c r="LDM72" s="21"/>
      <c r="LDN72" s="21"/>
      <c r="LDO72" s="21"/>
      <c r="LDP72" s="21"/>
      <c r="LDQ72" s="21"/>
      <c r="LDR72" s="21"/>
      <c r="LDS72" s="21"/>
      <c r="LDT72" s="21"/>
      <c r="LDU72" s="21"/>
      <c r="LDV72" s="21"/>
      <c r="LDW72" s="21"/>
      <c r="LDX72" s="21"/>
      <c r="LDY72" s="21"/>
      <c r="LDZ72" s="21"/>
      <c r="LEA72" s="21"/>
      <c r="LEB72" s="21"/>
      <c r="LEC72" s="21"/>
      <c r="LED72" s="21"/>
      <c r="LEE72" s="21"/>
      <c r="LEF72" s="21"/>
      <c r="LEG72" s="21"/>
      <c r="LEH72" s="21"/>
      <c r="LEI72" s="21"/>
      <c r="LEJ72" s="21"/>
      <c r="LEK72" s="21"/>
      <c r="LEL72" s="21"/>
      <c r="LEM72" s="21"/>
      <c r="LEN72" s="21"/>
      <c r="LEO72" s="21"/>
      <c r="LEP72" s="21"/>
      <c r="LEQ72" s="21"/>
      <c r="LER72" s="21"/>
      <c r="LES72" s="21"/>
      <c r="LET72" s="21"/>
      <c r="LEU72" s="21"/>
      <c r="LEV72" s="21"/>
      <c r="LEW72" s="21"/>
      <c r="LEX72" s="21"/>
      <c r="LEY72" s="21"/>
      <c r="LEZ72" s="21"/>
      <c r="LFA72" s="21"/>
      <c r="LFB72" s="21"/>
      <c r="LFC72" s="21"/>
      <c r="LFD72" s="21"/>
      <c r="LFE72" s="21"/>
      <c r="LFF72" s="21"/>
      <c r="LFG72" s="21"/>
      <c r="LFH72" s="21"/>
      <c r="LFI72" s="21"/>
      <c r="LFJ72" s="21"/>
      <c r="LFK72" s="21"/>
      <c r="LFL72" s="21"/>
      <c r="LFM72" s="21"/>
      <c r="LFN72" s="21"/>
      <c r="LFO72" s="21"/>
      <c r="LFP72" s="21"/>
      <c r="LFQ72" s="21"/>
      <c r="LFR72" s="21"/>
      <c r="LFS72" s="21"/>
      <c r="LFT72" s="21"/>
      <c r="LFU72" s="21"/>
      <c r="LFV72" s="21"/>
      <c r="LFW72" s="21"/>
      <c r="LFX72" s="21"/>
      <c r="LFY72" s="21"/>
      <c r="LFZ72" s="21"/>
      <c r="LGA72" s="21"/>
      <c r="LGB72" s="21"/>
      <c r="LGC72" s="21"/>
      <c r="LGD72" s="21"/>
      <c r="LGE72" s="21"/>
      <c r="LGF72" s="21"/>
      <c r="LGG72" s="21"/>
      <c r="LGH72" s="21"/>
      <c r="LGI72" s="21"/>
      <c r="LGJ72" s="21"/>
      <c r="LGK72" s="21"/>
      <c r="LGL72" s="21"/>
      <c r="LGM72" s="21"/>
      <c r="LGN72" s="21"/>
      <c r="LGO72" s="21"/>
      <c r="LGP72" s="21"/>
      <c r="LGQ72" s="21"/>
      <c r="LGR72" s="21"/>
      <c r="LGS72" s="21"/>
      <c r="LGT72" s="21"/>
      <c r="LGU72" s="21"/>
      <c r="LGV72" s="21"/>
      <c r="LGW72" s="21"/>
      <c r="LGX72" s="21"/>
      <c r="LGY72" s="21"/>
      <c r="LGZ72" s="21"/>
      <c r="LHA72" s="21"/>
      <c r="LHB72" s="21"/>
      <c r="LHC72" s="21"/>
      <c r="LHD72" s="21"/>
      <c r="LHE72" s="21"/>
      <c r="LHF72" s="21"/>
      <c r="LHG72" s="21"/>
      <c r="LHH72" s="21"/>
      <c r="LHI72" s="21"/>
      <c r="LHJ72" s="21"/>
      <c r="LHK72" s="21"/>
      <c r="LHL72" s="21"/>
      <c r="LHM72" s="21"/>
      <c r="LHN72" s="21"/>
      <c r="LHO72" s="21"/>
      <c r="LHP72" s="21"/>
      <c r="LHQ72" s="21"/>
      <c r="LHR72" s="21"/>
      <c r="LHS72" s="21"/>
      <c r="LHT72" s="21"/>
      <c r="LHU72" s="21"/>
      <c r="LHV72" s="21"/>
      <c r="LHW72" s="21"/>
      <c r="LHX72" s="21"/>
      <c r="LHY72" s="21"/>
      <c r="LHZ72" s="21"/>
      <c r="LIA72" s="21"/>
      <c r="LIB72" s="21"/>
      <c r="LIC72" s="21"/>
      <c r="LID72" s="21"/>
      <c r="LIE72" s="21"/>
      <c r="LIF72" s="21"/>
      <c r="LIG72" s="21"/>
      <c r="LIH72" s="21"/>
      <c r="LII72" s="21"/>
      <c r="LIJ72" s="21"/>
      <c r="LIK72" s="21"/>
      <c r="LIL72" s="21"/>
      <c r="LIM72" s="21"/>
      <c r="LIN72" s="21"/>
      <c r="LIO72" s="21"/>
      <c r="LIP72" s="21"/>
      <c r="LIQ72" s="21"/>
      <c r="LIR72" s="21"/>
      <c r="LIS72" s="21"/>
      <c r="LIT72" s="21"/>
      <c r="LIU72" s="21"/>
      <c r="LIV72" s="21"/>
      <c r="LIW72" s="21"/>
      <c r="LIX72" s="21"/>
      <c r="LIY72" s="21"/>
      <c r="LIZ72" s="21"/>
      <c r="LJA72" s="21"/>
      <c r="LJB72" s="21"/>
      <c r="LJC72" s="21"/>
      <c r="LJD72" s="21"/>
      <c r="LJE72" s="21"/>
      <c r="LJF72" s="21"/>
      <c r="LJG72" s="21"/>
      <c r="LJH72" s="21"/>
      <c r="LJI72" s="21"/>
      <c r="LJJ72" s="21"/>
      <c r="LJK72" s="21"/>
      <c r="LJL72" s="21"/>
      <c r="LJM72" s="21"/>
      <c r="LJN72" s="21"/>
      <c r="LJO72" s="21"/>
      <c r="LJP72" s="21"/>
      <c r="LJQ72" s="21"/>
      <c r="LJR72" s="21"/>
      <c r="LJS72" s="21"/>
      <c r="LJT72" s="21"/>
      <c r="LJU72" s="21"/>
      <c r="LJV72" s="21"/>
      <c r="LJW72" s="21"/>
      <c r="LJX72" s="21"/>
      <c r="LJY72" s="21"/>
      <c r="LJZ72" s="21"/>
      <c r="LKA72" s="21"/>
      <c r="LKB72" s="21"/>
      <c r="LKC72" s="21"/>
      <c r="LKD72" s="21"/>
      <c r="LKE72" s="21"/>
      <c r="LKF72" s="21"/>
      <c r="LKG72" s="21"/>
      <c r="LKH72" s="21"/>
      <c r="LKI72" s="21"/>
      <c r="LKJ72" s="21"/>
      <c r="LKK72" s="21"/>
      <c r="LKL72" s="21"/>
      <c r="LKM72" s="21"/>
      <c r="LKN72" s="21"/>
      <c r="LKO72" s="21"/>
      <c r="LKP72" s="21"/>
      <c r="LKQ72" s="21"/>
      <c r="LKR72" s="21"/>
      <c r="LKS72" s="21"/>
      <c r="LKT72" s="21"/>
      <c r="LKU72" s="21"/>
      <c r="LKV72" s="21"/>
      <c r="LKW72" s="21"/>
      <c r="LKX72" s="21"/>
      <c r="LKY72" s="21"/>
      <c r="LKZ72" s="21"/>
      <c r="LLA72" s="21"/>
      <c r="LLB72" s="21"/>
      <c r="LLC72" s="21"/>
      <c r="LLD72" s="21"/>
      <c r="LLE72" s="21"/>
      <c r="LLF72" s="21"/>
      <c r="LLG72" s="21"/>
      <c r="LLH72" s="21"/>
      <c r="LLI72" s="21"/>
      <c r="LLJ72" s="21"/>
      <c r="LLK72" s="21"/>
      <c r="LLL72" s="21"/>
      <c r="LLM72" s="21"/>
      <c r="LLN72" s="21"/>
      <c r="LLO72" s="21"/>
      <c r="LLP72" s="21"/>
      <c r="LLQ72" s="21"/>
      <c r="LLR72" s="21"/>
      <c r="LLS72" s="21"/>
      <c r="LLT72" s="21"/>
      <c r="LLU72" s="21"/>
      <c r="LLV72" s="21"/>
      <c r="LLW72" s="21"/>
      <c r="LLX72" s="21"/>
      <c r="LLY72" s="21"/>
      <c r="LLZ72" s="21"/>
      <c r="LMA72" s="21"/>
      <c r="LMB72" s="21"/>
      <c r="LMC72" s="21"/>
      <c r="LMD72" s="21"/>
      <c r="LME72" s="21"/>
      <c r="LMF72" s="21"/>
      <c r="LMG72" s="21"/>
      <c r="LMH72" s="21"/>
      <c r="LMI72" s="21"/>
      <c r="LMJ72" s="21"/>
      <c r="LMK72" s="21"/>
      <c r="LML72" s="21"/>
      <c r="LMM72" s="21"/>
      <c r="LMN72" s="21"/>
      <c r="LMO72" s="21"/>
      <c r="LMP72" s="21"/>
      <c r="LMQ72" s="21"/>
      <c r="LMR72" s="21"/>
      <c r="LMS72" s="21"/>
      <c r="LMT72" s="21"/>
      <c r="LMU72" s="21"/>
      <c r="LMV72" s="21"/>
      <c r="LMW72" s="21"/>
      <c r="LMX72" s="21"/>
      <c r="LMY72" s="21"/>
      <c r="LMZ72" s="21"/>
      <c r="LNA72" s="21"/>
      <c r="LNB72" s="21"/>
      <c r="LNC72" s="21"/>
      <c r="LND72" s="21"/>
      <c r="LNE72" s="21"/>
      <c r="LNF72" s="21"/>
      <c r="LNG72" s="21"/>
      <c r="LNH72" s="21"/>
      <c r="LNI72" s="21"/>
      <c r="LNJ72" s="21"/>
      <c r="LNK72" s="21"/>
      <c r="LNL72" s="21"/>
      <c r="LNM72" s="21"/>
      <c r="LNN72" s="21"/>
      <c r="LNO72" s="21"/>
      <c r="LNP72" s="21"/>
      <c r="LNQ72" s="21"/>
      <c r="LNR72" s="21"/>
      <c r="LNS72" s="21"/>
      <c r="LNT72" s="21"/>
      <c r="LNU72" s="21"/>
      <c r="LNV72" s="21"/>
      <c r="LNW72" s="21"/>
      <c r="LNX72" s="21"/>
      <c r="LNY72" s="21"/>
      <c r="LNZ72" s="21"/>
      <c r="LOA72" s="21"/>
      <c r="LOB72" s="21"/>
      <c r="LOC72" s="21"/>
      <c r="LOD72" s="21"/>
      <c r="LOE72" s="21"/>
      <c r="LOF72" s="21"/>
      <c r="LOG72" s="21"/>
      <c r="LOH72" s="21"/>
      <c r="LOI72" s="21"/>
      <c r="LOJ72" s="21"/>
      <c r="LOK72" s="21"/>
      <c r="LOL72" s="21"/>
      <c r="LOM72" s="21"/>
      <c r="LON72" s="21"/>
      <c r="LOO72" s="21"/>
      <c r="LOP72" s="21"/>
      <c r="LOQ72" s="21"/>
      <c r="LOR72" s="21"/>
      <c r="LOS72" s="21"/>
      <c r="LOT72" s="21"/>
      <c r="LOU72" s="21"/>
      <c r="LOV72" s="21"/>
      <c r="LOW72" s="21"/>
      <c r="LOX72" s="21"/>
      <c r="LOY72" s="21"/>
      <c r="LOZ72" s="21"/>
      <c r="LPA72" s="21"/>
      <c r="LPB72" s="21"/>
      <c r="LPC72" s="21"/>
      <c r="LPD72" s="21"/>
      <c r="LPE72" s="21"/>
      <c r="LPF72" s="21"/>
      <c r="LPG72" s="21"/>
      <c r="LPH72" s="21"/>
      <c r="LPI72" s="21"/>
      <c r="LPJ72" s="21"/>
      <c r="LPK72" s="21"/>
      <c r="LPL72" s="21"/>
      <c r="LPM72" s="21"/>
      <c r="LPN72" s="21"/>
      <c r="LPO72" s="21"/>
      <c r="LPP72" s="21"/>
      <c r="LPQ72" s="21"/>
      <c r="LPR72" s="21"/>
      <c r="LPS72" s="21"/>
      <c r="LPT72" s="21"/>
      <c r="LPU72" s="21"/>
      <c r="LPV72" s="21"/>
      <c r="LPW72" s="21"/>
      <c r="LPX72" s="21"/>
      <c r="LPY72" s="21"/>
      <c r="LPZ72" s="21"/>
      <c r="LQA72" s="21"/>
      <c r="LQB72" s="21"/>
      <c r="LQC72" s="21"/>
      <c r="LQD72" s="21"/>
      <c r="LQE72" s="21"/>
      <c r="LQF72" s="21"/>
      <c r="LQG72" s="21"/>
      <c r="LQH72" s="21"/>
      <c r="LQI72" s="21"/>
      <c r="LQJ72" s="21"/>
      <c r="LQK72" s="21"/>
      <c r="LQL72" s="21"/>
      <c r="LQM72" s="21"/>
      <c r="LQN72" s="21"/>
      <c r="LQO72" s="21"/>
      <c r="LQP72" s="21"/>
      <c r="LQQ72" s="21"/>
      <c r="LQR72" s="21"/>
      <c r="LQS72" s="21"/>
      <c r="LQT72" s="21"/>
      <c r="LQU72" s="21"/>
      <c r="LQV72" s="21"/>
      <c r="LQW72" s="21"/>
      <c r="LQX72" s="21"/>
      <c r="LQY72" s="21"/>
      <c r="LQZ72" s="21"/>
      <c r="LRA72" s="21"/>
      <c r="LRB72" s="21"/>
      <c r="LRC72" s="21"/>
      <c r="LRD72" s="21"/>
      <c r="LRE72" s="21"/>
      <c r="LRF72" s="21"/>
      <c r="LRG72" s="21"/>
      <c r="LRH72" s="21"/>
      <c r="LRI72" s="21"/>
      <c r="LRJ72" s="21"/>
      <c r="LRK72" s="21"/>
      <c r="LRL72" s="21"/>
      <c r="LRM72" s="21"/>
      <c r="LRN72" s="21"/>
      <c r="LRO72" s="21"/>
      <c r="LRP72" s="21"/>
      <c r="LRQ72" s="21"/>
      <c r="LRR72" s="21"/>
      <c r="LRS72" s="21"/>
      <c r="LRT72" s="21"/>
      <c r="LRU72" s="21"/>
      <c r="LRV72" s="21"/>
      <c r="LRW72" s="21"/>
      <c r="LRX72" s="21"/>
      <c r="LRY72" s="21"/>
      <c r="LRZ72" s="21"/>
      <c r="LSA72" s="21"/>
      <c r="LSB72" s="21"/>
      <c r="LSC72" s="21"/>
      <c r="LSD72" s="21"/>
      <c r="LSE72" s="21"/>
      <c r="LSF72" s="21"/>
      <c r="LSG72" s="21"/>
      <c r="LSH72" s="21"/>
      <c r="LSI72" s="21"/>
      <c r="LSJ72" s="21"/>
      <c r="LSK72" s="21"/>
      <c r="LSL72" s="21"/>
      <c r="LSM72" s="21"/>
      <c r="LSN72" s="21"/>
      <c r="LSO72" s="21"/>
      <c r="LSP72" s="21"/>
      <c r="LSQ72" s="21"/>
      <c r="LSR72" s="21"/>
      <c r="LSS72" s="21"/>
      <c r="LST72" s="21"/>
      <c r="LSU72" s="21"/>
      <c r="LSV72" s="21"/>
      <c r="LSW72" s="21"/>
      <c r="LSX72" s="21"/>
      <c r="LSY72" s="21"/>
      <c r="LSZ72" s="21"/>
      <c r="LTA72" s="21"/>
      <c r="LTB72" s="21"/>
      <c r="LTC72" s="21"/>
      <c r="LTD72" s="21"/>
      <c r="LTE72" s="21"/>
      <c r="LTF72" s="21"/>
      <c r="LTG72" s="21"/>
      <c r="LTH72" s="21"/>
      <c r="LTI72" s="21"/>
      <c r="LTJ72" s="21"/>
      <c r="LTK72" s="21"/>
      <c r="LTL72" s="21"/>
      <c r="LTM72" s="21"/>
      <c r="LTN72" s="21"/>
      <c r="LTO72" s="21"/>
      <c r="LTP72" s="21"/>
      <c r="LTQ72" s="21"/>
      <c r="LTR72" s="21"/>
      <c r="LTS72" s="21"/>
      <c r="LTT72" s="21"/>
      <c r="LTU72" s="21"/>
      <c r="LTV72" s="21"/>
      <c r="LTW72" s="21"/>
      <c r="LTX72" s="21"/>
      <c r="LTY72" s="21"/>
      <c r="LTZ72" s="21"/>
      <c r="LUA72" s="21"/>
      <c r="LUB72" s="21"/>
      <c r="LUC72" s="21"/>
      <c r="LUD72" s="21"/>
      <c r="LUE72" s="21"/>
      <c r="LUF72" s="21"/>
      <c r="LUG72" s="21"/>
      <c r="LUH72" s="21"/>
      <c r="LUI72" s="21"/>
      <c r="LUJ72" s="21"/>
      <c r="LUK72" s="21"/>
      <c r="LUL72" s="21"/>
      <c r="LUM72" s="21"/>
      <c r="LUN72" s="21"/>
      <c r="LUO72" s="21"/>
      <c r="LUP72" s="21"/>
      <c r="LUQ72" s="21"/>
      <c r="LUR72" s="21"/>
      <c r="LUS72" s="21"/>
      <c r="LUT72" s="21"/>
      <c r="LUU72" s="21"/>
      <c r="LUV72" s="21"/>
      <c r="LUW72" s="21"/>
      <c r="LUX72" s="21"/>
      <c r="LUY72" s="21"/>
      <c r="LUZ72" s="21"/>
      <c r="LVA72" s="21"/>
      <c r="LVB72" s="21"/>
      <c r="LVC72" s="21"/>
      <c r="LVD72" s="21"/>
      <c r="LVE72" s="21"/>
      <c r="LVF72" s="21"/>
      <c r="LVG72" s="21"/>
      <c r="LVH72" s="21"/>
      <c r="LVI72" s="21"/>
      <c r="LVJ72" s="21"/>
      <c r="LVK72" s="21"/>
      <c r="LVL72" s="21"/>
      <c r="LVM72" s="21"/>
      <c r="LVN72" s="21"/>
      <c r="LVO72" s="21"/>
      <c r="LVP72" s="21"/>
      <c r="LVQ72" s="21"/>
      <c r="LVR72" s="21"/>
      <c r="LVS72" s="21"/>
      <c r="LVT72" s="21"/>
      <c r="LVU72" s="21"/>
      <c r="LVV72" s="21"/>
      <c r="LVW72" s="21"/>
      <c r="LVX72" s="21"/>
      <c r="LVY72" s="21"/>
      <c r="LVZ72" s="21"/>
      <c r="LWA72" s="21"/>
      <c r="LWB72" s="21"/>
      <c r="LWC72" s="21"/>
      <c r="LWD72" s="21"/>
      <c r="LWE72" s="21"/>
      <c r="LWF72" s="21"/>
      <c r="LWG72" s="21"/>
      <c r="LWH72" s="21"/>
      <c r="LWI72" s="21"/>
      <c r="LWJ72" s="21"/>
      <c r="LWK72" s="21"/>
      <c r="LWL72" s="21"/>
      <c r="LWM72" s="21"/>
      <c r="LWN72" s="21"/>
      <c r="LWO72" s="21"/>
      <c r="LWP72" s="21"/>
      <c r="LWQ72" s="21"/>
      <c r="LWR72" s="21"/>
      <c r="LWS72" s="21"/>
      <c r="LWT72" s="21"/>
      <c r="LWU72" s="21"/>
      <c r="LWV72" s="21"/>
      <c r="LWW72" s="21"/>
      <c r="LWX72" s="21"/>
      <c r="LWY72" s="21"/>
      <c r="LWZ72" s="21"/>
      <c r="LXA72" s="21"/>
      <c r="LXB72" s="21"/>
      <c r="LXC72" s="21"/>
      <c r="LXD72" s="21"/>
      <c r="LXE72" s="21"/>
      <c r="LXF72" s="21"/>
      <c r="LXG72" s="21"/>
      <c r="LXH72" s="21"/>
      <c r="LXI72" s="21"/>
      <c r="LXJ72" s="21"/>
      <c r="LXK72" s="21"/>
      <c r="LXL72" s="21"/>
      <c r="LXM72" s="21"/>
      <c r="LXN72" s="21"/>
      <c r="LXO72" s="21"/>
      <c r="LXP72" s="21"/>
      <c r="LXQ72" s="21"/>
      <c r="LXR72" s="21"/>
      <c r="LXS72" s="21"/>
      <c r="LXT72" s="21"/>
      <c r="LXU72" s="21"/>
      <c r="LXV72" s="21"/>
      <c r="LXW72" s="21"/>
      <c r="LXX72" s="21"/>
      <c r="LXY72" s="21"/>
      <c r="LXZ72" s="21"/>
      <c r="LYA72" s="21"/>
      <c r="LYB72" s="21"/>
      <c r="LYC72" s="21"/>
      <c r="LYD72" s="21"/>
      <c r="LYE72" s="21"/>
      <c r="LYF72" s="21"/>
      <c r="LYG72" s="21"/>
      <c r="LYH72" s="21"/>
      <c r="LYI72" s="21"/>
      <c r="LYJ72" s="21"/>
      <c r="LYK72" s="21"/>
      <c r="LYL72" s="21"/>
      <c r="LYM72" s="21"/>
      <c r="LYN72" s="21"/>
      <c r="LYO72" s="21"/>
      <c r="LYP72" s="21"/>
      <c r="LYQ72" s="21"/>
      <c r="LYR72" s="21"/>
      <c r="LYS72" s="21"/>
      <c r="LYT72" s="21"/>
      <c r="LYU72" s="21"/>
      <c r="LYV72" s="21"/>
      <c r="LYW72" s="21"/>
      <c r="LYX72" s="21"/>
      <c r="LYY72" s="21"/>
      <c r="LYZ72" s="21"/>
      <c r="LZA72" s="21"/>
      <c r="LZB72" s="21"/>
      <c r="LZC72" s="21"/>
      <c r="LZD72" s="21"/>
      <c r="LZE72" s="21"/>
      <c r="LZF72" s="21"/>
      <c r="LZG72" s="21"/>
      <c r="LZH72" s="21"/>
      <c r="LZI72" s="21"/>
      <c r="LZJ72" s="21"/>
      <c r="LZK72" s="21"/>
      <c r="LZL72" s="21"/>
      <c r="LZM72" s="21"/>
      <c r="LZN72" s="21"/>
      <c r="LZO72" s="21"/>
      <c r="LZP72" s="21"/>
      <c r="LZQ72" s="21"/>
      <c r="LZR72" s="21"/>
      <c r="LZS72" s="21"/>
      <c r="LZT72" s="21"/>
      <c r="LZU72" s="21"/>
      <c r="LZV72" s="21"/>
      <c r="LZW72" s="21"/>
      <c r="LZX72" s="21"/>
      <c r="LZY72" s="21"/>
      <c r="LZZ72" s="21"/>
      <c r="MAA72" s="21"/>
      <c r="MAB72" s="21"/>
      <c r="MAC72" s="21"/>
      <c r="MAD72" s="21"/>
      <c r="MAE72" s="21"/>
      <c r="MAF72" s="21"/>
      <c r="MAG72" s="21"/>
      <c r="MAH72" s="21"/>
      <c r="MAI72" s="21"/>
      <c r="MAJ72" s="21"/>
      <c r="MAK72" s="21"/>
      <c r="MAL72" s="21"/>
      <c r="MAM72" s="21"/>
      <c r="MAN72" s="21"/>
      <c r="MAO72" s="21"/>
      <c r="MAP72" s="21"/>
      <c r="MAQ72" s="21"/>
      <c r="MAR72" s="21"/>
      <c r="MAS72" s="21"/>
      <c r="MAT72" s="21"/>
      <c r="MAU72" s="21"/>
      <c r="MAV72" s="21"/>
      <c r="MAW72" s="21"/>
      <c r="MAX72" s="21"/>
      <c r="MAY72" s="21"/>
      <c r="MAZ72" s="21"/>
      <c r="MBA72" s="21"/>
      <c r="MBB72" s="21"/>
      <c r="MBC72" s="21"/>
      <c r="MBD72" s="21"/>
      <c r="MBE72" s="21"/>
      <c r="MBF72" s="21"/>
      <c r="MBG72" s="21"/>
      <c r="MBH72" s="21"/>
      <c r="MBI72" s="21"/>
      <c r="MBJ72" s="21"/>
      <c r="MBK72" s="21"/>
      <c r="MBL72" s="21"/>
      <c r="MBM72" s="21"/>
      <c r="MBN72" s="21"/>
      <c r="MBO72" s="21"/>
      <c r="MBP72" s="21"/>
      <c r="MBQ72" s="21"/>
      <c r="MBR72" s="21"/>
      <c r="MBS72" s="21"/>
      <c r="MBT72" s="21"/>
      <c r="MBU72" s="21"/>
      <c r="MBV72" s="21"/>
      <c r="MBW72" s="21"/>
      <c r="MBX72" s="21"/>
      <c r="MBY72" s="21"/>
      <c r="MBZ72" s="21"/>
      <c r="MCA72" s="21"/>
      <c r="MCB72" s="21"/>
      <c r="MCC72" s="21"/>
      <c r="MCD72" s="21"/>
      <c r="MCE72" s="21"/>
      <c r="MCF72" s="21"/>
      <c r="MCG72" s="21"/>
      <c r="MCH72" s="21"/>
      <c r="MCI72" s="21"/>
      <c r="MCJ72" s="21"/>
      <c r="MCK72" s="21"/>
      <c r="MCL72" s="21"/>
      <c r="MCM72" s="21"/>
      <c r="MCN72" s="21"/>
      <c r="MCO72" s="21"/>
      <c r="MCP72" s="21"/>
      <c r="MCQ72" s="21"/>
      <c r="MCR72" s="21"/>
      <c r="MCS72" s="21"/>
      <c r="MCT72" s="21"/>
      <c r="MCU72" s="21"/>
      <c r="MCV72" s="21"/>
      <c r="MCW72" s="21"/>
      <c r="MCX72" s="21"/>
      <c r="MCY72" s="21"/>
      <c r="MCZ72" s="21"/>
      <c r="MDA72" s="21"/>
      <c r="MDB72" s="21"/>
      <c r="MDC72" s="21"/>
      <c r="MDD72" s="21"/>
      <c r="MDE72" s="21"/>
      <c r="MDF72" s="21"/>
      <c r="MDG72" s="21"/>
      <c r="MDH72" s="21"/>
      <c r="MDI72" s="21"/>
      <c r="MDJ72" s="21"/>
      <c r="MDK72" s="21"/>
      <c r="MDL72" s="21"/>
      <c r="MDM72" s="21"/>
      <c r="MDN72" s="21"/>
      <c r="MDO72" s="21"/>
      <c r="MDP72" s="21"/>
      <c r="MDQ72" s="21"/>
      <c r="MDR72" s="21"/>
      <c r="MDS72" s="21"/>
      <c r="MDT72" s="21"/>
      <c r="MDU72" s="21"/>
      <c r="MDV72" s="21"/>
      <c r="MDW72" s="21"/>
      <c r="MDX72" s="21"/>
      <c r="MDY72" s="21"/>
      <c r="MDZ72" s="21"/>
      <c r="MEA72" s="21"/>
      <c r="MEB72" s="21"/>
      <c r="MEC72" s="21"/>
      <c r="MED72" s="21"/>
      <c r="MEE72" s="21"/>
      <c r="MEF72" s="21"/>
      <c r="MEG72" s="21"/>
      <c r="MEH72" s="21"/>
      <c r="MEI72" s="21"/>
      <c r="MEJ72" s="21"/>
      <c r="MEK72" s="21"/>
      <c r="MEL72" s="21"/>
      <c r="MEM72" s="21"/>
      <c r="MEN72" s="21"/>
      <c r="MEO72" s="21"/>
      <c r="MEP72" s="21"/>
      <c r="MEQ72" s="21"/>
      <c r="MER72" s="21"/>
      <c r="MES72" s="21"/>
      <c r="MET72" s="21"/>
      <c r="MEU72" s="21"/>
      <c r="MEV72" s="21"/>
      <c r="MEW72" s="21"/>
      <c r="MEX72" s="21"/>
      <c r="MEY72" s="21"/>
      <c r="MEZ72" s="21"/>
      <c r="MFA72" s="21"/>
      <c r="MFB72" s="21"/>
      <c r="MFC72" s="21"/>
      <c r="MFD72" s="21"/>
      <c r="MFE72" s="21"/>
      <c r="MFF72" s="21"/>
      <c r="MFG72" s="21"/>
      <c r="MFH72" s="21"/>
      <c r="MFI72" s="21"/>
      <c r="MFJ72" s="21"/>
      <c r="MFK72" s="21"/>
      <c r="MFL72" s="21"/>
      <c r="MFM72" s="21"/>
      <c r="MFN72" s="21"/>
      <c r="MFO72" s="21"/>
      <c r="MFP72" s="21"/>
      <c r="MFQ72" s="21"/>
      <c r="MFR72" s="21"/>
      <c r="MFS72" s="21"/>
      <c r="MFT72" s="21"/>
      <c r="MFU72" s="21"/>
      <c r="MFV72" s="21"/>
      <c r="MFW72" s="21"/>
      <c r="MFX72" s="21"/>
      <c r="MFY72" s="21"/>
      <c r="MFZ72" s="21"/>
      <c r="MGA72" s="21"/>
      <c r="MGB72" s="21"/>
      <c r="MGC72" s="21"/>
      <c r="MGD72" s="21"/>
      <c r="MGE72" s="21"/>
      <c r="MGF72" s="21"/>
      <c r="MGG72" s="21"/>
      <c r="MGH72" s="21"/>
      <c r="MGI72" s="21"/>
      <c r="MGJ72" s="21"/>
      <c r="MGK72" s="21"/>
      <c r="MGL72" s="21"/>
      <c r="MGM72" s="21"/>
      <c r="MGN72" s="21"/>
      <c r="MGO72" s="21"/>
      <c r="MGP72" s="21"/>
      <c r="MGQ72" s="21"/>
      <c r="MGR72" s="21"/>
      <c r="MGS72" s="21"/>
      <c r="MGT72" s="21"/>
      <c r="MGU72" s="21"/>
      <c r="MGV72" s="21"/>
      <c r="MGW72" s="21"/>
      <c r="MGX72" s="21"/>
      <c r="MGY72" s="21"/>
      <c r="MGZ72" s="21"/>
      <c r="MHA72" s="21"/>
      <c r="MHB72" s="21"/>
      <c r="MHC72" s="21"/>
      <c r="MHD72" s="21"/>
      <c r="MHE72" s="21"/>
      <c r="MHF72" s="21"/>
      <c r="MHG72" s="21"/>
      <c r="MHH72" s="21"/>
      <c r="MHI72" s="21"/>
      <c r="MHJ72" s="21"/>
      <c r="MHK72" s="21"/>
      <c r="MHL72" s="21"/>
      <c r="MHM72" s="21"/>
      <c r="MHN72" s="21"/>
      <c r="MHO72" s="21"/>
      <c r="MHP72" s="21"/>
      <c r="MHQ72" s="21"/>
      <c r="MHR72" s="21"/>
      <c r="MHS72" s="21"/>
      <c r="MHT72" s="21"/>
      <c r="MHU72" s="21"/>
      <c r="MHV72" s="21"/>
      <c r="MHW72" s="21"/>
      <c r="MHX72" s="21"/>
      <c r="MHY72" s="21"/>
      <c r="MHZ72" s="21"/>
      <c r="MIA72" s="21"/>
      <c r="MIB72" s="21"/>
      <c r="MIC72" s="21"/>
      <c r="MID72" s="21"/>
      <c r="MIE72" s="21"/>
      <c r="MIF72" s="21"/>
      <c r="MIG72" s="21"/>
      <c r="MIH72" s="21"/>
      <c r="MII72" s="21"/>
      <c r="MIJ72" s="21"/>
      <c r="MIK72" s="21"/>
      <c r="MIL72" s="21"/>
      <c r="MIM72" s="21"/>
      <c r="MIN72" s="21"/>
      <c r="MIO72" s="21"/>
      <c r="MIP72" s="21"/>
      <c r="MIQ72" s="21"/>
      <c r="MIR72" s="21"/>
      <c r="MIS72" s="21"/>
      <c r="MIT72" s="21"/>
      <c r="MIU72" s="21"/>
      <c r="MIV72" s="21"/>
      <c r="MIW72" s="21"/>
      <c r="MIX72" s="21"/>
      <c r="MIY72" s="21"/>
      <c r="MIZ72" s="21"/>
      <c r="MJA72" s="21"/>
      <c r="MJB72" s="21"/>
      <c r="MJC72" s="21"/>
      <c r="MJD72" s="21"/>
      <c r="MJE72" s="21"/>
      <c r="MJF72" s="21"/>
      <c r="MJG72" s="21"/>
      <c r="MJH72" s="21"/>
      <c r="MJI72" s="21"/>
      <c r="MJJ72" s="21"/>
      <c r="MJK72" s="21"/>
      <c r="MJL72" s="21"/>
      <c r="MJM72" s="21"/>
      <c r="MJN72" s="21"/>
      <c r="MJO72" s="21"/>
      <c r="MJP72" s="21"/>
      <c r="MJQ72" s="21"/>
      <c r="MJR72" s="21"/>
      <c r="MJS72" s="21"/>
      <c r="MJT72" s="21"/>
      <c r="MJU72" s="21"/>
      <c r="MJV72" s="21"/>
      <c r="MJW72" s="21"/>
      <c r="MJX72" s="21"/>
      <c r="MJY72" s="21"/>
      <c r="MJZ72" s="21"/>
      <c r="MKA72" s="21"/>
      <c r="MKB72" s="21"/>
      <c r="MKC72" s="21"/>
      <c r="MKD72" s="21"/>
      <c r="MKE72" s="21"/>
      <c r="MKF72" s="21"/>
      <c r="MKG72" s="21"/>
      <c r="MKH72" s="21"/>
      <c r="MKI72" s="21"/>
      <c r="MKJ72" s="21"/>
      <c r="MKK72" s="21"/>
      <c r="MKL72" s="21"/>
      <c r="MKM72" s="21"/>
      <c r="MKN72" s="21"/>
      <c r="MKO72" s="21"/>
      <c r="MKP72" s="21"/>
      <c r="MKQ72" s="21"/>
      <c r="MKR72" s="21"/>
      <c r="MKS72" s="21"/>
      <c r="MKT72" s="21"/>
      <c r="MKU72" s="21"/>
      <c r="MKV72" s="21"/>
      <c r="MKW72" s="21"/>
      <c r="MKX72" s="21"/>
      <c r="MKY72" s="21"/>
      <c r="MKZ72" s="21"/>
      <c r="MLA72" s="21"/>
      <c r="MLB72" s="21"/>
      <c r="MLC72" s="21"/>
      <c r="MLD72" s="21"/>
      <c r="MLE72" s="21"/>
      <c r="MLF72" s="21"/>
      <c r="MLG72" s="21"/>
      <c r="MLH72" s="21"/>
      <c r="MLI72" s="21"/>
      <c r="MLJ72" s="21"/>
      <c r="MLK72" s="21"/>
      <c r="MLL72" s="21"/>
      <c r="MLM72" s="21"/>
      <c r="MLN72" s="21"/>
      <c r="MLO72" s="21"/>
      <c r="MLP72" s="21"/>
      <c r="MLQ72" s="21"/>
      <c r="MLR72" s="21"/>
      <c r="MLS72" s="21"/>
      <c r="MLT72" s="21"/>
      <c r="MLU72" s="21"/>
      <c r="MLV72" s="21"/>
      <c r="MLW72" s="21"/>
      <c r="MLX72" s="21"/>
      <c r="MLY72" s="21"/>
      <c r="MLZ72" s="21"/>
      <c r="MMA72" s="21"/>
      <c r="MMB72" s="21"/>
      <c r="MMC72" s="21"/>
      <c r="MMD72" s="21"/>
      <c r="MME72" s="21"/>
      <c r="MMF72" s="21"/>
      <c r="MMG72" s="21"/>
      <c r="MMH72" s="21"/>
      <c r="MMI72" s="21"/>
      <c r="MMJ72" s="21"/>
      <c r="MMK72" s="21"/>
      <c r="MML72" s="21"/>
      <c r="MMM72" s="21"/>
      <c r="MMN72" s="21"/>
      <c r="MMO72" s="21"/>
      <c r="MMP72" s="21"/>
      <c r="MMQ72" s="21"/>
      <c r="MMR72" s="21"/>
      <c r="MMS72" s="21"/>
      <c r="MMT72" s="21"/>
      <c r="MMU72" s="21"/>
      <c r="MMV72" s="21"/>
      <c r="MMW72" s="21"/>
      <c r="MMX72" s="21"/>
      <c r="MMY72" s="21"/>
      <c r="MMZ72" s="21"/>
      <c r="MNA72" s="21"/>
      <c r="MNB72" s="21"/>
      <c r="MNC72" s="21"/>
      <c r="MND72" s="21"/>
      <c r="MNE72" s="21"/>
      <c r="MNF72" s="21"/>
      <c r="MNG72" s="21"/>
      <c r="MNH72" s="21"/>
      <c r="MNI72" s="21"/>
      <c r="MNJ72" s="21"/>
      <c r="MNK72" s="21"/>
      <c r="MNL72" s="21"/>
      <c r="MNM72" s="21"/>
      <c r="MNN72" s="21"/>
      <c r="MNO72" s="21"/>
      <c r="MNP72" s="21"/>
      <c r="MNQ72" s="21"/>
      <c r="MNR72" s="21"/>
      <c r="MNS72" s="21"/>
      <c r="MNT72" s="21"/>
      <c r="MNU72" s="21"/>
      <c r="MNV72" s="21"/>
      <c r="MNW72" s="21"/>
      <c r="MNX72" s="21"/>
      <c r="MNY72" s="21"/>
      <c r="MNZ72" s="21"/>
      <c r="MOA72" s="21"/>
      <c r="MOB72" s="21"/>
      <c r="MOC72" s="21"/>
      <c r="MOD72" s="21"/>
      <c r="MOE72" s="21"/>
      <c r="MOF72" s="21"/>
      <c r="MOG72" s="21"/>
      <c r="MOH72" s="21"/>
      <c r="MOI72" s="21"/>
      <c r="MOJ72" s="21"/>
      <c r="MOK72" s="21"/>
      <c r="MOL72" s="21"/>
      <c r="MOM72" s="21"/>
      <c r="MON72" s="21"/>
      <c r="MOO72" s="21"/>
      <c r="MOP72" s="21"/>
      <c r="MOQ72" s="21"/>
      <c r="MOR72" s="21"/>
      <c r="MOS72" s="21"/>
      <c r="MOT72" s="21"/>
      <c r="MOU72" s="21"/>
      <c r="MOV72" s="21"/>
      <c r="MOW72" s="21"/>
      <c r="MOX72" s="21"/>
      <c r="MOY72" s="21"/>
      <c r="MOZ72" s="21"/>
      <c r="MPA72" s="21"/>
      <c r="MPB72" s="21"/>
      <c r="MPC72" s="21"/>
      <c r="MPD72" s="21"/>
      <c r="MPE72" s="21"/>
      <c r="MPF72" s="21"/>
      <c r="MPG72" s="21"/>
      <c r="MPH72" s="21"/>
      <c r="MPI72" s="21"/>
      <c r="MPJ72" s="21"/>
      <c r="MPK72" s="21"/>
      <c r="MPL72" s="21"/>
      <c r="MPM72" s="21"/>
      <c r="MPN72" s="21"/>
      <c r="MPO72" s="21"/>
      <c r="MPP72" s="21"/>
      <c r="MPQ72" s="21"/>
      <c r="MPR72" s="21"/>
      <c r="MPS72" s="21"/>
      <c r="MPT72" s="21"/>
      <c r="MPU72" s="21"/>
      <c r="MPV72" s="21"/>
      <c r="MPW72" s="21"/>
      <c r="MPX72" s="21"/>
      <c r="MPY72" s="21"/>
      <c r="MPZ72" s="21"/>
      <c r="MQA72" s="21"/>
      <c r="MQB72" s="21"/>
      <c r="MQC72" s="21"/>
      <c r="MQD72" s="21"/>
      <c r="MQE72" s="21"/>
      <c r="MQF72" s="21"/>
      <c r="MQG72" s="21"/>
      <c r="MQH72" s="21"/>
      <c r="MQI72" s="21"/>
      <c r="MQJ72" s="21"/>
      <c r="MQK72" s="21"/>
      <c r="MQL72" s="21"/>
      <c r="MQM72" s="21"/>
      <c r="MQN72" s="21"/>
      <c r="MQO72" s="21"/>
      <c r="MQP72" s="21"/>
      <c r="MQQ72" s="21"/>
      <c r="MQR72" s="21"/>
      <c r="MQS72" s="21"/>
      <c r="MQT72" s="21"/>
      <c r="MQU72" s="21"/>
      <c r="MQV72" s="21"/>
      <c r="MQW72" s="21"/>
      <c r="MQX72" s="21"/>
      <c r="MQY72" s="21"/>
      <c r="MQZ72" s="21"/>
      <c r="MRA72" s="21"/>
      <c r="MRB72" s="21"/>
      <c r="MRC72" s="21"/>
      <c r="MRD72" s="21"/>
      <c r="MRE72" s="21"/>
      <c r="MRF72" s="21"/>
      <c r="MRG72" s="21"/>
      <c r="MRH72" s="21"/>
      <c r="MRI72" s="21"/>
      <c r="MRJ72" s="21"/>
      <c r="MRK72" s="21"/>
      <c r="MRL72" s="21"/>
      <c r="MRM72" s="21"/>
      <c r="MRN72" s="21"/>
      <c r="MRO72" s="21"/>
      <c r="MRP72" s="21"/>
      <c r="MRQ72" s="21"/>
      <c r="MRR72" s="21"/>
      <c r="MRS72" s="21"/>
      <c r="MRT72" s="21"/>
      <c r="MRU72" s="21"/>
      <c r="MRV72" s="21"/>
      <c r="MRW72" s="21"/>
      <c r="MRX72" s="21"/>
      <c r="MRY72" s="21"/>
      <c r="MRZ72" s="21"/>
      <c r="MSA72" s="21"/>
      <c r="MSB72" s="21"/>
      <c r="MSC72" s="21"/>
      <c r="MSD72" s="21"/>
      <c r="MSE72" s="21"/>
      <c r="MSF72" s="21"/>
      <c r="MSG72" s="21"/>
      <c r="MSH72" s="21"/>
      <c r="MSI72" s="21"/>
      <c r="MSJ72" s="21"/>
      <c r="MSK72" s="21"/>
      <c r="MSL72" s="21"/>
      <c r="MSM72" s="21"/>
      <c r="MSN72" s="21"/>
      <c r="MSO72" s="21"/>
      <c r="MSP72" s="21"/>
      <c r="MSQ72" s="21"/>
      <c r="MSR72" s="21"/>
      <c r="MSS72" s="21"/>
      <c r="MST72" s="21"/>
      <c r="MSU72" s="21"/>
      <c r="MSV72" s="21"/>
      <c r="MSW72" s="21"/>
      <c r="MSX72" s="21"/>
      <c r="MSY72" s="21"/>
      <c r="MSZ72" s="21"/>
      <c r="MTA72" s="21"/>
      <c r="MTB72" s="21"/>
      <c r="MTC72" s="21"/>
      <c r="MTD72" s="21"/>
      <c r="MTE72" s="21"/>
      <c r="MTF72" s="21"/>
      <c r="MTG72" s="21"/>
      <c r="MTH72" s="21"/>
      <c r="MTI72" s="21"/>
      <c r="MTJ72" s="21"/>
      <c r="MTK72" s="21"/>
      <c r="MTL72" s="21"/>
      <c r="MTM72" s="21"/>
      <c r="MTN72" s="21"/>
      <c r="MTO72" s="21"/>
      <c r="MTP72" s="21"/>
      <c r="MTQ72" s="21"/>
      <c r="MTR72" s="21"/>
      <c r="MTS72" s="21"/>
      <c r="MTT72" s="21"/>
      <c r="MTU72" s="21"/>
      <c r="MTV72" s="21"/>
      <c r="MTW72" s="21"/>
      <c r="MTX72" s="21"/>
      <c r="MTY72" s="21"/>
      <c r="MTZ72" s="21"/>
      <c r="MUA72" s="21"/>
      <c r="MUB72" s="21"/>
      <c r="MUC72" s="21"/>
      <c r="MUD72" s="21"/>
      <c r="MUE72" s="21"/>
      <c r="MUF72" s="21"/>
      <c r="MUG72" s="21"/>
      <c r="MUH72" s="21"/>
      <c r="MUI72" s="21"/>
      <c r="MUJ72" s="21"/>
      <c r="MUK72" s="21"/>
      <c r="MUL72" s="21"/>
      <c r="MUM72" s="21"/>
      <c r="MUN72" s="21"/>
      <c r="MUO72" s="21"/>
      <c r="MUP72" s="21"/>
      <c r="MUQ72" s="21"/>
      <c r="MUR72" s="21"/>
      <c r="MUS72" s="21"/>
      <c r="MUT72" s="21"/>
      <c r="MUU72" s="21"/>
      <c r="MUV72" s="21"/>
      <c r="MUW72" s="21"/>
      <c r="MUX72" s="21"/>
      <c r="MUY72" s="21"/>
      <c r="MUZ72" s="21"/>
      <c r="MVA72" s="21"/>
      <c r="MVB72" s="21"/>
      <c r="MVC72" s="21"/>
      <c r="MVD72" s="21"/>
      <c r="MVE72" s="21"/>
      <c r="MVF72" s="21"/>
      <c r="MVG72" s="21"/>
      <c r="MVH72" s="21"/>
      <c r="MVI72" s="21"/>
      <c r="MVJ72" s="21"/>
      <c r="MVK72" s="21"/>
      <c r="MVL72" s="21"/>
      <c r="MVM72" s="21"/>
      <c r="MVN72" s="21"/>
      <c r="MVO72" s="21"/>
      <c r="MVP72" s="21"/>
      <c r="MVQ72" s="21"/>
      <c r="MVR72" s="21"/>
      <c r="MVS72" s="21"/>
      <c r="MVT72" s="21"/>
      <c r="MVU72" s="21"/>
      <c r="MVV72" s="21"/>
      <c r="MVW72" s="21"/>
      <c r="MVX72" s="21"/>
      <c r="MVY72" s="21"/>
      <c r="MVZ72" s="21"/>
      <c r="MWA72" s="21"/>
      <c r="MWB72" s="21"/>
      <c r="MWC72" s="21"/>
      <c r="MWD72" s="21"/>
      <c r="MWE72" s="21"/>
      <c r="MWF72" s="21"/>
      <c r="MWG72" s="21"/>
      <c r="MWH72" s="21"/>
      <c r="MWI72" s="21"/>
      <c r="MWJ72" s="21"/>
      <c r="MWK72" s="21"/>
      <c r="MWL72" s="21"/>
      <c r="MWM72" s="21"/>
      <c r="MWN72" s="21"/>
      <c r="MWO72" s="21"/>
      <c r="MWP72" s="21"/>
      <c r="MWQ72" s="21"/>
      <c r="MWR72" s="21"/>
      <c r="MWS72" s="21"/>
      <c r="MWT72" s="21"/>
      <c r="MWU72" s="21"/>
      <c r="MWV72" s="21"/>
      <c r="MWW72" s="21"/>
      <c r="MWX72" s="21"/>
      <c r="MWY72" s="21"/>
      <c r="MWZ72" s="21"/>
      <c r="MXA72" s="21"/>
      <c r="MXB72" s="21"/>
      <c r="MXC72" s="21"/>
      <c r="MXD72" s="21"/>
      <c r="MXE72" s="21"/>
      <c r="MXF72" s="21"/>
      <c r="MXG72" s="21"/>
      <c r="MXH72" s="21"/>
      <c r="MXI72" s="21"/>
      <c r="MXJ72" s="21"/>
      <c r="MXK72" s="21"/>
      <c r="MXL72" s="21"/>
      <c r="MXM72" s="21"/>
      <c r="MXN72" s="21"/>
      <c r="MXO72" s="21"/>
      <c r="MXP72" s="21"/>
      <c r="MXQ72" s="21"/>
      <c r="MXR72" s="21"/>
      <c r="MXS72" s="21"/>
      <c r="MXT72" s="21"/>
      <c r="MXU72" s="21"/>
      <c r="MXV72" s="21"/>
      <c r="MXW72" s="21"/>
      <c r="MXX72" s="21"/>
      <c r="MXY72" s="21"/>
      <c r="MXZ72" s="21"/>
      <c r="MYA72" s="21"/>
      <c r="MYB72" s="21"/>
      <c r="MYC72" s="21"/>
      <c r="MYD72" s="21"/>
      <c r="MYE72" s="21"/>
      <c r="MYF72" s="21"/>
      <c r="MYG72" s="21"/>
      <c r="MYH72" s="21"/>
      <c r="MYI72" s="21"/>
      <c r="MYJ72" s="21"/>
      <c r="MYK72" s="21"/>
      <c r="MYL72" s="21"/>
      <c r="MYM72" s="21"/>
      <c r="MYN72" s="21"/>
      <c r="MYO72" s="21"/>
      <c r="MYP72" s="21"/>
      <c r="MYQ72" s="21"/>
      <c r="MYR72" s="21"/>
      <c r="MYS72" s="21"/>
      <c r="MYT72" s="21"/>
      <c r="MYU72" s="21"/>
      <c r="MYV72" s="21"/>
      <c r="MYW72" s="21"/>
      <c r="MYX72" s="21"/>
      <c r="MYY72" s="21"/>
      <c r="MYZ72" s="21"/>
      <c r="MZA72" s="21"/>
      <c r="MZB72" s="21"/>
      <c r="MZC72" s="21"/>
      <c r="MZD72" s="21"/>
      <c r="MZE72" s="21"/>
      <c r="MZF72" s="21"/>
      <c r="MZG72" s="21"/>
      <c r="MZH72" s="21"/>
      <c r="MZI72" s="21"/>
      <c r="MZJ72" s="21"/>
      <c r="MZK72" s="21"/>
      <c r="MZL72" s="21"/>
      <c r="MZM72" s="21"/>
      <c r="MZN72" s="21"/>
      <c r="MZO72" s="21"/>
      <c r="MZP72" s="21"/>
      <c r="MZQ72" s="21"/>
      <c r="MZR72" s="21"/>
      <c r="MZS72" s="21"/>
      <c r="MZT72" s="21"/>
      <c r="MZU72" s="21"/>
      <c r="MZV72" s="21"/>
      <c r="MZW72" s="21"/>
      <c r="MZX72" s="21"/>
      <c r="MZY72" s="21"/>
      <c r="MZZ72" s="21"/>
      <c r="NAA72" s="21"/>
      <c r="NAB72" s="21"/>
      <c r="NAC72" s="21"/>
      <c r="NAD72" s="21"/>
      <c r="NAE72" s="21"/>
      <c r="NAF72" s="21"/>
      <c r="NAG72" s="21"/>
      <c r="NAH72" s="21"/>
      <c r="NAI72" s="21"/>
      <c r="NAJ72" s="21"/>
      <c r="NAK72" s="21"/>
      <c r="NAL72" s="21"/>
      <c r="NAM72" s="21"/>
      <c r="NAN72" s="21"/>
      <c r="NAO72" s="21"/>
      <c r="NAP72" s="21"/>
      <c r="NAQ72" s="21"/>
      <c r="NAR72" s="21"/>
      <c r="NAS72" s="21"/>
      <c r="NAT72" s="21"/>
      <c r="NAU72" s="21"/>
      <c r="NAV72" s="21"/>
      <c r="NAW72" s="21"/>
      <c r="NAX72" s="21"/>
      <c r="NAY72" s="21"/>
      <c r="NAZ72" s="21"/>
      <c r="NBA72" s="21"/>
      <c r="NBB72" s="21"/>
      <c r="NBC72" s="21"/>
      <c r="NBD72" s="21"/>
      <c r="NBE72" s="21"/>
      <c r="NBF72" s="21"/>
      <c r="NBG72" s="21"/>
      <c r="NBH72" s="21"/>
      <c r="NBI72" s="21"/>
      <c r="NBJ72" s="21"/>
      <c r="NBK72" s="21"/>
      <c r="NBL72" s="21"/>
      <c r="NBM72" s="21"/>
      <c r="NBN72" s="21"/>
      <c r="NBO72" s="21"/>
      <c r="NBP72" s="21"/>
      <c r="NBQ72" s="21"/>
      <c r="NBR72" s="21"/>
      <c r="NBS72" s="21"/>
      <c r="NBT72" s="21"/>
      <c r="NBU72" s="21"/>
      <c r="NBV72" s="21"/>
      <c r="NBW72" s="21"/>
      <c r="NBX72" s="21"/>
      <c r="NBY72" s="21"/>
      <c r="NBZ72" s="21"/>
      <c r="NCA72" s="21"/>
      <c r="NCB72" s="21"/>
      <c r="NCC72" s="21"/>
      <c r="NCD72" s="21"/>
      <c r="NCE72" s="21"/>
      <c r="NCF72" s="21"/>
      <c r="NCG72" s="21"/>
      <c r="NCH72" s="21"/>
      <c r="NCI72" s="21"/>
      <c r="NCJ72" s="21"/>
      <c r="NCK72" s="21"/>
      <c r="NCL72" s="21"/>
      <c r="NCM72" s="21"/>
      <c r="NCN72" s="21"/>
      <c r="NCO72" s="21"/>
      <c r="NCP72" s="21"/>
      <c r="NCQ72" s="21"/>
      <c r="NCR72" s="21"/>
      <c r="NCS72" s="21"/>
      <c r="NCT72" s="21"/>
      <c r="NCU72" s="21"/>
      <c r="NCV72" s="21"/>
      <c r="NCW72" s="21"/>
      <c r="NCX72" s="21"/>
      <c r="NCY72" s="21"/>
      <c r="NCZ72" s="21"/>
      <c r="NDA72" s="21"/>
      <c r="NDB72" s="21"/>
      <c r="NDC72" s="21"/>
      <c r="NDD72" s="21"/>
      <c r="NDE72" s="21"/>
      <c r="NDF72" s="21"/>
      <c r="NDG72" s="21"/>
      <c r="NDH72" s="21"/>
      <c r="NDI72" s="21"/>
      <c r="NDJ72" s="21"/>
      <c r="NDK72" s="21"/>
      <c r="NDL72" s="21"/>
      <c r="NDM72" s="21"/>
      <c r="NDN72" s="21"/>
      <c r="NDO72" s="21"/>
      <c r="NDP72" s="21"/>
      <c r="NDQ72" s="21"/>
      <c r="NDR72" s="21"/>
      <c r="NDS72" s="21"/>
      <c r="NDT72" s="21"/>
      <c r="NDU72" s="21"/>
      <c r="NDV72" s="21"/>
      <c r="NDW72" s="21"/>
      <c r="NDX72" s="21"/>
      <c r="NDY72" s="21"/>
      <c r="NDZ72" s="21"/>
      <c r="NEA72" s="21"/>
      <c r="NEB72" s="21"/>
      <c r="NEC72" s="21"/>
      <c r="NED72" s="21"/>
      <c r="NEE72" s="21"/>
      <c r="NEF72" s="21"/>
      <c r="NEG72" s="21"/>
      <c r="NEH72" s="21"/>
      <c r="NEI72" s="21"/>
      <c r="NEJ72" s="21"/>
      <c r="NEK72" s="21"/>
      <c r="NEL72" s="21"/>
      <c r="NEM72" s="21"/>
      <c r="NEN72" s="21"/>
      <c r="NEO72" s="21"/>
      <c r="NEP72" s="21"/>
      <c r="NEQ72" s="21"/>
      <c r="NER72" s="21"/>
      <c r="NES72" s="21"/>
      <c r="NET72" s="21"/>
      <c r="NEU72" s="21"/>
      <c r="NEV72" s="21"/>
      <c r="NEW72" s="21"/>
      <c r="NEX72" s="21"/>
      <c r="NEY72" s="21"/>
      <c r="NEZ72" s="21"/>
      <c r="NFA72" s="21"/>
      <c r="NFB72" s="21"/>
      <c r="NFC72" s="21"/>
      <c r="NFD72" s="21"/>
      <c r="NFE72" s="21"/>
      <c r="NFF72" s="21"/>
      <c r="NFG72" s="21"/>
      <c r="NFH72" s="21"/>
      <c r="NFI72" s="21"/>
      <c r="NFJ72" s="21"/>
      <c r="NFK72" s="21"/>
      <c r="NFL72" s="21"/>
      <c r="NFM72" s="21"/>
      <c r="NFN72" s="21"/>
      <c r="NFO72" s="21"/>
      <c r="NFP72" s="21"/>
      <c r="NFQ72" s="21"/>
      <c r="NFR72" s="21"/>
      <c r="NFS72" s="21"/>
      <c r="NFT72" s="21"/>
      <c r="NFU72" s="21"/>
      <c r="NFV72" s="21"/>
      <c r="NFW72" s="21"/>
      <c r="NFX72" s="21"/>
      <c r="NFY72" s="21"/>
      <c r="NFZ72" s="21"/>
      <c r="NGA72" s="21"/>
      <c r="NGB72" s="21"/>
      <c r="NGC72" s="21"/>
      <c r="NGD72" s="21"/>
      <c r="NGE72" s="21"/>
      <c r="NGF72" s="21"/>
      <c r="NGG72" s="21"/>
      <c r="NGH72" s="21"/>
      <c r="NGI72" s="21"/>
      <c r="NGJ72" s="21"/>
      <c r="NGK72" s="21"/>
      <c r="NGL72" s="21"/>
      <c r="NGM72" s="21"/>
      <c r="NGN72" s="21"/>
      <c r="NGO72" s="21"/>
      <c r="NGP72" s="21"/>
      <c r="NGQ72" s="21"/>
      <c r="NGR72" s="21"/>
      <c r="NGS72" s="21"/>
      <c r="NGT72" s="21"/>
      <c r="NGU72" s="21"/>
      <c r="NGV72" s="21"/>
      <c r="NGW72" s="21"/>
      <c r="NGX72" s="21"/>
      <c r="NGY72" s="21"/>
      <c r="NGZ72" s="21"/>
      <c r="NHA72" s="21"/>
      <c r="NHB72" s="21"/>
      <c r="NHC72" s="21"/>
      <c r="NHD72" s="21"/>
      <c r="NHE72" s="21"/>
      <c r="NHF72" s="21"/>
      <c r="NHG72" s="21"/>
      <c r="NHH72" s="21"/>
      <c r="NHI72" s="21"/>
      <c r="NHJ72" s="21"/>
      <c r="NHK72" s="21"/>
      <c r="NHL72" s="21"/>
      <c r="NHM72" s="21"/>
      <c r="NHN72" s="21"/>
      <c r="NHO72" s="21"/>
      <c r="NHP72" s="21"/>
      <c r="NHQ72" s="21"/>
      <c r="NHR72" s="21"/>
      <c r="NHS72" s="21"/>
      <c r="NHT72" s="21"/>
      <c r="NHU72" s="21"/>
      <c r="NHV72" s="21"/>
      <c r="NHW72" s="21"/>
      <c r="NHX72" s="21"/>
      <c r="NHY72" s="21"/>
      <c r="NHZ72" s="21"/>
      <c r="NIA72" s="21"/>
      <c r="NIB72" s="21"/>
      <c r="NIC72" s="21"/>
      <c r="NID72" s="21"/>
      <c r="NIE72" s="21"/>
      <c r="NIF72" s="21"/>
      <c r="NIG72" s="21"/>
      <c r="NIH72" s="21"/>
      <c r="NII72" s="21"/>
      <c r="NIJ72" s="21"/>
      <c r="NIK72" s="21"/>
      <c r="NIL72" s="21"/>
      <c r="NIM72" s="21"/>
      <c r="NIN72" s="21"/>
      <c r="NIO72" s="21"/>
      <c r="NIP72" s="21"/>
      <c r="NIQ72" s="21"/>
      <c r="NIR72" s="21"/>
      <c r="NIS72" s="21"/>
      <c r="NIT72" s="21"/>
      <c r="NIU72" s="21"/>
      <c r="NIV72" s="21"/>
      <c r="NIW72" s="21"/>
      <c r="NIX72" s="21"/>
      <c r="NIY72" s="21"/>
      <c r="NIZ72" s="21"/>
      <c r="NJA72" s="21"/>
      <c r="NJB72" s="21"/>
      <c r="NJC72" s="21"/>
      <c r="NJD72" s="21"/>
      <c r="NJE72" s="21"/>
      <c r="NJF72" s="21"/>
      <c r="NJG72" s="21"/>
      <c r="NJH72" s="21"/>
      <c r="NJI72" s="21"/>
      <c r="NJJ72" s="21"/>
      <c r="NJK72" s="21"/>
      <c r="NJL72" s="21"/>
      <c r="NJM72" s="21"/>
      <c r="NJN72" s="21"/>
      <c r="NJO72" s="21"/>
      <c r="NJP72" s="21"/>
      <c r="NJQ72" s="21"/>
      <c r="NJR72" s="21"/>
      <c r="NJS72" s="21"/>
      <c r="NJT72" s="21"/>
      <c r="NJU72" s="21"/>
      <c r="NJV72" s="21"/>
      <c r="NJW72" s="21"/>
      <c r="NJX72" s="21"/>
      <c r="NJY72" s="21"/>
      <c r="NJZ72" s="21"/>
      <c r="NKA72" s="21"/>
      <c r="NKB72" s="21"/>
      <c r="NKC72" s="21"/>
      <c r="NKD72" s="21"/>
      <c r="NKE72" s="21"/>
      <c r="NKF72" s="21"/>
      <c r="NKG72" s="21"/>
      <c r="NKH72" s="21"/>
      <c r="NKI72" s="21"/>
      <c r="NKJ72" s="21"/>
      <c r="NKK72" s="21"/>
      <c r="NKL72" s="21"/>
      <c r="NKM72" s="21"/>
      <c r="NKN72" s="21"/>
      <c r="NKO72" s="21"/>
      <c r="NKP72" s="21"/>
      <c r="NKQ72" s="21"/>
      <c r="NKR72" s="21"/>
      <c r="NKS72" s="21"/>
      <c r="NKT72" s="21"/>
      <c r="NKU72" s="21"/>
      <c r="NKV72" s="21"/>
      <c r="NKW72" s="21"/>
      <c r="NKX72" s="21"/>
      <c r="NKY72" s="21"/>
      <c r="NKZ72" s="21"/>
      <c r="NLA72" s="21"/>
      <c r="NLB72" s="21"/>
      <c r="NLC72" s="21"/>
      <c r="NLD72" s="21"/>
      <c r="NLE72" s="21"/>
      <c r="NLF72" s="21"/>
      <c r="NLG72" s="21"/>
      <c r="NLH72" s="21"/>
      <c r="NLI72" s="21"/>
      <c r="NLJ72" s="21"/>
      <c r="NLK72" s="21"/>
      <c r="NLL72" s="21"/>
      <c r="NLM72" s="21"/>
      <c r="NLN72" s="21"/>
      <c r="NLO72" s="21"/>
      <c r="NLP72" s="21"/>
      <c r="NLQ72" s="21"/>
      <c r="NLR72" s="21"/>
      <c r="NLS72" s="21"/>
      <c r="NLT72" s="21"/>
      <c r="NLU72" s="21"/>
      <c r="NLV72" s="21"/>
      <c r="NLW72" s="21"/>
      <c r="NLX72" s="21"/>
      <c r="NLY72" s="21"/>
      <c r="NLZ72" s="21"/>
      <c r="NMA72" s="21"/>
      <c r="NMB72" s="21"/>
      <c r="NMC72" s="21"/>
      <c r="NMD72" s="21"/>
      <c r="NME72" s="21"/>
      <c r="NMF72" s="21"/>
      <c r="NMG72" s="21"/>
      <c r="NMH72" s="21"/>
      <c r="NMI72" s="21"/>
      <c r="NMJ72" s="21"/>
      <c r="NMK72" s="21"/>
      <c r="NML72" s="21"/>
      <c r="NMM72" s="21"/>
      <c r="NMN72" s="21"/>
      <c r="NMO72" s="21"/>
      <c r="NMP72" s="21"/>
      <c r="NMQ72" s="21"/>
      <c r="NMR72" s="21"/>
      <c r="NMS72" s="21"/>
      <c r="NMT72" s="21"/>
      <c r="NMU72" s="21"/>
      <c r="NMV72" s="21"/>
      <c r="NMW72" s="21"/>
      <c r="NMX72" s="21"/>
      <c r="NMY72" s="21"/>
      <c r="NMZ72" s="21"/>
      <c r="NNA72" s="21"/>
      <c r="NNB72" s="21"/>
      <c r="NNC72" s="21"/>
      <c r="NND72" s="21"/>
      <c r="NNE72" s="21"/>
      <c r="NNF72" s="21"/>
      <c r="NNG72" s="21"/>
      <c r="NNH72" s="21"/>
      <c r="NNI72" s="21"/>
      <c r="NNJ72" s="21"/>
      <c r="NNK72" s="21"/>
      <c r="NNL72" s="21"/>
      <c r="NNM72" s="21"/>
      <c r="NNN72" s="21"/>
      <c r="NNO72" s="21"/>
      <c r="NNP72" s="21"/>
      <c r="NNQ72" s="21"/>
      <c r="NNR72" s="21"/>
      <c r="NNS72" s="21"/>
      <c r="NNT72" s="21"/>
      <c r="NNU72" s="21"/>
      <c r="NNV72" s="21"/>
      <c r="NNW72" s="21"/>
      <c r="NNX72" s="21"/>
      <c r="NNY72" s="21"/>
      <c r="NNZ72" s="21"/>
      <c r="NOA72" s="21"/>
      <c r="NOB72" s="21"/>
      <c r="NOC72" s="21"/>
      <c r="NOD72" s="21"/>
      <c r="NOE72" s="21"/>
      <c r="NOF72" s="21"/>
      <c r="NOG72" s="21"/>
      <c r="NOH72" s="21"/>
      <c r="NOI72" s="21"/>
      <c r="NOJ72" s="21"/>
      <c r="NOK72" s="21"/>
      <c r="NOL72" s="21"/>
      <c r="NOM72" s="21"/>
      <c r="NON72" s="21"/>
      <c r="NOO72" s="21"/>
      <c r="NOP72" s="21"/>
      <c r="NOQ72" s="21"/>
      <c r="NOR72" s="21"/>
      <c r="NOS72" s="21"/>
      <c r="NOT72" s="21"/>
      <c r="NOU72" s="21"/>
      <c r="NOV72" s="21"/>
      <c r="NOW72" s="21"/>
      <c r="NOX72" s="21"/>
      <c r="NOY72" s="21"/>
      <c r="NOZ72" s="21"/>
      <c r="NPA72" s="21"/>
      <c r="NPB72" s="21"/>
      <c r="NPC72" s="21"/>
      <c r="NPD72" s="21"/>
      <c r="NPE72" s="21"/>
      <c r="NPF72" s="21"/>
      <c r="NPG72" s="21"/>
      <c r="NPH72" s="21"/>
      <c r="NPI72" s="21"/>
      <c r="NPJ72" s="21"/>
      <c r="NPK72" s="21"/>
      <c r="NPL72" s="21"/>
      <c r="NPM72" s="21"/>
      <c r="NPN72" s="21"/>
      <c r="NPO72" s="21"/>
      <c r="NPP72" s="21"/>
      <c r="NPQ72" s="21"/>
      <c r="NPR72" s="21"/>
      <c r="NPS72" s="21"/>
      <c r="NPT72" s="21"/>
      <c r="NPU72" s="21"/>
      <c r="NPV72" s="21"/>
      <c r="NPW72" s="21"/>
      <c r="NPX72" s="21"/>
      <c r="NPY72" s="21"/>
      <c r="NPZ72" s="21"/>
      <c r="NQA72" s="21"/>
      <c r="NQB72" s="21"/>
      <c r="NQC72" s="21"/>
      <c r="NQD72" s="21"/>
      <c r="NQE72" s="21"/>
      <c r="NQF72" s="21"/>
      <c r="NQG72" s="21"/>
      <c r="NQH72" s="21"/>
      <c r="NQI72" s="21"/>
      <c r="NQJ72" s="21"/>
      <c r="NQK72" s="21"/>
      <c r="NQL72" s="21"/>
      <c r="NQM72" s="21"/>
      <c r="NQN72" s="21"/>
      <c r="NQO72" s="21"/>
      <c r="NQP72" s="21"/>
      <c r="NQQ72" s="21"/>
      <c r="NQR72" s="21"/>
      <c r="NQS72" s="21"/>
      <c r="NQT72" s="21"/>
      <c r="NQU72" s="21"/>
      <c r="NQV72" s="21"/>
      <c r="NQW72" s="21"/>
      <c r="NQX72" s="21"/>
      <c r="NQY72" s="21"/>
      <c r="NQZ72" s="21"/>
      <c r="NRA72" s="21"/>
      <c r="NRB72" s="21"/>
      <c r="NRC72" s="21"/>
      <c r="NRD72" s="21"/>
      <c r="NRE72" s="21"/>
      <c r="NRF72" s="21"/>
      <c r="NRG72" s="21"/>
      <c r="NRH72" s="21"/>
      <c r="NRI72" s="21"/>
      <c r="NRJ72" s="21"/>
      <c r="NRK72" s="21"/>
      <c r="NRL72" s="21"/>
      <c r="NRM72" s="21"/>
      <c r="NRN72" s="21"/>
      <c r="NRO72" s="21"/>
      <c r="NRP72" s="21"/>
      <c r="NRQ72" s="21"/>
      <c r="NRR72" s="21"/>
      <c r="NRS72" s="21"/>
      <c r="NRT72" s="21"/>
      <c r="NRU72" s="21"/>
      <c r="NRV72" s="21"/>
      <c r="NRW72" s="21"/>
      <c r="NRX72" s="21"/>
      <c r="NRY72" s="21"/>
      <c r="NRZ72" s="21"/>
      <c r="NSA72" s="21"/>
      <c r="NSB72" s="21"/>
      <c r="NSC72" s="21"/>
      <c r="NSD72" s="21"/>
      <c r="NSE72" s="21"/>
      <c r="NSF72" s="21"/>
      <c r="NSG72" s="21"/>
      <c r="NSH72" s="21"/>
      <c r="NSI72" s="21"/>
      <c r="NSJ72" s="21"/>
      <c r="NSK72" s="21"/>
      <c r="NSL72" s="21"/>
      <c r="NSM72" s="21"/>
      <c r="NSN72" s="21"/>
      <c r="NSO72" s="21"/>
      <c r="NSP72" s="21"/>
      <c r="NSQ72" s="21"/>
      <c r="NSR72" s="21"/>
      <c r="NSS72" s="21"/>
      <c r="NST72" s="21"/>
      <c r="NSU72" s="21"/>
      <c r="NSV72" s="21"/>
      <c r="NSW72" s="21"/>
      <c r="NSX72" s="21"/>
      <c r="NSY72" s="21"/>
      <c r="NSZ72" s="21"/>
      <c r="NTA72" s="21"/>
      <c r="NTB72" s="21"/>
      <c r="NTC72" s="21"/>
      <c r="NTD72" s="21"/>
      <c r="NTE72" s="21"/>
      <c r="NTF72" s="21"/>
      <c r="NTG72" s="21"/>
      <c r="NTH72" s="21"/>
      <c r="NTI72" s="21"/>
      <c r="NTJ72" s="21"/>
      <c r="NTK72" s="21"/>
      <c r="NTL72" s="21"/>
      <c r="NTM72" s="21"/>
      <c r="NTN72" s="21"/>
      <c r="NTO72" s="21"/>
      <c r="NTP72" s="21"/>
      <c r="NTQ72" s="21"/>
      <c r="NTR72" s="21"/>
      <c r="NTS72" s="21"/>
      <c r="NTT72" s="21"/>
      <c r="NTU72" s="21"/>
      <c r="NTV72" s="21"/>
      <c r="NTW72" s="21"/>
      <c r="NTX72" s="21"/>
      <c r="NTY72" s="21"/>
      <c r="NTZ72" s="21"/>
      <c r="NUA72" s="21"/>
      <c r="NUB72" s="21"/>
      <c r="NUC72" s="21"/>
      <c r="NUD72" s="21"/>
      <c r="NUE72" s="21"/>
      <c r="NUF72" s="21"/>
      <c r="NUG72" s="21"/>
      <c r="NUH72" s="21"/>
      <c r="NUI72" s="21"/>
      <c r="NUJ72" s="21"/>
      <c r="NUK72" s="21"/>
      <c r="NUL72" s="21"/>
      <c r="NUM72" s="21"/>
      <c r="NUN72" s="21"/>
      <c r="NUO72" s="21"/>
      <c r="NUP72" s="21"/>
      <c r="NUQ72" s="21"/>
      <c r="NUR72" s="21"/>
      <c r="NUS72" s="21"/>
      <c r="NUT72" s="21"/>
      <c r="NUU72" s="21"/>
      <c r="NUV72" s="21"/>
      <c r="NUW72" s="21"/>
      <c r="NUX72" s="21"/>
      <c r="NUY72" s="21"/>
      <c r="NUZ72" s="21"/>
      <c r="NVA72" s="21"/>
      <c r="NVB72" s="21"/>
      <c r="NVC72" s="21"/>
      <c r="NVD72" s="21"/>
      <c r="NVE72" s="21"/>
      <c r="NVF72" s="21"/>
      <c r="NVG72" s="21"/>
      <c r="NVH72" s="21"/>
      <c r="NVI72" s="21"/>
      <c r="NVJ72" s="21"/>
      <c r="NVK72" s="21"/>
      <c r="NVL72" s="21"/>
      <c r="NVM72" s="21"/>
      <c r="NVN72" s="21"/>
      <c r="NVO72" s="21"/>
      <c r="NVP72" s="21"/>
      <c r="NVQ72" s="21"/>
      <c r="NVR72" s="21"/>
      <c r="NVS72" s="21"/>
      <c r="NVT72" s="21"/>
      <c r="NVU72" s="21"/>
      <c r="NVV72" s="21"/>
      <c r="NVW72" s="21"/>
      <c r="NVX72" s="21"/>
      <c r="NVY72" s="21"/>
      <c r="NVZ72" s="21"/>
      <c r="NWA72" s="21"/>
      <c r="NWB72" s="21"/>
      <c r="NWC72" s="21"/>
      <c r="NWD72" s="21"/>
      <c r="NWE72" s="21"/>
      <c r="NWF72" s="21"/>
      <c r="NWG72" s="21"/>
      <c r="NWH72" s="21"/>
      <c r="NWI72" s="21"/>
      <c r="NWJ72" s="21"/>
      <c r="NWK72" s="21"/>
      <c r="NWL72" s="21"/>
      <c r="NWM72" s="21"/>
      <c r="NWN72" s="21"/>
      <c r="NWO72" s="21"/>
      <c r="NWP72" s="21"/>
      <c r="NWQ72" s="21"/>
      <c r="NWR72" s="21"/>
      <c r="NWS72" s="21"/>
      <c r="NWT72" s="21"/>
      <c r="NWU72" s="21"/>
      <c r="NWV72" s="21"/>
      <c r="NWW72" s="21"/>
      <c r="NWX72" s="21"/>
      <c r="NWY72" s="21"/>
      <c r="NWZ72" s="21"/>
      <c r="NXA72" s="21"/>
      <c r="NXB72" s="21"/>
      <c r="NXC72" s="21"/>
      <c r="NXD72" s="21"/>
      <c r="NXE72" s="21"/>
      <c r="NXF72" s="21"/>
      <c r="NXG72" s="21"/>
      <c r="NXH72" s="21"/>
      <c r="NXI72" s="21"/>
      <c r="NXJ72" s="21"/>
      <c r="NXK72" s="21"/>
      <c r="NXL72" s="21"/>
      <c r="NXM72" s="21"/>
      <c r="NXN72" s="21"/>
      <c r="NXO72" s="21"/>
      <c r="NXP72" s="21"/>
      <c r="NXQ72" s="21"/>
      <c r="NXR72" s="21"/>
      <c r="NXS72" s="21"/>
      <c r="NXT72" s="21"/>
      <c r="NXU72" s="21"/>
      <c r="NXV72" s="21"/>
      <c r="NXW72" s="21"/>
      <c r="NXX72" s="21"/>
      <c r="NXY72" s="21"/>
      <c r="NXZ72" s="21"/>
      <c r="NYA72" s="21"/>
      <c r="NYB72" s="21"/>
      <c r="NYC72" s="21"/>
      <c r="NYD72" s="21"/>
      <c r="NYE72" s="21"/>
      <c r="NYF72" s="21"/>
      <c r="NYG72" s="21"/>
      <c r="NYH72" s="21"/>
      <c r="NYI72" s="21"/>
      <c r="NYJ72" s="21"/>
      <c r="NYK72" s="21"/>
      <c r="NYL72" s="21"/>
      <c r="NYM72" s="21"/>
      <c r="NYN72" s="21"/>
      <c r="NYO72" s="21"/>
      <c r="NYP72" s="21"/>
      <c r="NYQ72" s="21"/>
      <c r="NYR72" s="21"/>
      <c r="NYS72" s="21"/>
      <c r="NYT72" s="21"/>
      <c r="NYU72" s="21"/>
      <c r="NYV72" s="21"/>
      <c r="NYW72" s="21"/>
      <c r="NYX72" s="21"/>
      <c r="NYY72" s="21"/>
      <c r="NYZ72" s="21"/>
      <c r="NZA72" s="21"/>
      <c r="NZB72" s="21"/>
      <c r="NZC72" s="21"/>
      <c r="NZD72" s="21"/>
      <c r="NZE72" s="21"/>
      <c r="NZF72" s="21"/>
      <c r="NZG72" s="21"/>
      <c r="NZH72" s="21"/>
      <c r="NZI72" s="21"/>
      <c r="NZJ72" s="21"/>
      <c r="NZK72" s="21"/>
      <c r="NZL72" s="21"/>
      <c r="NZM72" s="21"/>
      <c r="NZN72" s="21"/>
      <c r="NZO72" s="21"/>
      <c r="NZP72" s="21"/>
      <c r="NZQ72" s="21"/>
      <c r="NZR72" s="21"/>
      <c r="NZS72" s="21"/>
      <c r="NZT72" s="21"/>
      <c r="NZU72" s="21"/>
      <c r="NZV72" s="21"/>
      <c r="NZW72" s="21"/>
      <c r="NZX72" s="21"/>
      <c r="NZY72" s="21"/>
      <c r="NZZ72" s="21"/>
      <c r="OAA72" s="21"/>
      <c r="OAB72" s="21"/>
      <c r="OAC72" s="21"/>
      <c r="OAD72" s="21"/>
      <c r="OAE72" s="21"/>
      <c r="OAF72" s="21"/>
      <c r="OAG72" s="21"/>
      <c r="OAH72" s="21"/>
      <c r="OAI72" s="21"/>
      <c r="OAJ72" s="21"/>
      <c r="OAK72" s="21"/>
      <c r="OAL72" s="21"/>
      <c r="OAM72" s="21"/>
      <c r="OAN72" s="21"/>
      <c r="OAO72" s="21"/>
      <c r="OAP72" s="21"/>
      <c r="OAQ72" s="21"/>
      <c r="OAR72" s="21"/>
      <c r="OAS72" s="21"/>
      <c r="OAT72" s="21"/>
      <c r="OAU72" s="21"/>
      <c r="OAV72" s="21"/>
      <c r="OAW72" s="21"/>
      <c r="OAX72" s="21"/>
      <c r="OAY72" s="21"/>
      <c r="OAZ72" s="21"/>
      <c r="OBA72" s="21"/>
      <c r="OBB72" s="21"/>
      <c r="OBC72" s="21"/>
      <c r="OBD72" s="21"/>
      <c r="OBE72" s="21"/>
      <c r="OBF72" s="21"/>
      <c r="OBG72" s="21"/>
      <c r="OBH72" s="21"/>
      <c r="OBI72" s="21"/>
      <c r="OBJ72" s="21"/>
      <c r="OBK72" s="21"/>
      <c r="OBL72" s="21"/>
      <c r="OBM72" s="21"/>
      <c r="OBN72" s="21"/>
      <c r="OBO72" s="21"/>
      <c r="OBP72" s="21"/>
      <c r="OBQ72" s="21"/>
      <c r="OBR72" s="21"/>
      <c r="OBS72" s="21"/>
      <c r="OBT72" s="21"/>
      <c r="OBU72" s="21"/>
      <c r="OBV72" s="21"/>
      <c r="OBW72" s="21"/>
      <c r="OBX72" s="21"/>
      <c r="OBY72" s="21"/>
      <c r="OBZ72" s="21"/>
      <c r="OCA72" s="21"/>
      <c r="OCB72" s="21"/>
      <c r="OCC72" s="21"/>
      <c r="OCD72" s="21"/>
      <c r="OCE72" s="21"/>
      <c r="OCF72" s="21"/>
      <c r="OCG72" s="21"/>
      <c r="OCH72" s="21"/>
      <c r="OCI72" s="21"/>
      <c r="OCJ72" s="21"/>
      <c r="OCK72" s="21"/>
      <c r="OCL72" s="21"/>
      <c r="OCM72" s="21"/>
      <c r="OCN72" s="21"/>
      <c r="OCO72" s="21"/>
      <c r="OCP72" s="21"/>
      <c r="OCQ72" s="21"/>
      <c r="OCR72" s="21"/>
      <c r="OCS72" s="21"/>
      <c r="OCT72" s="21"/>
      <c r="OCU72" s="21"/>
      <c r="OCV72" s="21"/>
      <c r="OCW72" s="21"/>
      <c r="OCX72" s="21"/>
      <c r="OCY72" s="21"/>
      <c r="OCZ72" s="21"/>
      <c r="ODA72" s="21"/>
      <c r="ODB72" s="21"/>
      <c r="ODC72" s="21"/>
      <c r="ODD72" s="21"/>
      <c r="ODE72" s="21"/>
      <c r="ODF72" s="21"/>
      <c r="ODG72" s="21"/>
      <c r="ODH72" s="21"/>
      <c r="ODI72" s="21"/>
      <c r="ODJ72" s="21"/>
      <c r="ODK72" s="21"/>
      <c r="ODL72" s="21"/>
      <c r="ODM72" s="21"/>
      <c r="ODN72" s="21"/>
      <c r="ODO72" s="21"/>
      <c r="ODP72" s="21"/>
      <c r="ODQ72" s="21"/>
      <c r="ODR72" s="21"/>
      <c r="ODS72" s="21"/>
      <c r="ODT72" s="21"/>
      <c r="ODU72" s="21"/>
      <c r="ODV72" s="21"/>
      <c r="ODW72" s="21"/>
      <c r="ODX72" s="21"/>
      <c r="ODY72" s="21"/>
      <c r="ODZ72" s="21"/>
      <c r="OEA72" s="21"/>
      <c r="OEB72" s="21"/>
      <c r="OEC72" s="21"/>
      <c r="OED72" s="21"/>
      <c r="OEE72" s="21"/>
      <c r="OEF72" s="21"/>
      <c r="OEG72" s="21"/>
      <c r="OEH72" s="21"/>
      <c r="OEI72" s="21"/>
      <c r="OEJ72" s="21"/>
      <c r="OEK72" s="21"/>
      <c r="OEL72" s="21"/>
      <c r="OEM72" s="21"/>
      <c r="OEN72" s="21"/>
      <c r="OEO72" s="21"/>
      <c r="OEP72" s="21"/>
      <c r="OEQ72" s="21"/>
      <c r="OER72" s="21"/>
      <c r="OES72" s="21"/>
      <c r="OET72" s="21"/>
      <c r="OEU72" s="21"/>
      <c r="OEV72" s="21"/>
      <c r="OEW72" s="21"/>
      <c r="OEX72" s="21"/>
      <c r="OEY72" s="21"/>
      <c r="OEZ72" s="21"/>
      <c r="OFA72" s="21"/>
      <c r="OFB72" s="21"/>
      <c r="OFC72" s="21"/>
      <c r="OFD72" s="21"/>
      <c r="OFE72" s="21"/>
      <c r="OFF72" s="21"/>
      <c r="OFG72" s="21"/>
      <c r="OFH72" s="21"/>
      <c r="OFI72" s="21"/>
      <c r="OFJ72" s="21"/>
      <c r="OFK72" s="21"/>
      <c r="OFL72" s="21"/>
      <c r="OFM72" s="21"/>
      <c r="OFN72" s="21"/>
      <c r="OFO72" s="21"/>
      <c r="OFP72" s="21"/>
      <c r="OFQ72" s="21"/>
      <c r="OFR72" s="21"/>
      <c r="OFS72" s="21"/>
      <c r="OFT72" s="21"/>
      <c r="OFU72" s="21"/>
      <c r="OFV72" s="21"/>
      <c r="OFW72" s="21"/>
      <c r="OFX72" s="21"/>
      <c r="OFY72" s="21"/>
      <c r="OFZ72" s="21"/>
      <c r="OGA72" s="21"/>
      <c r="OGB72" s="21"/>
      <c r="OGC72" s="21"/>
      <c r="OGD72" s="21"/>
      <c r="OGE72" s="21"/>
      <c r="OGF72" s="21"/>
      <c r="OGG72" s="21"/>
      <c r="OGH72" s="21"/>
      <c r="OGI72" s="21"/>
      <c r="OGJ72" s="21"/>
      <c r="OGK72" s="21"/>
      <c r="OGL72" s="21"/>
      <c r="OGM72" s="21"/>
      <c r="OGN72" s="21"/>
      <c r="OGO72" s="21"/>
      <c r="OGP72" s="21"/>
      <c r="OGQ72" s="21"/>
      <c r="OGR72" s="21"/>
      <c r="OGS72" s="21"/>
      <c r="OGT72" s="21"/>
      <c r="OGU72" s="21"/>
      <c r="OGV72" s="21"/>
      <c r="OGW72" s="21"/>
      <c r="OGX72" s="21"/>
      <c r="OGY72" s="21"/>
      <c r="OGZ72" s="21"/>
      <c r="OHA72" s="21"/>
      <c r="OHB72" s="21"/>
      <c r="OHC72" s="21"/>
      <c r="OHD72" s="21"/>
      <c r="OHE72" s="21"/>
      <c r="OHF72" s="21"/>
      <c r="OHG72" s="21"/>
      <c r="OHH72" s="21"/>
      <c r="OHI72" s="21"/>
      <c r="OHJ72" s="21"/>
      <c r="OHK72" s="21"/>
      <c r="OHL72" s="21"/>
      <c r="OHM72" s="21"/>
      <c r="OHN72" s="21"/>
      <c r="OHO72" s="21"/>
      <c r="OHP72" s="21"/>
      <c r="OHQ72" s="21"/>
      <c r="OHR72" s="21"/>
      <c r="OHS72" s="21"/>
      <c r="OHT72" s="21"/>
      <c r="OHU72" s="21"/>
      <c r="OHV72" s="21"/>
      <c r="OHW72" s="21"/>
      <c r="OHX72" s="21"/>
      <c r="OHY72" s="21"/>
      <c r="OHZ72" s="21"/>
      <c r="OIA72" s="21"/>
      <c r="OIB72" s="21"/>
      <c r="OIC72" s="21"/>
      <c r="OID72" s="21"/>
      <c r="OIE72" s="21"/>
      <c r="OIF72" s="21"/>
      <c r="OIG72" s="21"/>
      <c r="OIH72" s="21"/>
      <c r="OII72" s="21"/>
      <c r="OIJ72" s="21"/>
      <c r="OIK72" s="21"/>
      <c r="OIL72" s="21"/>
      <c r="OIM72" s="21"/>
      <c r="OIN72" s="21"/>
      <c r="OIO72" s="21"/>
      <c r="OIP72" s="21"/>
      <c r="OIQ72" s="21"/>
      <c r="OIR72" s="21"/>
      <c r="OIS72" s="21"/>
      <c r="OIT72" s="21"/>
      <c r="OIU72" s="21"/>
      <c r="OIV72" s="21"/>
      <c r="OIW72" s="21"/>
      <c r="OIX72" s="21"/>
      <c r="OIY72" s="21"/>
      <c r="OIZ72" s="21"/>
      <c r="OJA72" s="21"/>
      <c r="OJB72" s="21"/>
      <c r="OJC72" s="21"/>
      <c r="OJD72" s="21"/>
      <c r="OJE72" s="21"/>
      <c r="OJF72" s="21"/>
      <c r="OJG72" s="21"/>
      <c r="OJH72" s="21"/>
      <c r="OJI72" s="21"/>
      <c r="OJJ72" s="21"/>
      <c r="OJK72" s="21"/>
      <c r="OJL72" s="21"/>
      <c r="OJM72" s="21"/>
      <c r="OJN72" s="21"/>
      <c r="OJO72" s="21"/>
      <c r="OJP72" s="21"/>
      <c r="OJQ72" s="21"/>
      <c r="OJR72" s="21"/>
      <c r="OJS72" s="21"/>
      <c r="OJT72" s="21"/>
      <c r="OJU72" s="21"/>
      <c r="OJV72" s="21"/>
      <c r="OJW72" s="21"/>
      <c r="OJX72" s="21"/>
      <c r="OJY72" s="21"/>
      <c r="OJZ72" s="21"/>
      <c r="OKA72" s="21"/>
      <c r="OKB72" s="21"/>
      <c r="OKC72" s="21"/>
      <c r="OKD72" s="21"/>
      <c r="OKE72" s="21"/>
      <c r="OKF72" s="21"/>
      <c r="OKG72" s="21"/>
      <c r="OKH72" s="21"/>
      <c r="OKI72" s="21"/>
      <c r="OKJ72" s="21"/>
      <c r="OKK72" s="21"/>
      <c r="OKL72" s="21"/>
      <c r="OKM72" s="21"/>
      <c r="OKN72" s="21"/>
      <c r="OKO72" s="21"/>
      <c r="OKP72" s="21"/>
      <c r="OKQ72" s="21"/>
      <c r="OKR72" s="21"/>
      <c r="OKS72" s="21"/>
      <c r="OKT72" s="21"/>
      <c r="OKU72" s="21"/>
      <c r="OKV72" s="21"/>
      <c r="OKW72" s="21"/>
      <c r="OKX72" s="21"/>
      <c r="OKY72" s="21"/>
      <c r="OKZ72" s="21"/>
      <c r="OLA72" s="21"/>
      <c r="OLB72" s="21"/>
      <c r="OLC72" s="21"/>
      <c r="OLD72" s="21"/>
      <c r="OLE72" s="21"/>
      <c r="OLF72" s="21"/>
      <c r="OLG72" s="21"/>
      <c r="OLH72" s="21"/>
      <c r="OLI72" s="21"/>
      <c r="OLJ72" s="21"/>
      <c r="OLK72" s="21"/>
      <c r="OLL72" s="21"/>
      <c r="OLM72" s="21"/>
      <c r="OLN72" s="21"/>
      <c r="OLO72" s="21"/>
      <c r="OLP72" s="21"/>
      <c r="OLQ72" s="21"/>
      <c r="OLR72" s="21"/>
      <c r="OLS72" s="21"/>
      <c r="OLT72" s="21"/>
      <c r="OLU72" s="21"/>
      <c r="OLV72" s="21"/>
      <c r="OLW72" s="21"/>
      <c r="OLX72" s="21"/>
      <c r="OLY72" s="21"/>
      <c r="OLZ72" s="21"/>
      <c r="OMA72" s="21"/>
      <c r="OMB72" s="21"/>
      <c r="OMC72" s="21"/>
      <c r="OMD72" s="21"/>
      <c r="OME72" s="21"/>
      <c r="OMF72" s="21"/>
      <c r="OMG72" s="21"/>
      <c r="OMH72" s="21"/>
      <c r="OMI72" s="21"/>
      <c r="OMJ72" s="21"/>
      <c r="OMK72" s="21"/>
      <c r="OML72" s="21"/>
      <c r="OMM72" s="21"/>
      <c r="OMN72" s="21"/>
      <c r="OMO72" s="21"/>
      <c r="OMP72" s="21"/>
      <c r="OMQ72" s="21"/>
      <c r="OMR72" s="21"/>
      <c r="OMS72" s="21"/>
      <c r="OMT72" s="21"/>
      <c r="OMU72" s="21"/>
      <c r="OMV72" s="21"/>
      <c r="OMW72" s="21"/>
      <c r="OMX72" s="21"/>
      <c r="OMY72" s="21"/>
      <c r="OMZ72" s="21"/>
      <c r="ONA72" s="21"/>
      <c r="ONB72" s="21"/>
      <c r="ONC72" s="21"/>
      <c r="OND72" s="21"/>
      <c r="ONE72" s="21"/>
      <c r="ONF72" s="21"/>
      <c r="ONG72" s="21"/>
      <c r="ONH72" s="21"/>
      <c r="ONI72" s="21"/>
      <c r="ONJ72" s="21"/>
      <c r="ONK72" s="21"/>
      <c r="ONL72" s="21"/>
      <c r="ONM72" s="21"/>
      <c r="ONN72" s="21"/>
      <c r="ONO72" s="21"/>
      <c r="ONP72" s="21"/>
      <c r="ONQ72" s="21"/>
      <c r="ONR72" s="21"/>
      <c r="ONS72" s="21"/>
      <c r="ONT72" s="21"/>
      <c r="ONU72" s="21"/>
      <c r="ONV72" s="21"/>
      <c r="ONW72" s="21"/>
      <c r="ONX72" s="21"/>
      <c r="ONY72" s="21"/>
      <c r="ONZ72" s="21"/>
      <c r="OOA72" s="21"/>
      <c r="OOB72" s="21"/>
      <c r="OOC72" s="21"/>
      <c r="OOD72" s="21"/>
      <c r="OOE72" s="21"/>
      <c r="OOF72" s="21"/>
      <c r="OOG72" s="21"/>
      <c r="OOH72" s="21"/>
      <c r="OOI72" s="21"/>
      <c r="OOJ72" s="21"/>
      <c r="OOK72" s="21"/>
      <c r="OOL72" s="21"/>
      <c r="OOM72" s="21"/>
      <c r="OON72" s="21"/>
      <c r="OOO72" s="21"/>
      <c r="OOP72" s="21"/>
      <c r="OOQ72" s="21"/>
      <c r="OOR72" s="21"/>
      <c r="OOS72" s="21"/>
      <c r="OOT72" s="21"/>
      <c r="OOU72" s="21"/>
      <c r="OOV72" s="21"/>
      <c r="OOW72" s="21"/>
      <c r="OOX72" s="21"/>
      <c r="OOY72" s="21"/>
      <c r="OOZ72" s="21"/>
      <c r="OPA72" s="21"/>
      <c r="OPB72" s="21"/>
      <c r="OPC72" s="21"/>
      <c r="OPD72" s="21"/>
      <c r="OPE72" s="21"/>
      <c r="OPF72" s="21"/>
      <c r="OPG72" s="21"/>
      <c r="OPH72" s="21"/>
      <c r="OPI72" s="21"/>
      <c r="OPJ72" s="21"/>
      <c r="OPK72" s="21"/>
      <c r="OPL72" s="21"/>
      <c r="OPM72" s="21"/>
      <c r="OPN72" s="21"/>
      <c r="OPO72" s="21"/>
      <c r="OPP72" s="21"/>
      <c r="OPQ72" s="21"/>
      <c r="OPR72" s="21"/>
      <c r="OPS72" s="21"/>
      <c r="OPT72" s="21"/>
      <c r="OPU72" s="21"/>
      <c r="OPV72" s="21"/>
      <c r="OPW72" s="21"/>
      <c r="OPX72" s="21"/>
      <c r="OPY72" s="21"/>
      <c r="OPZ72" s="21"/>
      <c r="OQA72" s="21"/>
      <c r="OQB72" s="21"/>
      <c r="OQC72" s="21"/>
      <c r="OQD72" s="21"/>
      <c r="OQE72" s="21"/>
      <c r="OQF72" s="21"/>
      <c r="OQG72" s="21"/>
      <c r="OQH72" s="21"/>
      <c r="OQI72" s="21"/>
      <c r="OQJ72" s="21"/>
      <c r="OQK72" s="21"/>
      <c r="OQL72" s="21"/>
      <c r="OQM72" s="21"/>
      <c r="OQN72" s="21"/>
      <c r="OQO72" s="21"/>
      <c r="OQP72" s="21"/>
      <c r="OQQ72" s="21"/>
      <c r="OQR72" s="21"/>
      <c r="OQS72" s="21"/>
      <c r="OQT72" s="21"/>
      <c r="OQU72" s="21"/>
      <c r="OQV72" s="21"/>
      <c r="OQW72" s="21"/>
      <c r="OQX72" s="21"/>
      <c r="OQY72" s="21"/>
      <c r="OQZ72" s="21"/>
      <c r="ORA72" s="21"/>
      <c r="ORB72" s="21"/>
      <c r="ORC72" s="21"/>
      <c r="ORD72" s="21"/>
      <c r="ORE72" s="21"/>
      <c r="ORF72" s="21"/>
      <c r="ORG72" s="21"/>
      <c r="ORH72" s="21"/>
      <c r="ORI72" s="21"/>
      <c r="ORJ72" s="21"/>
      <c r="ORK72" s="21"/>
      <c r="ORL72" s="21"/>
      <c r="ORM72" s="21"/>
      <c r="ORN72" s="21"/>
      <c r="ORO72" s="21"/>
      <c r="ORP72" s="21"/>
      <c r="ORQ72" s="21"/>
      <c r="ORR72" s="21"/>
      <c r="ORS72" s="21"/>
      <c r="ORT72" s="21"/>
      <c r="ORU72" s="21"/>
      <c r="ORV72" s="21"/>
      <c r="ORW72" s="21"/>
      <c r="ORX72" s="21"/>
      <c r="ORY72" s="21"/>
      <c r="ORZ72" s="21"/>
      <c r="OSA72" s="21"/>
      <c r="OSB72" s="21"/>
      <c r="OSC72" s="21"/>
      <c r="OSD72" s="21"/>
      <c r="OSE72" s="21"/>
      <c r="OSF72" s="21"/>
      <c r="OSG72" s="21"/>
      <c r="OSH72" s="21"/>
      <c r="OSI72" s="21"/>
      <c r="OSJ72" s="21"/>
      <c r="OSK72" s="21"/>
      <c r="OSL72" s="21"/>
      <c r="OSM72" s="21"/>
      <c r="OSN72" s="21"/>
      <c r="OSO72" s="21"/>
      <c r="OSP72" s="21"/>
      <c r="OSQ72" s="21"/>
      <c r="OSR72" s="21"/>
      <c r="OSS72" s="21"/>
      <c r="OST72" s="21"/>
      <c r="OSU72" s="21"/>
      <c r="OSV72" s="21"/>
      <c r="OSW72" s="21"/>
      <c r="OSX72" s="21"/>
      <c r="OSY72" s="21"/>
      <c r="OSZ72" s="21"/>
      <c r="OTA72" s="21"/>
      <c r="OTB72" s="21"/>
      <c r="OTC72" s="21"/>
      <c r="OTD72" s="21"/>
      <c r="OTE72" s="21"/>
      <c r="OTF72" s="21"/>
      <c r="OTG72" s="21"/>
      <c r="OTH72" s="21"/>
      <c r="OTI72" s="21"/>
      <c r="OTJ72" s="21"/>
      <c r="OTK72" s="21"/>
      <c r="OTL72" s="21"/>
      <c r="OTM72" s="21"/>
      <c r="OTN72" s="21"/>
      <c r="OTO72" s="21"/>
      <c r="OTP72" s="21"/>
      <c r="OTQ72" s="21"/>
      <c r="OTR72" s="21"/>
      <c r="OTS72" s="21"/>
      <c r="OTT72" s="21"/>
      <c r="OTU72" s="21"/>
      <c r="OTV72" s="21"/>
      <c r="OTW72" s="21"/>
      <c r="OTX72" s="21"/>
      <c r="OTY72" s="21"/>
      <c r="OTZ72" s="21"/>
      <c r="OUA72" s="21"/>
      <c r="OUB72" s="21"/>
      <c r="OUC72" s="21"/>
      <c r="OUD72" s="21"/>
      <c r="OUE72" s="21"/>
      <c r="OUF72" s="21"/>
      <c r="OUG72" s="21"/>
      <c r="OUH72" s="21"/>
      <c r="OUI72" s="21"/>
      <c r="OUJ72" s="21"/>
      <c r="OUK72" s="21"/>
      <c r="OUL72" s="21"/>
      <c r="OUM72" s="21"/>
      <c r="OUN72" s="21"/>
      <c r="OUO72" s="21"/>
      <c r="OUP72" s="21"/>
      <c r="OUQ72" s="21"/>
      <c r="OUR72" s="21"/>
      <c r="OUS72" s="21"/>
      <c r="OUT72" s="21"/>
      <c r="OUU72" s="21"/>
      <c r="OUV72" s="21"/>
      <c r="OUW72" s="21"/>
      <c r="OUX72" s="21"/>
      <c r="OUY72" s="21"/>
      <c r="OUZ72" s="21"/>
      <c r="OVA72" s="21"/>
      <c r="OVB72" s="21"/>
      <c r="OVC72" s="21"/>
      <c r="OVD72" s="21"/>
      <c r="OVE72" s="21"/>
      <c r="OVF72" s="21"/>
      <c r="OVG72" s="21"/>
      <c r="OVH72" s="21"/>
      <c r="OVI72" s="21"/>
      <c r="OVJ72" s="21"/>
      <c r="OVK72" s="21"/>
      <c r="OVL72" s="21"/>
      <c r="OVM72" s="21"/>
      <c r="OVN72" s="21"/>
      <c r="OVO72" s="21"/>
      <c r="OVP72" s="21"/>
      <c r="OVQ72" s="21"/>
      <c r="OVR72" s="21"/>
      <c r="OVS72" s="21"/>
      <c r="OVT72" s="21"/>
      <c r="OVU72" s="21"/>
      <c r="OVV72" s="21"/>
      <c r="OVW72" s="21"/>
      <c r="OVX72" s="21"/>
      <c r="OVY72" s="21"/>
      <c r="OVZ72" s="21"/>
      <c r="OWA72" s="21"/>
      <c r="OWB72" s="21"/>
      <c r="OWC72" s="21"/>
      <c r="OWD72" s="21"/>
      <c r="OWE72" s="21"/>
      <c r="OWF72" s="21"/>
      <c r="OWG72" s="21"/>
      <c r="OWH72" s="21"/>
      <c r="OWI72" s="21"/>
      <c r="OWJ72" s="21"/>
      <c r="OWK72" s="21"/>
      <c r="OWL72" s="21"/>
      <c r="OWM72" s="21"/>
      <c r="OWN72" s="21"/>
      <c r="OWO72" s="21"/>
      <c r="OWP72" s="21"/>
      <c r="OWQ72" s="21"/>
      <c r="OWR72" s="21"/>
      <c r="OWS72" s="21"/>
      <c r="OWT72" s="21"/>
      <c r="OWU72" s="21"/>
      <c r="OWV72" s="21"/>
      <c r="OWW72" s="21"/>
      <c r="OWX72" s="21"/>
      <c r="OWY72" s="21"/>
      <c r="OWZ72" s="21"/>
      <c r="OXA72" s="21"/>
      <c r="OXB72" s="21"/>
      <c r="OXC72" s="21"/>
      <c r="OXD72" s="21"/>
      <c r="OXE72" s="21"/>
      <c r="OXF72" s="21"/>
      <c r="OXG72" s="21"/>
      <c r="OXH72" s="21"/>
      <c r="OXI72" s="21"/>
      <c r="OXJ72" s="21"/>
      <c r="OXK72" s="21"/>
      <c r="OXL72" s="21"/>
      <c r="OXM72" s="21"/>
      <c r="OXN72" s="21"/>
      <c r="OXO72" s="21"/>
      <c r="OXP72" s="21"/>
      <c r="OXQ72" s="21"/>
      <c r="OXR72" s="21"/>
      <c r="OXS72" s="21"/>
      <c r="OXT72" s="21"/>
      <c r="OXU72" s="21"/>
      <c r="OXV72" s="21"/>
      <c r="OXW72" s="21"/>
      <c r="OXX72" s="21"/>
      <c r="OXY72" s="21"/>
      <c r="OXZ72" s="21"/>
      <c r="OYA72" s="21"/>
      <c r="OYB72" s="21"/>
      <c r="OYC72" s="21"/>
      <c r="OYD72" s="21"/>
      <c r="OYE72" s="21"/>
      <c r="OYF72" s="21"/>
      <c r="OYG72" s="21"/>
      <c r="OYH72" s="21"/>
      <c r="OYI72" s="21"/>
      <c r="OYJ72" s="21"/>
      <c r="OYK72" s="21"/>
      <c r="OYL72" s="21"/>
      <c r="OYM72" s="21"/>
      <c r="OYN72" s="21"/>
      <c r="OYO72" s="21"/>
      <c r="OYP72" s="21"/>
      <c r="OYQ72" s="21"/>
      <c r="OYR72" s="21"/>
      <c r="OYS72" s="21"/>
      <c r="OYT72" s="21"/>
      <c r="OYU72" s="21"/>
      <c r="OYV72" s="21"/>
      <c r="OYW72" s="21"/>
      <c r="OYX72" s="21"/>
      <c r="OYY72" s="21"/>
      <c r="OYZ72" s="21"/>
      <c r="OZA72" s="21"/>
      <c r="OZB72" s="21"/>
      <c r="OZC72" s="21"/>
      <c r="OZD72" s="21"/>
      <c r="OZE72" s="21"/>
      <c r="OZF72" s="21"/>
      <c r="OZG72" s="21"/>
      <c r="OZH72" s="21"/>
      <c r="OZI72" s="21"/>
      <c r="OZJ72" s="21"/>
      <c r="OZK72" s="21"/>
      <c r="OZL72" s="21"/>
      <c r="OZM72" s="21"/>
      <c r="OZN72" s="21"/>
      <c r="OZO72" s="21"/>
      <c r="OZP72" s="21"/>
      <c r="OZQ72" s="21"/>
      <c r="OZR72" s="21"/>
      <c r="OZS72" s="21"/>
      <c r="OZT72" s="21"/>
      <c r="OZU72" s="21"/>
      <c r="OZV72" s="21"/>
      <c r="OZW72" s="21"/>
      <c r="OZX72" s="21"/>
      <c r="OZY72" s="21"/>
      <c r="OZZ72" s="21"/>
      <c r="PAA72" s="21"/>
      <c r="PAB72" s="21"/>
      <c r="PAC72" s="21"/>
      <c r="PAD72" s="21"/>
      <c r="PAE72" s="21"/>
      <c r="PAF72" s="21"/>
      <c r="PAG72" s="21"/>
      <c r="PAH72" s="21"/>
      <c r="PAI72" s="21"/>
      <c r="PAJ72" s="21"/>
      <c r="PAK72" s="21"/>
      <c r="PAL72" s="21"/>
      <c r="PAM72" s="21"/>
      <c r="PAN72" s="21"/>
      <c r="PAO72" s="21"/>
      <c r="PAP72" s="21"/>
      <c r="PAQ72" s="21"/>
      <c r="PAR72" s="21"/>
      <c r="PAS72" s="21"/>
      <c r="PAT72" s="21"/>
      <c r="PAU72" s="21"/>
      <c r="PAV72" s="21"/>
      <c r="PAW72" s="21"/>
      <c r="PAX72" s="21"/>
      <c r="PAY72" s="21"/>
      <c r="PAZ72" s="21"/>
      <c r="PBA72" s="21"/>
      <c r="PBB72" s="21"/>
      <c r="PBC72" s="21"/>
      <c r="PBD72" s="21"/>
      <c r="PBE72" s="21"/>
      <c r="PBF72" s="21"/>
      <c r="PBG72" s="21"/>
      <c r="PBH72" s="21"/>
      <c r="PBI72" s="21"/>
      <c r="PBJ72" s="21"/>
      <c r="PBK72" s="21"/>
      <c r="PBL72" s="21"/>
      <c r="PBM72" s="21"/>
      <c r="PBN72" s="21"/>
      <c r="PBO72" s="21"/>
      <c r="PBP72" s="21"/>
      <c r="PBQ72" s="21"/>
      <c r="PBR72" s="21"/>
      <c r="PBS72" s="21"/>
      <c r="PBT72" s="21"/>
      <c r="PBU72" s="21"/>
      <c r="PBV72" s="21"/>
      <c r="PBW72" s="21"/>
      <c r="PBX72" s="21"/>
      <c r="PBY72" s="21"/>
      <c r="PBZ72" s="21"/>
      <c r="PCA72" s="21"/>
      <c r="PCB72" s="21"/>
      <c r="PCC72" s="21"/>
      <c r="PCD72" s="21"/>
      <c r="PCE72" s="21"/>
      <c r="PCF72" s="21"/>
      <c r="PCG72" s="21"/>
      <c r="PCH72" s="21"/>
      <c r="PCI72" s="21"/>
      <c r="PCJ72" s="21"/>
      <c r="PCK72" s="21"/>
      <c r="PCL72" s="21"/>
      <c r="PCM72" s="21"/>
      <c r="PCN72" s="21"/>
      <c r="PCO72" s="21"/>
      <c r="PCP72" s="21"/>
      <c r="PCQ72" s="21"/>
      <c r="PCR72" s="21"/>
      <c r="PCS72" s="21"/>
      <c r="PCT72" s="21"/>
      <c r="PCU72" s="21"/>
      <c r="PCV72" s="21"/>
      <c r="PCW72" s="21"/>
      <c r="PCX72" s="21"/>
      <c r="PCY72" s="21"/>
      <c r="PCZ72" s="21"/>
      <c r="PDA72" s="21"/>
      <c r="PDB72" s="21"/>
      <c r="PDC72" s="21"/>
      <c r="PDD72" s="21"/>
      <c r="PDE72" s="21"/>
      <c r="PDF72" s="21"/>
      <c r="PDG72" s="21"/>
      <c r="PDH72" s="21"/>
      <c r="PDI72" s="21"/>
      <c r="PDJ72" s="21"/>
      <c r="PDK72" s="21"/>
      <c r="PDL72" s="21"/>
      <c r="PDM72" s="21"/>
      <c r="PDN72" s="21"/>
      <c r="PDO72" s="21"/>
      <c r="PDP72" s="21"/>
      <c r="PDQ72" s="21"/>
      <c r="PDR72" s="21"/>
      <c r="PDS72" s="21"/>
      <c r="PDT72" s="21"/>
      <c r="PDU72" s="21"/>
      <c r="PDV72" s="21"/>
      <c r="PDW72" s="21"/>
      <c r="PDX72" s="21"/>
      <c r="PDY72" s="21"/>
      <c r="PDZ72" s="21"/>
      <c r="PEA72" s="21"/>
      <c r="PEB72" s="21"/>
      <c r="PEC72" s="21"/>
      <c r="PED72" s="21"/>
      <c r="PEE72" s="21"/>
      <c r="PEF72" s="21"/>
      <c r="PEG72" s="21"/>
      <c r="PEH72" s="21"/>
      <c r="PEI72" s="21"/>
      <c r="PEJ72" s="21"/>
      <c r="PEK72" s="21"/>
      <c r="PEL72" s="21"/>
      <c r="PEM72" s="21"/>
      <c r="PEN72" s="21"/>
      <c r="PEO72" s="21"/>
      <c r="PEP72" s="21"/>
      <c r="PEQ72" s="21"/>
      <c r="PER72" s="21"/>
      <c r="PES72" s="21"/>
      <c r="PET72" s="21"/>
      <c r="PEU72" s="21"/>
      <c r="PEV72" s="21"/>
      <c r="PEW72" s="21"/>
      <c r="PEX72" s="21"/>
      <c r="PEY72" s="21"/>
      <c r="PEZ72" s="21"/>
      <c r="PFA72" s="21"/>
      <c r="PFB72" s="21"/>
      <c r="PFC72" s="21"/>
      <c r="PFD72" s="21"/>
      <c r="PFE72" s="21"/>
      <c r="PFF72" s="21"/>
      <c r="PFG72" s="21"/>
      <c r="PFH72" s="21"/>
      <c r="PFI72" s="21"/>
      <c r="PFJ72" s="21"/>
      <c r="PFK72" s="21"/>
      <c r="PFL72" s="21"/>
      <c r="PFM72" s="21"/>
      <c r="PFN72" s="21"/>
      <c r="PFO72" s="21"/>
      <c r="PFP72" s="21"/>
      <c r="PFQ72" s="21"/>
      <c r="PFR72" s="21"/>
      <c r="PFS72" s="21"/>
      <c r="PFT72" s="21"/>
      <c r="PFU72" s="21"/>
      <c r="PFV72" s="21"/>
      <c r="PFW72" s="21"/>
      <c r="PFX72" s="21"/>
      <c r="PFY72" s="21"/>
      <c r="PFZ72" s="21"/>
      <c r="PGA72" s="21"/>
      <c r="PGB72" s="21"/>
      <c r="PGC72" s="21"/>
      <c r="PGD72" s="21"/>
      <c r="PGE72" s="21"/>
      <c r="PGF72" s="21"/>
      <c r="PGG72" s="21"/>
      <c r="PGH72" s="21"/>
      <c r="PGI72" s="21"/>
      <c r="PGJ72" s="21"/>
      <c r="PGK72" s="21"/>
      <c r="PGL72" s="21"/>
      <c r="PGM72" s="21"/>
      <c r="PGN72" s="21"/>
      <c r="PGO72" s="21"/>
      <c r="PGP72" s="21"/>
      <c r="PGQ72" s="21"/>
      <c r="PGR72" s="21"/>
      <c r="PGS72" s="21"/>
      <c r="PGT72" s="21"/>
      <c r="PGU72" s="21"/>
      <c r="PGV72" s="21"/>
      <c r="PGW72" s="21"/>
      <c r="PGX72" s="21"/>
      <c r="PGY72" s="21"/>
      <c r="PGZ72" s="21"/>
      <c r="PHA72" s="21"/>
      <c r="PHB72" s="21"/>
      <c r="PHC72" s="21"/>
      <c r="PHD72" s="21"/>
      <c r="PHE72" s="21"/>
      <c r="PHF72" s="21"/>
      <c r="PHG72" s="21"/>
      <c r="PHH72" s="21"/>
      <c r="PHI72" s="21"/>
      <c r="PHJ72" s="21"/>
      <c r="PHK72" s="21"/>
      <c r="PHL72" s="21"/>
      <c r="PHM72" s="21"/>
      <c r="PHN72" s="21"/>
      <c r="PHO72" s="21"/>
      <c r="PHP72" s="21"/>
      <c r="PHQ72" s="21"/>
      <c r="PHR72" s="21"/>
      <c r="PHS72" s="21"/>
      <c r="PHT72" s="21"/>
      <c r="PHU72" s="21"/>
      <c r="PHV72" s="21"/>
      <c r="PHW72" s="21"/>
      <c r="PHX72" s="21"/>
      <c r="PHY72" s="21"/>
      <c r="PHZ72" s="21"/>
      <c r="PIA72" s="21"/>
      <c r="PIB72" s="21"/>
      <c r="PIC72" s="21"/>
      <c r="PID72" s="21"/>
      <c r="PIE72" s="21"/>
      <c r="PIF72" s="21"/>
      <c r="PIG72" s="21"/>
      <c r="PIH72" s="21"/>
      <c r="PII72" s="21"/>
      <c r="PIJ72" s="21"/>
      <c r="PIK72" s="21"/>
      <c r="PIL72" s="21"/>
      <c r="PIM72" s="21"/>
      <c r="PIN72" s="21"/>
      <c r="PIO72" s="21"/>
      <c r="PIP72" s="21"/>
      <c r="PIQ72" s="21"/>
      <c r="PIR72" s="21"/>
      <c r="PIS72" s="21"/>
      <c r="PIT72" s="21"/>
      <c r="PIU72" s="21"/>
      <c r="PIV72" s="21"/>
      <c r="PIW72" s="21"/>
      <c r="PIX72" s="21"/>
      <c r="PIY72" s="21"/>
      <c r="PIZ72" s="21"/>
      <c r="PJA72" s="21"/>
      <c r="PJB72" s="21"/>
      <c r="PJC72" s="21"/>
      <c r="PJD72" s="21"/>
      <c r="PJE72" s="21"/>
      <c r="PJF72" s="21"/>
      <c r="PJG72" s="21"/>
      <c r="PJH72" s="21"/>
      <c r="PJI72" s="21"/>
      <c r="PJJ72" s="21"/>
      <c r="PJK72" s="21"/>
      <c r="PJL72" s="21"/>
      <c r="PJM72" s="21"/>
      <c r="PJN72" s="21"/>
      <c r="PJO72" s="21"/>
      <c r="PJP72" s="21"/>
      <c r="PJQ72" s="21"/>
      <c r="PJR72" s="21"/>
      <c r="PJS72" s="21"/>
      <c r="PJT72" s="21"/>
      <c r="PJU72" s="21"/>
      <c r="PJV72" s="21"/>
      <c r="PJW72" s="21"/>
      <c r="PJX72" s="21"/>
      <c r="PJY72" s="21"/>
      <c r="PJZ72" s="21"/>
      <c r="PKA72" s="21"/>
      <c r="PKB72" s="21"/>
      <c r="PKC72" s="21"/>
      <c r="PKD72" s="21"/>
      <c r="PKE72" s="21"/>
      <c r="PKF72" s="21"/>
      <c r="PKG72" s="21"/>
      <c r="PKH72" s="21"/>
      <c r="PKI72" s="21"/>
      <c r="PKJ72" s="21"/>
      <c r="PKK72" s="21"/>
      <c r="PKL72" s="21"/>
      <c r="PKM72" s="21"/>
      <c r="PKN72" s="21"/>
      <c r="PKO72" s="21"/>
      <c r="PKP72" s="21"/>
      <c r="PKQ72" s="21"/>
      <c r="PKR72" s="21"/>
      <c r="PKS72" s="21"/>
      <c r="PKT72" s="21"/>
      <c r="PKU72" s="21"/>
      <c r="PKV72" s="21"/>
      <c r="PKW72" s="21"/>
      <c r="PKX72" s="21"/>
      <c r="PKY72" s="21"/>
      <c r="PKZ72" s="21"/>
      <c r="PLA72" s="21"/>
      <c r="PLB72" s="21"/>
      <c r="PLC72" s="21"/>
      <c r="PLD72" s="21"/>
      <c r="PLE72" s="21"/>
      <c r="PLF72" s="21"/>
      <c r="PLG72" s="21"/>
      <c r="PLH72" s="21"/>
      <c r="PLI72" s="21"/>
      <c r="PLJ72" s="21"/>
      <c r="PLK72" s="21"/>
      <c r="PLL72" s="21"/>
      <c r="PLM72" s="21"/>
      <c r="PLN72" s="21"/>
      <c r="PLO72" s="21"/>
      <c r="PLP72" s="21"/>
      <c r="PLQ72" s="21"/>
      <c r="PLR72" s="21"/>
      <c r="PLS72" s="21"/>
      <c r="PLT72" s="21"/>
      <c r="PLU72" s="21"/>
      <c r="PLV72" s="21"/>
      <c r="PLW72" s="21"/>
      <c r="PLX72" s="21"/>
      <c r="PLY72" s="21"/>
      <c r="PLZ72" s="21"/>
      <c r="PMA72" s="21"/>
      <c r="PMB72" s="21"/>
      <c r="PMC72" s="21"/>
      <c r="PMD72" s="21"/>
      <c r="PME72" s="21"/>
      <c r="PMF72" s="21"/>
      <c r="PMG72" s="21"/>
      <c r="PMH72" s="21"/>
      <c r="PMI72" s="21"/>
      <c r="PMJ72" s="21"/>
      <c r="PMK72" s="21"/>
      <c r="PML72" s="21"/>
      <c r="PMM72" s="21"/>
      <c r="PMN72" s="21"/>
      <c r="PMO72" s="21"/>
      <c r="PMP72" s="21"/>
      <c r="PMQ72" s="21"/>
      <c r="PMR72" s="21"/>
      <c r="PMS72" s="21"/>
      <c r="PMT72" s="21"/>
      <c r="PMU72" s="21"/>
      <c r="PMV72" s="21"/>
      <c r="PMW72" s="21"/>
      <c r="PMX72" s="21"/>
      <c r="PMY72" s="21"/>
      <c r="PMZ72" s="21"/>
      <c r="PNA72" s="21"/>
      <c r="PNB72" s="21"/>
      <c r="PNC72" s="21"/>
      <c r="PND72" s="21"/>
      <c r="PNE72" s="21"/>
      <c r="PNF72" s="21"/>
      <c r="PNG72" s="21"/>
      <c r="PNH72" s="21"/>
      <c r="PNI72" s="21"/>
      <c r="PNJ72" s="21"/>
      <c r="PNK72" s="21"/>
      <c r="PNL72" s="21"/>
      <c r="PNM72" s="21"/>
      <c r="PNN72" s="21"/>
      <c r="PNO72" s="21"/>
      <c r="PNP72" s="21"/>
      <c r="PNQ72" s="21"/>
      <c r="PNR72" s="21"/>
      <c r="PNS72" s="21"/>
      <c r="PNT72" s="21"/>
      <c r="PNU72" s="21"/>
      <c r="PNV72" s="21"/>
      <c r="PNW72" s="21"/>
      <c r="PNX72" s="21"/>
      <c r="PNY72" s="21"/>
      <c r="PNZ72" s="21"/>
      <c r="POA72" s="21"/>
      <c r="POB72" s="21"/>
      <c r="POC72" s="21"/>
      <c r="POD72" s="21"/>
      <c r="POE72" s="21"/>
      <c r="POF72" s="21"/>
      <c r="POG72" s="21"/>
      <c r="POH72" s="21"/>
      <c r="POI72" s="21"/>
      <c r="POJ72" s="21"/>
      <c r="POK72" s="21"/>
      <c r="POL72" s="21"/>
      <c r="POM72" s="21"/>
      <c r="PON72" s="21"/>
      <c r="POO72" s="21"/>
      <c r="POP72" s="21"/>
      <c r="POQ72" s="21"/>
      <c r="POR72" s="21"/>
      <c r="POS72" s="21"/>
      <c r="POT72" s="21"/>
      <c r="POU72" s="21"/>
      <c r="POV72" s="21"/>
      <c r="POW72" s="21"/>
      <c r="POX72" s="21"/>
      <c r="POY72" s="21"/>
      <c r="POZ72" s="21"/>
      <c r="PPA72" s="21"/>
      <c r="PPB72" s="21"/>
      <c r="PPC72" s="21"/>
      <c r="PPD72" s="21"/>
      <c r="PPE72" s="21"/>
      <c r="PPF72" s="21"/>
      <c r="PPG72" s="21"/>
      <c r="PPH72" s="21"/>
      <c r="PPI72" s="21"/>
      <c r="PPJ72" s="21"/>
      <c r="PPK72" s="21"/>
      <c r="PPL72" s="21"/>
      <c r="PPM72" s="21"/>
      <c r="PPN72" s="21"/>
      <c r="PPO72" s="21"/>
      <c r="PPP72" s="21"/>
      <c r="PPQ72" s="21"/>
      <c r="PPR72" s="21"/>
      <c r="PPS72" s="21"/>
      <c r="PPT72" s="21"/>
      <c r="PPU72" s="21"/>
      <c r="PPV72" s="21"/>
      <c r="PPW72" s="21"/>
      <c r="PPX72" s="21"/>
      <c r="PPY72" s="21"/>
      <c r="PPZ72" s="21"/>
      <c r="PQA72" s="21"/>
      <c r="PQB72" s="21"/>
      <c r="PQC72" s="21"/>
      <c r="PQD72" s="21"/>
      <c r="PQE72" s="21"/>
      <c r="PQF72" s="21"/>
      <c r="PQG72" s="21"/>
      <c r="PQH72" s="21"/>
      <c r="PQI72" s="21"/>
      <c r="PQJ72" s="21"/>
      <c r="PQK72" s="21"/>
      <c r="PQL72" s="21"/>
      <c r="PQM72" s="21"/>
      <c r="PQN72" s="21"/>
      <c r="PQO72" s="21"/>
      <c r="PQP72" s="21"/>
      <c r="PQQ72" s="21"/>
      <c r="PQR72" s="21"/>
      <c r="PQS72" s="21"/>
      <c r="PQT72" s="21"/>
      <c r="PQU72" s="21"/>
      <c r="PQV72" s="21"/>
      <c r="PQW72" s="21"/>
      <c r="PQX72" s="21"/>
      <c r="PQY72" s="21"/>
      <c r="PQZ72" s="21"/>
      <c r="PRA72" s="21"/>
      <c r="PRB72" s="21"/>
      <c r="PRC72" s="21"/>
      <c r="PRD72" s="21"/>
      <c r="PRE72" s="21"/>
      <c r="PRF72" s="21"/>
      <c r="PRG72" s="21"/>
      <c r="PRH72" s="21"/>
      <c r="PRI72" s="21"/>
      <c r="PRJ72" s="21"/>
      <c r="PRK72" s="21"/>
      <c r="PRL72" s="21"/>
      <c r="PRM72" s="21"/>
      <c r="PRN72" s="21"/>
      <c r="PRO72" s="21"/>
      <c r="PRP72" s="21"/>
      <c r="PRQ72" s="21"/>
      <c r="PRR72" s="21"/>
      <c r="PRS72" s="21"/>
      <c r="PRT72" s="21"/>
      <c r="PRU72" s="21"/>
      <c r="PRV72" s="21"/>
      <c r="PRW72" s="21"/>
      <c r="PRX72" s="21"/>
      <c r="PRY72" s="21"/>
      <c r="PRZ72" s="21"/>
      <c r="PSA72" s="21"/>
      <c r="PSB72" s="21"/>
      <c r="PSC72" s="21"/>
      <c r="PSD72" s="21"/>
      <c r="PSE72" s="21"/>
      <c r="PSF72" s="21"/>
      <c r="PSG72" s="21"/>
      <c r="PSH72" s="21"/>
      <c r="PSI72" s="21"/>
      <c r="PSJ72" s="21"/>
      <c r="PSK72" s="21"/>
      <c r="PSL72" s="21"/>
      <c r="PSM72" s="21"/>
      <c r="PSN72" s="21"/>
      <c r="PSO72" s="21"/>
      <c r="PSP72" s="21"/>
      <c r="PSQ72" s="21"/>
      <c r="PSR72" s="21"/>
      <c r="PSS72" s="21"/>
      <c r="PST72" s="21"/>
      <c r="PSU72" s="21"/>
      <c r="PSV72" s="21"/>
      <c r="PSW72" s="21"/>
      <c r="PSX72" s="21"/>
      <c r="PSY72" s="21"/>
      <c r="PSZ72" s="21"/>
      <c r="PTA72" s="21"/>
      <c r="PTB72" s="21"/>
      <c r="PTC72" s="21"/>
      <c r="PTD72" s="21"/>
      <c r="PTE72" s="21"/>
      <c r="PTF72" s="21"/>
      <c r="PTG72" s="21"/>
      <c r="PTH72" s="21"/>
      <c r="PTI72" s="21"/>
      <c r="PTJ72" s="21"/>
      <c r="PTK72" s="21"/>
      <c r="PTL72" s="21"/>
      <c r="PTM72" s="21"/>
      <c r="PTN72" s="21"/>
      <c r="PTO72" s="21"/>
      <c r="PTP72" s="21"/>
      <c r="PTQ72" s="21"/>
      <c r="PTR72" s="21"/>
      <c r="PTS72" s="21"/>
      <c r="PTT72" s="21"/>
      <c r="PTU72" s="21"/>
      <c r="PTV72" s="21"/>
      <c r="PTW72" s="21"/>
      <c r="PTX72" s="21"/>
      <c r="PTY72" s="21"/>
      <c r="PTZ72" s="21"/>
      <c r="PUA72" s="21"/>
      <c r="PUB72" s="21"/>
      <c r="PUC72" s="21"/>
      <c r="PUD72" s="21"/>
      <c r="PUE72" s="21"/>
      <c r="PUF72" s="21"/>
      <c r="PUG72" s="21"/>
      <c r="PUH72" s="21"/>
      <c r="PUI72" s="21"/>
      <c r="PUJ72" s="21"/>
      <c r="PUK72" s="21"/>
      <c r="PUL72" s="21"/>
      <c r="PUM72" s="21"/>
      <c r="PUN72" s="21"/>
      <c r="PUO72" s="21"/>
      <c r="PUP72" s="21"/>
      <c r="PUQ72" s="21"/>
      <c r="PUR72" s="21"/>
      <c r="PUS72" s="21"/>
      <c r="PUT72" s="21"/>
      <c r="PUU72" s="21"/>
      <c r="PUV72" s="21"/>
      <c r="PUW72" s="21"/>
      <c r="PUX72" s="21"/>
      <c r="PUY72" s="21"/>
      <c r="PUZ72" s="21"/>
      <c r="PVA72" s="21"/>
      <c r="PVB72" s="21"/>
      <c r="PVC72" s="21"/>
      <c r="PVD72" s="21"/>
      <c r="PVE72" s="21"/>
      <c r="PVF72" s="21"/>
      <c r="PVG72" s="21"/>
      <c r="PVH72" s="21"/>
      <c r="PVI72" s="21"/>
      <c r="PVJ72" s="21"/>
      <c r="PVK72" s="21"/>
      <c r="PVL72" s="21"/>
      <c r="PVM72" s="21"/>
      <c r="PVN72" s="21"/>
      <c r="PVO72" s="21"/>
      <c r="PVP72" s="21"/>
      <c r="PVQ72" s="21"/>
      <c r="PVR72" s="21"/>
      <c r="PVS72" s="21"/>
      <c r="PVT72" s="21"/>
      <c r="PVU72" s="21"/>
      <c r="PVV72" s="21"/>
      <c r="PVW72" s="21"/>
      <c r="PVX72" s="21"/>
      <c r="PVY72" s="21"/>
      <c r="PVZ72" s="21"/>
      <c r="PWA72" s="21"/>
      <c r="PWB72" s="21"/>
      <c r="PWC72" s="21"/>
      <c r="PWD72" s="21"/>
      <c r="PWE72" s="21"/>
      <c r="PWF72" s="21"/>
      <c r="PWG72" s="21"/>
      <c r="PWH72" s="21"/>
      <c r="PWI72" s="21"/>
      <c r="PWJ72" s="21"/>
      <c r="PWK72" s="21"/>
      <c r="PWL72" s="21"/>
      <c r="PWM72" s="21"/>
      <c r="PWN72" s="21"/>
      <c r="PWO72" s="21"/>
      <c r="PWP72" s="21"/>
      <c r="PWQ72" s="21"/>
      <c r="PWR72" s="21"/>
      <c r="PWS72" s="21"/>
      <c r="PWT72" s="21"/>
      <c r="PWU72" s="21"/>
      <c r="PWV72" s="21"/>
      <c r="PWW72" s="21"/>
      <c r="PWX72" s="21"/>
      <c r="PWY72" s="21"/>
      <c r="PWZ72" s="21"/>
      <c r="PXA72" s="21"/>
      <c r="PXB72" s="21"/>
      <c r="PXC72" s="21"/>
      <c r="PXD72" s="21"/>
      <c r="PXE72" s="21"/>
      <c r="PXF72" s="21"/>
      <c r="PXG72" s="21"/>
      <c r="PXH72" s="21"/>
      <c r="PXI72" s="21"/>
      <c r="PXJ72" s="21"/>
      <c r="PXK72" s="21"/>
      <c r="PXL72" s="21"/>
      <c r="PXM72" s="21"/>
      <c r="PXN72" s="21"/>
      <c r="PXO72" s="21"/>
      <c r="PXP72" s="21"/>
      <c r="PXQ72" s="21"/>
      <c r="PXR72" s="21"/>
      <c r="PXS72" s="21"/>
      <c r="PXT72" s="21"/>
      <c r="PXU72" s="21"/>
      <c r="PXV72" s="21"/>
      <c r="PXW72" s="21"/>
      <c r="PXX72" s="21"/>
      <c r="PXY72" s="21"/>
      <c r="PXZ72" s="21"/>
      <c r="PYA72" s="21"/>
      <c r="PYB72" s="21"/>
      <c r="PYC72" s="21"/>
      <c r="PYD72" s="21"/>
      <c r="PYE72" s="21"/>
      <c r="PYF72" s="21"/>
      <c r="PYG72" s="21"/>
      <c r="PYH72" s="21"/>
      <c r="PYI72" s="21"/>
      <c r="PYJ72" s="21"/>
      <c r="PYK72" s="21"/>
      <c r="PYL72" s="21"/>
      <c r="PYM72" s="21"/>
      <c r="PYN72" s="21"/>
      <c r="PYO72" s="21"/>
      <c r="PYP72" s="21"/>
      <c r="PYQ72" s="21"/>
      <c r="PYR72" s="21"/>
      <c r="PYS72" s="21"/>
      <c r="PYT72" s="21"/>
      <c r="PYU72" s="21"/>
      <c r="PYV72" s="21"/>
      <c r="PYW72" s="21"/>
      <c r="PYX72" s="21"/>
      <c r="PYY72" s="21"/>
      <c r="PYZ72" s="21"/>
      <c r="PZA72" s="21"/>
      <c r="PZB72" s="21"/>
      <c r="PZC72" s="21"/>
      <c r="PZD72" s="21"/>
      <c r="PZE72" s="21"/>
      <c r="PZF72" s="21"/>
      <c r="PZG72" s="21"/>
      <c r="PZH72" s="21"/>
      <c r="PZI72" s="21"/>
      <c r="PZJ72" s="21"/>
      <c r="PZK72" s="21"/>
      <c r="PZL72" s="21"/>
      <c r="PZM72" s="21"/>
      <c r="PZN72" s="21"/>
      <c r="PZO72" s="21"/>
      <c r="PZP72" s="21"/>
      <c r="PZQ72" s="21"/>
      <c r="PZR72" s="21"/>
      <c r="PZS72" s="21"/>
      <c r="PZT72" s="21"/>
      <c r="PZU72" s="21"/>
      <c r="PZV72" s="21"/>
      <c r="PZW72" s="21"/>
      <c r="PZX72" s="21"/>
      <c r="PZY72" s="21"/>
      <c r="PZZ72" s="21"/>
      <c r="QAA72" s="21"/>
      <c r="QAB72" s="21"/>
      <c r="QAC72" s="21"/>
      <c r="QAD72" s="21"/>
      <c r="QAE72" s="21"/>
      <c r="QAF72" s="21"/>
      <c r="QAG72" s="21"/>
      <c r="QAH72" s="21"/>
      <c r="QAI72" s="21"/>
      <c r="QAJ72" s="21"/>
      <c r="QAK72" s="21"/>
      <c r="QAL72" s="21"/>
      <c r="QAM72" s="21"/>
      <c r="QAN72" s="21"/>
      <c r="QAO72" s="21"/>
      <c r="QAP72" s="21"/>
      <c r="QAQ72" s="21"/>
      <c r="QAR72" s="21"/>
      <c r="QAS72" s="21"/>
      <c r="QAT72" s="21"/>
      <c r="QAU72" s="21"/>
      <c r="QAV72" s="21"/>
      <c r="QAW72" s="21"/>
      <c r="QAX72" s="21"/>
      <c r="QAY72" s="21"/>
      <c r="QAZ72" s="21"/>
      <c r="QBA72" s="21"/>
      <c r="QBB72" s="21"/>
      <c r="QBC72" s="21"/>
      <c r="QBD72" s="21"/>
      <c r="QBE72" s="21"/>
      <c r="QBF72" s="21"/>
      <c r="QBG72" s="21"/>
      <c r="QBH72" s="21"/>
      <c r="QBI72" s="21"/>
      <c r="QBJ72" s="21"/>
      <c r="QBK72" s="21"/>
      <c r="QBL72" s="21"/>
      <c r="QBM72" s="21"/>
      <c r="QBN72" s="21"/>
      <c r="QBO72" s="21"/>
      <c r="QBP72" s="21"/>
      <c r="QBQ72" s="21"/>
      <c r="QBR72" s="21"/>
      <c r="QBS72" s="21"/>
      <c r="QBT72" s="21"/>
      <c r="QBU72" s="21"/>
      <c r="QBV72" s="21"/>
      <c r="QBW72" s="21"/>
      <c r="QBX72" s="21"/>
      <c r="QBY72" s="21"/>
      <c r="QBZ72" s="21"/>
      <c r="QCA72" s="21"/>
      <c r="QCB72" s="21"/>
      <c r="QCC72" s="21"/>
      <c r="QCD72" s="21"/>
      <c r="QCE72" s="21"/>
      <c r="QCF72" s="21"/>
      <c r="QCG72" s="21"/>
      <c r="QCH72" s="21"/>
      <c r="QCI72" s="21"/>
      <c r="QCJ72" s="21"/>
      <c r="QCK72" s="21"/>
      <c r="QCL72" s="21"/>
      <c r="QCM72" s="21"/>
      <c r="QCN72" s="21"/>
      <c r="QCO72" s="21"/>
      <c r="QCP72" s="21"/>
      <c r="QCQ72" s="21"/>
      <c r="QCR72" s="21"/>
      <c r="QCS72" s="21"/>
      <c r="QCT72" s="21"/>
      <c r="QCU72" s="21"/>
      <c r="QCV72" s="21"/>
      <c r="QCW72" s="21"/>
      <c r="QCX72" s="21"/>
      <c r="QCY72" s="21"/>
      <c r="QCZ72" s="21"/>
      <c r="QDA72" s="21"/>
      <c r="QDB72" s="21"/>
      <c r="QDC72" s="21"/>
      <c r="QDD72" s="21"/>
      <c r="QDE72" s="21"/>
      <c r="QDF72" s="21"/>
      <c r="QDG72" s="21"/>
      <c r="QDH72" s="21"/>
      <c r="QDI72" s="21"/>
      <c r="QDJ72" s="21"/>
      <c r="QDK72" s="21"/>
      <c r="QDL72" s="21"/>
      <c r="QDM72" s="21"/>
      <c r="QDN72" s="21"/>
      <c r="QDO72" s="21"/>
      <c r="QDP72" s="21"/>
      <c r="QDQ72" s="21"/>
      <c r="QDR72" s="21"/>
      <c r="QDS72" s="21"/>
      <c r="QDT72" s="21"/>
      <c r="QDU72" s="21"/>
      <c r="QDV72" s="21"/>
      <c r="QDW72" s="21"/>
      <c r="QDX72" s="21"/>
      <c r="QDY72" s="21"/>
      <c r="QDZ72" s="21"/>
      <c r="QEA72" s="21"/>
      <c r="QEB72" s="21"/>
      <c r="QEC72" s="21"/>
      <c r="QED72" s="21"/>
      <c r="QEE72" s="21"/>
      <c r="QEF72" s="21"/>
      <c r="QEG72" s="21"/>
      <c r="QEH72" s="21"/>
      <c r="QEI72" s="21"/>
      <c r="QEJ72" s="21"/>
      <c r="QEK72" s="21"/>
      <c r="QEL72" s="21"/>
      <c r="QEM72" s="21"/>
      <c r="QEN72" s="21"/>
      <c r="QEO72" s="21"/>
      <c r="QEP72" s="21"/>
      <c r="QEQ72" s="21"/>
      <c r="QER72" s="21"/>
      <c r="QES72" s="21"/>
      <c r="QET72" s="21"/>
      <c r="QEU72" s="21"/>
      <c r="QEV72" s="21"/>
      <c r="QEW72" s="21"/>
      <c r="QEX72" s="21"/>
      <c r="QEY72" s="21"/>
      <c r="QEZ72" s="21"/>
      <c r="QFA72" s="21"/>
      <c r="QFB72" s="21"/>
      <c r="QFC72" s="21"/>
      <c r="QFD72" s="21"/>
      <c r="QFE72" s="21"/>
      <c r="QFF72" s="21"/>
      <c r="QFG72" s="21"/>
      <c r="QFH72" s="21"/>
      <c r="QFI72" s="21"/>
      <c r="QFJ72" s="21"/>
      <c r="QFK72" s="21"/>
      <c r="QFL72" s="21"/>
      <c r="QFM72" s="21"/>
      <c r="QFN72" s="21"/>
      <c r="QFO72" s="21"/>
      <c r="QFP72" s="21"/>
      <c r="QFQ72" s="21"/>
      <c r="QFR72" s="21"/>
      <c r="QFS72" s="21"/>
      <c r="QFT72" s="21"/>
      <c r="QFU72" s="21"/>
      <c r="QFV72" s="21"/>
      <c r="QFW72" s="21"/>
      <c r="QFX72" s="21"/>
      <c r="QFY72" s="21"/>
      <c r="QFZ72" s="21"/>
      <c r="QGA72" s="21"/>
      <c r="QGB72" s="21"/>
      <c r="QGC72" s="21"/>
      <c r="QGD72" s="21"/>
      <c r="QGE72" s="21"/>
      <c r="QGF72" s="21"/>
      <c r="QGG72" s="21"/>
      <c r="QGH72" s="21"/>
      <c r="QGI72" s="21"/>
      <c r="QGJ72" s="21"/>
      <c r="QGK72" s="21"/>
      <c r="QGL72" s="21"/>
      <c r="QGM72" s="21"/>
      <c r="QGN72" s="21"/>
      <c r="QGO72" s="21"/>
      <c r="QGP72" s="21"/>
      <c r="QGQ72" s="21"/>
      <c r="QGR72" s="21"/>
      <c r="QGS72" s="21"/>
      <c r="QGT72" s="21"/>
      <c r="QGU72" s="21"/>
      <c r="QGV72" s="21"/>
      <c r="QGW72" s="21"/>
      <c r="QGX72" s="21"/>
      <c r="QGY72" s="21"/>
      <c r="QGZ72" s="21"/>
      <c r="QHA72" s="21"/>
      <c r="QHB72" s="21"/>
      <c r="QHC72" s="21"/>
      <c r="QHD72" s="21"/>
      <c r="QHE72" s="21"/>
      <c r="QHF72" s="21"/>
      <c r="QHG72" s="21"/>
      <c r="QHH72" s="21"/>
      <c r="QHI72" s="21"/>
      <c r="QHJ72" s="21"/>
      <c r="QHK72" s="21"/>
      <c r="QHL72" s="21"/>
      <c r="QHM72" s="21"/>
      <c r="QHN72" s="21"/>
      <c r="QHO72" s="21"/>
      <c r="QHP72" s="21"/>
      <c r="QHQ72" s="21"/>
      <c r="QHR72" s="21"/>
      <c r="QHS72" s="21"/>
      <c r="QHT72" s="21"/>
      <c r="QHU72" s="21"/>
      <c r="QHV72" s="21"/>
      <c r="QHW72" s="21"/>
      <c r="QHX72" s="21"/>
      <c r="QHY72" s="21"/>
      <c r="QHZ72" s="21"/>
      <c r="QIA72" s="21"/>
      <c r="QIB72" s="21"/>
      <c r="QIC72" s="21"/>
      <c r="QID72" s="21"/>
      <c r="QIE72" s="21"/>
      <c r="QIF72" s="21"/>
      <c r="QIG72" s="21"/>
      <c r="QIH72" s="21"/>
      <c r="QII72" s="21"/>
      <c r="QIJ72" s="21"/>
      <c r="QIK72" s="21"/>
      <c r="QIL72" s="21"/>
      <c r="QIM72" s="21"/>
      <c r="QIN72" s="21"/>
      <c r="QIO72" s="21"/>
      <c r="QIP72" s="21"/>
      <c r="QIQ72" s="21"/>
      <c r="QIR72" s="21"/>
      <c r="QIS72" s="21"/>
      <c r="QIT72" s="21"/>
      <c r="QIU72" s="21"/>
      <c r="QIV72" s="21"/>
      <c r="QIW72" s="21"/>
      <c r="QIX72" s="21"/>
      <c r="QIY72" s="21"/>
      <c r="QIZ72" s="21"/>
      <c r="QJA72" s="21"/>
      <c r="QJB72" s="21"/>
      <c r="QJC72" s="21"/>
      <c r="QJD72" s="21"/>
      <c r="QJE72" s="21"/>
      <c r="QJF72" s="21"/>
      <c r="QJG72" s="21"/>
      <c r="QJH72" s="21"/>
      <c r="QJI72" s="21"/>
      <c r="QJJ72" s="21"/>
      <c r="QJK72" s="21"/>
      <c r="QJL72" s="21"/>
      <c r="QJM72" s="21"/>
      <c r="QJN72" s="21"/>
      <c r="QJO72" s="21"/>
      <c r="QJP72" s="21"/>
      <c r="QJQ72" s="21"/>
      <c r="QJR72" s="21"/>
      <c r="QJS72" s="21"/>
      <c r="QJT72" s="21"/>
      <c r="QJU72" s="21"/>
      <c r="QJV72" s="21"/>
      <c r="QJW72" s="21"/>
      <c r="QJX72" s="21"/>
      <c r="QJY72" s="21"/>
      <c r="QJZ72" s="21"/>
      <c r="QKA72" s="21"/>
      <c r="QKB72" s="21"/>
      <c r="QKC72" s="21"/>
      <c r="QKD72" s="21"/>
      <c r="QKE72" s="21"/>
      <c r="QKF72" s="21"/>
      <c r="QKG72" s="21"/>
      <c r="QKH72" s="21"/>
      <c r="QKI72" s="21"/>
      <c r="QKJ72" s="21"/>
      <c r="QKK72" s="21"/>
      <c r="QKL72" s="21"/>
      <c r="QKM72" s="21"/>
      <c r="QKN72" s="21"/>
      <c r="QKO72" s="21"/>
      <c r="QKP72" s="21"/>
      <c r="QKQ72" s="21"/>
      <c r="QKR72" s="21"/>
      <c r="QKS72" s="21"/>
      <c r="QKT72" s="21"/>
      <c r="QKU72" s="21"/>
      <c r="QKV72" s="21"/>
      <c r="QKW72" s="21"/>
      <c r="QKX72" s="21"/>
      <c r="QKY72" s="21"/>
      <c r="QKZ72" s="21"/>
      <c r="QLA72" s="21"/>
      <c r="QLB72" s="21"/>
      <c r="QLC72" s="21"/>
      <c r="QLD72" s="21"/>
      <c r="QLE72" s="21"/>
      <c r="QLF72" s="21"/>
      <c r="QLG72" s="21"/>
      <c r="QLH72" s="21"/>
      <c r="QLI72" s="21"/>
      <c r="QLJ72" s="21"/>
      <c r="QLK72" s="21"/>
      <c r="QLL72" s="21"/>
      <c r="QLM72" s="21"/>
      <c r="QLN72" s="21"/>
      <c r="QLO72" s="21"/>
      <c r="QLP72" s="21"/>
      <c r="QLQ72" s="21"/>
      <c r="QLR72" s="21"/>
      <c r="QLS72" s="21"/>
      <c r="QLT72" s="21"/>
      <c r="QLU72" s="21"/>
      <c r="QLV72" s="21"/>
      <c r="QLW72" s="21"/>
      <c r="QLX72" s="21"/>
      <c r="QLY72" s="21"/>
      <c r="QLZ72" s="21"/>
      <c r="QMA72" s="21"/>
      <c r="QMB72" s="21"/>
      <c r="QMC72" s="21"/>
      <c r="QMD72" s="21"/>
      <c r="QME72" s="21"/>
      <c r="QMF72" s="21"/>
      <c r="QMG72" s="21"/>
      <c r="QMH72" s="21"/>
      <c r="QMI72" s="21"/>
      <c r="QMJ72" s="21"/>
      <c r="QMK72" s="21"/>
      <c r="QML72" s="21"/>
      <c r="QMM72" s="21"/>
      <c r="QMN72" s="21"/>
      <c r="QMO72" s="21"/>
      <c r="QMP72" s="21"/>
      <c r="QMQ72" s="21"/>
      <c r="QMR72" s="21"/>
      <c r="QMS72" s="21"/>
      <c r="QMT72" s="21"/>
      <c r="QMU72" s="21"/>
      <c r="QMV72" s="21"/>
      <c r="QMW72" s="21"/>
      <c r="QMX72" s="21"/>
      <c r="QMY72" s="21"/>
      <c r="QMZ72" s="21"/>
      <c r="QNA72" s="21"/>
      <c r="QNB72" s="21"/>
      <c r="QNC72" s="21"/>
      <c r="QND72" s="21"/>
      <c r="QNE72" s="21"/>
      <c r="QNF72" s="21"/>
      <c r="QNG72" s="21"/>
      <c r="QNH72" s="21"/>
      <c r="QNI72" s="21"/>
      <c r="QNJ72" s="21"/>
      <c r="QNK72" s="21"/>
      <c r="QNL72" s="21"/>
      <c r="QNM72" s="21"/>
      <c r="QNN72" s="21"/>
      <c r="QNO72" s="21"/>
      <c r="QNP72" s="21"/>
      <c r="QNQ72" s="21"/>
      <c r="QNR72" s="21"/>
      <c r="QNS72" s="21"/>
      <c r="QNT72" s="21"/>
      <c r="QNU72" s="21"/>
      <c r="QNV72" s="21"/>
      <c r="QNW72" s="21"/>
      <c r="QNX72" s="21"/>
      <c r="QNY72" s="21"/>
      <c r="QNZ72" s="21"/>
      <c r="QOA72" s="21"/>
      <c r="QOB72" s="21"/>
      <c r="QOC72" s="21"/>
      <c r="QOD72" s="21"/>
      <c r="QOE72" s="21"/>
      <c r="QOF72" s="21"/>
      <c r="QOG72" s="21"/>
      <c r="QOH72" s="21"/>
      <c r="QOI72" s="21"/>
      <c r="QOJ72" s="21"/>
      <c r="QOK72" s="21"/>
      <c r="QOL72" s="21"/>
      <c r="QOM72" s="21"/>
      <c r="QON72" s="21"/>
      <c r="QOO72" s="21"/>
      <c r="QOP72" s="21"/>
      <c r="QOQ72" s="21"/>
      <c r="QOR72" s="21"/>
      <c r="QOS72" s="21"/>
      <c r="QOT72" s="21"/>
      <c r="QOU72" s="21"/>
      <c r="QOV72" s="21"/>
      <c r="QOW72" s="21"/>
      <c r="QOX72" s="21"/>
      <c r="QOY72" s="21"/>
      <c r="QOZ72" s="21"/>
      <c r="QPA72" s="21"/>
      <c r="QPB72" s="21"/>
      <c r="QPC72" s="21"/>
      <c r="QPD72" s="21"/>
      <c r="QPE72" s="21"/>
      <c r="QPF72" s="21"/>
      <c r="QPG72" s="21"/>
      <c r="QPH72" s="21"/>
      <c r="QPI72" s="21"/>
      <c r="QPJ72" s="21"/>
      <c r="QPK72" s="21"/>
      <c r="QPL72" s="21"/>
      <c r="QPM72" s="21"/>
      <c r="QPN72" s="21"/>
      <c r="QPO72" s="21"/>
      <c r="QPP72" s="21"/>
      <c r="QPQ72" s="21"/>
      <c r="QPR72" s="21"/>
      <c r="QPS72" s="21"/>
      <c r="QPT72" s="21"/>
      <c r="QPU72" s="21"/>
      <c r="QPV72" s="21"/>
      <c r="QPW72" s="21"/>
      <c r="QPX72" s="21"/>
      <c r="QPY72" s="21"/>
      <c r="QPZ72" s="21"/>
      <c r="QQA72" s="21"/>
      <c r="QQB72" s="21"/>
      <c r="QQC72" s="21"/>
      <c r="QQD72" s="21"/>
      <c r="QQE72" s="21"/>
      <c r="QQF72" s="21"/>
      <c r="QQG72" s="21"/>
      <c r="QQH72" s="21"/>
      <c r="QQI72" s="21"/>
      <c r="QQJ72" s="21"/>
      <c r="QQK72" s="21"/>
      <c r="QQL72" s="21"/>
      <c r="QQM72" s="21"/>
      <c r="QQN72" s="21"/>
      <c r="QQO72" s="21"/>
      <c r="QQP72" s="21"/>
      <c r="QQQ72" s="21"/>
      <c r="QQR72" s="21"/>
      <c r="QQS72" s="21"/>
      <c r="QQT72" s="21"/>
      <c r="QQU72" s="21"/>
      <c r="QQV72" s="21"/>
      <c r="QQW72" s="21"/>
      <c r="QQX72" s="21"/>
      <c r="QQY72" s="21"/>
      <c r="QQZ72" s="21"/>
      <c r="QRA72" s="21"/>
      <c r="QRB72" s="21"/>
      <c r="QRC72" s="21"/>
      <c r="QRD72" s="21"/>
      <c r="QRE72" s="21"/>
      <c r="QRF72" s="21"/>
      <c r="QRG72" s="21"/>
      <c r="QRH72" s="21"/>
      <c r="QRI72" s="21"/>
      <c r="QRJ72" s="21"/>
      <c r="QRK72" s="21"/>
      <c r="QRL72" s="21"/>
      <c r="QRM72" s="21"/>
      <c r="QRN72" s="21"/>
      <c r="QRO72" s="21"/>
      <c r="QRP72" s="21"/>
      <c r="QRQ72" s="21"/>
      <c r="QRR72" s="21"/>
      <c r="QRS72" s="21"/>
      <c r="QRT72" s="21"/>
      <c r="QRU72" s="21"/>
      <c r="QRV72" s="21"/>
      <c r="QRW72" s="21"/>
      <c r="QRX72" s="21"/>
      <c r="QRY72" s="21"/>
      <c r="QRZ72" s="21"/>
      <c r="QSA72" s="21"/>
      <c r="QSB72" s="21"/>
      <c r="QSC72" s="21"/>
      <c r="QSD72" s="21"/>
      <c r="QSE72" s="21"/>
      <c r="QSF72" s="21"/>
      <c r="QSG72" s="21"/>
      <c r="QSH72" s="21"/>
      <c r="QSI72" s="21"/>
      <c r="QSJ72" s="21"/>
      <c r="QSK72" s="21"/>
      <c r="QSL72" s="21"/>
      <c r="QSM72" s="21"/>
      <c r="QSN72" s="21"/>
      <c r="QSO72" s="21"/>
      <c r="QSP72" s="21"/>
      <c r="QSQ72" s="21"/>
      <c r="QSR72" s="21"/>
      <c r="QSS72" s="21"/>
      <c r="QST72" s="21"/>
      <c r="QSU72" s="21"/>
      <c r="QSV72" s="21"/>
      <c r="QSW72" s="21"/>
      <c r="QSX72" s="21"/>
      <c r="QSY72" s="21"/>
      <c r="QSZ72" s="21"/>
      <c r="QTA72" s="21"/>
      <c r="QTB72" s="21"/>
      <c r="QTC72" s="21"/>
      <c r="QTD72" s="21"/>
      <c r="QTE72" s="21"/>
      <c r="QTF72" s="21"/>
      <c r="QTG72" s="21"/>
      <c r="QTH72" s="21"/>
      <c r="QTI72" s="21"/>
      <c r="QTJ72" s="21"/>
      <c r="QTK72" s="21"/>
      <c r="QTL72" s="21"/>
      <c r="QTM72" s="21"/>
      <c r="QTN72" s="21"/>
      <c r="QTO72" s="21"/>
      <c r="QTP72" s="21"/>
      <c r="QTQ72" s="21"/>
      <c r="QTR72" s="21"/>
      <c r="QTS72" s="21"/>
      <c r="QTT72" s="21"/>
      <c r="QTU72" s="21"/>
      <c r="QTV72" s="21"/>
      <c r="QTW72" s="21"/>
      <c r="QTX72" s="21"/>
      <c r="QTY72" s="21"/>
      <c r="QTZ72" s="21"/>
      <c r="QUA72" s="21"/>
      <c r="QUB72" s="21"/>
      <c r="QUC72" s="21"/>
      <c r="QUD72" s="21"/>
      <c r="QUE72" s="21"/>
      <c r="QUF72" s="21"/>
      <c r="QUG72" s="21"/>
      <c r="QUH72" s="21"/>
      <c r="QUI72" s="21"/>
      <c r="QUJ72" s="21"/>
      <c r="QUK72" s="21"/>
      <c r="QUL72" s="21"/>
      <c r="QUM72" s="21"/>
      <c r="QUN72" s="21"/>
      <c r="QUO72" s="21"/>
      <c r="QUP72" s="21"/>
      <c r="QUQ72" s="21"/>
      <c r="QUR72" s="21"/>
      <c r="QUS72" s="21"/>
      <c r="QUT72" s="21"/>
      <c r="QUU72" s="21"/>
      <c r="QUV72" s="21"/>
      <c r="QUW72" s="21"/>
      <c r="QUX72" s="21"/>
      <c r="QUY72" s="21"/>
      <c r="QUZ72" s="21"/>
      <c r="QVA72" s="21"/>
      <c r="QVB72" s="21"/>
      <c r="QVC72" s="21"/>
      <c r="QVD72" s="21"/>
      <c r="QVE72" s="21"/>
      <c r="QVF72" s="21"/>
      <c r="QVG72" s="21"/>
      <c r="QVH72" s="21"/>
      <c r="QVI72" s="21"/>
      <c r="QVJ72" s="21"/>
      <c r="QVK72" s="21"/>
      <c r="QVL72" s="21"/>
      <c r="QVM72" s="21"/>
      <c r="QVN72" s="21"/>
      <c r="QVO72" s="21"/>
      <c r="QVP72" s="21"/>
      <c r="QVQ72" s="21"/>
      <c r="QVR72" s="21"/>
      <c r="QVS72" s="21"/>
      <c r="QVT72" s="21"/>
      <c r="QVU72" s="21"/>
      <c r="QVV72" s="21"/>
      <c r="QVW72" s="21"/>
      <c r="QVX72" s="21"/>
      <c r="QVY72" s="21"/>
      <c r="QVZ72" s="21"/>
      <c r="QWA72" s="21"/>
      <c r="QWB72" s="21"/>
      <c r="QWC72" s="21"/>
      <c r="QWD72" s="21"/>
      <c r="QWE72" s="21"/>
      <c r="QWF72" s="21"/>
      <c r="QWG72" s="21"/>
      <c r="QWH72" s="21"/>
      <c r="QWI72" s="21"/>
      <c r="QWJ72" s="21"/>
      <c r="QWK72" s="21"/>
      <c r="QWL72" s="21"/>
      <c r="QWM72" s="21"/>
      <c r="QWN72" s="21"/>
      <c r="QWO72" s="21"/>
      <c r="QWP72" s="21"/>
      <c r="QWQ72" s="21"/>
      <c r="QWR72" s="21"/>
      <c r="QWS72" s="21"/>
      <c r="QWT72" s="21"/>
      <c r="QWU72" s="21"/>
      <c r="QWV72" s="21"/>
      <c r="QWW72" s="21"/>
      <c r="QWX72" s="21"/>
      <c r="QWY72" s="21"/>
      <c r="QWZ72" s="21"/>
      <c r="QXA72" s="21"/>
      <c r="QXB72" s="21"/>
      <c r="QXC72" s="21"/>
      <c r="QXD72" s="21"/>
      <c r="QXE72" s="21"/>
      <c r="QXF72" s="21"/>
      <c r="QXG72" s="21"/>
      <c r="QXH72" s="21"/>
      <c r="QXI72" s="21"/>
      <c r="QXJ72" s="21"/>
      <c r="QXK72" s="21"/>
      <c r="QXL72" s="21"/>
      <c r="QXM72" s="21"/>
      <c r="QXN72" s="21"/>
      <c r="QXO72" s="21"/>
      <c r="QXP72" s="21"/>
      <c r="QXQ72" s="21"/>
      <c r="QXR72" s="21"/>
      <c r="QXS72" s="21"/>
      <c r="QXT72" s="21"/>
      <c r="QXU72" s="21"/>
      <c r="QXV72" s="21"/>
      <c r="QXW72" s="21"/>
      <c r="QXX72" s="21"/>
      <c r="QXY72" s="21"/>
      <c r="QXZ72" s="21"/>
      <c r="QYA72" s="21"/>
      <c r="QYB72" s="21"/>
      <c r="QYC72" s="21"/>
      <c r="QYD72" s="21"/>
      <c r="QYE72" s="21"/>
      <c r="QYF72" s="21"/>
      <c r="QYG72" s="21"/>
      <c r="QYH72" s="21"/>
      <c r="QYI72" s="21"/>
      <c r="QYJ72" s="21"/>
      <c r="QYK72" s="21"/>
      <c r="QYL72" s="21"/>
      <c r="QYM72" s="21"/>
      <c r="QYN72" s="21"/>
      <c r="QYO72" s="21"/>
      <c r="QYP72" s="21"/>
      <c r="QYQ72" s="21"/>
      <c r="QYR72" s="21"/>
      <c r="QYS72" s="21"/>
      <c r="QYT72" s="21"/>
      <c r="QYU72" s="21"/>
      <c r="QYV72" s="21"/>
      <c r="QYW72" s="21"/>
      <c r="QYX72" s="21"/>
      <c r="QYY72" s="21"/>
      <c r="QYZ72" s="21"/>
      <c r="QZA72" s="21"/>
      <c r="QZB72" s="21"/>
      <c r="QZC72" s="21"/>
      <c r="QZD72" s="21"/>
      <c r="QZE72" s="21"/>
      <c r="QZF72" s="21"/>
      <c r="QZG72" s="21"/>
      <c r="QZH72" s="21"/>
      <c r="QZI72" s="21"/>
      <c r="QZJ72" s="21"/>
      <c r="QZK72" s="21"/>
      <c r="QZL72" s="21"/>
      <c r="QZM72" s="21"/>
      <c r="QZN72" s="21"/>
      <c r="QZO72" s="21"/>
      <c r="QZP72" s="21"/>
      <c r="QZQ72" s="21"/>
      <c r="QZR72" s="21"/>
      <c r="QZS72" s="21"/>
      <c r="QZT72" s="21"/>
      <c r="QZU72" s="21"/>
      <c r="QZV72" s="21"/>
      <c r="QZW72" s="21"/>
      <c r="QZX72" s="21"/>
      <c r="QZY72" s="21"/>
      <c r="QZZ72" s="21"/>
      <c r="RAA72" s="21"/>
      <c r="RAB72" s="21"/>
      <c r="RAC72" s="21"/>
      <c r="RAD72" s="21"/>
      <c r="RAE72" s="21"/>
      <c r="RAF72" s="21"/>
      <c r="RAG72" s="21"/>
      <c r="RAH72" s="21"/>
      <c r="RAI72" s="21"/>
      <c r="RAJ72" s="21"/>
      <c r="RAK72" s="21"/>
      <c r="RAL72" s="21"/>
      <c r="RAM72" s="21"/>
      <c r="RAN72" s="21"/>
      <c r="RAO72" s="21"/>
      <c r="RAP72" s="21"/>
      <c r="RAQ72" s="21"/>
      <c r="RAR72" s="21"/>
      <c r="RAS72" s="21"/>
      <c r="RAT72" s="21"/>
      <c r="RAU72" s="21"/>
      <c r="RAV72" s="21"/>
      <c r="RAW72" s="21"/>
      <c r="RAX72" s="21"/>
      <c r="RAY72" s="21"/>
      <c r="RAZ72" s="21"/>
      <c r="RBA72" s="21"/>
      <c r="RBB72" s="21"/>
      <c r="RBC72" s="21"/>
      <c r="RBD72" s="21"/>
      <c r="RBE72" s="21"/>
      <c r="RBF72" s="21"/>
      <c r="RBG72" s="21"/>
      <c r="RBH72" s="21"/>
      <c r="RBI72" s="21"/>
      <c r="RBJ72" s="21"/>
      <c r="RBK72" s="21"/>
      <c r="RBL72" s="21"/>
      <c r="RBM72" s="21"/>
      <c r="RBN72" s="21"/>
      <c r="RBO72" s="21"/>
      <c r="RBP72" s="21"/>
      <c r="RBQ72" s="21"/>
      <c r="RBR72" s="21"/>
      <c r="RBS72" s="21"/>
      <c r="RBT72" s="21"/>
      <c r="RBU72" s="21"/>
      <c r="RBV72" s="21"/>
      <c r="RBW72" s="21"/>
      <c r="RBX72" s="21"/>
      <c r="RBY72" s="21"/>
      <c r="RBZ72" s="21"/>
      <c r="RCA72" s="21"/>
      <c r="RCB72" s="21"/>
      <c r="RCC72" s="21"/>
      <c r="RCD72" s="21"/>
      <c r="RCE72" s="21"/>
      <c r="RCF72" s="21"/>
      <c r="RCG72" s="21"/>
      <c r="RCH72" s="21"/>
      <c r="RCI72" s="21"/>
      <c r="RCJ72" s="21"/>
      <c r="RCK72" s="21"/>
      <c r="RCL72" s="21"/>
      <c r="RCM72" s="21"/>
      <c r="RCN72" s="21"/>
      <c r="RCO72" s="21"/>
      <c r="RCP72" s="21"/>
      <c r="RCQ72" s="21"/>
      <c r="RCR72" s="21"/>
      <c r="RCS72" s="21"/>
      <c r="RCT72" s="21"/>
      <c r="RCU72" s="21"/>
      <c r="RCV72" s="21"/>
      <c r="RCW72" s="21"/>
      <c r="RCX72" s="21"/>
      <c r="RCY72" s="21"/>
      <c r="RCZ72" s="21"/>
      <c r="RDA72" s="21"/>
      <c r="RDB72" s="21"/>
      <c r="RDC72" s="21"/>
      <c r="RDD72" s="21"/>
      <c r="RDE72" s="21"/>
      <c r="RDF72" s="21"/>
      <c r="RDG72" s="21"/>
      <c r="RDH72" s="21"/>
      <c r="RDI72" s="21"/>
      <c r="RDJ72" s="21"/>
      <c r="RDK72" s="21"/>
      <c r="RDL72" s="21"/>
      <c r="RDM72" s="21"/>
      <c r="RDN72" s="21"/>
      <c r="RDO72" s="21"/>
      <c r="RDP72" s="21"/>
      <c r="RDQ72" s="21"/>
      <c r="RDR72" s="21"/>
      <c r="RDS72" s="21"/>
      <c r="RDT72" s="21"/>
      <c r="RDU72" s="21"/>
      <c r="RDV72" s="21"/>
      <c r="RDW72" s="21"/>
      <c r="RDX72" s="21"/>
      <c r="RDY72" s="21"/>
      <c r="RDZ72" s="21"/>
      <c r="REA72" s="21"/>
      <c r="REB72" s="21"/>
      <c r="REC72" s="21"/>
      <c r="RED72" s="21"/>
      <c r="REE72" s="21"/>
      <c r="REF72" s="21"/>
      <c r="REG72" s="21"/>
      <c r="REH72" s="21"/>
      <c r="REI72" s="21"/>
      <c r="REJ72" s="21"/>
      <c r="REK72" s="21"/>
      <c r="REL72" s="21"/>
      <c r="REM72" s="21"/>
      <c r="REN72" s="21"/>
      <c r="REO72" s="21"/>
      <c r="REP72" s="21"/>
      <c r="REQ72" s="21"/>
      <c r="RER72" s="21"/>
      <c r="RES72" s="21"/>
      <c r="RET72" s="21"/>
      <c r="REU72" s="21"/>
      <c r="REV72" s="21"/>
      <c r="REW72" s="21"/>
      <c r="REX72" s="21"/>
      <c r="REY72" s="21"/>
      <c r="REZ72" s="21"/>
      <c r="RFA72" s="21"/>
      <c r="RFB72" s="21"/>
      <c r="RFC72" s="21"/>
      <c r="RFD72" s="21"/>
      <c r="RFE72" s="21"/>
      <c r="RFF72" s="21"/>
      <c r="RFG72" s="21"/>
      <c r="RFH72" s="21"/>
      <c r="RFI72" s="21"/>
      <c r="RFJ72" s="21"/>
      <c r="RFK72" s="21"/>
      <c r="RFL72" s="21"/>
      <c r="RFM72" s="21"/>
      <c r="RFN72" s="21"/>
      <c r="RFO72" s="21"/>
      <c r="RFP72" s="21"/>
      <c r="RFQ72" s="21"/>
      <c r="RFR72" s="21"/>
      <c r="RFS72" s="21"/>
      <c r="RFT72" s="21"/>
      <c r="RFU72" s="21"/>
      <c r="RFV72" s="21"/>
      <c r="RFW72" s="21"/>
      <c r="RFX72" s="21"/>
      <c r="RFY72" s="21"/>
      <c r="RFZ72" s="21"/>
      <c r="RGA72" s="21"/>
      <c r="RGB72" s="21"/>
      <c r="RGC72" s="21"/>
      <c r="RGD72" s="21"/>
      <c r="RGE72" s="21"/>
      <c r="RGF72" s="21"/>
      <c r="RGG72" s="21"/>
      <c r="RGH72" s="21"/>
      <c r="RGI72" s="21"/>
      <c r="RGJ72" s="21"/>
      <c r="RGK72" s="21"/>
      <c r="RGL72" s="21"/>
      <c r="RGM72" s="21"/>
      <c r="RGN72" s="21"/>
      <c r="RGO72" s="21"/>
      <c r="RGP72" s="21"/>
      <c r="RGQ72" s="21"/>
      <c r="RGR72" s="21"/>
      <c r="RGS72" s="21"/>
      <c r="RGT72" s="21"/>
      <c r="RGU72" s="21"/>
      <c r="RGV72" s="21"/>
      <c r="RGW72" s="21"/>
      <c r="RGX72" s="21"/>
      <c r="RGY72" s="21"/>
      <c r="RGZ72" s="21"/>
      <c r="RHA72" s="21"/>
      <c r="RHB72" s="21"/>
      <c r="RHC72" s="21"/>
      <c r="RHD72" s="21"/>
      <c r="RHE72" s="21"/>
      <c r="RHF72" s="21"/>
      <c r="RHG72" s="21"/>
      <c r="RHH72" s="21"/>
      <c r="RHI72" s="21"/>
      <c r="RHJ72" s="21"/>
      <c r="RHK72" s="21"/>
      <c r="RHL72" s="21"/>
      <c r="RHM72" s="21"/>
      <c r="RHN72" s="21"/>
      <c r="RHO72" s="21"/>
      <c r="RHP72" s="21"/>
      <c r="RHQ72" s="21"/>
      <c r="RHR72" s="21"/>
      <c r="RHS72" s="21"/>
      <c r="RHT72" s="21"/>
      <c r="RHU72" s="21"/>
      <c r="RHV72" s="21"/>
      <c r="RHW72" s="21"/>
      <c r="RHX72" s="21"/>
      <c r="RHY72" s="21"/>
      <c r="RHZ72" s="21"/>
      <c r="RIA72" s="21"/>
      <c r="RIB72" s="21"/>
      <c r="RIC72" s="21"/>
      <c r="RID72" s="21"/>
      <c r="RIE72" s="21"/>
      <c r="RIF72" s="21"/>
      <c r="RIG72" s="21"/>
      <c r="RIH72" s="21"/>
      <c r="RII72" s="21"/>
      <c r="RIJ72" s="21"/>
      <c r="RIK72" s="21"/>
      <c r="RIL72" s="21"/>
      <c r="RIM72" s="21"/>
      <c r="RIN72" s="21"/>
      <c r="RIO72" s="21"/>
      <c r="RIP72" s="21"/>
      <c r="RIQ72" s="21"/>
      <c r="RIR72" s="21"/>
      <c r="RIS72" s="21"/>
      <c r="RIT72" s="21"/>
      <c r="RIU72" s="21"/>
      <c r="RIV72" s="21"/>
      <c r="RIW72" s="21"/>
      <c r="RIX72" s="21"/>
      <c r="RIY72" s="21"/>
      <c r="RIZ72" s="21"/>
      <c r="RJA72" s="21"/>
      <c r="RJB72" s="21"/>
      <c r="RJC72" s="21"/>
      <c r="RJD72" s="21"/>
      <c r="RJE72" s="21"/>
      <c r="RJF72" s="21"/>
      <c r="RJG72" s="21"/>
      <c r="RJH72" s="21"/>
      <c r="RJI72" s="21"/>
      <c r="RJJ72" s="21"/>
      <c r="RJK72" s="21"/>
      <c r="RJL72" s="21"/>
      <c r="RJM72" s="21"/>
      <c r="RJN72" s="21"/>
      <c r="RJO72" s="21"/>
      <c r="RJP72" s="21"/>
      <c r="RJQ72" s="21"/>
      <c r="RJR72" s="21"/>
      <c r="RJS72" s="21"/>
      <c r="RJT72" s="21"/>
      <c r="RJU72" s="21"/>
      <c r="RJV72" s="21"/>
      <c r="RJW72" s="21"/>
      <c r="RJX72" s="21"/>
      <c r="RJY72" s="21"/>
      <c r="RJZ72" s="21"/>
      <c r="RKA72" s="21"/>
      <c r="RKB72" s="21"/>
      <c r="RKC72" s="21"/>
      <c r="RKD72" s="21"/>
      <c r="RKE72" s="21"/>
      <c r="RKF72" s="21"/>
      <c r="RKG72" s="21"/>
      <c r="RKH72" s="21"/>
      <c r="RKI72" s="21"/>
      <c r="RKJ72" s="21"/>
      <c r="RKK72" s="21"/>
      <c r="RKL72" s="21"/>
      <c r="RKM72" s="21"/>
      <c r="RKN72" s="21"/>
      <c r="RKO72" s="21"/>
      <c r="RKP72" s="21"/>
      <c r="RKQ72" s="21"/>
      <c r="RKR72" s="21"/>
      <c r="RKS72" s="21"/>
      <c r="RKT72" s="21"/>
      <c r="RKU72" s="21"/>
      <c r="RKV72" s="21"/>
      <c r="RKW72" s="21"/>
      <c r="RKX72" s="21"/>
      <c r="RKY72" s="21"/>
      <c r="RKZ72" s="21"/>
      <c r="RLA72" s="21"/>
      <c r="RLB72" s="21"/>
      <c r="RLC72" s="21"/>
      <c r="RLD72" s="21"/>
      <c r="RLE72" s="21"/>
      <c r="RLF72" s="21"/>
      <c r="RLG72" s="21"/>
      <c r="RLH72" s="21"/>
      <c r="RLI72" s="21"/>
      <c r="RLJ72" s="21"/>
      <c r="RLK72" s="21"/>
      <c r="RLL72" s="21"/>
      <c r="RLM72" s="21"/>
      <c r="RLN72" s="21"/>
      <c r="RLO72" s="21"/>
      <c r="RLP72" s="21"/>
      <c r="RLQ72" s="21"/>
      <c r="RLR72" s="21"/>
      <c r="RLS72" s="21"/>
      <c r="RLT72" s="21"/>
      <c r="RLU72" s="21"/>
      <c r="RLV72" s="21"/>
      <c r="RLW72" s="21"/>
      <c r="RLX72" s="21"/>
      <c r="RLY72" s="21"/>
      <c r="RLZ72" s="21"/>
      <c r="RMA72" s="21"/>
      <c r="RMB72" s="21"/>
      <c r="RMC72" s="21"/>
      <c r="RMD72" s="21"/>
      <c r="RME72" s="21"/>
      <c r="RMF72" s="21"/>
      <c r="RMG72" s="21"/>
      <c r="RMH72" s="21"/>
      <c r="RMI72" s="21"/>
      <c r="RMJ72" s="21"/>
      <c r="RMK72" s="21"/>
      <c r="RML72" s="21"/>
      <c r="RMM72" s="21"/>
      <c r="RMN72" s="21"/>
      <c r="RMO72" s="21"/>
      <c r="RMP72" s="21"/>
      <c r="RMQ72" s="21"/>
      <c r="RMR72" s="21"/>
      <c r="RMS72" s="21"/>
      <c r="RMT72" s="21"/>
      <c r="RMU72" s="21"/>
      <c r="RMV72" s="21"/>
      <c r="RMW72" s="21"/>
      <c r="RMX72" s="21"/>
      <c r="RMY72" s="21"/>
      <c r="RMZ72" s="21"/>
      <c r="RNA72" s="21"/>
      <c r="RNB72" s="21"/>
      <c r="RNC72" s="21"/>
      <c r="RND72" s="21"/>
      <c r="RNE72" s="21"/>
      <c r="RNF72" s="21"/>
      <c r="RNG72" s="21"/>
      <c r="RNH72" s="21"/>
      <c r="RNI72" s="21"/>
      <c r="RNJ72" s="21"/>
      <c r="RNK72" s="21"/>
      <c r="RNL72" s="21"/>
      <c r="RNM72" s="21"/>
      <c r="RNN72" s="21"/>
      <c r="RNO72" s="21"/>
      <c r="RNP72" s="21"/>
      <c r="RNQ72" s="21"/>
      <c r="RNR72" s="21"/>
      <c r="RNS72" s="21"/>
      <c r="RNT72" s="21"/>
      <c r="RNU72" s="21"/>
      <c r="RNV72" s="21"/>
      <c r="RNW72" s="21"/>
      <c r="RNX72" s="21"/>
      <c r="RNY72" s="21"/>
      <c r="RNZ72" s="21"/>
      <c r="ROA72" s="21"/>
      <c r="ROB72" s="21"/>
      <c r="ROC72" s="21"/>
      <c r="ROD72" s="21"/>
      <c r="ROE72" s="21"/>
      <c r="ROF72" s="21"/>
      <c r="ROG72" s="21"/>
      <c r="ROH72" s="21"/>
      <c r="ROI72" s="21"/>
      <c r="ROJ72" s="21"/>
      <c r="ROK72" s="21"/>
      <c r="ROL72" s="21"/>
      <c r="ROM72" s="21"/>
      <c r="RON72" s="21"/>
      <c r="ROO72" s="21"/>
      <c r="ROP72" s="21"/>
      <c r="ROQ72" s="21"/>
      <c r="ROR72" s="21"/>
      <c r="ROS72" s="21"/>
      <c r="ROT72" s="21"/>
      <c r="ROU72" s="21"/>
      <c r="ROV72" s="21"/>
      <c r="ROW72" s="21"/>
      <c r="ROX72" s="21"/>
      <c r="ROY72" s="21"/>
      <c r="ROZ72" s="21"/>
      <c r="RPA72" s="21"/>
      <c r="RPB72" s="21"/>
      <c r="RPC72" s="21"/>
      <c r="RPD72" s="21"/>
      <c r="RPE72" s="21"/>
      <c r="RPF72" s="21"/>
      <c r="RPG72" s="21"/>
      <c r="RPH72" s="21"/>
      <c r="RPI72" s="21"/>
      <c r="RPJ72" s="21"/>
      <c r="RPK72" s="21"/>
      <c r="RPL72" s="21"/>
      <c r="RPM72" s="21"/>
      <c r="RPN72" s="21"/>
      <c r="RPO72" s="21"/>
      <c r="RPP72" s="21"/>
      <c r="RPQ72" s="21"/>
      <c r="RPR72" s="21"/>
      <c r="RPS72" s="21"/>
      <c r="RPT72" s="21"/>
      <c r="RPU72" s="21"/>
      <c r="RPV72" s="21"/>
      <c r="RPW72" s="21"/>
      <c r="RPX72" s="21"/>
      <c r="RPY72" s="21"/>
      <c r="RPZ72" s="21"/>
      <c r="RQA72" s="21"/>
      <c r="RQB72" s="21"/>
      <c r="RQC72" s="21"/>
      <c r="RQD72" s="21"/>
      <c r="RQE72" s="21"/>
      <c r="RQF72" s="21"/>
      <c r="RQG72" s="21"/>
      <c r="RQH72" s="21"/>
      <c r="RQI72" s="21"/>
      <c r="RQJ72" s="21"/>
      <c r="RQK72" s="21"/>
      <c r="RQL72" s="21"/>
      <c r="RQM72" s="21"/>
      <c r="RQN72" s="21"/>
      <c r="RQO72" s="21"/>
      <c r="RQP72" s="21"/>
      <c r="RQQ72" s="21"/>
      <c r="RQR72" s="21"/>
      <c r="RQS72" s="21"/>
      <c r="RQT72" s="21"/>
      <c r="RQU72" s="21"/>
      <c r="RQV72" s="21"/>
      <c r="RQW72" s="21"/>
      <c r="RQX72" s="21"/>
      <c r="RQY72" s="21"/>
      <c r="RQZ72" s="21"/>
      <c r="RRA72" s="21"/>
      <c r="RRB72" s="21"/>
      <c r="RRC72" s="21"/>
      <c r="RRD72" s="21"/>
      <c r="RRE72" s="21"/>
      <c r="RRF72" s="21"/>
      <c r="RRG72" s="21"/>
      <c r="RRH72" s="21"/>
      <c r="RRI72" s="21"/>
      <c r="RRJ72" s="21"/>
      <c r="RRK72" s="21"/>
      <c r="RRL72" s="21"/>
      <c r="RRM72" s="21"/>
      <c r="RRN72" s="21"/>
      <c r="RRO72" s="21"/>
      <c r="RRP72" s="21"/>
      <c r="RRQ72" s="21"/>
      <c r="RRR72" s="21"/>
      <c r="RRS72" s="21"/>
      <c r="RRT72" s="21"/>
      <c r="RRU72" s="21"/>
      <c r="RRV72" s="21"/>
      <c r="RRW72" s="21"/>
      <c r="RRX72" s="21"/>
      <c r="RRY72" s="21"/>
      <c r="RRZ72" s="21"/>
      <c r="RSA72" s="21"/>
      <c r="RSB72" s="21"/>
      <c r="RSC72" s="21"/>
      <c r="RSD72" s="21"/>
      <c r="RSE72" s="21"/>
      <c r="RSF72" s="21"/>
      <c r="RSG72" s="21"/>
      <c r="RSH72" s="21"/>
      <c r="RSI72" s="21"/>
      <c r="RSJ72" s="21"/>
      <c r="RSK72" s="21"/>
      <c r="RSL72" s="21"/>
      <c r="RSM72" s="21"/>
      <c r="RSN72" s="21"/>
      <c r="RSO72" s="21"/>
      <c r="RSP72" s="21"/>
      <c r="RSQ72" s="21"/>
      <c r="RSR72" s="21"/>
      <c r="RSS72" s="21"/>
      <c r="RST72" s="21"/>
      <c r="RSU72" s="21"/>
      <c r="RSV72" s="21"/>
      <c r="RSW72" s="21"/>
      <c r="RSX72" s="21"/>
      <c r="RSY72" s="21"/>
      <c r="RSZ72" s="21"/>
      <c r="RTA72" s="21"/>
      <c r="RTB72" s="21"/>
      <c r="RTC72" s="21"/>
      <c r="RTD72" s="21"/>
      <c r="RTE72" s="21"/>
      <c r="RTF72" s="21"/>
      <c r="RTG72" s="21"/>
      <c r="RTH72" s="21"/>
      <c r="RTI72" s="21"/>
      <c r="RTJ72" s="21"/>
      <c r="RTK72" s="21"/>
      <c r="RTL72" s="21"/>
      <c r="RTM72" s="21"/>
      <c r="RTN72" s="21"/>
      <c r="RTO72" s="21"/>
      <c r="RTP72" s="21"/>
      <c r="RTQ72" s="21"/>
      <c r="RTR72" s="21"/>
      <c r="RTS72" s="21"/>
      <c r="RTT72" s="21"/>
      <c r="RTU72" s="21"/>
      <c r="RTV72" s="21"/>
      <c r="RTW72" s="21"/>
      <c r="RTX72" s="21"/>
      <c r="RTY72" s="21"/>
      <c r="RTZ72" s="21"/>
      <c r="RUA72" s="21"/>
      <c r="RUB72" s="21"/>
      <c r="RUC72" s="21"/>
      <c r="RUD72" s="21"/>
      <c r="RUE72" s="21"/>
      <c r="RUF72" s="21"/>
      <c r="RUG72" s="21"/>
      <c r="RUH72" s="21"/>
      <c r="RUI72" s="21"/>
      <c r="RUJ72" s="21"/>
      <c r="RUK72" s="21"/>
      <c r="RUL72" s="21"/>
      <c r="RUM72" s="21"/>
      <c r="RUN72" s="21"/>
      <c r="RUO72" s="21"/>
      <c r="RUP72" s="21"/>
      <c r="RUQ72" s="21"/>
      <c r="RUR72" s="21"/>
      <c r="RUS72" s="21"/>
      <c r="RUT72" s="21"/>
      <c r="RUU72" s="21"/>
      <c r="RUV72" s="21"/>
      <c r="RUW72" s="21"/>
      <c r="RUX72" s="21"/>
      <c r="RUY72" s="21"/>
      <c r="RUZ72" s="21"/>
      <c r="RVA72" s="21"/>
      <c r="RVB72" s="21"/>
      <c r="RVC72" s="21"/>
      <c r="RVD72" s="21"/>
      <c r="RVE72" s="21"/>
      <c r="RVF72" s="21"/>
      <c r="RVG72" s="21"/>
      <c r="RVH72" s="21"/>
      <c r="RVI72" s="21"/>
      <c r="RVJ72" s="21"/>
      <c r="RVK72" s="21"/>
      <c r="RVL72" s="21"/>
      <c r="RVM72" s="21"/>
      <c r="RVN72" s="21"/>
      <c r="RVO72" s="21"/>
      <c r="RVP72" s="21"/>
      <c r="RVQ72" s="21"/>
      <c r="RVR72" s="21"/>
      <c r="RVS72" s="21"/>
      <c r="RVT72" s="21"/>
      <c r="RVU72" s="21"/>
      <c r="RVV72" s="21"/>
      <c r="RVW72" s="21"/>
      <c r="RVX72" s="21"/>
      <c r="RVY72" s="21"/>
      <c r="RVZ72" s="21"/>
      <c r="RWA72" s="21"/>
      <c r="RWB72" s="21"/>
      <c r="RWC72" s="21"/>
      <c r="RWD72" s="21"/>
      <c r="RWE72" s="21"/>
      <c r="RWF72" s="21"/>
      <c r="RWG72" s="21"/>
      <c r="RWH72" s="21"/>
      <c r="RWI72" s="21"/>
      <c r="RWJ72" s="21"/>
      <c r="RWK72" s="21"/>
      <c r="RWL72" s="21"/>
      <c r="RWM72" s="21"/>
      <c r="RWN72" s="21"/>
      <c r="RWO72" s="21"/>
      <c r="RWP72" s="21"/>
      <c r="RWQ72" s="21"/>
      <c r="RWR72" s="21"/>
      <c r="RWS72" s="21"/>
      <c r="RWT72" s="21"/>
      <c r="RWU72" s="21"/>
      <c r="RWV72" s="21"/>
      <c r="RWW72" s="21"/>
      <c r="RWX72" s="21"/>
      <c r="RWY72" s="21"/>
      <c r="RWZ72" s="21"/>
      <c r="RXA72" s="21"/>
      <c r="RXB72" s="21"/>
      <c r="RXC72" s="21"/>
      <c r="RXD72" s="21"/>
      <c r="RXE72" s="21"/>
      <c r="RXF72" s="21"/>
      <c r="RXG72" s="21"/>
      <c r="RXH72" s="21"/>
      <c r="RXI72" s="21"/>
      <c r="RXJ72" s="21"/>
      <c r="RXK72" s="21"/>
      <c r="RXL72" s="21"/>
      <c r="RXM72" s="21"/>
      <c r="RXN72" s="21"/>
      <c r="RXO72" s="21"/>
      <c r="RXP72" s="21"/>
      <c r="RXQ72" s="21"/>
      <c r="RXR72" s="21"/>
      <c r="RXS72" s="21"/>
      <c r="RXT72" s="21"/>
      <c r="RXU72" s="21"/>
      <c r="RXV72" s="21"/>
      <c r="RXW72" s="21"/>
      <c r="RXX72" s="21"/>
      <c r="RXY72" s="21"/>
      <c r="RXZ72" s="21"/>
      <c r="RYA72" s="21"/>
      <c r="RYB72" s="21"/>
      <c r="RYC72" s="21"/>
      <c r="RYD72" s="21"/>
      <c r="RYE72" s="21"/>
      <c r="RYF72" s="21"/>
      <c r="RYG72" s="21"/>
      <c r="RYH72" s="21"/>
      <c r="RYI72" s="21"/>
      <c r="RYJ72" s="21"/>
      <c r="RYK72" s="21"/>
      <c r="RYL72" s="21"/>
      <c r="RYM72" s="21"/>
      <c r="RYN72" s="21"/>
      <c r="RYO72" s="21"/>
      <c r="RYP72" s="21"/>
      <c r="RYQ72" s="21"/>
      <c r="RYR72" s="21"/>
      <c r="RYS72" s="21"/>
      <c r="RYT72" s="21"/>
      <c r="RYU72" s="21"/>
      <c r="RYV72" s="21"/>
      <c r="RYW72" s="21"/>
      <c r="RYX72" s="21"/>
      <c r="RYY72" s="21"/>
      <c r="RYZ72" s="21"/>
      <c r="RZA72" s="21"/>
      <c r="RZB72" s="21"/>
      <c r="RZC72" s="21"/>
      <c r="RZD72" s="21"/>
      <c r="RZE72" s="21"/>
      <c r="RZF72" s="21"/>
      <c r="RZG72" s="21"/>
      <c r="RZH72" s="21"/>
      <c r="RZI72" s="21"/>
      <c r="RZJ72" s="21"/>
      <c r="RZK72" s="21"/>
      <c r="RZL72" s="21"/>
      <c r="RZM72" s="21"/>
      <c r="RZN72" s="21"/>
      <c r="RZO72" s="21"/>
      <c r="RZP72" s="21"/>
      <c r="RZQ72" s="21"/>
      <c r="RZR72" s="21"/>
      <c r="RZS72" s="21"/>
      <c r="RZT72" s="21"/>
      <c r="RZU72" s="21"/>
      <c r="RZV72" s="21"/>
      <c r="RZW72" s="21"/>
      <c r="RZX72" s="21"/>
      <c r="RZY72" s="21"/>
      <c r="RZZ72" s="21"/>
      <c r="SAA72" s="21"/>
      <c r="SAB72" s="21"/>
      <c r="SAC72" s="21"/>
      <c r="SAD72" s="21"/>
      <c r="SAE72" s="21"/>
      <c r="SAF72" s="21"/>
      <c r="SAG72" s="21"/>
      <c r="SAH72" s="21"/>
      <c r="SAI72" s="21"/>
      <c r="SAJ72" s="21"/>
      <c r="SAK72" s="21"/>
      <c r="SAL72" s="21"/>
      <c r="SAM72" s="21"/>
      <c r="SAN72" s="21"/>
      <c r="SAO72" s="21"/>
      <c r="SAP72" s="21"/>
      <c r="SAQ72" s="21"/>
      <c r="SAR72" s="21"/>
      <c r="SAS72" s="21"/>
      <c r="SAT72" s="21"/>
      <c r="SAU72" s="21"/>
      <c r="SAV72" s="21"/>
      <c r="SAW72" s="21"/>
      <c r="SAX72" s="21"/>
      <c r="SAY72" s="21"/>
      <c r="SAZ72" s="21"/>
      <c r="SBA72" s="21"/>
      <c r="SBB72" s="21"/>
      <c r="SBC72" s="21"/>
      <c r="SBD72" s="21"/>
      <c r="SBE72" s="21"/>
      <c r="SBF72" s="21"/>
      <c r="SBG72" s="21"/>
      <c r="SBH72" s="21"/>
      <c r="SBI72" s="21"/>
      <c r="SBJ72" s="21"/>
      <c r="SBK72" s="21"/>
      <c r="SBL72" s="21"/>
      <c r="SBM72" s="21"/>
      <c r="SBN72" s="21"/>
      <c r="SBO72" s="21"/>
      <c r="SBP72" s="21"/>
      <c r="SBQ72" s="21"/>
      <c r="SBR72" s="21"/>
      <c r="SBS72" s="21"/>
      <c r="SBT72" s="21"/>
      <c r="SBU72" s="21"/>
      <c r="SBV72" s="21"/>
      <c r="SBW72" s="21"/>
      <c r="SBX72" s="21"/>
      <c r="SBY72" s="21"/>
      <c r="SBZ72" s="21"/>
      <c r="SCA72" s="21"/>
      <c r="SCB72" s="21"/>
      <c r="SCC72" s="21"/>
      <c r="SCD72" s="21"/>
      <c r="SCE72" s="21"/>
      <c r="SCF72" s="21"/>
      <c r="SCG72" s="21"/>
      <c r="SCH72" s="21"/>
      <c r="SCI72" s="21"/>
      <c r="SCJ72" s="21"/>
      <c r="SCK72" s="21"/>
      <c r="SCL72" s="21"/>
      <c r="SCM72" s="21"/>
      <c r="SCN72" s="21"/>
      <c r="SCO72" s="21"/>
      <c r="SCP72" s="21"/>
      <c r="SCQ72" s="21"/>
      <c r="SCR72" s="21"/>
      <c r="SCS72" s="21"/>
      <c r="SCT72" s="21"/>
      <c r="SCU72" s="21"/>
      <c r="SCV72" s="21"/>
      <c r="SCW72" s="21"/>
      <c r="SCX72" s="21"/>
      <c r="SCY72" s="21"/>
      <c r="SCZ72" s="21"/>
      <c r="SDA72" s="21"/>
      <c r="SDB72" s="21"/>
      <c r="SDC72" s="21"/>
      <c r="SDD72" s="21"/>
      <c r="SDE72" s="21"/>
      <c r="SDF72" s="21"/>
      <c r="SDG72" s="21"/>
      <c r="SDH72" s="21"/>
      <c r="SDI72" s="21"/>
      <c r="SDJ72" s="21"/>
      <c r="SDK72" s="21"/>
      <c r="SDL72" s="21"/>
      <c r="SDM72" s="21"/>
      <c r="SDN72" s="21"/>
      <c r="SDO72" s="21"/>
      <c r="SDP72" s="21"/>
      <c r="SDQ72" s="21"/>
      <c r="SDR72" s="21"/>
      <c r="SDS72" s="21"/>
      <c r="SDT72" s="21"/>
      <c r="SDU72" s="21"/>
      <c r="SDV72" s="21"/>
      <c r="SDW72" s="21"/>
      <c r="SDX72" s="21"/>
      <c r="SDY72" s="21"/>
      <c r="SDZ72" s="21"/>
      <c r="SEA72" s="21"/>
      <c r="SEB72" s="21"/>
      <c r="SEC72" s="21"/>
      <c r="SED72" s="21"/>
      <c r="SEE72" s="21"/>
      <c r="SEF72" s="21"/>
      <c r="SEG72" s="21"/>
      <c r="SEH72" s="21"/>
      <c r="SEI72" s="21"/>
      <c r="SEJ72" s="21"/>
      <c r="SEK72" s="21"/>
      <c r="SEL72" s="21"/>
      <c r="SEM72" s="21"/>
      <c r="SEN72" s="21"/>
      <c r="SEO72" s="21"/>
      <c r="SEP72" s="21"/>
      <c r="SEQ72" s="21"/>
      <c r="SER72" s="21"/>
      <c r="SES72" s="21"/>
      <c r="SET72" s="21"/>
      <c r="SEU72" s="21"/>
      <c r="SEV72" s="21"/>
      <c r="SEW72" s="21"/>
      <c r="SEX72" s="21"/>
      <c r="SEY72" s="21"/>
      <c r="SEZ72" s="21"/>
      <c r="SFA72" s="21"/>
      <c r="SFB72" s="21"/>
      <c r="SFC72" s="21"/>
      <c r="SFD72" s="21"/>
      <c r="SFE72" s="21"/>
      <c r="SFF72" s="21"/>
      <c r="SFG72" s="21"/>
      <c r="SFH72" s="21"/>
      <c r="SFI72" s="21"/>
      <c r="SFJ72" s="21"/>
      <c r="SFK72" s="21"/>
      <c r="SFL72" s="21"/>
      <c r="SFM72" s="21"/>
      <c r="SFN72" s="21"/>
      <c r="SFO72" s="21"/>
      <c r="SFP72" s="21"/>
      <c r="SFQ72" s="21"/>
      <c r="SFR72" s="21"/>
      <c r="SFS72" s="21"/>
      <c r="SFT72" s="21"/>
      <c r="SFU72" s="21"/>
      <c r="SFV72" s="21"/>
      <c r="SFW72" s="21"/>
      <c r="SFX72" s="21"/>
      <c r="SFY72" s="21"/>
      <c r="SFZ72" s="21"/>
      <c r="SGA72" s="21"/>
      <c r="SGB72" s="21"/>
      <c r="SGC72" s="21"/>
      <c r="SGD72" s="21"/>
      <c r="SGE72" s="21"/>
      <c r="SGF72" s="21"/>
      <c r="SGG72" s="21"/>
      <c r="SGH72" s="21"/>
      <c r="SGI72" s="21"/>
      <c r="SGJ72" s="21"/>
      <c r="SGK72" s="21"/>
      <c r="SGL72" s="21"/>
      <c r="SGM72" s="21"/>
      <c r="SGN72" s="21"/>
      <c r="SGO72" s="21"/>
      <c r="SGP72" s="21"/>
      <c r="SGQ72" s="21"/>
      <c r="SGR72" s="21"/>
      <c r="SGS72" s="21"/>
      <c r="SGT72" s="21"/>
      <c r="SGU72" s="21"/>
      <c r="SGV72" s="21"/>
      <c r="SGW72" s="21"/>
      <c r="SGX72" s="21"/>
      <c r="SGY72" s="21"/>
      <c r="SGZ72" s="21"/>
      <c r="SHA72" s="21"/>
      <c r="SHB72" s="21"/>
      <c r="SHC72" s="21"/>
      <c r="SHD72" s="21"/>
      <c r="SHE72" s="21"/>
      <c r="SHF72" s="21"/>
      <c r="SHG72" s="21"/>
      <c r="SHH72" s="21"/>
      <c r="SHI72" s="21"/>
      <c r="SHJ72" s="21"/>
      <c r="SHK72" s="21"/>
      <c r="SHL72" s="21"/>
      <c r="SHM72" s="21"/>
      <c r="SHN72" s="21"/>
      <c r="SHO72" s="21"/>
      <c r="SHP72" s="21"/>
      <c r="SHQ72" s="21"/>
      <c r="SHR72" s="21"/>
      <c r="SHS72" s="21"/>
      <c r="SHT72" s="21"/>
      <c r="SHU72" s="21"/>
      <c r="SHV72" s="21"/>
      <c r="SHW72" s="21"/>
      <c r="SHX72" s="21"/>
      <c r="SHY72" s="21"/>
      <c r="SHZ72" s="21"/>
      <c r="SIA72" s="21"/>
      <c r="SIB72" s="21"/>
      <c r="SIC72" s="21"/>
      <c r="SID72" s="21"/>
      <c r="SIE72" s="21"/>
      <c r="SIF72" s="21"/>
      <c r="SIG72" s="21"/>
      <c r="SIH72" s="21"/>
      <c r="SII72" s="21"/>
      <c r="SIJ72" s="21"/>
      <c r="SIK72" s="21"/>
      <c r="SIL72" s="21"/>
      <c r="SIM72" s="21"/>
      <c r="SIN72" s="21"/>
      <c r="SIO72" s="21"/>
      <c r="SIP72" s="21"/>
      <c r="SIQ72" s="21"/>
      <c r="SIR72" s="21"/>
      <c r="SIS72" s="21"/>
      <c r="SIT72" s="21"/>
      <c r="SIU72" s="21"/>
      <c r="SIV72" s="21"/>
      <c r="SIW72" s="21"/>
      <c r="SIX72" s="21"/>
      <c r="SIY72" s="21"/>
      <c r="SIZ72" s="21"/>
      <c r="SJA72" s="21"/>
      <c r="SJB72" s="21"/>
      <c r="SJC72" s="21"/>
      <c r="SJD72" s="21"/>
      <c r="SJE72" s="21"/>
      <c r="SJF72" s="21"/>
      <c r="SJG72" s="21"/>
      <c r="SJH72" s="21"/>
      <c r="SJI72" s="21"/>
      <c r="SJJ72" s="21"/>
      <c r="SJK72" s="21"/>
      <c r="SJL72" s="21"/>
      <c r="SJM72" s="21"/>
      <c r="SJN72" s="21"/>
      <c r="SJO72" s="21"/>
      <c r="SJP72" s="21"/>
      <c r="SJQ72" s="21"/>
      <c r="SJR72" s="21"/>
      <c r="SJS72" s="21"/>
      <c r="SJT72" s="21"/>
      <c r="SJU72" s="21"/>
      <c r="SJV72" s="21"/>
      <c r="SJW72" s="21"/>
      <c r="SJX72" s="21"/>
      <c r="SJY72" s="21"/>
      <c r="SJZ72" s="21"/>
      <c r="SKA72" s="21"/>
      <c r="SKB72" s="21"/>
      <c r="SKC72" s="21"/>
      <c r="SKD72" s="21"/>
      <c r="SKE72" s="21"/>
      <c r="SKF72" s="21"/>
      <c r="SKG72" s="21"/>
      <c r="SKH72" s="21"/>
      <c r="SKI72" s="21"/>
      <c r="SKJ72" s="21"/>
      <c r="SKK72" s="21"/>
      <c r="SKL72" s="21"/>
      <c r="SKM72" s="21"/>
      <c r="SKN72" s="21"/>
      <c r="SKO72" s="21"/>
      <c r="SKP72" s="21"/>
      <c r="SKQ72" s="21"/>
      <c r="SKR72" s="21"/>
      <c r="SKS72" s="21"/>
      <c r="SKT72" s="21"/>
      <c r="SKU72" s="21"/>
      <c r="SKV72" s="21"/>
      <c r="SKW72" s="21"/>
      <c r="SKX72" s="21"/>
      <c r="SKY72" s="21"/>
      <c r="SKZ72" s="21"/>
      <c r="SLA72" s="21"/>
      <c r="SLB72" s="21"/>
      <c r="SLC72" s="21"/>
      <c r="SLD72" s="21"/>
      <c r="SLE72" s="21"/>
      <c r="SLF72" s="21"/>
      <c r="SLG72" s="21"/>
      <c r="SLH72" s="21"/>
      <c r="SLI72" s="21"/>
      <c r="SLJ72" s="21"/>
      <c r="SLK72" s="21"/>
      <c r="SLL72" s="21"/>
      <c r="SLM72" s="21"/>
      <c r="SLN72" s="21"/>
      <c r="SLO72" s="21"/>
      <c r="SLP72" s="21"/>
      <c r="SLQ72" s="21"/>
      <c r="SLR72" s="21"/>
      <c r="SLS72" s="21"/>
      <c r="SLT72" s="21"/>
      <c r="SLU72" s="21"/>
      <c r="SLV72" s="21"/>
      <c r="SLW72" s="21"/>
      <c r="SLX72" s="21"/>
      <c r="SLY72" s="21"/>
      <c r="SLZ72" s="21"/>
      <c r="SMA72" s="21"/>
      <c r="SMB72" s="21"/>
      <c r="SMC72" s="21"/>
      <c r="SMD72" s="21"/>
      <c r="SME72" s="21"/>
      <c r="SMF72" s="21"/>
      <c r="SMG72" s="21"/>
      <c r="SMH72" s="21"/>
      <c r="SMI72" s="21"/>
      <c r="SMJ72" s="21"/>
      <c r="SMK72" s="21"/>
      <c r="SML72" s="21"/>
      <c r="SMM72" s="21"/>
      <c r="SMN72" s="21"/>
      <c r="SMO72" s="21"/>
      <c r="SMP72" s="21"/>
      <c r="SMQ72" s="21"/>
      <c r="SMR72" s="21"/>
      <c r="SMS72" s="21"/>
      <c r="SMT72" s="21"/>
      <c r="SMU72" s="21"/>
      <c r="SMV72" s="21"/>
      <c r="SMW72" s="21"/>
      <c r="SMX72" s="21"/>
      <c r="SMY72" s="21"/>
      <c r="SMZ72" s="21"/>
      <c r="SNA72" s="21"/>
      <c r="SNB72" s="21"/>
      <c r="SNC72" s="21"/>
      <c r="SND72" s="21"/>
      <c r="SNE72" s="21"/>
      <c r="SNF72" s="21"/>
      <c r="SNG72" s="21"/>
      <c r="SNH72" s="21"/>
      <c r="SNI72" s="21"/>
      <c r="SNJ72" s="21"/>
      <c r="SNK72" s="21"/>
      <c r="SNL72" s="21"/>
      <c r="SNM72" s="21"/>
      <c r="SNN72" s="21"/>
      <c r="SNO72" s="21"/>
      <c r="SNP72" s="21"/>
      <c r="SNQ72" s="21"/>
      <c r="SNR72" s="21"/>
      <c r="SNS72" s="21"/>
      <c r="SNT72" s="21"/>
      <c r="SNU72" s="21"/>
      <c r="SNV72" s="21"/>
      <c r="SNW72" s="21"/>
      <c r="SNX72" s="21"/>
      <c r="SNY72" s="21"/>
      <c r="SNZ72" s="21"/>
      <c r="SOA72" s="21"/>
      <c r="SOB72" s="21"/>
      <c r="SOC72" s="21"/>
      <c r="SOD72" s="21"/>
      <c r="SOE72" s="21"/>
      <c r="SOF72" s="21"/>
      <c r="SOG72" s="21"/>
      <c r="SOH72" s="21"/>
      <c r="SOI72" s="21"/>
      <c r="SOJ72" s="21"/>
      <c r="SOK72" s="21"/>
      <c r="SOL72" s="21"/>
      <c r="SOM72" s="21"/>
      <c r="SON72" s="21"/>
      <c r="SOO72" s="21"/>
      <c r="SOP72" s="21"/>
      <c r="SOQ72" s="21"/>
      <c r="SOR72" s="21"/>
      <c r="SOS72" s="21"/>
      <c r="SOT72" s="21"/>
      <c r="SOU72" s="21"/>
      <c r="SOV72" s="21"/>
      <c r="SOW72" s="21"/>
      <c r="SOX72" s="21"/>
      <c r="SOY72" s="21"/>
      <c r="SOZ72" s="21"/>
      <c r="SPA72" s="21"/>
      <c r="SPB72" s="21"/>
      <c r="SPC72" s="21"/>
      <c r="SPD72" s="21"/>
      <c r="SPE72" s="21"/>
      <c r="SPF72" s="21"/>
      <c r="SPG72" s="21"/>
      <c r="SPH72" s="21"/>
      <c r="SPI72" s="21"/>
      <c r="SPJ72" s="21"/>
      <c r="SPK72" s="21"/>
      <c r="SPL72" s="21"/>
      <c r="SPM72" s="21"/>
      <c r="SPN72" s="21"/>
      <c r="SPO72" s="21"/>
      <c r="SPP72" s="21"/>
      <c r="SPQ72" s="21"/>
      <c r="SPR72" s="21"/>
      <c r="SPS72" s="21"/>
      <c r="SPT72" s="21"/>
      <c r="SPU72" s="21"/>
      <c r="SPV72" s="21"/>
      <c r="SPW72" s="21"/>
      <c r="SPX72" s="21"/>
      <c r="SPY72" s="21"/>
      <c r="SPZ72" s="21"/>
      <c r="SQA72" s="21"/>
      <c r="SQB72" s="21"/>
      <c r="SQC72" s="21"/>
      <c r="SQD72" s="21"/>
      <c r="SQE72" s="21"/>
      <c r="SQF72" s="21"/>
      <c r="SQG72" s="21"/>
      <c r="SQH72" s="21"/>
      <c r="SQI72" s="21"/>
      <c r="SQJ72" s="21"/>
      <c r="SQK72" s="21"/>
      <c r="SQL72" s="21"/>
      <c r="SQM72" s="21"/>
      <c r="SQN72" s="21"/>
      <c r="SQO72" s="21"/>
      <c r="SQP72" s="21"/>
      <c r="SQQ72" s="21"/>
      <c r="SQR72" s="21"/>
      <c r="SQS72" s="21"/>
      <c r="SQT72" s="21"/>
      <c r="SQU72" s="21"/>
      <c r="SQV72" s="21"/>
      <c r="SQW72" s="21"/>
      <c r="SQX72" s="21"/>
      <c r="SQY72" s="21"/>
      <c r="SQZ72" s="21"/>
      <c r="SRA72" s="21"/>
      <c r="SRB72" s="21"/>
      <c r="SRC72" s="21"/>
      <c r="SRD72" s="21"/>
      <c r="SRE72" s="21"/>
      <c r="SRF72" s="21"/>
      <c r="SRG72" s="21"/>
      <c r="SRH72" s="21"/>
      <c r="SRI72" s="21"/>
      <c r="SRJ72" s="21"/>
      <c r="SRK72" s="21"/>
      <c r="SRL72" s="21"/>
      <c r="SRM72" s="21"/>
      <c r="SRN72" s="21"/>
      <c r="SRO72" s="21"/>
      <c r="SRP72" s="21"/>
      <c r="SRQ72" s="21"/>
      <c r="SRR72" s="21"/>
      <c r="SRS72" s="21"/>
      <c r="SRT72" s="21"/>
      <c r="SRU72" s="21"/>
      <c r="SRV72" s="21"/>
      <c r="SRW72" s="21"/>
      <c r="SRX72" s="21"/>
      <c r="SRY72" s="21"/>
      <c r="SRZ72" s="21"/>
      <c r="SSA72" s="21"/>
      <c r="SSB72" s="21"/>
      <c r="SSC72" s="21"/>
      <c r="SSD72" s="21"/>
      <c r="SSE72" s="21"/>
      <c r="SSF72" s="21"/>
      <c r="SSG72" s="21"/>
      <c r="SSH72" s="21"/>
      <c r="SSI72" s="21"/>
      <c r="SSJ72" s="21"/>
      <c r="SSK72" s="21"/>
      <c r="SSL72" s="21"/>
      <c r="SSM72" s="21"/>
      <c r="SSN72" s="21"/>
      <c r="SSO72" s="21"/>
      <c r="SSP72" s="21"/>
      <c r="SSQ72" s="21"/>
      <c r="SSR72" s="21"/>
      <c r="SSS72" s="21"/>
      <c r="SST72" s="21"/>
      <c r="SSU72" s="21"/>
      <c r="SSV72" s="21"/>
      <c r="SSW72" s="21"/>
      <c r="SSX72" s="21"/>
      <c r="SSY72" s="21"/>
      <c r="SSZ72" s="21"/>
      <c r="STA72" s="21"/>
      <c r="STB72" s="21"/>
      <c r="STC72" s="21"/>
      <c r="STD72" s="21"/>
      <c r="STE72" s="21"/>
      <c r="STF72" s="21"/>
      <c r="STG72" s="21"/>
      <c r="STH72" s="21"/>
      <c r="STI72" s="21"/>
      <c r="STJ72" s="21"/>
      <c r="STK72" s="21"/>
      <c r="STL72" s="21"/>
      <c r="STM72" s="21"/>
      <c r="STN72" s="21"/>
      <c r="STO72" s="21"/>
      <c r="STP72" s="21"/>
      <c r="STQ72" s="21"/>
      <c r="STR72" s="21"/>
      <c r="STS72" s="21"/>
      <c r="STT72" s="21"/>
      <c r="STU72" s="21"/>
      <c r="STV72" s="21"/>
      <c r="STW72" s="21"/>
      <c r="STX72" s="21"/>
      <c r="STY72" s="21"/>
      <c r="STZ72" s="21"/>
      <c r="SUA72" s="21"/>
      <c r="SUB72" s="21"/>
      <c r="SUC72" s="21"/>
      <c r="SUD72" s="21"/>
      <c r="SUE72" s="21"/>
      <c r="SUF72" s="21"/>
      <c r="SUG72" s="21"/>
      <c r="SUH72" s="21"/>
      <c r="SUI72" s="21"/>
      <c r="SUJ72" s="21"/>
      <c r="SUK72" s="21"/>
      <c r="SUL72" s="21"/>
      <c r="SUM72" s="21"/>
      <c r="SUN72" s="21"/>
      <c r="SUO72" s="21"/>
      <c r="SUP72" s="21"/>
      <c r="SUQ72" s="21"/>
      <c r="SUR72" s="21"/>
      <c r="SUS72" s="21"/>
      <c r="SUT72" s="21"/>
      <c r="SUU72" s="21"/>
      <c r="SUV72" s="21"/>
      <c r="SUW72" s="21"/>
      <c r="SUX72" s="21"/>
      <c r="SUY72" s="21"/>
      <c r="SUZ72" s="21"/>
      <c r="SVA72" s="21"/>
      <c r="SVB72" s="21"/>
      <c r="SVC72" s="21"/>
      <c r="SVD72" s="21"/>
      <c r="SVE72" s="21"/>
      <c r="SVF72" s="21"/>
      <c r="SVG72" s="21"/>
      <c r="SVH72" s="21"/>
      <c r="SVI72" s="21"/>
      <c r="SVJ72" s="21"/>
      <c r="SVK72" s="21"/>
      <c r="SVL72" s="21"/>
      <c r="SVM72" s="21"/>
      <c r="SVN72" s="21"/>
      <c r="SVO72" s="21"/>
      <c r="SVP72" s="21"/>
      <c r="SVQ72" s="21"/>
      <c r="SVR72" s="21"/>
      <c r="SVS72" s="21"/>
      <c r="SVT72" s="21"/>
      <c r="SVU72" s="21"/>
      <c r="SVV72" s="21"/>
      <c r="SVW72" s="21"/>
      <c r="SVX72" s="21"/>
      <c r="SVY72" s="21"/>
      <c r="SVZ72" s="21"/>
      <c r="SWA72" s="21"/>
      <c r="SWB72" s="21"/>
      <c r="SWC72" s="21"/>
      <c r="SWD72" s="21"/>
      <c r="SWE72" s="21"/>
      <c r="SWF72" s="21"/>
      <c r="SWG72" s="21"/>
      <c r="SWH72" s="21"/>
      <c r="SWI72" s="21"/>
      <c r="SWJ72" s="21"/>
      <c r="SWK72" s="21"/>
      <c r="SWL72" s="21"/>
      <c r="SWM72" s="21"/>
      <c r="SWN72" s="21"/>
      <c r="SWO72" s="21"/>
      <c r="SWP72" s="21"/>
      <c r="SWQ72" s="21"/>
      <c r="SWR72" s="21"/>
      <c r="SWS72" s="21"/>
      <c r="SWT72" s="21"/>
      <c r="SWU72" s="21"/>
      <c r="SWV72" s="21"/>
      <c r="SWW72" s="21"/>
      <c r="SWX72" s="21"/>
      <c r="SWY72" s="21"/>
      <c r="SWZ72" s="21"/>
      <c r="SXA72" s="21"/>
      <c r="SXB72" s="21"/>
      <c r="SXC72" s="21"/>
      <c r="SXD72" s="21"/>
      <c r="SXE72" s="21"/>
      <c r="SXF72" s="21"/>
      <c r="SXG72" s="21"/>
      <c r="SXH72" s="21"/>
      <c r="SXI72" s="21"/>
      <c r="SXJ72" s="21"/>
      <c r="SXK72" s="21"/>
      <c r="SXL72" s="21"/>
      <c r="SXM72" s="21"/>
      <c r="SXN72" s="21"/>
      <c r="SXO72" s="21"/>
      <c r="SXP72" s="21"/>
      <c r="SXQ72" s="21"/>
      <c r="SXR72" s="21"/>
      <c r="SXS72" s="21"/>
      <c r="SXT72" s="21"/>
      <c r="SXU72" s="21"/>
      <c r="SXV72" s="21"/>
      <c r="SXW72" s="21"/>
      <c r="SXX72" s="21"/>
      <c r="SXY72" s="21"/>
      <c r="SXZ72" s="21"/>
      <c r="SYA72" s="21"/>
      <c r="SYB72" s="21"/>
      <c r="SYC72" s="21"/>
      <c r="SYD72" s="21"/>
      <c r="SYE72" s="21"/>
      <c r="SYF72" s="21"/>
      <c r="SYG72" s="21"/>
      <c r="SYH72" s="21"/>
      <c r="SYI72" s="21"/>
      <c r="SYJ72" s="21"/>
      <c r="SYK72" s="21"/>
      <c r="SYL72" s="21"/>
      <c r="SYM72" s="21"/>
      <c r="SYN72" s="21"/>
      <c r="SYO72" s="21"/>
      <c r="SYP72" s="21"/>
      <c r="SYQ72" s="21"/>
      <c r="SYR72" s="21"/>
      <c r="SYS72" s="21"/>
      <c r="SYT72" s="21"/>
      <c r="SYU72" s="21"/>
      <c r="SYV72" s="21"/>
      <c r="SYW72" s="21"/>
      <c r="SYX72" s="21"/>
      <c r="SYY72" s="21"/>
      <c r="SYZ72" s="21"/>
      <c r="SZA72" s="21"/>
      <c r="SZB72" s="21"/>
      <c r="SZC72" s="21"/>
      <c r="SZD72" s="21"/>
      <c r="SZE72" s="21"/>
      <c r="SZF72" s="21"/>
      <c r="SZG72" s="21"/>
      <c r="SZH72" s="21"/>
      <c r="SZI72" s="21"/>
      <c r="SZJ72" s="21"/>
      <c r="SZK72" s="21"/>
      <c r="SZL72" s="21"/>
      <c r="SZM72" s="21"/>
      <c r="SZN72" s="21"/>
      <c r="SZO72" s="21"/>
      <c r="SZP72" s="21"/>
      <c r="SZQ72" s="21"/>
      <c r="SZR72" s="21"/>
      <c r="SZS72" s="21"/>
      <c r="SZT72" s="21"/>
      <c r="SZU72" s="21"/>
      <c r="SZV72" s="21"/>
      <c r="SZW72" s="21"/>
      <c r="SZX72" s="21"/>
      <c r="SZY72" s="21"/>
      <c r="SZZ72" s="21"/>
      <c r="TAA72" s="21"/>
      <c r="TAB72" s="21"/>
      <c r="TAC72" s="21"/>
      <c r="TAD72" s="21"/>
      <c r="TAE72" s="21"/>
      <c r="TAF72" s="21"/>
      <c r="TAG72" s="21"/>
      <c r="TAH72" s="21"/>
      <c r="TAI72" s="21"/>
      <c r="TAJ72" s="21"/>
      <c r="TAK72" s="21"/>
      <c r="TAL72" s="21"/>
      <c r="TAM72" s="21"/>
      <c r="TAN72" s="21"/>
      <c r="TAO72" s="21"/>
      <c r="TAP72" s="21"/>
      <c r="TAQ72" s="21"/>
      <c r="TAR72" s="21"/>
      <c r="TAS72" s="21"/>
      <c r="TAT72" s="21"/>
      <c r="TAU72" s="21"/>
      <c r="TAV72" s="21"/>
      <c r="TAW72" s="21"/>
      <c r="TAX72" s="21"/>
      <c r="TAY72" s="21"/>
      <c r="TAZ72" s="21"/>
      <c r="TBA72" s="21"/>
      <c r="TBB72" s="21"/>
      <c r="TBC72" s="21"/>
      <c r="TBD72" s="21"/>
      <c r="TBE72" s="21"/>
      <c r="TBF72" s="21"/>
      <c r="TBG72" s="21"/>
      <c r="TBH72" s="21"/>
      <c r="TBI72" s="21"/>
      <c r="TBJ72" s="21"/>
      <c r="TBK72" s="21"/>
      <c r="TBL72" s="21"/>
      <c r="TBM72" s="21"/>
      <c r="TBN72" s="21"/>
      <c r="TBO72" s="21"/>
      <c r="TBP72" s="21"/>
      <c r="TBQ72" s="21"/>
      <c r="TBR72" s="21"/>
      <c r="TBS72" s="21"/>
      <c r="TBT72" s="21"/>
      <c r="TBU72" s="21"/>
      <c r="TBV72" s="21"/>
      <c r="TBW72" s="21"/>
      <c r="TBX72" s="21"/>
      <c r="TBY72" s="21"/>
      <c r="TBZ72" s="21"/>
      <c r="TCA72" s="21"/>
      <c r="TCB72" s="21"/>
      <c r="TCC72" s="21"/>
      <c r="TCD72" s="21"/>
      <c r="TCE72" s="21"/>
      <c r="TCF72" s="21"/>
      <c r="TCG72" s="21"/>
      <c r="TCH72" s="21"/>
      <c r="TCI72" s="21"/>
      <c r="TCJ72" s="21"/>
      <c r="TCK72" s="21"/>
      <c r="TCL72" s="21"/>
      <c r="TCM72" s="21"/>
      <c r="TCN72" s="21"/>
      <c r="TCO72" s="21"/>
      <c r="TCP72" s="21"/>
      <c r="TCQ72" s="21"/>
      <c r="TCR72" s="21"/>
      <c r="TCS72" s="21"/>
      <c r="TCT72" s="21"/>
      <c r="TCU72" s="21"/>
      <c r="TCV72" s="21"/>
      <c r="TCW72" s="21"/>
      <c r="TCX72" s="21"/>
      <c r="TCY72" s="21"/>
      <c r="TCZ72" s="21"/>
      <c r="TDA72" s="21"/>
      <c r="TDB72" s="21"/>
      <c r="TDC72" s="21"/>
      <c r="TDD72" s="21"/>
      <c r="TDE72" s="21"/>
      <c r="TDF72" s="21"/>
      <c r="TDG72" s="21"/>
      <c r="TDH72" s="21"/>
      <c r="TDI72" s="21"/>
      <c r="TDJ72" s="21"/>
      <c r="TDK72" s="21"/>
      <c r="TDL72" s="21"/>
      <c r="TDM72" s="21"/>
      <c r="TDN72" s="21"/>
      <c r="TDO72" s="21"/>
      <c r="TDP72" s="21"/>
      <c r="TDQ72" s="21"/>
      <c r="TDR72" s="21"/>
      <c r="TDS72" s="21"/>
      <c r="TDT72" s="21"/>
      <c r="TDU72" s="21"/>
      <c r="TDV72" s="21"/>
      <c r="TDW72" s="21"/>
      <c r="TDX72" s="21"/>
      <c r="TDY72" s="21"/>
      <c r="TDZ72" s="21"/>
      <c r="TEA72" s="21"/>
      <c r="TEB72" s="21"/>
      <c r="TEC72" s="21"/>
      <c r="TED72" s="21"/>
      <c r="TEE72" s="21"/>
      <c r="TEF72" s="21"/>
      <c r="TEG72" s="21"/>
      <c r="TEH72" s="21"/>
      <c r="TEI72" s="21"/>
      <c r="TEJ72" s="21"/>
      <c r="TEK72" s="21"/>
      <c r="TEL72" s="21"/>
      <c r="TEM72" s="21"/>
      <c r="TEN72" s="21"/>
      <c r="TEO72" s="21"/>
      <c r="TEP72" s="21"/>
      <c r="TEQ72" s="21"/>
      <c r="TER72" s="21"/>
      <c r="TES72" s="21"/>
      <c r="TET72" s="21"/>
      <c r="TEU72" s="21"/>
      <c r="TEV72" s="21"/>
      <c r="TEW72" s="21"/>
      <c r="TEX72" s="21"/>
      <c r="TEY72" s="21"/>
      <c r="TEZ72" s="21"/>
      <c r="TFA72" s="21"/>
      <c r="TFB72" s="21"/>
      <c r="TFC72" s="21"/>
      <c r="TFD72" s="21"/>
      <c r="TFE72" s="21"/>
      <c r="TFF72" s="21"/>
      <c r="TFG72" s="21"/>
      <c r="TFH72" s="21"/>
      <c r="TFI72" s="21"/>
      <c r="TFJ72" s="21"/>
      <c r="TFK72" s="21"/>
      <c r="TFL72" s="21"/>
      <c r="TFM72" s="21"/>
      <c r="TFN72" s="21"/>
      <c r="TFO72" s="21"/>
      <c r="TFP72" s="21"/>
      <c r="TFQ72" s="21"/>
      <c r="TFR72" s="21"/>
      <c r="TFS72" s="21"/>
      <c r="TFT72" s="21"/>
      <c r="TFU72" s="21"/>
      <c r="TFV72" s="21"/>
      <c r="TFW72" s="21"/>
      <c r="TFX72" s="21"/>
      <c r="TFY72" s="21"/>
      <c r="TFZ72" s="21"/>
      <c r="TGA72" s="21"/>
      <c r="TGB72" s="21"/>
      <c r="TGC72" s="21"/>
      <c r="TGD72" s="21"/>
      <c r="TGE72" s="21"/>
      <c r="TGF72" s="21"/>
      <c r="TGG72" s="21"/>
      <c r="TGH72" s="21"/>
      <c r="TGI72" s="21"/>
      <c r="TGJ72" s="21"/>
      <c r="TGK72" s="21"/>
      <c r="TGL72" s="21"/>
      <c r="TGM72" s="21"/>
      <c r="TGN72" s="21"/>
      <c r="TGO72" s="21"/>
      <c r="TGP72" s="21"/>
      <c r="TGQ72" s="21"/>
      <c r="TGR72" s="21"/>
      <c r="TGS72" s="21"/>
      <c r="TGT72" s="21"/>
      <c r="TGU72" s="21"/>
      <c r="TGV72" s="21"/>
      <c r="TGW72" s="21"/>
      <c r="TGX72" s="21"/>
      <c r="TGY72" s="21"/>
      <c r="TGZ72" s="21"/>
      <c r="THA72" s="21"/>
      <c r="THB72" s="21"/>
      <c r="THC72" s="21"/>
      <c r="THD72" s="21"/>
      <c r="THE72" s="21"/>
      <c r="THF72" s="21"/>
      <c r="THG72" s="21"/>
      <c r="THH72" s="21"/>
      <c r="THI72" s="21"/>
      <c r="THJ72" s="21"/>
      <c r="THK72" s="21"/>
      <c r="THL72" s="21"/>
      <c r="THM72" s="21"/>
      <c r="THN72" s="21"/>
      <c r="THO72" s="21"/>
      <c r="THP72" s="21"/>
      <c r="THQ72" s="21"/>
      <c r="THR72" s="21"/>
      <c r="THS72" s="21"/>
      <c r="THT72" s="21"/>
      <c r="THU72" s="21"/>
      <c r="THV72" s="21"/>
      <c r="THW72" s="21"/>
      <c r="THX72" s="21"/>
      <c r="THY72" s="21"/>
      <c r="THZ72" s="21"/>
      <c r="TIA72" s="21"/>
      <c r="TIB72" s="21"/>
      <c r="TIC72" s="21"/>
      <c r="TID72" s="21"/>
      <c r="TIE72" s="21"/>
      <c r="TIF72" s="21"/>
      <c r="TIG72" s="21"/>
      <c r="TIH72" s="21"/>
      <c r="TII72" s="21"/>
      <c r="TIJ72" s="21"/>
      <c r="TIK72" s="21"/>
      <c r="TIL72" s="21"/>
      <c r="TIM72" s="21"/>
      <c r="TIN72" s="21"/>
      <c r="TIO72" s="21"/>
      <c r="TIP72" s="21"/>
      <c r="TIQ72" s="21"/>
      <c r="TIR72" s="21"/>
      <c r="TIS72" s="21"/>
      <c r="TIT72" s="21"/>
      <c r="TIU72" s="21"/>
      <c r="TIV72" s="21"/>
      <c r="TIW72" s="21"/>
      <c r="TIX72" s="21"/>
      <c r="TIY72" s="21"/>
      <c r="TIZ72" s="21"/>
      <c r="TJA72" s="21"/>
      <c r="TJB72" s="21"/>
      <c r="TJC72" s="21"/>
      <c r="TJD72" s="21"/>
      <c r="TJE72" s="21"/>
      <c r="TJF72" s="21"/>
      <c r="TJG72" s="21"/>
      <c r="TJH72" s="21"/>
      <c r="TJI72" s="21"/>
      <c r="TJJ72" s="21"/>
      <c r="TJK72" s="21"/>
      <c r="TJL72" s="21"/>
      <c r="TJM72" s="21"/>
      <c r="TJN72" s="21"/>
      <c r="TJO72" s="21"/>
      <c r="TJP72" s="21"/>
      <c r="TJQ72" s="21"/>
      <c r="TJR72" s="21"/>
      <c r="TJS72" s="21"/>
      <c r="TJT72" s="21"/>
      <c r="TJU72" s="21"/>
      <c r="TJV72" s="21"/>
      <c r="TJW72" s="21"/>
      <c r="TJX72" s="21"/>
      <c r="TJY72" s="21"/>
      <c r="TJZ72" s="21"/>
      <c r="TKA72" s="21"/>
      <c r="TKB72" s="21"/>
      <c r="TKC72" s="21"/>
      <c r="TKD72" s="21"/>
      <c r="TKE72" s="21"/>
      <c r="TKF72" s="21"/>
      <c r="TKG72" s="21"/>
      <c r="TKH72" s="21"/>
      <c r="TKI72" s="21"/>
      <c r="TKJ72" s="21"/>
      <c r="TKK72" s="21"/>
      <c r="TKL72" s="21"/>
      <c r="TKM72" s="21"/>
      <c r="TKN72" s="21"/>
      <c r="TKO72" s="21"/>
      <c r="TKP72" s="21"/>
      <c r="TKQ72" s="21"/>
      <c r="TKR72" s="21"/>
      <c r="TKS72" s="21"/>
      <c r="TKT72" s="21"/>
      <c r="TKU72" s="21"/>
      <c r="TKV72" s="21"/>
      <c r="TKW72" s="21"/>
      <c r="TKX72" s="21"/>
      <c r="TKY72" s="21"/>
      <c r="TKZ72" s="21"/>
      <c r="TLA72" s="21"/>
      <c r="TLB72" s="21"/>
      <c r="TLC72" s="21"/>
      <c r="TLD72" s="21"/>
      <c r="TLE72" s="21"/>
      <c r="TLF72" s="21"/>
      <c r="TLG72" s="21"/>
      <c r="TLH72" s="21"/>
      <c r="TLI72" s="21"/>
      <c r="TLJ72" s="21"/>
      <c r="TLK72" s="21"/>
      <c r="TLL72" s="21"/>
      <c r="TLM72" s="21"/>
      <c r="TLN72" s="21"/>
      <c r="TLO72" s="21"/>
      <c r="TLP72" s="21"/>
      <c r="TLQ72" s="21"/>
      <c r="TLR72" s="21"/>
      <c r="TLS72" s="21"/>
      <c r="TLT72" s="21"/>
      <c r="TLU72" s="21"/>
      <c r="TLV72" s="21"/>
      <c r="TLW72" s="21"/>
      <c r="TLX72" s="21"/>
      <c r="TLY72" s="21"/>
      <c r="TLZ72" s="21"/>
      <c r="TMA72" s="21"/>
      <c r="TMB72" s="21"/>
      <c r="TMC72" s="21"/>
      <c r="TMD72" s="21"/>
      <c r="TME72" s="21"/>
      <c r="TMF72" s="21"/>
      <c r="TMG72" s="21"/>
      <c r="TMH72" s="21"/>
      <c r="TMI72" s="21"/>
      <c r="TMJ72" s="21"/>
      <c r="TMK72" s="21"/>
      <c r="TML72" s="21"/>
      <c r="TMM72" s="21"/>
      <c r="TMN72" s="21"/>
      <c r="TMO72" s="21"/>
      <c r="TMP72" s="21"/>
      <c r="TMQ72" s="21"/>
      <c r="TMR72" s="21"/>
      <c r="TMS72" s="21"/>
      <c r="TMT72" s="21"/>
      <c r="TMU72" s="21"/>
      <c r="TMV72" s="21"/>
      <c r="TMW72" s="21"/>
      <c r="TMX72" s="21"/>
      <c r="TMY72" s="21"/>
      <c r="TMZ72" s="21"/>
      <c r="TNA72" s="21"/>
      <c r="TNB72" s="21"/>
      <c r="TNC72" s="21"/>
      <c r="TND72" s="21"/>
      <c r="TNE72" s="21"/>
      <c r="TNF72" s="21"/>
      <c r="TNG72" s="21"/>
      <c r="TNH72" s="21"/>
      <c r="TNI72" s="21"/>
      <c r="TNJ72" s="21"/>
      <c r="TNK72" s="21"/>
      <c r="TNL72" s="21"/>
      <c r="TNM72" s="21"/>
      <c r="TNN72" s="21"/>
      <c r="TNO72" s="21"/>
      <c r="TNP72" s="21"/>
      <c r="TNQ72" s="21"/>
      <c r="TNR72" s="21"/>
      <c r="TNS72" s="21"/>
      <c r="TNT72" s="21"/>
      <c r="TNU72" s="21"/>
      <c r="TNV72" s="21"/>
      <c r="TNW72" s="21"/>
      <c r="TNX72" s="21"/>
      <c r="TNY72" s="21"/>
      <c r="TNZ72" s="21"/>
      <c r="TOA72" s="21"/>
      <c r="TOB72" s="21"/>
      <c r="TOC72" s="21"/>
      <c r="TOD72" s="21"/>
      <c r="TOE72" s="21"/>
      <c r="TOF72" s="21"/>
      <c r="TOG72" s="21"/>
      <c r="TOH72" s="21"/>
      <c r="TOI72" s="21"/>
      <c r="TOJ72" s="21"/>
      <c r="TOK72" s="21"/>
      <c r="TOL72" s="21"/>
      <c r="TOM72" s="21"/>
      <c r="TON72" s="21"/>
      <c r="TOO72" s="21"/>
      <c r="TOP72" s="21"/>
      <c r="TOQ72" s="21"/>
      <c r="TOR72" s="21"/>
      <c r="TOS72" s="21"/>
      <c r="TOT72" s="21"/>
      <c r="TOU72" s="21"/>
      <c r="TOV72" s="21"/>
      <c r="TOW72" s="21"/>
      <c r="TOX72" s="21"/>
      <c r="TOY72" s="21"/>
      <c r="TOZ72" s="21"/>
      <c r="TPA72" s="21"/>
      <c r="TPB72" s="21"/>
      <c r="TPC72" s="21"/>
      <c r="TPD72" s="21"/>
      <c r="TPE72" s="21"/>
      <c r="TPF72" s="21"/>
      <c r="TPG72" s="21"/>
      <c r="TPH72" s="21"/>
      <c r="TPI72" s="21"/>
      <c r="TPJ72" s="21"/>
      <c r="TPK72" s="21"/>
      <c r="TPL72" s="21"/>
      <c r="TPM72" s="21"/>
      <c r="TPN72" s="21"/>
      <c r="TPO72" s="21"/>
      <c r="TPP72" s="21"/>
      <c r="TPQ72" s="21"/>
      <c r="TPR72" s="21"/>
      <c r="TPS72" s="21"/>
      <c r="TPT72" s="21"/>
      <c r="TPU72" s="21"/>
      <c r="TPV72" s="21"/>
      <c r="TPW72" s="21"/>
      <c r="TPX72" s="21"/>
      <c r="TPY72" s="21"/>
      <c r="TPZ72" s="21"/>
      <c r="TQA72" s="21"/>
      <c r="TQB72" s="21"/>
      <c r="TQC72" s="21"/>
      <c r="TQD72" s="21"/>
      <c r="TQE72" s="21"/>
      <c r="TQF72" s="21"/>
      <c r="TQG72" s="21"/>
      <c r="TQH72" s="21"/>
      <c r="TQI72" s="21"/>
      <c r="TQJ72" s="21"/>
      <c r="TQK72" s="21"/>
      <c r="TQL72" s="21"/>
      <c r="TQM72" s="21"/>
      <c r="TQN72" s="21"/>
      <c r="TQO72" s="21"/>
      <c r="TQP72" s="21"/>
      <c r="TQQ72" s="21"/>
      <c r="TQR72" s="21"/>
      <c r="TQS72" s="21"/>
      <c r="TQT72" s="21"/>
      <c r="TQU72" s="21"/>
      <c r="TQV72" s="21"/>
      <c r="TQW72" s="21"/>
      <c r="TQX72" s="21"/>
      <c r="TQY72" s="21"/>
      <c r="TQZ72" s="21"/>
      <c r="TRA72" s="21"/>
      <c r="TRB72" s="21"/>
      <c r="TRC72" s="21"/>
      <c r="TRD72" s="21"/>
      <c r="TRE72" s="21"/>
      <c r="TRF72" s="21"/>
      <c r="TRG72" s="21"/>
      <c r="TRH72" s="21"/>
      <c r="TRI72" s="21"/>
      <c r="TRJ72" s="21"/>
      <c r="TRK72" s="21"/>
      <c r="TRL72" s="21"/>
      <c r="TRM72" s="21"/>
      <c r="TRN72" s="21"/>
      <c r="TRO72" s="21"/>
      <c r="TRP72" s="21"/>
      <c r="TRQ72" s="21"/>
      <c r="TRR72" s="21"/>
      <c r="TRS72" s="21"/>
      <c r="TRT72" s="21"/>
      <c r="TRU72" s="21"/>
      <c r="TRV72" s="21"/>
      <c r="TRW72" s="21"/>
      <c r="TRX72" s="21"/>
      <c r="TRY72" s="21"/>
      <c r="TRZ72" s="21"/>
      <c r="TSA72" s="21"/>
      <c r="TSB72" s="21"/>
      <c r="TSC72" s="21"/>
      <c r="TSD72" s="21"/>
      <c r="TSE72" s="21"/>
      <c r="TSF72" s="21"/>
      <c r="TSG72" s="21"/>
      <c r="TSH72" s="21"/>
      <c r="TSI72" s="21"/>
      <c r="TSJ72" s="21"/>
      <c r="TSK72" s="21"/>
      <c r="TSL72" s="21"/>
      <c r="TSM72" s="21"/>
      <c r="TSN72" s="21"/>
      <c r="TSO72" s="21"/>
      <c r="TSP72" s="21"/>
      <c r="TSQ72" s="21"/>
      <c r="TSR72" s="21"/>
      <c r="TSS72" s="21"/>
      <c r="TST72" s="21"/>
      <c r="TSU72" s="21"/>
      <c r="TSV72" s="21"/>
      <c r="TSW72" s="21"/>
      <c r="TSX72" s="21"/>
      <c r="TSY72" s="21"/>
      <c r="TSZ72" s="21"/>
      <c r="TTA72" s="21"/>
      <c r="TTB72" s="21"/>
      <c r="TTC72" s="21"/>
      <c r="TTD72" s="21"/>
      <c r="TTE72" s="21"/>
      <c r="TTF72" s="21"/>
      <c r="TTG72" s="21"/>
      <c r="TTH72" s="21"/>
      <c r="TTI72" s="21"/>
      <c r="TTJ72" s="21"/>
      <c r="TTK72" s="21"/>
      <c r="TTL72" s="21"/>
      <c r="TTM72" s="21"/>
      <c r="TTN72" s="21"/>
      <c r="TTO72" s="21"/>
      <c r="TTP72" s="21"/>
      <c r="TTQ72" s="21"/>
      <c r="TTR72" s="21"/>
      <c r="TTS72" s="21"/>
      <c r="TTT72" s="21"/>
      <c r="TTU72" s="21"/>
      <c r="TTV72" s="21"/>
      <c r="TTW72" s="21"/>
      <c r="TTX72" s="21"/>
      <c r="TTY72" s="21"/>
      <c r="TTZ72" s="21"/>
      <c r="TUA72" s="21"/>
      <c r="TUB72" s="21"/>
      <c r="TUC72" s="21"/>
      <c r="TUD72" s="21"/>
      <c r="TUE72" s="21"/>
      <c r="TUF72" s="21"/>
      <c r="TUG72" s="21"/>
      <c r="TUH72" s="21"/>
      <c r="TUI72" s="21"/>
      <c r="TUJ72" s="21"/>
      <c r="TUK72" s="21"/>
      <c r="TUL72" s="21"/>
      <c r="TUM72" s="21"/>
      <c r="TUN72" s="21"/>
      <c r="TUO72" s="21"/>
      <c r="TUP72" s="21"/>
      <c r="TUQ72" s="21"/>
      <c r="TUR72" s="21"/>
      <c r="TUS72" s="21"/>
      <c r="TUT72" s="21"/>
      <c r="TUU72" s="21"/>
      <c r="TUV72" s="21"/>
      <c r="TUW72" s="21"/>
      <c r="TUX72" s="21"/>
      <c r="TUY72" s="21"/>
      <c r="TUZ72" s="21"/>
      <c r="TVA72" s="21"/>
      <c r="TVB72" s="21"/>
      <c r="TVC72" s="21"/>
      <c r="TVD72" s="21"/>
      <c r="TVE72" s="21"/>
      <c r="TVF72" s="21"/>
      <c r="TVG72" s="21"/>
      <c r="TVH72" s="21"/>
      <c r="TVI72" s="21"/>
      <c r="TVJ72" s="21"/>
      <c r="TVK72" s="21"/>
      <c r="TVL72" s="21"/>
      <c r="TVM72" s="21"/>
      <c r="TVN72" s="21"/>
      <c r="TVO72" s="21"/>
      <c r="TVP72" s="21"/>
      <c r="TVQ72" s="21"/>
      <c r="TVR72" s="21"/>
      <c r="TVS72" s="21"/>
      <c r="TVT72" s="21"/>
      <c r="TVU72" s="21"/>
      <c r="TVV72" s="21"/>
      <c r="TVW72" s="21"/>
      <c r="TVX72" s="21"/>
      <c r="TVY72" s="21"/>
      <c r="TVZ72" s="21"/>
      <c r="TWA72" s="21"/>
      <c r="TWB72" s="21"/>
      <c r="TWC72" s="21"/>
      <c r="TWD72" s="21"/>
      <c r="TWE72" s="21"/>
      <c r="TWF72" s="21"/>
      <c r="TWG72" s="21"/>
      <c r="TWH72" s="21"/>
      <c r="TWI72" s="21"/>
      <c r="TWJ72" s="21"/>
      <c r="TWK72" s="21"/>
      <c r="TWL72" s="21"/>
      <c r="TWM72" s="21"/>
      <c r="TWN72" s="21"/>
      <c r="TWO72" s="21"/>
      <c r="TWP72" s="21"/>
      <c r="TWQ72" s="21"/>
      <c r="TWR72" s="21"/>
      <c r="TWS72" s="21"/>
      <c r="TWT72" s="21"/>
      <c r="TWU72" s="21"/>
      <c r="TWV72" s="21"/>
      <c r="TWW72" s="21"/>
      <c r="TWX72" s="21"/>
      <c r="TWY72" s="21"/>
      <c r="TWZ72" s="21"/>
      <c r="TXA72" s="21"/>
      <c r="TXB72" s="21"/>
      <c r="TXC72" s="21"/>
      <c r="TXD72" s="21"/>
      <c r="TXE72" s="21"/>
      <c r="TXF72" s="21"/>
      <c r="TXG72" s="21"/>
      <c r="TXH72" s="21"/>
      <c r="TXI72" s="21"/>
      <c r="TXJ72" s="21"/>
      <c r="TXK72" s="21"/>
      <c r="TXL72" s="21"/>
      <c r="TXM72" s="21"/>
      <c r="TXN72" s="21"/>
      <c r="TXO72" s="21"/>
      <c r="TXP72" s="21"/>
      <c r="TXQ72" s="21"/>
      <c r="TXR72" s="21"/>
      <c r="TXS72" s="21"/>
      <c r="TXT72" s="21"/>
      <c r="TXU72" s="21"/>
      <c r="TXV72" s="21"/>
      <c r="TXW72" s="21"/>
      <c r="TXX72" s="21"/>
      <c r="TXY72" s="21"/>
      <c r="TXZ72" s="21"/>
      <c r="TYA72" s="21"/>
      <c r="TYB72" s="21"/>
      <c r="TYC72" s="21"/>
      <c r="TYD72" s="21"/>
      <c r="TYE72" s="21"/>
      <c r="TYF72" s="21"/>
      <c r="TYG72" s="21"/>
      <c r="TYH72" s="21"/>
      <c r="TYI72" s="21"/>
      <c r="TYJ72" s="21"/>
      <c r="TYK72" s="21"/>
      <c r="TYL72" s="21"/>
      <c r="TYM72" s="21"/>
      <c r="TYN72" s="21"/>
      <c r="TYO72" s="21"/>
      <c r="TYP72" s="21"/>
      <c r="TYQ72" s="21"/>
      <c r="TYR72" s="21"/>
      <c r="TYS72" s="21"/>
      <c r="TYT72" s="21"/>
      <c r="TYU72" s="21"/>
      <c r="TYV72" s="21"/>
      <c r="TYW72" s="21"/>
      <c r="TYX72" s="21"/>
      <c r="TYY72" s="21"/>
      <c r="TYZ72" s="21"/>
      <c r="TZA72" s="21"/>
      <c r="TZB72" s="21"/>
      <c r="TZC72" s="21"/>
      <c r="TZD72" s="21"/>
      <c r="TZE72" s="21"/>
      <c r="TZF72" s="21"/>
      <c r="TZG72" s="21"/>
      <c r="TZH72" s="21"/>
      <c r="TZI72" s="21"/>
      <c r="TZJ72" s="21"/>
      <c r="TZK72" s="21"/>
      <c r="TZL72" s="21"/>
      <c r="TZM72" s="21"/>
      <c r="TZN72" s="21"/>
      <c r="TZO72" s="21"/>
      <c r="TZP72" s="21"/>
      <c r="TZQ72" s="21"/>
      <c r="TZR72" s="21"/>
      <c r="TZS72" s="21"/>
      <c r="TZT72" s="21"/>
      <c r="TZU72" s="21"/>
      <c r="TZV72" s="21"/>
      <c r="TZW72" s="21"/>
      <c r="TZX72" s="21"/>
      <c r="TZY72" s="21"/>
      <c r="TZZ72" s="21"/>
      <c r="UAA72" s="21"/>
      <c r="UAB72" s="21"/>
      <c r="UAC72" s="21"/>
      <c r="UAD72" s="21"/>
      <c r="UAE72" s="21"/>
      <c r="UAF72" s="21"/>
      <c r="UAG72" s="21"/>
      <c r="UAH72" s="21"/>
      <c r="UAI72" s="21"/>
      <c r="UAJ72" s="21"/>
      <c r="UAK72" s="21"/>
      <c r="UAL72" s="21"/>
      <c r="UAM72" s="21"/>
      <c r="UAN72" s="21"/>
      <c r="UAO72" s="21"/>
      <c r="UAP72" s="21"/>
      <c r="UAQ72" s="21"/>
      <c r="UAR72" s="21"/>
      <c r="UAS72" s="21"/>
      <c r="UAT72" s="21"/>
      <c r="UAU72" s="21"/>
      <c r="UAV72" s="21"/>
      <c r="UAW72" s="21"/>
      <c r="UAX72" s="21"/>
      <c r="UAY72" s="21"/>
      <c r="UAZ72" s="21"/>
      <c r="UBA72" s="21"/>
      <c r="UBB72" s="21"/>
      <c r="UBC72" s="21"/>
      <c r="UBD72" s="21"/>
      <c r="UBE72" s="21"/>
      <c r="UBF72" s="21"/>
      <c r="UBG72" s="21"/>
      <c r="UBH72" s="21"/>
      <c r="UBI72" s="21"/>
      <c r="UBJ72" s="21"/>
      <c r="UBK72" s="21"/>
      <c r="UBL72" s="21"/>
      <c r="UBM72" s="21"/>
      <c r="UBN72" s="21"/>
      <c r="UBO72" s="21"/>
      <c r="UBP72" s="21"/>
      <c r="UBQ72" s="21"/>
      <c r="UBR72" s="21"/>
      <c r="UBS72" s="21"/>
      <c r="UBT72" s="21"/>
      <c r="UBU72" s="21"/>
      <c r="UBV72" s="21"/>
      <c r="UBW72" s="21"/>
      <c r="UBX72" s="21"/>
      <c r="UBY72" s="21"/>
      <c r="UBZ72" s="21"/>
      <c r="UCA72" s="21"/>
      <c r="UCB72" s="21"/>
      <c r="UCC72" s="21"/>
      <c r="UCD72" s="21"/>
      <c r="UCE72" s="21"/>
      <c r="UCF72" s="21"/>
      <c r="UCG72" s="21"/>
      <c r="UCH72" s="21"/>
      <c r="UCI72" s="21"/>
      <c r="UCJ72" s="21"/>
      <c r="UCK72" s="21"/>
      <c r="UCL72" s="21"/>
      <c r="UCM72" s="21"/>
      <c r="UCN72" s="21"/>
      <c r="UCO72" s="21"/>
      <c r="UCP72" s="21"/>
      <c r="UCQ72" s="21"/>
      <c r="UCR72" s="21"/>
      <c r="UCS72" s="21"/>
      <c r="UCT72" s="21"/>
      <c r="UCU72" s="21"/>
      <c r="UCV72" s="21"/>
      <c r="UCW72" s="21"/>
      <c r="UCX72" s="21"/>
      <c r="UCY72" s="21"/>
      <c r="UCZ72" s="21"/>
      <c r="UDA72" s="21"/>
      <c r="UDB72" s="21"/>
      <c r="UDC72" s="21"/>
      <c r="UDD72" s="21"/>
      <c r="UDE72" s="21"/>
      <c r="UDF72" s="21"/>
      <c r="UDG72" s="21"/>
      <c r="UDH72" s="21"/>
      <c r="UDI72" s="21"/>
      <c r="UDJ72" s="21"/>
      <c r="UDK72" s="21"/>
      <c r="UDL72" s="21"/>
      <c r="UDM72" s="21"/>
      <c r="UDN72" s="21"/>
      <c r="UDO72" s="21"/>
      <c r="UDP72" s="21"/>
      <c r="UDQ72" s="21"/>
      <c r="UDR72" s="21"/>
      <c r="UDS72" s="21"/>
      <c r="UDT72" s="21"/>
      <c r="UDU72" s="21"/>
      <c r="UDV72" s="21"/>
      <c r="UDW72" s="21"/>
      <c r="UDX72" s="21"/>
      <c r="UDY72" s="21"/>
      <c r="UDZ72" s="21"/>
      <c r="UEA72" s="21"/>
      <c r="UEB72" s="21"/>
      <c r="UEC72" s="21"/>
      <c r="UED72" s="21"/>
      <c r="UEE72" s="21"/>
      <c r="UEF72" s="21"/>
      <c r="UEG72" s="21"/>
      <c r="UEH72" s="21"/>
      <c r="UEI72" s="21"/>
      <c r="UEJ72" s="21"/>
      <c r="UEK72" s="21"/>
      <c r="UEL72" s="21"/>
      <c r="UEM72" s="21"/>
      <c r="UEN72" s="21"/>
      <c r="UEO72" s="21"/>
      <c r="UEP72" s="21"/>
      <c r="UEQ72" s="21"/>
      <c r="UER72" s="21"/>
      <c r="UES72" s="21"/>
      <c r="UET72" s="21"/>
      <c r="UEU72" s="21"/>
      <c r="UEV72" s="21"/>
      <c r="UEW72" s="21"/>
      <c r="UEX72" s="21"/>
      <c r="UEY72" s="21"/>
      <c r="UEZ72" s="21"/>
      <c r="UFA72" s="21"/>
      <c r="UFB72" s="21"/>
      <c r="UFC72" s="21"/>
      <c r="UFD72" s="21"/>
      <c r="UFE72" s="21"/>
      <c r="UFF72" s="21"/>
      <c r="UFG72" s="21"/>
      <c r="UFH72" s="21"/>
      <c r="UFI72" s="21"/>
      <c r="UFJ72" s="21"/>
      <c r="UFK72" s="21"/>
      <c r="UFL72" s="21"/>
      <c r="UFM72" s="21"/>
      <c r="UFN72" s="21"/>
      <c r="UFO72" s="21"/>
      <c r="UFP72" s="21"/>
      <c r="UFQ72" s="21"/>
      <c r="UFR72" s="21"/>
      <c r="UFS72" s="21"/>
      <c r="UFT72" s="21"/>
      <c r="UFU72" s="21"/>
      <c r="UFV72" s="21"/>
      <c r="UFW72" s="21"/>
      <c r="UFX72" s="21"/>
      <c r="UFY72" s="21"/>
      <c r="UFZ72" s="21"/>
      <c r="UGA72" s="21"/>
      <c r="UGB72" s="21"/>
      <c r="UGC72" s="21"/>
      <c r="UGD72" s="21"/>
      <c r="UGE72" s="21"/>
      <c r="UGF72" s="21"/>
      <c r="UGG72" s="21"/>
      <c r="UGH72" s="21"/>
      <c r="UGI72" s="21"/>
      <c r="UGJ72" s="21"/>
      <c r="UGK72" s="21"/>
      <c r="UGL72" s="21"/>
      <c r="UGM72" s="21"/>
      <c r="UGN72" s="21"/>
      <c r="UGO72" s="21"/>
      <c r="UGP72" s="21"/>
      <c r="UGQ72" s="21"/>
      <c r="UGR72" s="21"/>
      <c r="UGS72" s="21"/>
      <c r="UGT72" s="21"/>
      <c r="UGU72" s="21"/>
      <c r="UGV72" s="21"/>
      <c r="UGW72" s="21"/>
      <c r="UGX72" s="21"/>
      <c r="UGY72" s="21"/>
      <c r="UGZ72" s="21"/>
      <c r="UHA72" s="21"/>
      <c r="UHB72" s="21"/>
      <c r="UHC72" s="21"/>
      <c r="UHD72" s="21"/>
      <c r="UHE72" s="21"/>
      <c r="UHF72" s="21"/>
      <c r="UHG72" s="21"/>
      <c r="UHH72" s="21"/>
      <c r="UHI72" s="21"/>
      <c r="UHJ72" s="21"/>
      <c r="UHK72" s="21"/>
      <c r="UHL72" s="21"/>
      <c r="UHM72" s="21"/>
      <c r="UHN72" s="21"/>
      <c r="UHO72" s="21"/>
      <c r="UHP72" s="21"/>
      <c r="UHQ72" s="21"/>
      <c r="UHR72" s="21"/>
      <c r="UHS72" s="21"/>
      <c r="UHT72" s="21"/>
      <c r="UHU72" s="21"/>
      <c r="UHV72" s="21"/>
      <c r="UHW72" s="21"/>
      <c r="UHX72" s="21"/>
      <c r="UHY72" s="21"/>
      <c r="UHZ72" s="21"/>
      <c r="UIA72" s="21"/>
      <c r="UIB72" s="21"/>
      <c r="UIC72" s="21"/>
      <c r="UID72" s="21"/>
      <c r="UIE72" s="21"/>
      <c r="UIF72" s="21"/>
      <c r="UIG72" s="21"/>
      <c r="UIH72" s="21"/>
      <c r="UII72" s="21"/>
      <c r="UIJ72" s="21"/>
      <c r="UIK72" s="21"/>
      <c r="UIL72" s="21"/>
      <c r="UIM72" s="21"/>
      <c r="UIN72" s="21"/>
      <c r="UIO72" s="21"/>
      <c r="UIP72" s="21"/>
      <c r="UIQ72" s="21"/>
      <c r="UIR72" s="21"/>
      <c r="UIS72" s="21"/>
      <c r="UIT72" s="21"/>
      <c r="UIU72" s="21"/>
      <c r="UIV72" s="21"/>
      <c r="UIW72" s="21"/>
      <c r="UIX72" s="21"/>
      <c r="UIY72" s="21"/>
      <c r="UIZ72" s="21"/>
      <c r="UJA72" s="21"/>
      <c r="UJB72" s="21"/>
      <c r="UJC72" s="21"/>
      <c r="UJD72" s="21"/>
      <c r="UJE72" s="21"/>
      <c r="UJF72" s="21"/>
      <c r="UJG72" s="21"/>
      <c r="UJH72" s="21"/>
      <c r="UJI72" s="21"/>
      <c r="UJJ72" s="21"/>
      <c r="UJK72" s="21"/>
      <c r="UJL72" s="21"/>
      <c r="UJM72" s="21"/>
      <c r="UJN72" s="21"/>
      <c r="UJO72" s="21"/>
      <c r="UJP72" s="21"/>
      <c r="UJQ72" s="21"/>
      <c r="UJR72" s="21"/>
      <c r="UJS72" s="21"/>
      <c r="UJT72" s="21"/>
      <c r="UJU72" s="21"/>
      <c r="UJV72" s="21"/>
      <c r="UJW72" s="21"/>
      <c r="UJX72" s="21"/>
      <c r="UJY72" s="21"/>
      <c r="UJZ72" s="21"/>
      <c r="UKA72" s="21"/>
      <c r="UKB72" s="21"/>
      <c r="UKC72" s="21"/>
      <c r="UKD72" s="21"/>
      <c r="UKE72" s="21"/>
      <c r="UKF72" s="21"/>
      <c r="UKG72" s="21"/>
      <c r="UKH72" s="21"/>
      <c r="UKI72" s="21"/>
      <c r="UKJ72" s="21"/>
      <c r="UKK72" s="21"/>
      <c r="UKL72" s="21"/>
      <c r="UKM72" s="21"/>
      <c r="UKN72" s="21"/>
      <c r="UKO72" s="21"/>
      <c r="UKP72" s="21"/>
      <c r="UKQ72" s="21"/>
      <c r="UKR72" s="21"/>
      <c r="UKS72" s="21"/>
      <c r="UKT72" s="21"/>
      <c r="UKU72" s="21"/>
      <c r="UKV72" s="21"/>
      <c r="UKW72" s="21"/>
      <c r="UKX72" s="21"/>
      <c r="UKY72" s="21"/>
      <c r="UKZ72" s="21"/>
      <c r="ULA72" s="21"/>
      <c r="ULB72" s="21"/>
      <c r="ULC72" s="21"/>
      <c r="ULD72" s="21"/>
      <c r="ULE72" s="21"/>
      <c r="ULF72" s="21"/>
      <c r="ULG72" s="21"/>
      <c r="ULH72" s="21"/>
      <c r="ULI72" s="21"/>
      <c r="ULJ72" s="21"/>
      <c r="ULK72" s="21"/>
      <c r="ULL72" s="21"/>
      <c r="ULM72" s="21"/>
      <c r="ULN72" s="21"/>
      <c r="ULO72" s="21"/>
      <c r="ULP72" s="21"/>
      <c r="ULQ72" s="21"/>
      <c r="ULR72" s="21"/>
      <c r="ULS72" s="21"/>
      <c r="ULT72" s="21"/>
      <c r="ULU72" s="21"/>
      <c r="ULV72" s="21"/>
      <c r="ULW72" s="21"/>
      <c r="ULX72" s="21"/>
      <c r="ULY72" s="21"/>
      <c r="ULZ72" s="21"/>
      <c r="UMA72" s="21"/>
      <c r="UMB72" s="21"/>
      <c r="UMC72" s="21"/>
      <c r="UMD72" s="21"/>
      <c r="UME72" s="21"/>
      <c r="UMF72" s="21"/>
      <c r="UMG72" s="21"/>
      <c r="UMH72" s="21"/>
      <c r="UMI72" s="21"/>
      <c r="UMJ72" s="21"/>
      <c r="UMK72" s="21"/>
      <c r="UML72" s="21"/>
      <c r="UMM72" s="21"/>
      <c r="UMN72" s="21"/>
      <c r="UMO72" s="21"/>
      <c r="UMP72" s="21"/>
      <c r="UMQ72" s="21"/>
      <c r="UMR72" s="21"/>
      <c r="UMS72" s="21"/>
      <c r="UMT72" s="21"/>
      <c r="UMU72" s="21"/>
      <c r="UMV72" s="21"/>
      <c r="UMW72" s="21"/>
      <c r="UMX72" s="21"/>
      <c r="UMY72" s="21"/>
      <c r="UMZ72" s="21"/>
      <c r="UNA72" s="21"/>
      <c r="UNB72" s="21"/>
      <c r="UNC72" s="21"/>
      <c r="UND72" s="21"/>
      <c r="UNE72" s="21"/>
      <c r="UNF72" s="21"/>
      <c r="UNG72" s="21"/>
      <c r="UNH72" s="21"/>
      <c r="UNI72" s="21"/>
      <c r="UNJ72" s="21"/>
      <c r="UNK72" s="21"/>
      <c r="UNL72" s="21"/>
      <c r="UNM72" s="21"/>
      <c r="UNN72" s="21"/>
      <c r="UNO72" s="21"/>
      <c r="UNP72" s="21"/>
      <c r="UNQ72" s="21"/>
      <c r="UNR72" s="21"/>
      <c r="UNS72" s="21"/>
      <c r="UNT72" s="21"/>
      <c r="UNU72" s="21"/>
      <c r="UNV72" s="21"/>
      <c r="UNW72" s="21"/>
      <c r="UNX72" s="21"/>
      <c r="UNY72" s="21"/>
      <c r="UNZ72" s="21"/>
      <c r="UOA72" s="21"/>
      <c r="UOB72" s="21"/>
      <c r="UOC72" s="21"/>
      <c r="UOD72" s="21"/>
      <c r="UOE72" s="21"/>
      <c r="UOF72" s="21"/>
      <c r="UOG72" s="21"/>
      <c r="UOH72" s="21"/>
      <c r="UOI72" s="21"/>
      <c r="UOJ72" s="21"/>
      <c r="UOK72" s="21"/>
      <c r="UOL72" s="21"/>
      <c r="UOM72" s="21"/>
      <c r="UON72" s="21"/>
      <c r="UOO72" s="21"/>
      <c r="UOP72" s="21"/>
      <c r="UOQ72" s="21"/>
      <c r="UOR72" s="21"/>
      <c r="UOS72" s="21"/>
      <c r="UOT72" s="21"/>
      <c r="UOU72" s="21"/>
      <c r="UOV72" s="21"/>
      <c r="UOW72" s="21"/>
      <c r="UOX72" s="21"/>
      <c r="UOY72" s="21"/>
      <c r="UOZ72" s="21"/>
      <c r="UPA72" s="21"/>
      <c r="UPB72" s="21"/>
      <c r="UPC72" s="21"/>
      <c r="UPD72" s="21"/>
      <c r="UPE72" s="21"/>
      <c r="UPF72" s="21"/>
      <c r="UPG72" s="21"/>
      <c r="UPH72" s="21"/>
      <c r="UPI72" s="21"/>
      <c r="UPJ72" s="21"/>
      <c r="UPK72" s="21"/>
      <c r="UPL72" s="21"/>
      <c r="UPM72" s="21"/>
      <c r="UPN72" s="21"/>
      <c r="UPO72" s="21"/>
      <c r="UPP72" s="21"/>
      <c r="UPQ72" s="21"/>
      <c r="UPR72" s="21"/>
      <c r="UPS72" s="21"/>
      <c r="UPT72" s="21"/>
      <c r="UPU72" s="21"/>
      <c r="UPV72" s="21"/>
      <c r="UPW72" s="21"/>
      <c r="UPX72" s="21"/>
      <c r="UPY72" s="21"/>
      <c r="UPZ72" s="21"/>
      <c r="UQA72" s="21"/>
      <c r="UQB72" s="21"/>
      <c r="UQC72" s="21"/>
      <c r="UQD72" s="21"/>
      <c r="UQE72" s="21"/>
      <c r="UQF72" s="21"/>
      <c r="UQG72" s="21"/>
      <c r="UQH72" s="21"/>
      <c r="UQI72" s="21"/>
      <c r="UQJ72" s="21"/>
      <c r="UQK72" s="21"/>
      <c r="UQL72" s="21"/>
      <c r="UQM72" s="21"/>
      <c r="UQN72" s="21"/>
      <c r="UQO72" s="21"/>
      <c r="UQP72" s="21"/>
      <c r="UQQ72" s="21"/>
      <c r="UQR72" s="21"/>
      <c r="UQS72" s="21"/>
      <c r="UQT72" s="21"/>
      <c r="UQU72" s="21"/>
      <c r="UQV72" s="21"/>
      <c r="UQW72" s="21"/>
      <c r="UQX72" s="21"/>
      <c r="UQY72" s="21"/>
      <c r="UQZ72" s="21"/>
      <c r="URA72" s="21"/>
      <c r="URB72" s="21"/>
      <c r="URC72" s="21"/>
      <c r="URD72" s="21"/>
      <c r="URE72" s="21"/>
      <c r="URF72" s="21"/>
      <c r="URG72" s="21"/>
      <c r="URH72" s="21"/>
      <c r="URI72" s="21"/>
      <c r="URJ72" s="21"/>
      <c r="URK72" s="21"/>
      <c r="URL72" s="21"/>
      <c r="URM72" s="21"/>
      <c r="URN72" s="21"/>
      <c r="URO72" s="21"/>
      <c r="URP72" s="21"/>
      <c r="URQ72" s="21"/>
      <c r="URR72" s="21"/>
      <c r="URS72" s="21"/>
      <c r="URT72" s="21"/>
      <c r="URU72" s="21"/>
      <c r="URV72" s="21"/>
      <c r="URW72" s="21"/>
      <c r="URX72" s="21"/>
      <c r="URY72" s="21"/>
      <c r="URZ72" s="21"/>
      <c r="USA72" s="21"/>
      <c r="USB72" s="21"/>
      <c r="USC72" s="21"/>
      <c r="USD72" s="21"/>
      <c r="USE72" s="21"/>
      <c r="USF72" s="21"/>
      <c r="USG72" s="21"/>
      <c r="USH72" s="21"/>
      <c r="USI72" s="21"/>
      <c r="USJ72" s="21"/>
      <c r="USK72" s="21"/>
      <c r="USL72" s="21"/>
      <c r="USM72" s="21"/>
      <c r="USN72" s="21"/>
      <c r="USO72" s="21"/>
      <c r="USP72" s="21"/>
      <c r="USQ72" s="21"/>
      <c r="USR72" s="21"/>
      <c r="USS72" s="21"/>
      <c r="UST72" s="21"/>
      <c r="USU72" s="21"/>
      <c r="USV72" s="21"/>
      <c r="USW72" s="21"/>
      <c r="USX72" s="21"/>
      <c r="USY72" s="21"/>
      <c r="USZ72" s="21"/>
      <c r="UTA72" s="21"/>
      <c r="UTB72" s="21"/>
      <c r="UTC72" s="21"/>
      <c r="UTD72" s="21"/>
      <c r="UTE72" s="21"/>
      <c r="UTF72" s="21"/>
      <c r="UTG72" s="21"/>
      <c r="UTH72" s="21"/>
      <c r="UTI72" s="21"/>
      <c r="UTJ72" s="21"/>
      <c r="UTK72" s="21"/>
      <c r="UTL72" s="21"/>
      <c r="UTM72" s="21"/>
      <c r="UTN72" s="21"/>
      <c r="UTO72" s="21"/>
      <c r="UTP72" s="21"/>
      <c r="UTQ72" s="21"/>
      <c r="UTR72" s="21"/>
      <c r="UTS72" s="21"/>
      <c r="UTT72" s="21"/>
      <c r="UTU72" s="21"/>
      <c r="UTV72" s="21"/>
      <c r="UTW72" s="21"/>
      <c r="UTX72" s="21"/>
      <c r="UTY72" s="21"/>
      <c r="UTZ72" s="21"/>
      <c r="UUA72" s="21"/>
      <c r="UUB72" s="21"/>
      <c r="UUC72" s="21"/>
      <c r="UUD72" s="21"/>
      <c r="UUE72" s="21"/>
      <c r="UUF72" s="21"/>
      <c r="UUG72" s="21"/>
      <c r="UUH72" s="21"/>
      <c r="UUI72" s="21"/>
      <c r="UUJ72" s="21"/>
      <c r="UUK72" s="21"/>
      <c r="UUL72" s="21"/>
      <c r="UUM72" s="21"/>
      <c r="UUN72" s="21"/>
      <c r="UUO72" s="21"/>
      <c r="UUP72" s="21"/>
      <c r="UUQ72" s="21"/>
      <c r="UUR72" s="21"/>
      <c r="UUS72" s="21"/>
      <c r="UUT72" s="21"/>
      <c r="UUU72" s="21"/>
      <c r="UUV72" s="21"/>
      <c r="UUW72" s="21"/>
      <c r="UUX72" s="21"/>
      <c r="UUY72" s="21"/>
      <c r="UUZ72" s="21"/>
      <c r="UVA72" s="21"/>
      <c r="UVB72" s="21"/>
      <c r="UVC72" s="21"/>
      <c r="UVD72" s="21"/>
      <c r="UVE72" s="21"/>
      <c r="UVF72" s="21"/>
      <c r="UVG72" s="21"/>
      <c r="UVH72" s="21"/>
      <c r="UVI72" s="21"/>
      <c r="UVJ72" s="21"/>
      <c r="UVK72" s="21"/>
      <c r="UVL72" s="21"/>
      <c r="UVM72" s="21"/>
      <c r="UVN72" s="21"/>
      <c r="UVO72" s="21"/>
      <c r="UVP72" s="21"/>
      <c r="UVQ72" s="21"/>
      <c r="UVR72" s="21"/>
      <c r="UVS72" s="21"/>
      <c r="UVT72" s="21"/>
      <c r="UVU72" s="21"/>
      <c r="UVV72" s="21"/>
      <c r="UVW72" s="21"/>
      <c r="UVX72" s="21"/>
      <c r="UVY72" s="21"/>
      <c r="UVZ72" s="21"/>
      <c r="UWA72" s="21"/>
      <c r="UWB72" s="21"/>
      <c r="UWC72" s="21"/>
      <c r="UWD72" s="21"/>
      <c r="UWE72" s="21"/>
      <c r="UWF72" s="21"/>
      <c r="UWG72" s="21"/>
      <c r="UWH72" s="21"/>
      <c r="UWI72" s="21"/>
      <c r="UWJ72" s="21"/>
      <c r="UWK72" s="21"/>
      <c r="UWL72" s="21"/>
      <c r="UWM72" s="21"/>
      <c r="UWN72" s="21"/>
      <c r="UWO72" s="21"/>
      <c r="UWP72" s="21"/>
      <c r="UWQ72" s="21"/>
      <c r="UWR72" s="21"/>
      <c r="UWS72" s="21"/>
      <c r="UWT72" s="21"/>
      <c r="UWU72" s="21"/>
      <c r="UWV72" s="21"/>
      <c r="UWW72" s="21"/>
      <c r="UWX72" s="21"/>
      <c r="UWY72" s="21"/>
      <c r="UWZ72" s="21"/>
      <c r="UXA72" s="21"/>
      <c r="UXB72" s="21"/>
      <c r="UXC72" s="21"/>
      <c r="UXD72" s="21"/>
      <c r="UXE72" s="21"/>
      <c r="UXF72" s="21"/>
      <c r="UXG72" s="21"/>
      <c r="UXH72" s="21"/>
      <c r="UXI72" s="21"/>
      <c r="UXJ72" s="21"/>
      <c r="UXK72" s="21"/>
      <c r="UXL72" s="21"/>
      <c r="UXM72" s="21"/>
      <c r="UXN72" s="21"/>
      <c r="UXO72" s="21"/>
      <c r="UXP72" s="21"/>
      <c r="UXQ72" s="21"/>
      <c r="UXR72" s="21"/>
      <c r="UXS72" s="21"/>
      <c r="UXT72" s="21"/>
      <c r="UXU72" s="21"/>
      <c r="UXV72" s="21"/>
      <c r="UXW72" s="21"/>
      <c r="UXX72" s="21"/>
      <c r="UXY72" s="21"/>
      <c r="UXZ72" s="21"/>
      <c r="UYA72" s="21"/>
      <c r="UYB72" s="21"/>
      <c r="UYC72" s="21"/>
      <c r="UYD72" s="21"/>
      <c r="UYE72" s="21"/>
      <c r="UYF72" s="21"/>
      <c r="UYG72" s="21"/>
      <c r="UYH72" s="21"/>
      <c r="UYI72" s="21"/>
      <c r="UYJ72" s="21"/>
      <c r="UYK72" s="21"/>
      <c r="UYL72" s="21"/>
      <c r="UYM72" s="21"/>
      <c r="UYN72" s="21"/>
      <c r="UYO72" s="21"/>
      <c r="UYP72" s="21"/>
      <c r="UYQ72" s="21"/>
      <c r="UYR72" s="21"/>
      <c r="UYS72" s="21"/>
      <c r="UYT72" s="21"/>
      <c r="UYU72" s="21"/>
      <c r="UYV72" s="21"/>
      <c r="UYW72" s="21"/>
      <c r="UYX72" s="21"/>
      <c r="UYY72" s="21"/>
      <c r="UYZ72" s="21"/>
      <c r="UZA72" s="21"/>
      <c r="UZB72" s="21"/>
      <c r="UZC72" s="21"/>
      <c r="UZD72" s="21"/>
      <c r="UZE72" s="21"/>
      <c r="UZF72" s="21"/>
      <c r="UZG72" s="21"/>
      <c r="UZH72" s="21"/>
      <c r="UZI72" s="21"/>
      <c r="UZJ72" s="21"/>
      <c r="UZK72" s="21"/>
      <c r="UZL72" s="21"/>
      <c r="UZM72" s="21"/>
      <c r="UZN72" s="21"/>
      <c r="UZO72" s="21"/>
      <c r="UZP72" s="21"/>
      <c r="UZQ72" s="21"/>
      <c r="UZR72" s="21"/>
      <c r="UZS72" s="21"/>
      <c r="UZT72" s="21"/>
      <c r="UZU72" s="21"/>
      <c r="UZV72" s="21"/>
      <c r="UZW72" s="21"/>
      <c r="UZX72" s="21"/>
      <c r="UZY72" s="21"/>
      <c r="UZZ72" s="21"/>
      <c r="VAA72" s="21"/>
      <c r="VAB72" s="21"/>
      <c r="VAC72" s="21"/>
      <c r="VAD72" s="21"/>
      <c r="VAE72" s="21"/>
      <c r="VAF72" s="21"/>
      <c r="VAG72" s="21"/>
      <c r="VAH72" s="21"/>
      <c r="VAI72" s="21"/>
      <c r="VAJ72" s="21"/>
      <c r="VAK72" s="21"/>
      <c r="VAL72" s="21"/>
      <c r="VAM72" s="21"/>
      <c r="VAN72" s="21"/>
      <c r="VAO72" s="21"/>
      <c r="VAP72" s="21"/>
      <c r="VAQ72" s="21"/>
      <c r="VAR72" s="21"/>
      <c r="VAS72" s="21"/>
      <c r="VAT72" s="21"/>
      <c r="VAU72" s="21"/>
      <c r="VAV72" s="21"/>
      <c r="VAW72" s="21"/>
      <c r="VAX72" s="21"/>
      <c r="VAY72" s="21"/>
      <c r="VAZ72" s="21"/>
      <c r="VBA72" s="21"/>
      <c r="VBB72" s="21"/>
      <c r="VBC72" s="21"/>
      <c r="VBD72" s="21"/>
      <c r="VBE72" s="21"/>
      <c r="VBF72" s="21"/>
      <c r="VBG72" s="21"/>
      <c r="VBH72" s="21"/>
      <c r="VBI72" s="21"/>
      <c r="VBJ72" s="21"/>
      <c r="VBK72" s="21"/>
      <c r="VBL72" s="21"/>
      <c r="VBM72" s="21"/>
      <c r="VBN72" s="21"/>
      <c r="VBO72" s="21"/>
      <c r="VBP72" s="21"/>
      <c r="VBQ72" s="21"/>
      <c r="VBR72" s="21"/>
      <c r="VBS72" s="21"/>
      <c r="VBT72" s="21"/>
      <c r="VBU72" s="21"/>
      <c r="VBV72" s="21"/>
      <c r="VBW72" s="21"/>
      <c r="VBX72" s="21"/>
      <c r="VBY72" s="21"/>
      <c r="VBZ72" s="21"/>
      <c r="VCA72" s="21"/>
      <c r="VCB72" s="21"/>
      <c r="VCC72" s="21"/>
      <c r="VCD72" s="21"/>
      <c r="VCE72" s="21"/>
      <c r="VCF72" s="21"/>
      <c r="VCG72" s="21"/>
      <c r="VCH72" s="21"/>
      <c r="VCI72" s="21"/>
      <c r="VCJ72" s="21"/>
      <c r="VCK72" s="21"/>
      <c r="VCL72" s="21"/>
      <c r="VCM72" s="21"/>
      <c r="VCN72" s="21"/>
      <c r="VCO72" s="21"/>
      <c r="VCP72" s="21"/>
      <c r="VCQ72" s="21"/>
      <c r="VCR72" s="21"/>
      <c r="VCS72" s="21"/>
      <c r="VCT72" s="21"/>
      <c r="VCU72" s="21"/>
      <c r="VCV72" s="21"/>
      <c r="VCW72" s="21"/>
      <c r="VCX72" s="21"/>
      <c r="VCY72" s="21"/>
      <c r="VCZ72" s="21"/>
      <c r="VDA72" s="21"/>
      <c r="VDB72" s="21"/>
      <c r="VDC72" s="21"/>
      <c r="VDD72" s="21"/>
      <c r="VDE72" s="21"/>
      <c r="VDF72" s="21"/>
      <c r="VDG72" s="21"/>
      <c r="VDH72" s="21"/>
      <c r="VDI72" s="21"/>
      <c r="VDJ72" s="21"/>
      <c r="VDK72" s="21"/>
      <c r="VDL72" s="21"/>
      <c r="VDM72" s="21"/>
      <c r="VDN72" s="21"/>
      <c r="VDO72" s="21"/>
      <c r="VDP72" s="21"/>
      <c r="VDQ72" s="21"/>
      <c r="VDR72" s="21"/>
      <c r="VDS72" s="21"/>
      <c r="VDT72" s="21"/>
      <c r="VDU72" s="21"/>
      <c r="VDV72" s="21"/>
      <c r="VDW72" s="21"/>
      <c r="VDX72" s="21"/>
      <c r="VDY72" s="21"/>
      <c r="VDZ72" s="21"/>
      <c r="VEA72" s="21"/>
      <c r="VEB72" s="21"/>
      <c r="VEC72" s="21"/>
      <c r="VED72" s="21"/>
      <c r="VEE72" s="21"/>
      <c r="VEF72" s="21"/>
      <c r="VEG72" s="21"/>
      <c r="VEH72" s="21"/>
      <c r="VEI72" s="21"/>
      <c r="VEJ72" s="21"/>
      <c r="VEK72" s="21"/>
      <c r="VEL72" s="21"/>
      <c r="VEM72" s="21"/>
      <c r="VEN72" s="21"/>
      <c r="VEO72" s="21"/>
      <c r="VEP72" s="21"/>
      <c r="VEQ72" s="21"/>
      <c r="VER72" s="21"/>
      <c r="VES72" s="21"/>
      <c r="VET72" s="21"/>
      <c r="VEU72" s="21"/>
      <c r="VEV72" s="21"/>
      <c r="VEW72" s="21"/>
      <c r="VEX72" s="21"/>
      <c r="VEY72" s="21"/>
      <c r="VEZ72" s="21"/>
      <c r="VFA72" s="21"/>
      <c r="VFB72" s="21"/>
      <c r="VFC72" s="21"/>
      <c r="VFD72" s="21"/>
      <c r="VFE72" s="21"/>
      <c r="VFF72" s="21"/>
      <c r="VFG72" s="21"/>
      <c r="VFH72" s="21"/>
      <c r="VFI72" s="21"/>
      <c r="VFJ72" s="21"/>
      <c r="VFK72" s="21"/>
      <c r="VFL72" s="21"/>
      <c r="VFM72" s="21"/>
      <c r="VFN72" s="21"/>
      <c r="VFO72" s="21"/>
      <c r="VFP72" s="21"/>
      <c r="VFQ72" s="21"/>
      <c r="VFR72" s="21"/>
      <c r="VFS72" s="21"/>
      <c r="VFT72" s="21"/>
      <c r="VFU72" s="21"/>
      <c r="VFV72" s="21"/>
      <c r="VFW72" s="21"/>
      <c r="VFX72" s="21"/>
      <c r="VFY72" s="21"/>
      <c r="VFZ72" s="21"/>
      <c r="VGA72" s="21"/>
      <c r="VGB72" s="21"/>
      <c r="VGC72" s="21"/>
      <c r="VGD72" s="21"/>
      <c r="VGE72" s="21"/>
      <c r="VGF72" s="21"/>
      <c r="VGG72" s="21"/>
      <c r="VGH72" s="21"/>
      <c r="VGI72" s="21"/>
      <c r="VGJ72" s="21"/>
      <c r="VGK72" s="21"/>
      <c r="VGL72" s="21"/>
      <c r="VGM72" s="21"/>
      <c r="VGN72" s="21"/>
      <c r="VGO72" s="21"/>
      <c r="VGP72" s="21"/>
      <c r="VGQ72" s="21"/>
      <c r="VGR72" s="21"/>
      <c r="VGS72" s="21"/>
      <c r="VGT72" s="21"/>
      <c r="VGU72" s="21"/>
      <c r="VGV72" s="21"/>
      <c r="VGW72" s="21"/>
      <c r="VGX72" s="21"/>
      <c r="VGY72" s="21"/>
      <c r="VGZ72" s="21"/>
      <c r="VHA72" s="21"/>
      <c r="VHB72" s="21"/>
      <c r="VHC72" s="21"/>
      <c r="VHD72" s="21"/>
      <c r="VHE72" s="21"/>
      <c r="VHF72" s="21"/>
      <c r="VHG72" s="21"/>
      <c r="VHH72" s="21"/>
      <c r="VHI72" s="21"/>
      <c r="VHJ72" s="21"/>
      <c r="VHK72" s="21"/>
      <c r="VHL72" s="21"/>
      <c r="VHM72" s="21"/>
      <c r="VHN72" s="21"/>
      <c r="VHO72" s="21"/>
      <c r="VHP72" s="21"/>
      <c r="VHQ72" s="21"/>
      <c r="VHR72" s="21"/>
      <c r="VHS72" s="21"/>
      <c r="VHT72" s="21"/>
      <c r="VHU72" s="21"/>
      <c r="VHV72" s="21"/>
      <c r="VHW72" s="21"/>
      <c r="VHX72" s="21"/>
      <c r="VHY72" s="21"/>
      <c r="VHZ72" s="21"/>
      <c r="VIA72" s="21"/>
      <c r="VIB72" s="21"/>
      <c r="VIC72" s="21"/>
      <c r="VID72" s="21"/>
      <c r="VIE72" s="21"/>
      <c r="VIF72" s="21"/>
      <c r="VIG72" s="21"/>
      <c r="VIH72" s="21"/>
      <c r="VII72" s="21"/>
      <c r="VIJ72" s="21"/>
      <c r="VIK72" s="21"/>
      <c r="VIL72" s="21"/>
      <c r="VIM72" s="21"/>
      <c r="VIN72" s="21"/>
      <c r="VIO72" s="21"/>
      <c r="VIP72" s="21"/>
      <c r="VIQ72" s="21"/>
      <c r="VIR72" s="21"/>
      <c r="VIS72" s="21"/>
      <c r="VIT72" s="21"/>
      <c r="VIU72" s="21"/>
      <c r="VIV72" s="21"/>
      <c r="VIW72" s="21"/>
      <c r="VIX72" s="21"/>
      <c r="VIY72" s="21"/>
      <c r="VIZ72" s="21"/>
      <c r="VJA72" s="21"/>
      <c r="VJB72" s="21"/>
      <c r="VJC72" s="21"/>
      <c r="VJD72" s="21"/>
      <c r="VJE72" s="21"/>
      <c r="VJF72" s="21"/>
      <c r="VJG72" s="21"/>
      <c r="VJH72" s="21"/>
      <c r="VJI72" s="21"/>
      <c r="VJJ72" s="21"/>
      <c r="VJK72" s="21"/>
      <c r="VJL72" s="21"/>
      <c r="VJM72" s="21"/>
      <c r="VJN72" s="21"/>
      <c r="VJO72" s="21"/>
      <c r="VJP72" s="21"/>
      <c r="VJQ72" s="21"/>
      <c r="VJR72" s="21"/>
      <c r="VJS72" s="21"/>
      <c r="VJT72" s="21"/>
      <c r="VJU72" s="21"/>
      <c r="VJV72" s="21"/>
      <c r="VJW72" s="21"/>
      <c r="VJX72" s="21"/>
      <c r="VJY72" s="21"/>
      <c r="VJZ72" s="21"/>
      <c r="VKA72" s="21"/>
      <c r="VKB72" s="21"/>
      <c r="VKC72" s="21"/>
      <c r="VKD72" s="21"/>
      <c r="VKE72" s="21"/>
      <c r="VKF72" s="21"/>
      <c r="VKG72" s="21"/>
      <c r="VKH72" s="21"/>
      <c r="VKI72" s="21"/>
      <c r="VKJ72" s="21"/>
      <c r="VKK72" s="21"/>
      <c r="VKL72" s="21"/>
      <c r="VKM72" s="21"/>
      <c r="VKN72" s="21"/>
      <c r="VKO72" s="21"/>
      <c r="VKP72" s="21"/>
      <c r="VKQ72" s="21"/>
      <c r="VKR72" s="21"/>
      <c r="VKS72" s="21"/>
      <c r="VKT72" s="21"/>
      <c r="VKU72" s="21"/>
      <c r="VKV72" s="21"/>
      <c r="VKW72" s="21"/>
      <c r="VKX72" s="21"/>
      <c r="VKY72" s="21"/>
      <c r="VKZ72" s="21"/>
      <c r="VLA72" s="21"/>
      <c r="VLB72" s="21"/>
      <c r="VLC72" s="21"/>
      <c r="VLD72" s="21"/>
      <c r="VLE72" s="21"/>
      <c r="VLF72" s="21"/>
      <c r="VLG72" s="21"/>
      <c r="VLH72" s="21"/>
      <c r="VLI72" s="21"/>
      <c r="VLJ72" s="21"/>
      <c r="VLK72" s="21"/>
      <c r="VLL72" s="21"/>
      <c r="VLM72" s="21"/>
      <c r="VLN72" s="21"/>
      <c r="VLO72" s="21"/>
      <c r="VLP72" s="21"/>
      <c r="VLQ72" s="21"/>
      <c r="VLR72" s="21"/>
      <c r="VLS72" s="21"/>
      <c r="VLT72" s="21"/>
      <c r="VLU72" s="21"/>
      <c r="VLV72" s="21"/>
      <c r="VLW72" s="21"/>
      <c r="VLX72" s="21"/>
      <c r="VLY72" s="21"/>
      <c r="VLZ72" s="21"/>
      <c r="VMA72" s="21"/>
      <c r="VMB72" s="21"/>
      <c r="VMC72" s="21"/>
      <c r="VMD72" s="21"/>
      <c r="VME72" s="21"/>
      <c r="VMF72" s="21"/>
      <c r="VMG72" s="21"/>
      <c r="VMH72" s="21"/>
      <c r="VMI72" s="21"/>
      <c r="VMJ72" s="21"/>
      <c r="VMK72" s="21"/>
      <c r="VML72" s="21"/>
      <c r="VMM72" s="21"/>
      <c r="VMN72" s="21"/>
      <c r="VMO72" s="21"/>
      <c r="VMP72" s="21"/>
      <c r="VMQ72" s="21"/>
      <c r="VMR72" s="21"/>
      <c r="VMS72" s="21"/>
      <c r="VMT72" s="21"/>
      <c r="VMU72" s="21"/>
      <c r="VMV72" s="21"/>
      <c r="VMW72" s="21"/>
      <c r="VMX72" s="21"/>
      <c r="VMY72" s="21"/>
      <c r="VMZ72" s="21"/>
      <c r="VNA72" s="21"/>
      <c r="VNB72" s="21"/>
      <c r="VNC72" s="21"/>
      <c r="VND72" s="21"/>
      <c r="VNE72" s="21"/>
      <c r="VNF72" s="21"/>
      <c r="VNG72" s="21"/>
      <c r="VNH72" s="21"/>
      <c r="VNI72" s="21"/>
      <c r="VNJ72" s="21"/>
      <c r="VNK72" s="21"/>
      <c r="VNL72" s="21"/>
      <c r="VNM72" s="21"/>
      <c r="VNN72" s="21"/>
      <c r="VNO72" s="21"/>
      <c r="VNP72" s="21"/>
      <c r="VNQ72" s="21"/>
      <c r="VNR72" s="21"/>
      <c r="VNS72" s="21"/>
      <c r="VNT72" s="21"/>
      <c r="VNU72" s="21"/>
      <c r="VNV72" s="21"/>
      <c r="VNW72" s="21"/>
      <c r="VNX72" s="21"/>
      <c r="VNY72" s="21"/>
      <c r="VNZ72" s="21"/>
      <c r="VOA72" s="21"/>
      <c r="VOB72" s="21"/>
      <c r="VOC72" s="21"/>
      <c r="VOD72" s="21"/>
      <c r="VOE72" s="21"/>
      <c r="VOF72" s="21"/>
      <c r="VOG72" s="21"/>
      <c r="VOH72" s="21"/>
      <c r="VOI72" s="21"/>
      <c r="VOJ72" s="21"/>
      <c r="VOK72" s="21"/>
      <c r="VOL72" s="21"/>
      <c r="VOM72" s="21"/>
      <c r="VON72" s="21"/>
      <c r="VOO72" s="21"/>
      <c r="VOP72" s="21"/>
      <c r="VOQ72" s="21"/>
      <c r="VOR72" s="21"/>
      <c r="VOS72" s="21"/>
      <c r="VOT72" s="21"/>
      <c r="VOU72" s="21"/>
      <c r="VOV72" s="21"/>
      <c r="VOW72" s="21"/>
      <c r="VOX72" s="21"/>
      <c r="VOY72" s="21"/>
      <c r="VOZ72" s="21"/>
      <c r="VPA72" s="21"/>
      <c r="VPB72" s="21"/>
      <c r="VPC72" s="21"/>
      <c r="VPD72" s="21"/>
      <c r="VPE72" s="21"/>
      <c r="VPF72" s="21"/>
      <c r="VPG72" s="21"/>
      <c r="VPH72" s="21"/>
      <c r="VPI72" s="21"/>
      <c r="VPJ72" s="21"/>
      <c r="VPK72" s="21"/>
      <c r="VPL72" s="21"/>
      <c r="VPM72" s="21"/>
      <c r="VPN72" s="21"/>
      <c r="VPO72" s="21"/>
      <c r="VPP72" s="21"/>
      <c r="VPQ72" s="21"/>
      <c r="VPR72" s="21"/>
      <c r="VPS72" s="21"/>
      <c r="VPT72" s="21"/>
      <c r="VPU72" s="21"/>
      <c r="VPV72" s="21"/>
      <c r="VPW72" s="21"/>
      <c r="VPX72" s="21"/>
      <c r="VPY72" s="21"/>
      <c r="VPZ72" s="21"/>
      <c r="VQA72" s="21"/>
      <c r="VQB72" s="21"/>
      <c r="VQC72" s="21"/>
      <c r="VQD72" s="21"/>
      <c r="VQE72" s="21"/>
      <c r="VQF72" s="21"/>
      <c r="VQG72" s="21"/>
      <c r="VQH72" s="21"/>
      <c r="VQI72" s="21"/>
      <c r="VQJ72" s="21"/>
      <c r="VQK72" s="21"/>
      <c r="VQL72" s="21"/>
      <c r="VQM72" s="21"/>
      <c r="VQN72" s="21"/>
      <c r="VQO72" s="21"/>
      <c r="VQP72" s="21"/>
      <c r="VQQ72" s="21"/>
      <c r="VQR72" s="21"/>
      <c r="VQS72" s="21"/>
      <c r="VQT72" s="21"/>
      <c r="VQU72" s="21"/>
      <c r="VQV72" s="21"/>
      <c r="VQW72" s="21"/>
      <c r="VQX72" s="21"/>
      <c r="VQY72" s="21"/>
      <c r="VQZ72" s="21"/>
      <c r="VRA72" s="21"/>
      <c r="VRB72" s="21"/>
      <c r="VRC72" s="21"/>
      <c r="VRD72" s="21"/>
      <c r="VRE72" s="21"/>
      <c r="VRF72" s="21"/>
      <c r="VRG72" s="21"/>
      <c r="VRH72" s="21"/>
      <c r="VRI72" s="21"/>
      <c r="VRJ72" s="21"/>
      <c r="VRK72" s="21"/>
      <c r="VRL72" s="21"/>
      <c r="VRM72" s="21"/>
      <c r="VRN72" s="21"/>
      <c r="VRO72" s="21"/>
      <c r="VRP72" s="21"/>
      <c r="VRQ72" s="21"/>
      <c r="VRR72" s="21"/>
      <c r="VRS72" s="21"/>
      <c r="VRT72" s="21"/>
      <c r="VRU72" s="21"/>
      <c r="VRV72" s="21"/>
      <c r="VRW72" s="21"/>
      <c r="VRX72" s="21"/>
      <c r="VRY72" s="21"/>
      <c r="VRZ72" s="21"/>
      <c r="VSA72" s="21"/>
      <c r="VSB72" s="21"/>
      <c r="VSC72" s="21"/>
      <c r="VSD72" s="21"/>
      <c r="VSE72" s="21"/>
      <c r="VSF72" s="21"/>
      <c r="VSG72" s="21"/>
      <c r="VSH72" s="21"/>
      <c r="VSI72" s="21"/>
      <c r="VSJ72" s="21"/>
      <c r="VSK72" s="21"/>
      <c r="VSL72" s="21"/>
      <c r="VSM72" s="21"/>
      <c r="VSN72" s="21"/>
      <c r="VSO72" s="21"/>
      <c r="VSP72" s="21"/>
      <c r="VSQ72" s="21"/>
      <c r="VSR72" s="21"/>
      <c r="VSS72" s="21"/>
      <c r="VST72" s="21"/>
      <c r="VSU72" s="21"/>
      <c r="VSV72" s="21"/>
      <c r="VSW72" s="21"/>
      <c r="VSX72" s="21"/>
      <c r="VSY72" s="21"/>
      <c r="VSZ72" s="21"/>
      <c r="VTA72" s="21"/>
      <c r="VTB72" s="21"/>
      <c r="VTC72" s="21"/>
      <c r="VTD72" s="21"/>
      <c r="VTE72" s="21"/>
      <c r="VTF72" s="21"/>
      <c r="VTG72" s="21"/>
      <c r="VTH72" s="21"/>
      <c r="VTI72" s="21"/>
      <c r="VTJ72" s="21"/>
      <c r="VTK72" s="21"/>
      <c r="VTL72" s="21"/>
      <c r="VTM72" s="21"/>
      <c r="VTN72" s="21"/>
      <c r="VTO72" s="21"/>
      <c r="VTP72" s="21"/>
      <c r="VTQ72" s="21"/>
      <c r="VTR72" s="21"/>
      <c r="VTS72" s="21"/>
      <c r="VTT72" s="21"/>
      <c r="VTU72" s="21"/>
      <c r="VTV72" s="21"/>
      <c r="VTW72" s="21"/>
      <c r="VTX72" s="21"/>
      <c r="VTY72" s="21"/>
      <c r="VTZ72" s="21"/>
      <c r="VUA72" s="21"/>
      <c r="VUB72" s="21"/>
      <c r="VUC72" s="21"/>
      <c r="VUD72" s="21"/>
      <c r="VUE72" s="21"/>
      <c r="VUF72" s="21"/>
      <c r="VUG72" s="21"/>
      <c r="VUH72" s="21"/>
      <c r="VUI72" s="21"/>
      <c r="VUJ72" s="21"/>
      <c r="VUK72" s="21"/>
      <c r="VUL72" s="21"/>
      <c r="VUM72" s="21"/>
      <c r="VUN72" s="21"/>
      <c r="VUO72" s="21"/>
      <c r="VUP72" s="21"/>
      <c r="VUQ72" s="21"/>
      <c r="VUR72" s="21"/>
      <c r="VUS72" s="21"/>
      <c r="VUT72" s="21"/>
      <c r="VUU72" s="21"/>
      <c r="VUV72" s="21"/>
      <c r="VUW72" s="21"/>
      <c r="VUX72" s="21"/>
      <c r="VUY72" s="21"/>
      <c r="VUZ72" s="21"/>
      <c r="VVA72" s="21"/>
      <c r="VVB72" s="21"/>
      <c r="VVC72" s="21"/>
      <c r="VVD72" s="21"/>
      <c r="VVE72" s="21"/>
      <c r="VVF72" s="21"/>
      <c r="VVG72" s="21"/>
      <c r="VVH72" s="21"/>
      <c r="VVI72" s="21"/>
      <c r="VVJ72" s="21"/>
      <c r="VVK72" s="21"/>
      <c r="VVL72" s="21"/>
      <c r="VVM72" s="21"/>
      <c r="VVN72" s="21"/>
      <c r="VVO72" s="21"/>
      <c r="VVP72" s="21"/>
      <c r="VVQ72" s="21"/>
      <c r="VVR72" s="21"/>
      <c r="VVS72" s="21"/>
      <c r="VVT72" s="21"/>
      <c r="VVU72" s="21"/>
      <c r="VVV72" s="21"/>
      <c r="VVW72" s="21"/>
      <c r="VVX72" s="21"/>
      <c r="VVY72" s="21"/>
      <c r="VVZ72" s="21"/>
      <c r="VWA72" s="21"/>
      <c r="VWB72" s="21"/>
      <c r="VWC72" s="21"/>
      <c r="VWD72" s="21"/>
      <c r="VWE72" s="21"/>
      <c r="VWF72" s="21"/>
      <c r="VWG72" s="21"/>
      <c r="VWH72" s="21"/>
      <c r="VWI72" s="21"/>
      <c r="VWJ72" s="21"/>
      <c r="VWK72" s="21"/>
      <c r="VWL72" s="21"/>
      <c r="VWM72" s="21"/>
      <c r="VWN72" s="21"/>
      <c r="VWO72" s="21"/>
      <c r="VWP72" s="21"/>
      <c r="VWQ72" s="21"/>
      <c r="VWR72" s="21"/>
      <c r="VWS72" s="21"/>
      <c r="VWT72" s="21"/>
      <c r="VWU72" s="21"/>
      <c r="VWV72" s="21"/>
      <c r="VWW72" s="21"/>
      <c r="VWX72" s="21"/>
      <c r="VWY72" s="21"/>
      <c r="VWZ72" s="21"/>
      <c r="VXA72" s="21"/>
      <c r="VXB72" s="21"/>
      <c r="VXC72" s="21"/>
      <c r="VXD72" s="21"/>
      <c r="VXE72" s="21"/>
      <c r="VXF72" s="21"/>
      <c r="VXG72" s="21"/>
      <c r="VXH72" s="21"/>
      <c r="VXI72" s="21"/>
      <c r="VXJ72" s="21"/>
      <c r="VXK72" s="21"/>
      <c r="VXL72" s="21"/>
      <c r="VXM72" s="21"/>
      <c r="VXN72" s="21"/>
      <c r="VXO72" s="21"/>
      <c r="VXP72" s="21"/>
      <c r="VXQ72" s="21"/>
      <c r="VXR72" s="21"/>
      <c r="VXS72" s="21"/>
      <c r="VXT72" s="21"/>
      <c r="VXU72" s="21"/>
      <c r="VXV72" s="21"/>
      <c r="VXW72" s="21"/>
      <c r="VXX72" s="21"/>
      <c r="VXY72" s="21"/>
      <c r="VXZ72" s="21"/>
      <c r="VYA72" s="21"/>
      <c r="VYB72" s="21"/>
      <c r="VYC72" s="21"/>
      <c r="VYD72" s="21"/>
      <c r="VYE72" s="21"/>
      <c r="VYF72" s="21"/>
      <c r="VYG72" s="21"/>
      <c r="VYH72" s="21"/>
      <c r="VYI72" s="21"/>
      <c r="VYJ72" s="21"/>
      <c r="VYK72" s="21"/>
      <c r="VYL72" s="21"/>
      <c r="VYM72" s="21"/>
      <c r="VYN72" s="21"/>
      <c r="VYO72" s="21"/>
      <c r="VYP72" s="21"/>
      <c r="VYQ72" s="21"/>
      <c r="VYR72" s="21"/>
      <c r="VYS72" s="21"/>
      <c r="VYT72" s="21"/>
      <c r="VYU72" s="21"/>
      <c r="VYV72" s="21"/>
      <c r="VYW72" s="21"/>
      <c r="VYX72" s="21"/>
      <c r="VYY72" s="21"/>
      <c r="VYZ72" s="21"/>
      <c r="VZA72" s="21"/>
      <c r="VZB72" s="21"/>
      <c r="VZC72" s="21"/>
      <c r="VZD72" s="21"/>
      <c r="VZE72" s="21"/>
      <c r="VZF72" s="21"/>
      <c r="VZG72" s="21"/>
      <c r="VZH72" s="21"/>
      <c r="VZI72" s="21"/>
      <c r="VZJ72" s="21"/>
      <c r="VZK72" s="21"/>
      <c r="VZL72" s="21"/>
      <c r="VZM72" s="21"/>
      <c r="VZN72" s="21"/>
      <c r="VZO72" s="21"/>
      <c r="VZP72" s="21"/>
      <c r="VZQ72" s="21"/>
      <c r="VZR72" s="21"/>
      <c r="VZS72" s="21"/>
      <c r="VZT72" s="21"/>
      <c r="VZU72" s="21"/>
      <c r="VZV72" s="21"/>
      <c r="VZW72" s="21"/>
      <c r="VZX72" s="21"/>
      <c r="VZY72" s="21"/>
      <c r="VZZ72" s="21"/>
      <c r="WAA72" s="21"/>
      <c r="WAB72" s="21"/>
      <c r="WAC72" s="21"/>
      <c r="WAD72" s="21"/>
      <c r="WAE72" s="21"/>
      <c r="WAF72" s="21"/>
      <c r="WAG72" s="21"/>
      <c r="WAH72" s="21"/>
      <c r="WAI72" s="21"/>
      <c r="WAJ72" s="21"/>
      <c r="WAK72" s="21"/>
      <c r="WAL72" s="21"/>
      <c r="WAM72" s="21"/>
      <c r="WAN72" s="21"/>
      <c r="WAO72" s="21"/>
      <c r="WAP72" s="21"/>
      <c r="WAQ72" s="21"/>
      <c r="WAR72" s="21"/>
      <c r="WAS72" s="21"/>
      <c r="WAT72" s="21"/>
      <c r="WAU72" s="21"/>
      <c r="WAV72" s="21"/>
      <c r="WAW72" s="21"/>
      <c r="WAX72" s="21"/>
      <c r="WAY72" s="21"/>
      <c r="WAZ72" s="21"/>
      <c r="WBA72" s="21"/>
      <c r="WBB72" s="21"/>
      <c r="WBC72" s="21"/>
      <c r="WBD72" s="21"/>
      <c r="WBE72" s="21"/>
      <c r="WBF72" s="21"/>
      <c r="WBG72" s="21"/>
      <c r="WBH72" s="21"/>
      <c r="WBI72" s="21"/>
      <c r="WBJ72" s="21"/>
      <c r="WBK72" s="21"/>
      <c r="WBL72" s="21"/>
      <c r="WBM72" s="21"/>
      <c r="WBN72" s="21"/>
      <c r="WBO72" s="21"/>
      <c r="WBP72" s="21"/>
      <c r="WBQ72" s="21"/>
      <c r="WBR72" s="21"/>
      <c r="WBS72" s="21"/>
      <c r="WBT72" s="21"/>
      <c r="WBU72" s="21"/>
      <c r="WBV72" s="21"/>
      <c r="WBW72" s="21"/>
      <c r="WBX72" s="21"/>
      <c r="WBY72" s="21"/>
      <c r="WBZ72" s="21"/>
      <c r="WCA72" s="21"/>
      <c r="WCB72" s="21"/>
      <c r="WCC72" s="21"/>
      <c r="WCD72" s="21"/>
      <c r="WCE72" s="21"/>
      <c r="WCF72" s="21"/>
      <c r="WCG72" s="21"/>
      <c r="WCH72" s="21"/>
      <c r="WCI72" s="21"/>
      <c r="WCJ72" s="21"/>
      <c r="WCK72" s="21"/>
      <c r="WCL72" s="21"/>
      <c r="WCM72" s="21"/>
      <c r="WCN72" s="21"/>
      <c r="WCO72" s="21"/>
      <c r="WCP72" s="21"/>
      <c r="WCQ72" s="21"/>
      <c r="WCR72" s="21"/>
      <c r="WCS72" s="21"/>
      <c r="WCT72" s="21"/>
      <c r="WCU72" s="21"/>
      <c r="WCV72" s="21"/>
      <c r="WCW72" s="21"/>
      <c r="WCX72" s="21"/>
      <c r="WCY72" s="21"/>
      <c r="WCZ72" s="21"/>
      <c r="WDA72" s="21"/>
      <c r="WDB72" s="21"/>
      <c r="WDC72" s="21"/>
      <c r="WDD72" s="21"/>
      <c r="WDE72" s="21"/>
      <c r="WDF72" s="21"/>
      <c r="WDG72" s="21"/>
      <c r="WDH72" s="21"/>
      <c r="WDI72" s="21"/>
      <c r="WDJ72" s="21"/>
      <c r="WDK72" s="21"/>
      <c r="WDL72" s="21"/>
      <c r="WDM72" s="21"/>
      <c r="WDN72" s="21"/>
      <c r="WDO72" s="21"/>
      <c r="WDP72" s="21"/>
      <c r="WDQ72" s="21"/>
      <c r="WDR72" s="21"/>
      <c r="WDS72" s="21"/>
      <c r="WDT72" s="21"/>
      <c r="WDU72" s="21"/>
      <c r="WDV72" s="21"/>
      <c r="WDW72" s="21"/>
      <c r="WDX72" s="21"/>
      <c r="WDY72" s="21"/>
      <c r="WDZ72" s="21"/>
      <c r="WEA72" s="21"/>
      <c r="WEB72" s="21"/>
      <c r="WEC72" s="21"/>
      <c r="WED72" s="21"/>
      <c r="WEE72" s="21"/>
      <c r="WEF72" s="21"/>
      <c r="WEG72" s="21"/>
      <c r="WEH72" s="21"/>
      <c r="WEI72" s="21"/>
      <c r="WEJ72" s="21"/>
      <c r="WEK72" s="21"/>
      <c r="WEL72" s="21"/>
      <c r="WEM72" s="21"/>
      <c r="WEN72" s="21"/>
      <c r="WEO72" s="21"/>
      <c r="WEP72" s="21"/>
      <c r="WEQ72" s="21"/>
      <c r="WER72" s="21"/>
      <c r="WES72" s="21"/>
      <c r="WET72" s="21"/>
      <c r="WEU72" s="21"/>
      <c r="WEV72" s="21"/>
      <c r="WEW72" s="21"/>
      <c r="WEX72" s="21"/>
      <c r="WEY72" s="21"/>
      <c r="WEZ72" s="21"/>
      <c r="WFA72" s="21"/>
      <c r="WFB72" s="21"/>
      <c r="WFC72" s="21"/>
      <c r="WFD72" s="21"/>
      <c r="WFE72" s="21"/>
      <c r="WFF72" s="21"/>
      <c r="WFG72" s="21"/>
      <c r="WFH72" s="21"/>
      <c r="WFI72" s="21"/>
      <c r="WFJ72" s="21"/>
      <c r="WFK72" s="21"/>
      <c r="WFL72" s="21"/>
      <c r="WFM72" s="21"/>
      <c r="WFN72" s="21"/>
      <c r="WFO72" s="21"/>
      <c r="WFP72" s="21"/>
      <c r="WFQ72" s="21"/>
      <c r="WFR72" s="21"/>
      <c r="WFS72" s="21"/>
      <c r="WFT72" s="21"/>
      <c r="WFU72" s="21"/>
      <c r="WFV72" s="21"/>
      <c r="WFW72" s="21"/>
      <c r="WFX72" s="21"/>
      <c r="WFY72" s="21"/>
      <c r="WFZ72" s="21"/>
      <c r="WGA72" s="21"/>
      <c r="WGB72" s="21"/>
      <c r="WGC72" s="21"/>
      <c r="WGD72" s="21"/>
      <c r="WGE72" s="21"/>
      <c r="WGF72" s="21"/>
      <c r="WGG72" s="21"/>
      <c r="WGH72" s="21"/>
      <c r="WGI72" s="21"/>
      <c r="WGJ72" s="21"/>
      <c r="WGK72" s="21"/>
      <c r="WGL72" s="21"/>
      <c r="WGM72" s="21"/>
      <c r="WGN72" s="21"/>
      <c r="WGO72" s="21"/>
      <c r="WGP72" s="21"/>
      <c r="WGQ72" s="21"/>
      <c r="WGR72" s="21"/>
      <c r="WGS72" s="21"/>
      <c r="WGT72" s="21"/>
      <c r="WGU72" s="21"/>
      <c r="WGV72" s="21"/>
      <c r="WGW72" s="21"/>
      <c r="WGX72" s="21"/>
      <c r="WGY72" s="21"/>
      <c r="WGZ72" s="21"/>
      <c r="WHA72" s="21"/>
      <c r="WHB72" s="21"/>
      <c r="WHC72" s="21"/>
      <c r="WHD72" s="21"/>
      <c r="WHE72" s="21"/>
      <c r="WHF72" s="21"/>
      <c r="WHG72" s="21"/>
      <c r="WHH72" s="21"/>
      <c r="WHI72" s="21"/>
      <c r="WHJ72" s="21"/>
      <c r="WHK72" s="21"/>
      <c r="WHL72" s="21"/>
      <c r="WHM72" s="21"/>
      <c r="WHN72" s="21"/>
      <c r="WHO72" s="21"/>
      <c r="WHP72" s="21"/>
      <c r="WHQ72" s="21"/>
      <c r="WHR72" s="21"/>
      <c r="WHS72" s="21"/>
      <c r="WHT72" s="21"/>
      <c r="WHU72" s="21"/>
      <c r="WHV72" s="21"/>
      <c r="WHW72" s="21"/>
      <c r="WHX72" s="21"/>
      <c r="WHY72" s="21"/>
      <c r="WHZ72" s="21"/>
      <c r="WIA72" s="21"/>
      <c r="WIB72" s="21"/>
      <c r="WIC72" s="21"/>
      <c r="WID72" s="21"/>
      <c r="WIE72" s="21"/>
      <c r="WIF72" s="21"/>
      <c r="WIG72" s="21"/>
      <c r="WIH72" s="21"/>
      <c r="WII72" s="21"/>
      <c r="WIJ72" s="21"/>
      <c r="WIK72" s="21"/>
      <c r="WIL72" s="21"/>
      <c r="WIM72" s="21"/>
      <c r="WIN72" s="21"/>
      <c r="WIO72" s="21"/>
      <c r="WIP72" s="21"/>
      <c r="WIQ72" s="21"/>
      <c r="WIR72" s="21"/>
      <c r="WIS72" s="21"/>
      <c r="WIT72" s="21"/>
      <c r="WIU72" s="21"/>
      <c r="WIV72" s="21"/>
      <c r="WIW72" s="21"/>
      <c r="WIX72" s="21"/>
      <c r="WIY72" s="21"/>
      <c r="WIZ72" s="21"/>
      <c r="WJA72" s="21"/>
      <c r="WJB72" s="21"/>
      <c r="WJC72" s="21"/>
      <c r="WJD72" s="21"/>
      <c r="WJE72" s="21"/>
      <c r="WJF72" s="21"/>
      <c r="WJG72" s="21"/>
      <c r="WJH72" s="21"/>
      <c r="WJI72" s="21"/>
      <c r="WJJ72" s="21"/>
      <c r="WJK72" s="21"/>
      <c r="WJL72" s="21"/>
      <c r="WJM72" s="21"/>
      <c r="WJN72" s="21"/>
      <c r="WJO72" s="21"/>
      <c r="WJP72" s="21"/>
      <c r="WJQ72" s="21"/>
      <c r="WJR72" s="21"/>
      <c r="WJS72" s="21"/>
      <c r="WJT72" s="21"/>
      <c r="WJU72" s="21"/>
      <c r="WJV72" s="21"/>
      <c r="WJW72" s="21"/>
      <c r="WJX72" s="21"/>
      <c r="WJY72" s="21"/>
      <c r="WJZ72" s="21"/>
      <c r="WKA72" s="21"/>
      <c r="WKB72" s="21"/>
      <c r="WKC72" s="21"/>
      <c r="WKD72" s="21"/>
      <c r="WKE72" s="21"/>
      <c r="WKF72" s="21"/>
      <c r="WKG72" s="21"/>
      <c r="WKH72" s="21"/>
      <c r="WKI72" s="21"/>
      <c r="WKJ72" s="21"/>
      <c r="WKK72" s="21"/>
      <c r="WKL72" s="21"/>
      <c r="WKM72" s="21"/>
      <c r="WKN72" s="21"/>
      <c r="WKO72" s="21"/>
      <c r="WKP72" s="21"/>
      <c r="WKQ72" s="21"/>
      <c r="WKR72" s="21"/>
      <c r="WKS72" s="21"/>
      <c r="WKT72" s="21"/>
      <c r="WKU72" s="21"/>
      <c r="WKV72" s="21"/>
      <c r="WKW72" s="21"/>
      <c r="WKX72" s="21"/>
      <c r="WKY72" s="21"/>
      <c r="WKZ72" s="21"/>
      <c r="WLA72" s="21"/>
      <c r="WLB72" s="21"/>
      <c r="WLC72" s="21"/>
      <c r="WLD72" s="21"/>
      <c r="WLE72" s="21"/>
      <c r="WLF72" s="21"/>
      <c r="WLG72" s="21"/>
      <c r="WLH72" s="21"/>
      <c r="WLI72" s="21"/>
      <c r="WLJ72" s="21"/>
      <c r="WLK72" s="21"/>
      <c r="WLL72" s="21"/>
      <c r="WLM72" s="21"/>
      <c r="WLN72" s="21"/>
      <c r="WLO72" s="21"/>
      <c r="WLP72" s="21"/>
      <c r="WLQ72" s="21"/>
      <c r="WLR72" s="21"/>
      <c r="WLS72" s="21"/>
      <c r="WLT72" s="21"/>
      <c r="WLU72" s="21"/>
      <c r="WLV72" s="21"/>
      <c r="WLW72" s="21"/>
      <c r="WLX72" s="21"/>
      <c r="WLY72" s="21"/>
      <c r="WLZ72" s="21"/>
      <c r="WMA72" s="21"/>
      <c r="WMB72" s="21"/>
      <c r="WMC72" s="21"/>
      <c r="WMD72" s="21"/>
      <c r="WME72" s="21"/>
      <c r="WMF72" s="21"/>
      <c r="WMG72" s="21"/>
      <c r="WMH72" s="21"/>
      <c r="WMI72" s="21"/>
      <c r="WMJ72" s="21"/>
      <c r="WMK72" s="21"/>
      <c r="WML72" s="21"/>
      <c r="WMM72" s="21"/>
      <c r="WMN72" s="21"/>
      <c r="WMO72" s="21"/>
      <c r="WMP72" s="21"/>
      <c r="WMQ72" s="21"/>
      <c r="WMR72" s="21"/>
      <c r="WMS72" s="21"/>
      <c r="WMT72" s="21"/>
      <c r="WMU72" s="21"/>
      <c r="WMV72" s="21"/>
      <c r="WMW72" s="21"/>
      <c r="WMX72" s="21"/>
      <c r="WMY72" s="21"/>
      <c r="WMZ72" s="21"/>
      <c r="WNA72" s="21"/>
      <c r="WNB72" s="21"/>
      <c r="WNC72" s="21"/>
      <c r="WND72" s="21"/>
      <c r="WNE72" s="21"/>
      <c r="WNF72" s="21"/>
      <c r="WNG72" s="21"/>
      <c r="WNH72" s="21"/>
      <c r="WNI72" s="21"/>
      <c r="WNJ72" s="21"/>
      <c r="WNK72" s="21"/>
      <c r="WNL72" s="21"/>
      <c r="WNM72" s="21"/>
      <c r="WNN72" s="21"/>
      <c r="WNO72" s="21"/>
      <c r="WNP72" s="21"/>
      <c r="WNQ72" s="21"/>
      <c r="WNR72" s="21"/>
      <c r="WNS72" s="21"/>
      <c r="WNT72" s="21"/>
      <c r="WNU72" s="21"/>
      <c r="WNV72" s="21"/>
      <c r="WNW72" s="21"/>
      <c r="WNX72" s="21"/>
      <c r="WNY72" s="21"/>
      <c r="WNZ72" s="21"/>
      <c r="WOA72" s="21"/>
      <c r="WOB72" s="21"/>
      <c r="WOC72" s="21"/>
      <c r="WOD72" s="21"/>
      <c r="WOE72" s="21"/>
      <c r="WOF72" s="21"/>
      <c r="WOG72" s="21"/>
      <c r="WOH72" s="21"/>
      <c r="WOI72" s="21"/>
      <c r="WOJ72" s="21"/>
      <c r="WOK72" s="21"/>
      <c r="WOL72" s="21"/>
      <c r="WOM72" s="21"/>
      <c r="WON72" s="21"/>
      <c r="WOO72" s="21"/>
      <c r="WOP72" s="21"/>
      <c r="WOQ72" s="21"/>
      <c r="WOR72" s="21"/>
      <c r="WOS72" s="21"/>
      <c r="WOT72" s="21"/>
      <c r="WOU72" s="21"/>
      <c r="WOV72" s="21"/>
      <c r="WOW72" s="21"/>
      <c r="WOX72" s="21"/>
      <c r="WOY72" s="21"/>
      <c r="WOZ72" s="21"/>
      <c r="WPA72" s="21"/>
      <c r="WPB72" s="21"/>
      <c r="WPC72" s="21"/>
      <c r="WPD72" s="21"/>
      <c r="WPE72" s="21"/>
      <c r="WPF72" s="21"/>
      <c r="WPG72" s="21"/>
      <c r="WPH72" s="21"/>
      <c r="WPI72" s="21"/>
      <c r="WPJ72" s="21"/>
      <c r="WPK72" s="21"/>
      <c r="WPL72" s="21"/>
      <c r="WPM72" s="21"/>
      <c r="WPN72" s="21"/>
      <c r="WPO72" s="21"/>
      <c r="WPP72" s="21"/>
      <c r="WPQ72" s="21"/>
      <c r="WPR72" s="21"/>
      <c r="WPS72" s="21"/>
      <c r="WPT72" s="21"/>
      <c r="WPU72" s="21"/>
      <c r="WPV72" s="21"/>
      <c r="WPW72" s="21"/>
      <c r="WPX72" s="21"/>
      <c r="WPY72" s="21"/>
      <c r="WPZ72" s="21"/>
      <c r="WQA72" s="21"/>
      <c r="WQB72" s="21"/>
      <c r="WQC72" s="21"/>
      <c r="WQD72" s="21"/>
      <c r="WQE72" s="21"/>
      <c r="WQF72" s="21"/>
      <c r="WQG72" s="21"/>
      <c r="WQH72" s="21"/>
      <c r="WQI72" s="21"/>
      <c r="WQJ72" s="21"/>
      <c r="WQK72" s="21"/>
      <c r="WQL72" s="21"/>
      <c r="WQM72" s="21"/>
      <c r="WQN72" s="21"/>
      <c r="WQO72" s="21"/>
      <c r="WQP72" s="21"/>
      <c r="WQQ72" s="21"/>
      <c r="WQR72" s="21"/>
      <c r="WQS72" s="21"/>
      <c r="WQT72" s="21"/>
      <c r="WQU72" s="21"/>
      <c r="WQV72" s="21"/>
      <c r="WQW72" s="21"/>
      <c r="WQX72" s="21"/>
      <c r="WQY72" s="21"/>
      <c r="WQZ72" s="21"/>
      <c r="WRA72" s="21"/>
      <c r="WRB72" s="21"/>
      <c r="WRC72" s="21"/>
      <c r="WRD72" s="21"/>
      <c r="WRE72" s="21"/>
      <c r="WRF72" s="21"/>
      <c r="WRG72" s="21"/>
      <c r="WRH72" s="21"/>
      <c r="WRI72" s="21"/>
      <c r="WRJ72" s="21"/>
      <c r="WRK72" s="21"/>
      <c r="WRL72" s="21"/>
      <c r="WRM72" s="21"/>
      <c r="WRN72" s="21"/>
      <c r="WRO72" s="21"/>
      <c r="WRP72" s="21"/>
      <c r="WRQ72" s="21"/>
      <c r="WRR72" s="21"/>
      <c r="WRS72" s="21"/>
      <c r="WRT72" s="21"/>
      <c r="WRU72" s="21"/>
      <c r="WRV72" s="21"/>
      <c r="WRW72" s="21"/>
      <c r="WRX72" s="21"/>
      <c r="WRY72" s="21"/>
      <c r="WRZ72" s="21"/>
      <c r="WSA72" s="21"/>
      <c r="WSB72" s="21"/>
      <c r="WSC72" s="21"/>
      <c r="WSD72" s="21"/>
      <c r="WSE72" s="21"/>
      <c r="WSF72" s="21"/>
      <c r="WSG72" s="21"/>
      <c r="WSH72" s="21"/>
      <c r="WSI72" s="21"/>
      <c r="WSJ72" s="21"/>
      <c r="WSK72" s="21"/>
      <c r="WSL72" s="21"/>
      <c r="WSM72" s="21"/>
      <c r="WSN72" s="21"/>
      <c r="WSO72" s="21"/>
      <c r="WSP72" s="21"/>
      <c r="WSQ72" s="21"/>
      <c r="WSR72" s="21"/>
      <c r="WSS72" s="21"/>
      <c r="WST72" s="21"/>
      <c r="WSU72" s="21"/>
      <c r="WSV72" s="21"/>
      <c r="WSW72" s="21"/>
      <c r="WSX72" s="21"/>
      <c r="WSY72" s="21"/>
      <c r="WSZ72" s="21"/>
      <c r="WTA72" s="21"/>
      <c r="WTB72" s="21"/>
      <c r="WTC72" s="21"/>
      <c r="WTD72" s="21"/>
      <c r="WTE72" s="21"/>
      <c r="WTF72" s="21"/>
      <c r="WTG72" s="21"/>
      <c r="WTH72" s="21"/>
      <c r="WTI72" s="21"/>
      <c r="WTJ72" s="21"/>
      <c r="WTK72" s="21"/>
      <c r="WTL72" s="21"/>
      <c r="WTM72" s="21"/>
      <c r="WTN72" s="21"/>
      <c r="WTO72" s="21"/>
      <c r="WTP72" s="21"/>
      <c r="WTQ72" s="21"/>
      <c r="WTR72" s="21"/>
      <c r="WTS72" s="21"/>
      <c r="WTT72" s="21"/>
      <c r="WTU72" s="21"/>
      <c r="WTV72" s="21"/>
      <c r="WTW72" s="21"/>
      <c r="WTX72" s="21"/>
      <c r="WTY72" s="21"/>
      <c r="WTZ72" s="21"/>
      <c r="WUA72" s="21"/>
      <c r="WUB72" s="21"/>
      <c r="WUC72" s="21"/>
      <c r="WUD72" s="21"/>
      <c r="WUE72" s="21"/>
      <c r="WUF72" s="21"/>
      <c r="WUG72" s="21"/>
      <c r="WUH72" s="21"/>
      <c r="WUI72" s="21"/>
      <c r="WUJ72" s="21"/>
      <c r="WUK72" s="21"/>
      <c r="WUL72" s="21"/>
      <c r="WUM72" s="21"/>
      <c r="WUN72" s="21"/>
      <c r="WUO72" s="21"/>
      <c r="WUP72" s="21"/>
      <c r="WUQ72" s="21"/>
      <c r="WUR72" s="21"/>
      <c r="WUS72" s="21"/>
      <c r="WUT72" s="21"/>
      <c r="WUU72" s="21"/>
      <c r="WUV72" s="21"/>
      <c r="WUW72" s="21"/>
      <c r="WUX72" s="21"/>
      <c r="WUY72" s="21"/>
      <c r="WUZ72" s="21"/>
      <c r="WVA72" s="21"/>
      <c r="WVB72" s="21"/>
      <c r="WVC72" s="21"/>
      <c r="WVD72" s="21"/>
      <c r="WVE72" s="21"/>
      <c r="WVF72" s="21"/>
      <c r="WVG72" s="21"/>
      <c r="WVH72" s="21"/>
      <c r="WVI72" s="21"/>
      <c r="WVJ72" s="21"/>
      <c r="WVK72" s="21"/>
      <c r="WVL72" s="21"/>
      <c r="WVM72" s="21"/>
      <c r="WVN72" s="21"/>
      <c r="WVO72" s="21"/>
      <c r="WVP72" s="21"/>
      <c r="WVQ72" s="21"/>
      <c r="WVR72" s="21"/>
      <c r="WVS72" s="21"/>
      <c r="WVT72" s="21"/>
      <c r="WVU72" s="21"/>
      <c r="WVV72" s="21"/>
      <c r="WVW72" s="21"/>
    </row>
    <row r="73" spans="1:16143" ht="38.25" customHeight="1" x14ac:dyDescent="0.25">
      <c r="A73" s="670"/>
      <c r="B73" s="671"/>
      <c r="C73" s="673"/>
      <c r="D73" s="646"/>
      <c r="E73" s="646"/>
      <c r="F73" s="646"/>
      <c r="G73" s="641"/>
      <c r="H73" s="36" t="s">
        <v>39</v>
      </c>
      <c r="I73" s="42">
        <v>100</v>
      </c>
      <c r="J73" s="655"/>
      <c r="K73" s="655"/>
      <c r="L73" s="655"/>
      <c r="M73" s="643"/>
      <c r="N73" s="643"/>
      <c r="O73" s="643"/>
      <c r="P73" s="643"/>
      <c r="Q73" s="655"/>
      <c r="R73" s="629"/>
    </row>
    <row r="74" spans="1:16143" ht="45" customHeight="1" x14ac:dyDescent="0.25">
      <c r="A74" s="670"/>
      <c r="B74" s="671"/>
      <c r="C74" s="673"/>
      <c r="D74" s="646"/>
      <c r="E74" s="646"/>
      <c r="F74" s="646"/>
      <c r="G74" s="641"/>
      <c r="H74" s="36" t="s">
        <v>120</v>
      </c>
      <c r="I74" s="36">
        <v>300</v>
      </c>
      <c r="J74" s="655"/>
      <c r="K74" s="655"/>
      <c r="L74" s="655"/>
      <c r="M74" s="643"/>
      <c r="N74" s="643"/>
      <c r="O74" s="643"/>
      <c r="P74" s="643"/>
      <c r="Q74" s="655"/>
      <c r="R74" s="629"/>
    </row>
    <row r="75" spans="1:16143" ht="64.5" customHeight="1" x14ac:dyDescent="0.25">
      <c r="A75" s="670"/>
      <c r="B75" s="671"/>
      <c r="C75" s="674"/>
      <c r="D75" s="647"/>
      <c r="E75" s="647"/>
      <c r="F75" s="647"/>
      <c r="G75" s="26" t="s">
        <v>206</v>
      </c>
      <c r="H75" s="42" t="s">
        <v>128</v>
      </c>
      <c r="I75" s="42">
        <v>1</v>
      </c>
      <c r="J75" s="656"/>
      <c r="K75" s="656"/>
      <c r="L75" s="656"/>
      <c r="M75" s="644"/>
      <c r="N75" s="644"/>
      <c r="O75" s="644"/>
      <c r="P75" s="644"/>
      <c r="Q75" s="656"/>
      <c r="R75" s="630"/>
    </row>
    <row r="76" spans="1:16143" ht="48.75" customHeight="1" x14ac:dyDescent="0.25">
      <c r="A76" s="660" t="s">
        <v>1280</v>
      </c>
      <c r="B76" s="661"/>
      <c r="C76" s="661"/>
      <c r="D76" s="661"/>
      <c r="E76" s="661"/>
      <c r="F76" s="661"/>
      <c r="G76" s="661"/>
      <c r="H76" s="661"/>
      <c r="I76" s="661"/>
      <c r="J76" s="661"/>
      <c r="K76" s="661"/>
      <c r="L76" s="661"/>
      <c r="M76" s="661"/>
      <c r="N76" s="661"/>
      <c r="O76" s="661"/>
      <c r="P76" s="661"/>
      <c r="Q76" s="661"/>
      <c r="R76" s="662"/>
    </row>
    <row r="77" spans="1:16143" ht="109.5" customHeight="1" x14ac:dyDescent="0.25">
      <c r="A77" s="735">
        <v>13</v>
      </c>
      <c r="B77" s="731">
        <v>1</v>
      </c>
      <c r="C77" s="731">
        <v>4</v>
      </c>
      <c r="D77" s="731">
        <v>2</v>
      </c>
      <c r="E77" s="731" t="s">
        <v>121</v>
      </c>
      <c r="F77" s="731" t="s">
        <v>1394</v>
      </c>
      <c r="G77" s="731" t="s">
        <v>122</v>
      </c>
      <c r="H77" s="40" t="s">
        <v>51</v>
      </c>
      <c r="I77" s="40">
        <v>5</v>
      </c>
      <c r="J77" s="738" t="s">
        <v>1395</v>
      </c>
      <c r="K77" s="739" t="s">
        <v>43</v>
      </c>
      <c r="L77" s="731"/>
      <c r="M77" s="725">
        <v>44000</v>
      </c>
      <c r="N77" s="730"/>
      <c r="O77" s="725">
        <v>44000</v>
      </c>
      <c r="P77" s="730"/>
      <c r="Q77" s="658" t="s">
        <v>64</v>
      </c>
      <c r="R77" s="658" t="s">
        <v>123</v>
      </c>
    </row>
    <row r="78" spans="1:16143" ht="129" customHeight="1" x14ac:dyDescent="0.25">
      <c r="A78" s="735"/>
      <c r="B78" s="731"/>
      <c r="C78" s="731"/>
      <c r="D78" s="731"/>
      <c r="E78" s="731"/>
      <c r="F78" s="731"/>
      <c r="G78" s="731"/>
      <c r="H78" s="40" t="s">
        <v>124</v>
      </c>
      <c r="I78" s="40">
        <v>500</v>
      </c>
      <c r="J78" s="738"/>
      <c r="K78" s="739"/>
      <c r="L78" s="731"/>
      <c r="M78" s="725"/>
      <c r="N78" s="730"/>
      <c r="O78" s="725"/>
      <c r="P78" s="730"/>
      <c r="Q78" s="658"/>
      <c r="R78" s="658"/>
    </row>
    <row r="79" spans="1:16143" ht="110.25" customHeight="1" x14ac:dyDescent="0.25">
      <c r="A79" s="732">
        <v>14</v>
      </c>
      <c r="B79" s="737">
        <v>1</v>
      </c>
      <c r="C79" s="737">
        <v>4</v>
      </c>
      <c r="D79" s="737">
        <v>2</v>
      </c>
      <c r="E79" s="658" t="s">
        <v>125</v>
      </c>
      <c r="F79" s="736" t="s">
        <v>126</v>
      </c>
      <c r="G79" s="658" t="s">
        <v>127</v>
      </c>
      <c r="H79" s="41" t="s">
        <v>128</v>
      </c>
      <c r="I79" s="34">
        <v>1</v>
      </c>
      <c r="J79" s="658" t="s">
        <v>129</v>
      </c>
      <c r="K79" s="737" t="s">
        <v>43</v>
      </c>
      <c r="L79" s="737"/>
      <c r="M79" s="733">
        <v>20000</v>
      </c>
      <c r="N79" s="733"/>
      <c r="O79" s="733">
        <v>20000</v>
      </c>
      <c r="P79" s="734"/>
      <c r="Q79" s="693" t="s">
        <v>64</v>
      </c>
      <c r="R79" s="693" t="s">
        <v>65</v>
      </c>
    </row>
    <row r="80" spans="1:16143" ht="171" customHeight="1" x14ac:dyDescent="0.25">
      <c r="A80" s="732"/>
      <c r="B80" s="737"/>
      <c r="C80" s="737"/>
      <c r="D80" s="737"/>
      <c r="E80" s="658"/>
      <c r="F80" s="736"/>
      <c r="G80" s="658"/>
      <c r="H80" s="41" t="s">
        <v>130</v>
      </c>
      <c r="I80" s="34">
        <v>6</v>
      </c>
      <c r="J80" s="658"/>
      <c r="K80" s="737"/>
      <c r="L80" s="737"/>
      <c r="M80" s="733"/>
      <c r="N80" s="733"/>
      <c r="O80" s="733"/>
      <c r="P80" s="734"/>
      <c r="Q80" s="693"/>
      <c r="R80" s="693"/>
    </row>
    <row r="81" spans="1:18" ht="131.25" customHeight="1" x14ac:dyDescent="0.25">
      <c r="A81" s="676">
        <v>14</v>
      </c>
      <c r="B81" s="633">
        <v>1</v>
      </c>
      <c r="C81" s="633">
        <v>4</v>
      </c>
      <c r="D81" s="633">
        <v>2</v>
      </c>
      <c r="E81" s="631" t="s">
        <v>125</v>
      </c>
      <c r="F81" s="675" t="s">
        <v>126</v>
      </c>
      <c r="G81" s="631" t="s">
        <v>127</v>
      </c>
      <c r="H81" s="17" t="s">
        <v>128</v>
      </c>
      <c r="I81" s="27">
        <v>1</v>
      </c>
      <c r="J81" s="631" t="s">
        <v>129</v>
      </c>
      <c r="K81" s="633" t="s">
        <v>43</v>
      </c>
      <c r="L81" s="633"/>
      <c r="M81" s="698">
        <v>50000</v>
      </c>
      <c r="N81" s="699"/>
      <c r="O81" s="698">
        <v>50000</v>
      </c>
      <c r="P81" s="700"/>
      <c r="Q81" s="701" t="s">
        <v>64</v>
      </c>
      <c r="R81" s="701" t="s">
        <v>65</v>
      </c>
    </row>
    <row r="82" spans="1:18" ht="149.25" customHeight="1" x14ac:dyDescent="0.25">
      <c r="A82" s="676"/>
      <c r="B82" s="633"/>
      <c r="C82" s="633"/>
      <c r="D82" s="633"/>
      <c r="E82" s="631"/>
      <c r="F82" s="675"/>
      <c r="G82" s="631"/>
      <c r="H82" s="17" t="s">
        <v>130</v>
      </c>
      <c r="I82" s="26">
        <v>9</v>
      </c>
      <c r="J82" s="631"/>
      <c r="K82" s="633"/>
      <c r="L82" s="633"/>
      <c r="M82" s="698"/>
      <c r="N82" s="699"/>
      <c r="O82" s="698"/>
      <c r="P82" s="700"/>
      <c r="Q82" s="701"/>
      <c r="R82" s="701"/>
    </row>
    <row r="83" spans="1:18" ht="23.25" customHeight="1" x14ac:dyDescent="0.25">
      <c r="A83" s="675" t="s">
        <v>1281</v>
      </c>
      <c r="B83" s="675"/>
      <c r="C83" s="675"/>
      <c r="D83" s="675"/>
      <c r="E83" s="675"/>
      <c r="F83" s="675"/>
      <c r="G83" s="675"/>
      <c r="H83" s="675"/>
      <c r="I83" s="675"/>
      <c r="J83" s="675"/>
      <c r="K83" s="675"/>
      <c r="L83" s="675"/>
      <c r="M83" s="675"/>
      <c r="N83" s="675"/>
      <c r="O83" s="675"/>
      <c r="P83" s="675"/>
      <c r="Q83" s="675"/>
      <c r="R83" s="675"/>
    </row>
    <row r="84" spans="1:18" ht="74.25" customHeight="1" x14ac:dyDescent="0.25">
      <c r="A84" s="663">
        <v>15</v>
      </c>
      <c r="B84" s="657">
        <v>1</v>
      </c>
      <c r="C84" s="657">
        <v>4</v>
      </c>
      <c r="D84" s="658">
        <v>2</v>
      </c>
      <c r="E84" s="658" t="s">
        <v>131</v>
      </c>
      <c r="F84" s="658" t="s">
        <v>1396</v>
      </c>
      <c r="G84" s="658" t="s">
        <v>132</v>
      </c>
      <c r="H84" s="31" t="s">
        <v>133</v>
      </c>
      <c r="I84" s="31">
        <v>2000</v>
      </c>
      <c r="J84" s="659" t="s">
        <v>134</v>
      </c>
      <c r="K84" s="659" t="s">
        <v>135</v>
      </c>
      <c r="L84" s="659" t="s">
        <v>136</v>
      </c>
      <c r="M84" s="639">
        <v>18000</v>
      </c>
      <c r="N84" s="639"/>
      <c r="O84" s="639">
        <v>18000</v>
      </c>
      <c r="P84" s="639"/>
      <c r="Q84" s="659" t="s">
        <v>64</v>
      </c>
      <c r="R84" s="694" t="s">
        <v>137</v>
      </c>
    </row>
    <row r="85" spans="1:18" ht="68.25" customHeight="1" x14ac:dyDescent="0.25">
      <c r="A85" s="663"/>
      <c r="B85" s="657"/>
      <c r="C85" s="657"/>
      <c r="D85" s="658"/>
      <c r="E85" s="658"/>
      <c r="F85" s="658"/>
      <c r="G85" s="658"/>
      <c r="H85" s="31" t="s">
        <v>138</v>
      </c>
      <c r="I85" s="31">
        <v>1000</v>
      </c>
      <c r="J85" s="659"/>
      <c r="K85" s="659"/>
      <c r="L85" s="659"/>
      <c r="M85" s="639"/>
      <c r="N85" s="639"/>
      <c r="O85" s="639"/>
      <c r="P85" s="639"/>
      <c r="Q85" s="659"/>
      <c r="R85" s="694"/>
    </row>
    <row r="86" spans="1:18" ht="60" customHeight="1" x14ac:dyDescent="0.25">
      <c r="A86" s="663"/>
      <c r="B86" s="657"/>
      <c r="C86" s="657"/>
      <c r="D86" s="658"/>
      <c r="E86" s="658"/>
      <c r="F86" s="658"/>
      <c r="G86" s="658"/>
      <c r="H86" s="31" t="s">
        <v>139</v>
      </c>
      <c r="I86" s="31">
        <v>1000</v>
      </c>
      <c r="J86" s="659"/>
      <c r="K86" s="659"/>
      <c r="L86" s="659"/>
      <c r="M86" s="639"/>
      <c r="N86" s="639"/>
      <c r="O86" s="639"/>
      <c r="P86" s="639"/>
      <c r="Q86" s="659"/>
      <c r="R86" s="694"/>
    </row>
    <row r="87" spans="1:18" ht="63" customHeight="1" x14ac:dyDescent="0.25">
      <c r="A87" s="663"/>
      <c r="B87" s="657"/>
      <c r="C87" s="657"/>
      <c r="D87" s="658"/>
      <c r="E87" s="658"/>
      <c r="F87" s="658"/>
      <c r="G87" s="658"/>
      <c r="H87" s="31" t="s">
        <v>140</v>
      </c>
      <c r="I87" s="31">
        <v>1000</v>
      </c>
      <c r="J87" s="659"/>
      <c r="K87" s="659"/>
      <c r="L87" s="659"/>
      <c r="M87" s="639"/>
      <c r="N87" s="639"/>
      <c r="O87" s="639"/>
      <c r="P87" s="639"/>
      <c r="Q87" s="659"/>
      <c r="R87" s="694"/>
    </row>
    <row r="88" spans="1:18" s="5" customFormat="1" ht="49.5" customHeight="1" x14ac:dyDescent="0.25">
      <c r="A88" s="663"/>
      <c r="B88" s="657"/>
      <c r="C88" s="657"/>
      <c r="D88" s="658"/>
      <c r="E88" s="658"/>
      <c r="F88" s="658"/>
      <c r="G88" s="658"/>
      <c r="H88" s="31" t="s">
        <v>141</v>
      </c>
      <c r="I88" s="31">
        <v>2</v>
      </c>
      <c r="J88" s="659"/>
      <c r="K88" s="659"/>
      <c r="L88" s="659"/>
      <c r="M88" s="639"/>
      <c r="N88" s="639"/>
      <c r="O88" s="639"/>
      <c r="P88" s="639"/>
      <c r="Q88" s="659"/>
      <c r="R88" s="694"/>
    </row>
    <row r="89" spans="1:18" s="5" customFormat="1" ht="165" customHeight="1" x14ac:dyDescent="0.25">
      <c r="A89" s="61">
        <v>16</v>
      </c>
      <c r="B89" s="15">
        <v>1</v>
      </c>
      <c r="C89" s="15">
        <v>4</v>
      </c>
      <c r="D89" s="31">
        <v>2</v>
      </c>
      <c r="E89" s="31" t="s">
        <v>1397</v>
      </c>
      <c r="F89" s="31" t="s">
        <v>1398</v>
      </c>
      <c r="G89" s="31" t="s">
        <v>142</v>
      </c>
      <c r="H89" s="31" t="s">
        <v>142</v>
      </c>
      <c r="I89" s="31">
        <v>1</v>
      </c>
      <c r="J89" s="31" t="s">
        <v>143</v>
      </c>
      <c r="K89" s="31" t="s">
        <v>43</v>
      </c>
      <c r="L89" s="31"/>
      <c r="M89" s="32">
        <v>130000</v>
      </c>
      <c r="N89" s="32"/>
      <c r="O89" s="32">
        <v>130000</v>
      </c>
      <c r="P89" s="32"/>
      <c r="Q89" s="31" t="s">
        <v>116</v>
      </c>
      <c r="R89" s="16" t="s">
        <v>144</v>
      </c>
    </row>
    <row r="90" spans="1:18" s="5" customFormat="1" ht="35.25" customHeight="1" x14ac:dyDescent="0.25">
      <c r="A90" s="679" t="s">
        <v>145</v>
      </c>
      <c r="B90" s="657">
        <v>1</v>
      </c>
      <c r="C90" s="657">
        <v>4</v>
      </c>
      <c r="D90" s="658">
        <v>2</v>
      </c>
      <c r="E90" s="658" t="s">
        <v>1399</v>
      </c>
      <c r="F90" s="658" t="s">
        <v>1400</v>
      </c>
      <c r="G90" s="658" t="s">
        <v>146</v>
      </c>
      <c r="H90" s="41" t="s">
        <v>53</v>
      </c>
      <c r="I90" s="34">
        <v>3</v>
      </c>
      <c r="J90" s="659" t="s">
        <v>147</v>
      </c>
      <c r="K90" s="659" t="s">
        <v>43</v>
      </c>
      <c r="L90" s="659" t="s">
        <v>40</v>
      </c>
      <c r="M90" s="639">
        <v>100000</v>
      </c>
      <c r="N90" s="728">
        <v>10000</v>
      </c>
      <c r="O90" s="639">
        <v>100000</v>
      </c>
      <c r="P90" s="725">
        <v>10000</v>
      </c>
      <c r="Q90" s="658" t="s">
        <v>201</v>
      </c>
      <c r="R90" s="659" t="s">
        <v>148</v>
      </c>
    </row>
    <row r="91" spans="1:18" s="5" customFormat="1" ht="46.5" customHeight="1" x14ac:dyDescent="0.25">
      <c r="A91" s="679"/>
      <c r="B91" s="657"/>
      <c r="C91" s="657"/>
      <c r="D91" s="658"/>
      <c r="E91" s="658"/>
      <c r="F91" s="658"/>
      <c r="G91" s="658"/>
      <c r="H91" s="41" t="s">
        <v>149</v>
      </c>
      <c r="I91" s="34">
        <v>10</v>
      </c>
      <c r="J91" s="659"/>
      <c r="K91" s="659"/>
      <c r="L91" s="659"/>
      <c r="M91" s="639"/>
      <c r="N91" s="728"/>
      <c r="O91" s="639"/>
      <c r="P91" s="725"/>
      <c r="Q91" s="658"/>
      <c r="R91" s="659"/>
    </row>
    <row r="92" spans="1:18" s="5" customFormat="1" ht="36.75" customHeight="1" x14ac:dyDescent="0.25">
      <c r="A92" s="679"/>
      <c r="B92" s="657"/>
      <c r="C92" s="657"/>
      <c r="D92" s="658"/>
      <c r="E92" s="658"/>
      <c r="F92" s="658"/>
      <c r="G92" s="34" t="s">
        <v>150</v>
      </c>
      <c r="H92" s="41" t="s">
        <v>41</v>
      </c>
      <c r="I92" s="34">
        <v>2</v>
      </c>
      <c r="J92" s="659"/>
      <c r="K92" s="659"/>
      <c r="L92" s="659"/>
      <c r="M92" s="639"/>
      <c r="N92" s="728"/>
      <c r="O92" s="639"/>
      <c r="P92" s="725"/>
      <c r="Q92" s="658"/>
      <c r="R92" s="659"/>
    </row>
    <row r="93" spans="1:18" s="5" customFormat="1" ht="39" customHeight="1" x14ac:dyDescent="0.25">
      <c r="A93" s="679"/>
      <c r="B93" s="657"/>
      <c r="C93" s="657"/>
      <c r="D93" s="658"/>
      <c r="E93" s="658"/>
      <c r="F93" s="658"/>
      <c r="G93" s="658" t="s">
        <v>151</v>
      </c>
      <c r="H93" s="41" t="s">
        <v>46</v>
      </c>
      <c r="I93" s="34">
        <v>2</v>
      </c>
      <c r="J93" s="659"/>
      <c r="K93" s="659"/>
      <c r="L93" s="659"/>
      <c r="M93" s="639"/>
      <c r="N93" s="728"/>
      <c r="O93" s="639"/>
      <c r="P93" s="725"/>
      <c r="Q93" s="658"/>
      <c r="R93" s="659"/>
    </row>
    <row r="94" spans="1:18" s="5" customFormat="1" ht="36.75" customHeight="1" x14ac:dyDescent="0.25">
      <c r="A94" s="679"/>
      <c r="B94" s="657"/>
      <c r="C94" s="657"/>
      <c r="D94" s="658"/>
      <c r="E94" s="658"/>
      <c r="F94" s="658"/>
      <c r="G94" s="658"/>
      <c r="H94" s="41" t="s">
        <v>152</v>
      </c>
      <c r="I94" s="34">
        <v>40</v>
      </c>
      <c r="J94" s="659"/>
      <c r="K94" s="659"/>
      <c r="L94" s="659"/>
      <c r="M94" s="639"/>
      <c r="N94" s="728"/>
      <c r="O94" s="639"/>
      <c r="P94" s="725"/>
      <c r="Q94" s="658"/>
      <c r="R94" s="659"/>
    </row>
    <row r="95" spans="1:18" s="5" customFormat="1" ht="34.5" customHeight="1" x14ac:dyDescent="0.25">
      <c r="A95" s="679"/>
      <c r="B95" s="657"/>
      <c r="C95" s="657"/>
      <c r="D95" s="658"/>
      <c r="E95" s="658"/>
      <c r="F95" s="658"/>
      <c r="G95" s="658" t="s">
        <v>153</v>
      </c>
      <c r="H95" s="41" t="s">
        <v>46</v>
      </c>
      <c r="I95" s="34">
        <v>3</v>
      </c>
      <c r="J95" s="659"/>
      <c r="K95" s="659"/>
      <c r="L95" s="659"/>
      <c r="M95" s="639"/>
      <c r="N95" s="728"/>
      <c r="O95" s="639"/>
      <c r="P95" s="725"/>
      <c r="Q95" s="658"/>
      <c r="R95" s="659"/>
    </row>
    <row r="96" spans="1:18" s="5" customFormat="1" ht="44.25" customHeight="1" x14ac:dyDescent="0.25">
      <c r="A96" s="679"/>
      <c r="B96" s="657"/>
      <c r="C96" s="657"/>
      <c r="D96" s="658"/>
      <c r="E96" s="658"/>
      <c r="F96" s="658"/>
      <c r="G96" s="658"/>
      <c r="H96" s="41" t="s">
        <v>154</v>
      </c>
      <c r="I96" s="34">
        <v>20</v>
      </c>
      <c r="J96" s="659"/>
      <c r="K96" s="659"/>
      <c r="L96" s="659"/>
      <c r="M96" s="639"/>
      <c r="N96" s="728"/>
      <c r="O96" s="639"/>
      <c r="P96" s="725"/>
      <c r="Q96" s="658"/>
      <c r="R96" s="659"/>
    </row>
    <row r="97" spans="1:21" s="5" customFormat="1" ht="34.5" customHeight="1" x14ac:dyDescent="0.25">
      <c r="A97" s="679"/>
      <c r="B97" s="657"/>
      <c r="C97" s="657"/>
      <c r="D97" s="658"/>
      <c r="E97" s="658"/>
      <c r="F97" s="658"/>
      <c r="G97" s="658" t="s">
        <v>56</v>
      </c>
      <c r="H97" s="34" t="s">
        <v>56</v>
      </c>
      <c r="I97" s="34">
        <v>1</v>
      </c>
      <c r="J97" s="659"/>
      <c r="K97" s="659"/>
      <c r="L97" s="659"/>
      <c r="M97" s="639"/>
      <c r="N97" s="728"/>
      <c r="O97" s="639"/>
      <c r="P97" s="725"/>
      <c r="Q97" s="658"/>
      <c r="R97" s="659"/>
    </row>
    <row r="98" spans="1:21" s="5" customFormat="1" ht="41.25" customHeight="1" x14ac:dyDescent="0.25">
      <c r="A98" s="679"/>
      <c r="B98" s="657"/>
      <c r="C98" s="657"/>
      <c r="D98" s="658"/>
      <c r="E98" s="658"/>
      <c r="F98" s="658"/>
      <c r="G98" s="658"/>
      <c r="H98" s="62" t="s">
        <v>55</v>
      </c>
      <c r="I98" s="34">
        <v>500</v>
      </c>
      <c r="J98" s="659"/>
      <c r="K98" s="659"/>
      <c r="L98" s="659"/>
      <c r="M98" s="639"/>
      <c r="N98" s="728"/>
      <c r="O98" s="639"/>
      <c r="P98" s="725"/>
      <c r="Q98" s="658"/>
      <c r="R98" s="659"/>
    </row>
    <row r="99" spans="1:21" s="5" customFormat="1" ht="45" customHeight="1" x14ac:dyDescent="0.25">
      <c r="A99" s="713" t="s">
        <v>145</v>
      </c>
      <c r="B99" s="715">
        <v>1</v>
      </c>
      <c r="C99" s="715">
        <v>4</v>
      </c>
      <c r="D99" s="717">
        <v>2</v>
      </c>
      <c r="E99" s="719" t="s">
        <v>1399</v>
      </c>
      <c r="F99" s="717" t="s">
        <v>1400</v>
      </c>
      <c r="G99" s="631" t="s">
        <v>146</v>
      </c>
      <c r="H99" s="17" t="s">
        <v>53</v>
      </c>
      <c r="I99" s="27">
        <v>3</v>
      </c>
      <c r="J99" s="677" t="s">
        <v>147</v>
      </c>
      <c r="K99" s="677" t="s">
        <v>43</v>
      </c>
      <c r="L99" s="677" t="s">
        <v>40</v>
      </c>
      <c r="M99" s="721">
        <v>165000</v>
      </c>
      <c r="N99" s="726">
        <v>20000</v>
      </c>
      <c r="O99" s="721">
        <v>165000</v>
      </c>
      <c r="P99" s="723">
        <v>20000</v>
      </c>
      <c r="Q99" s="717" t="s">
        <v>201</v>
      </c>
      <c r="R99" s="677" t="s">
        <v>148</v>
      </c>
    </row>
    <row r="100" spans="1:21" ht="46.5" customHeight="1" x14ac:dyDescent="0.25">
      <c r="A100" s="714"/>
      <c r="B100" s="716"/>
      <c r="C100" s="716"/>
      <c r="D100" s="718"/>
      <c r="E100" s="720"/>
      <c r="F100" s="718"/>
      <c r="G100" s="631"/>
      <c r="H100" s="18" t="s">
        <v>66</v>
      </c>
      <c r="I100" s="26">
        <v>30</v>
      </c>
      <c r="J100" s="678"/>
      <c r="K100" s="678"/>
      <c r="L100" s="678"/>
      <c r="M100" s="722"/>
      <c r="N100" s="727"/>
      <c r="O100" s="722"/>
      <c r="P100" s="724"/>
      <c r="Q100" s="718"/>
      <c r="R100" s="678"/>
      <c r="S100" s="1"/>
      <c r="T100" s="1"/>
      <c r="U100" s="1"/>
    </row>
    <row r="101" spans="1:21" ht="42.75" customHeight="1" x14ac:dyDescent="0.25">
      <c r="A101" s="714"/>
      <c r="B101" s="716"/>
      <c r="C101" s="716"/>
      <c r="D101" s="718"/>
      <c r="E101" s="720"/>
      <c r="F101" s="718"/>
      <c r="G101" s="27" t="s">
        <v>150</v>
      </c>
      <c r="H101" s="18" t="s">
        <v>41</v>
      </c>
      <c r="I101" s="26">
        <v>1</v>
      </c>
      <c r="J101" s="678"/>
      <c r="K101" s="678"/>
      <c r="L101" s="678"/>
      <c r="M101" s="722"/>
      <c r="N101" s="727"/>
      <c r="O101" s="722"/>
      <c r="P101" s="724"/>
      <c r="Q101" s="718"/>
      <c r="R101" s="678"/>
    </row>
    <row r="102" spans="1:21" ht="30.75" customHeight="1" x14ac:dyDescent="0.25">
      <c r="A102" s="714"/>
      <c r="B102" s="716"/>
      <c r="C102" s="716"/>
      <c r="D102" s="718"/>
      <c r="E102" s="720"/>
      <c r="F102" s="718"/>
      <c r="G102" s="717" t="s">
        <v>210</v>
      </c>
      <c r="H102" s="18" t="s">
        <v>46</v>
      </c>
      <c r="I102" s="26">
        <v>3</v>
      </c>
      <c r="J102" s="678"/>
      <c r="K102" s="678"/>
      <c r="L102" s="678"/>
      <c r="M102" s="722"/>
      <c r="N102" s="727"/>
      <c r="O102" s="722"/>
      <c r="P102" s="724"/>
      <c r="Q102" s="718"/>
      <c r="R102" s="678"/>
    </row>
    <row r="103" spans="1:21" ht="35.25" customHeight="1" x14ac:dyDescent="0.25">
      <c r="A103" s="714"/>
      <c r="B103" s="716"/>
      <c r="C103" s="716"/>
      <c r="D103" s="718"/>
      <c r="E103" s="720"/>
      <c r="F103" s="718"/>
      <c r="G103" s="718"/>
      <c r="H103" s="18" t="s">
        <v>54</v>
      </c>
      <c r="I103" s="26">
        <v>120</v>
      </c>
      <c r="J103" s="678"/>
      <c r="K103" s="678"/>
      <c r="L103" s="678"/>
      <c r="M103" s="722"/>
      <c r="N103" s="727"/>
      <c r="O103" s="722"/>
      <c r="P103" s="724"/>
      <c r="Q103" s="718"/>
      <c r="R103" s="678"/>
    </row>
    <row r="104" spans="1:21" ht="27.75" customHeight="1" x14ac:dyDescent="0.25">
      <c r="A104" s="714"/>
      <c r="B104" s="716"/>
      <c r="C104" s="716"/>
      <c r="D104" s="718"/>
      <c r="E104" s="720"/>
      <c r="F104" s="718"/>
      <c r="G104" s="718"/>
      <c r="H104" s="18" t="s">
        <v>42</v>
      </c>
      <c r="I104" s="26">
        <v>2</v>
      </c>
      <c r="J104" s="678"/>
      <c r="K104" s="678"/>
      <c r="L104" s="678"/>
      <c r="M104" s="722"/>
      <c r="N104" s="727"/>
      <c r="O104" s="722"/>
      <c r="P104" s="724"/>
      <c r="Q104" s="718"/>
      <c r="R104" s="678"/>
    </row>
    <row r="105" spans="1:21" ht="27" customHeight="1" x14ac:dyDescent="0.25">
      <c r="A105" s="714"/>
      <c r="B105" s="716"/>
      <c r="C105" s="716"/>
      <c r="D105" s="718"/>
      <c r="E105" s="720"/>
      <c r="F105" s="718"/>
      <c r="G105" s="729"/>
      <c r="H105" s="18" t="s">
        <v>54</v>
      </c>
      <c r="I105" s="26">
        <v>80</v>
      </c>
      <c r="J105" s="678"/>
      <c r="K105" s="678"/>
      <c r="L105" s="678"/>
      <c r="M105" s="722"/>
      <c r="N105" s="727"/>
      <c r="O105" s="722"/>
      <c r="P105" s="724"/>
      <c r="Q105" s="718"/>
      <c r="R105" s="678"/>
    </row>
    <row r="106" spans="1:21" ht="28.5" customHeight="1" x14ac:dyDescent="0.25">
      <c r="A106" s="714"/>
      <c r="B106" s="716"/>
      <c r="C106" s="716"/>
      <c r="D106" s="718"/>
      <c r="E106" s="720"/>
      <c r="F106" s="718"/>
      <c r="G106" s="692" t="s">
        <v>208</v>
      </c>
      <c r="H106" s="18" t="s">
        <v>53</v>
      </c>
      <c r="I106" s="26">
        <v>4</v>
      </c>
      <c r="J106" s="678"/>
      <c r="K106" s="678"/>
      <c r="L106" s="678"/>
      <c r="M106" s="722"/>
      <c r="N106" s="727"/>
      <c r="O106" s="722"/>
      <c r="P106" s="724"/>
      <c r="Q106" s="718"/>
      <c r="R106" s="678"/>
    </row>
    <row r="107" spans="1:21" ht="57" customHeight="1" x14ac:dyDescent="0.25">
      <c r="A107" s="714"/>
      <c r="B107" s="716"/>
      <c r="C107" s="716"/>
      <c r="D107" s="718"/>
      <c r="E107" s="720"/>
      <c r="F107" s="718"/>
      <c r="G107" s="692"/>
      <c r="H107" s="18" t="s">
        <v>209</v>
      </c>
      <c r="I107" s="27">
        <v>20</v>
      </c>
      <c r="J107" s="678"/>
      <c r="K107" s="678"/>
      <c r="L107" s="678"/>
      <c r="M107" s="722"/>
      <c r="N107" s="727"/>
      <c r="O107" s="722"/>
      <c r="P107" s="724"/>
      <c r="Q107" s="718"/>
      <c r="R107" s="678"/>
    </row>
    <row r="108" spans="1:21" ht="25.5" customHeight="1" x14ac:dyDescent="0.25">
      <c r="A108" s="714"/>
      <c r="B108" s="716"/>
      <c r="C108" s="716"/>
      <c r="D108" s="718"/>
      <c r="E108" s="720"/>
      <c r="F108" s="718"/>
      <c r="G108" s="631" t="s">
        <v>56</v>
      </c>
      <c r="H108" s="27" t="s">
        <v>56</v>
      </c>
      <c r="I108" s="27">
        <v>1</v>
      </c>
      <c r="J108" s="678"/>
      <c r="K108" s="678"/>
      <c r="L108" s="678"/>
      <c r="M108" s="722"/>
      <c r="N108" s="727"/>
      <c r="O108" s="722"/>
      <c r="P108" s="724"/>
      <c r="Q108" s="718"/>
      <c r="R108" s="678"/>
    </row>
    <row r="109" spans="1:21" ht="25.5" customHeight="1" x14ac:dyDescent="0.25">
      <c r="A109" s="714"/>
      <c r="B109" s="716"/>
      <c r="C109" s="716"/>
      <c r="D109" s="718"/>
      <c r="E109" s="720"/>
      <c r="F109" s="718"/>
      <c r="G109" s="631"/>
      <c r="H109" s="60" t="s">
        <v>55</v>
      </c>
      <c r="I109" s="27">
        <v>500</v>
      </c>
      <c r="J109" s="678"/>
      <c r="K109" s="678"/>
      <c r="L109" s="678"/>
      <c r="M109" s="722"/>
      <c r="N109" s="727"/>
      <c r="O109" s="722"/>
      <c r="P109" s="724"/>
      <c r="Q109" s="718"/>
      <c r="R109" s="678"/>
    </row>
    <row r="110" spans="1:21" ht="38.25" customHeight="1" x14ac:dyDescent="0.25">
      <c r="A110" s="675" t="s">
        <v>1401</v>
      </c>
      <c r="B110" s="675"/>
      <c r="C110" s="675"/>
      <c r="D110" s="675"/>
      <c r="E110" s="675"/>
      <c r="F110" s="675"/>
      <c r="G110" s="675"/>
      <c r="H110" s="675"/>
      <c r="I110" s="675"/>
      <c r="J110" s="675"/>
      <c r="K110" s="675"/>
      <c r="L110" s="675"/>
      <c r="M110" s="675"/>
      <c r="N110" s="675"/>
      <c r="O110" s="675"/>
      <c r="P110" s="675"/>
      <c r="Q110" s="675"/>
      <c r="R110" s="675"/>
    </row>
    <row r="111" spans="1:21" ht="64.5" customHeight="1" x14ac:dyDescent="0.25">
      <c r="A111" s="769">
        <v>18</v>
      </c>
      <c r="B111" s="770">
        <v>1</v>
      </c>
      <c r="C111" s="770">
        <v>4</v>
      </c>
      <c r="D111" s="770">
        <v>2</v>
      </c>
      <c r="E111" s="770" t="s">
        <v>211</v>
      </c>
      <c r="F111" s="770" t="s">
        <v>1402</v>
      </c>
      <c r="G111" s="46" t="s">
        <v>158</v>
      </c>
      <c r="H111" s="46" t="s">
        <v>159</v>
      </c>
      <c r="I111" s="46">
        <v>5</v>
      </c>
      <c r="J111" s="771" t="s">
        <v>1403</v>
      </c>
      <c r="K111" s="771" t="s">
        <v>35</v>
      </c>
      <c r="L111" s="771" t="s">
        <v>31</v>
      </c>
      <c r="M111" s="772">
        <v>100000</v>
      </c>
      <c r="N111" s="772">
        <v>100000</v>
      </c>
      <c r="O111" s="772">
        <v>100000</v>
      </c>
      <c r="P111" s="772">
        <v>100000</v>
      </c>
      <c r="Q111" s="771" t="s">
        <v>201</v>
      </c>
      <c r="R111" s="773" t="s">
        <v>148</v>
      </c>
    </row>
    <row r="112" spans="1:21" ht="58.5" customHeight="1" x14ac:dyDescent="0.25">
      <c r="A112" s="769"/>
      <c r="B112" s="770"/>
      <c r="C112" s="770"/>
      <c r="D112" s="770"/>
      <c r="E112" s="770"/>
      <c r="F112" s="770"/>
      <c r="G112" s="770" t="s">
        <v>32</v>
      </c>
      <c r="H112" s="46" t="s">
        <v>45</v>
      </c>
      <c r="I112" s="46">
        <v>1</v>
      </c>
      <c r="J112" s="771"/>
      <c r="K112" s="771"/>
      <c r="L112" s="771"/>
      <c r="M112" s="772"/>
      <c r="N112" s="772"/>
      <c r="O112" s="772"/>
      <c r="P112" s="772"/>
      <c r="Q112" s="771"/>
      <c r="R112" s="773"/>
    </row>
    <row r="113" spans="1:21" ht="48" customHeight="1" x14ac:dyDescent="0.25">
      <c r="A113" s="769"/>
      <c r="B113" s="770"/>
      <c r="C113" s="770"/>
      <c r="D113" s="770"/>
      <c r="E113" s="770"/>
      <c r="F113" s="770"/>
      <c r="G113" s="770"/>
      <c r="H113" s="46" t="s">
        <v>160</v>
      </c>
      <c r="I113" s="46">
        <v>70</v>
      </c>
      <c r="J113" s="771"/>
      <c r="K113" s="771"/>
      <c r="L113" s="771"/>
      <c r="M113" s="772"/>
      <c r="N113" s="772"/>
      <c r="O113" s="772"/>
      <c r="P113" s="772"/>
      <c r="Q113" s="771"/>
      <c r="R113" s="773"/>
    </row>
    <row r="114" spans="1:21" ht="55.5" customHeight="1" x14ac:dyDescent="0.25">
      <c r="A114" s="769"/>
      <c r="B114" s="770"/>
      <c r="C114" s="770"/>
      <c r="D114" s="770"/>
      <c r="E114" s="770"/>
      <c r="F114" s="770"/>
      <c r="G114" s="46" t="s">
        <v>161</v>
      </c>
      <c r="H114" s="46" t="s">
        <v>162</v>
      </c>
      <c r="I114" s="46">
        <v>1</v>
      </c>
      <c r="J114" s="771"/>
      <c r="K114" s="771"/>
      <c r="L114" s="771"/>
      <c r="M114" s="772"/>
      <c r="N114" s="772"/>
      <c r="O114" s="772"/>
      <c r="P114" s="772"/>
      <c r="Q114" s="771"/>
      <c r="R114" s="773"/>
    </row>
    <row r="115" spans="1:21" ht="87" customHeight="1" x14ac:dyDescent="0.25">
      <c r="A115" s="774" t="s">
        <v>1404</v>
      </c>
      <c r="B115" s="774"/>
      <c r="C115" s="774"/>
      <c r="D115" s="774"/>
      <c r="E115" s="774"/>
      <c r="F115" s="774"/>
      <c r="G115" s="774"/>
      <c r="H115" s="774"/>
      <c r="I115" s="774"/>
      <c r="J115" s="774"/>
      <c r="K115" s="774"/>
      <c r="L115" s="774"/>
      <c r="M115" s="774"/>
      <c r="N115" s="774"/>
      <c r="O115" s="774"/>
      <c r="P115" s="774"/>
      <c r="Q115" s="774"/>
      <c r="R115" s="774"/>
    </row>
    <row r="116" spans="1:21" s="45" customFormat="1" ht="36" customHeight="1" x14ac:dyDescent="0.25">
      <c r="A116" s="680">
        <v>19</v>
      </c>
      <c r="B116" s="648">
        <v>1</v>
      </c>
      <c r="C116" s="648">
        <v>4</v>
      </c>
      <c r="D116" s="648">
        <v>2</v>
      </c>
      <c r="E116" s="648" t="s">
        <v>224</v>
      </c>
      <c r="F116" s="648" t="s">
        <v>1405</v>
      </c>
      <c r="G116" s="770" t="s">
        <v>163</v>
      </c>
      <c r="H116" s="46" t="s">
        <v>39</v>
      </c>
      <c r="I116" s="46">
        <v>60</v>
      </c>
      <c r="J116" s="651" t="s">
        <v>182</v>
      </c>
      <c r="K116" s="651" t="s">
        <v>35</v>
      </c>
      <c r="L116" s="651" t="s">
        <v>31</v>
      </c>
      <c r="M116" s="664">
        <v>220000</v>
      </c>
      <c r="N116" s="664">
        <v>260000</v>
      </c>
      <c r="O116" s="664">
        <v>220000</v>
      </c>
      <c r="P116" s="664">
        <v>260000</v>
      </c>
      <c r="Q116" s="651" t="s">
        <v>201</v>
      </c>
      <c r="R116" s="667" t="s">
        <v>213</v>
      </c>
      <c r="S116" s="44"/>
      <c r="T116" s="44"/>
      <c r="U116" s="44"/>
    </row>
    <row r="117" spans="1:21" s="45" customFormat="1" ht="27" customHeight="1" x14ac:dyDescent="0.25">
      <c r="A117" s="681"/>
      <c r="B117" s="649"/>
      <c r="C117" s="649"/>
      <c r="D117" s="649"/>
      <c r="E117" s="649"/>
      <c r="F117" s="649"/>
      <c r="G117" s="770"/>
      <c r="H117" s="46" t="s">
        <v>53</v>
      </c>
      <c r="I117" s="46">
        <v>3</v>
      </c>
      <c r="J117" s="652"/>
      <c r="K117" s="652"/>
      <c r="L117" s="652"/>
      <c r="M117" s="665"/>
      <c r="N117" s="665"/>
      <c r="O117" s="665"/>
      <c r="P117" s="665"/>
      <c r="Q117" s="652"/>
      <c r="R117" s="668"/>
      <c r="S117" s="44"/>
      <c r="T117" s="44"/>
      <c r="U117" s="44"/>
    </row>
    <row r="118" spans="1:21" s="45" customFormat="1" ht="36" customHeight="1" x14ac:dyDescent="0.25">
      <c r="A118" s="681"/>
      <c r="B118" s="649"/>
      <c r="C118" s="649"/>
      <c r="D118" s="649"/>
      <c r="E118" s="649"/>
      <c r="F118" s="649"/>
      <c r="G118" s="46" t="s">
        <v>164</v>
      </c>
      <c r="H118" s="46" t="s">
        <v>50</v>
      </c>
      <c r="I118" s="46">
        <v>400</v>
      </c>
      <c r="J118" s="652"/>
      <c r="K118" s="652"/>
      <c r="L118" s="652"/>
      <c r="M118" s="665"/>
      <c r="N118" s="665"/>
      <c r="O118" s="665"/>
      <c r="P118" s="665"/>
      <c r="Q118" s="652"/>
      <c r="R118" s="668"/>
      <c r="S118" s="44"/>
      <c r="T118" s="44"/>
      <c r="U118" s="44"/>
    </row>
    <row r="119" spans="1:21" s="45" customFormat="1" ht="43.5" customHeight="1" x14ac:dyDescent="0.25">
      <c r="A119" s="681"/>
      <c r="B119" s="649"/>
      <c r="C119" s="649"/>
      <c r="D119" s="649"/>
      <c r="E119" s="649"/>
      <c r="F119" s="649"/>
      <c r="G119" s="770" t="s">
        <v>165</v>
      </c>
      <c r="H119" s="46" t="s">
        <v>183</v>
      </c>
      <c r="I119" s="46">
        <v>160</v>
      </c>
      <c r="J119" s="652"/>
      <c r="K119" s="652"/>
      <c r="L119" s="652"/>
      <c r="M119" s="665"/>
      <c r="N119" s="665"/>
      <c r="O119" s="665"/>
      <c r="P119" s="665"/>
      <c r="Q119" s="652"/>
      <c r="R119" s="668"/>
      <c r="S119" s="44"/>
      <c r="T119" s="44"/>
      <c r="U119" s="44"/>
    </row>
    <row r="120" spans="1:21" s="45" customFormat="1" ht="27.75" customHeight="1" x14ac:dyDescent="0.25">
      <c r="A120" s="681"/>
      <c r="B120" s="649"/>
      <c r="C120" s="649"/>
      <c r="D120" s="649"/>
      <c r="E120" s="649"/>
      <c r="F120" s="649"/>
      <c r="G120" s="770"/>
      <c r="H120" s="46" t="s">
        <v>45</v>
      </c>
      <c r="I120" s="46">
        <v>2</v>
      </c>
      <c r="J120" s="652"/>
      <c r="K120" s="652"/>
      <c r="L120" s="652"/>
      <c r="M120" s="665"/>
      <c r="N120" s="665"/>
      <c r="O120" s="665"/>
      <c r="P120" s="665"/>
      <c r="Q120" s="652"/>
      <c r="R120" s="668"/>
      <c r="S120" s="44"/>
      <c r="T120" s="44"/>
      <c r="U120" s="44"/>
    </row>
    <row r="121" spans="1:21" s="45" customFormat="1" ht="39.75" customHeight="1" x14ac:dyDescent="0.25">
      <c r="A121" s="681"/>
      <c r="B121" s="649"/>
      <c r="C121" s="649"/>
      <c r="D121" s="649"/>
      <c r="E121" s="649"/>
      <c r="F121" s="649"/>
      <c r="G121" s="648" t="s">
        <v>1406</v>
      </c>
      <c r="H121" s="46" t="s">
        <v>212</v>
      </c>
      <c r="I121" s="46">
        <v>90</v>
      </c>
      <c r="J121" s="652"/>
      <c r="K121" s="652"/>
      <c r="L121" s="652"/>
      <c r="M121" s="665"/>
      <c r="N121" s="665"/>
      <c r="O121" s="665"/>
      <c r="P121" s="665"/>
      <c r="Q121" s="652"/>
      <c r="R121" s="668"/>
      <c r="S121" s="44"/>
      <c r="T121" s="44"/>
      <c r="U121" s="44"/>
    </row>
    <row r="122" spans="1:21" s="45" customFormat="1" ht="33" customHeight="1" x14ac:dyDescent="0.25">
      <c r="A122" s="681"/>
      <c r="B122" s="649"/>
      <c r="C122" s="649"/>
      <c r="D122" s="649"/>
      <c r="E122" s="649"/>
      <c r="F122" s="649"/>
      <c r="G122" s="650"/>
      <c r="H122" s="46" t="s">
        <v>53</v>
      </c>
      <c r="I122" s="46">
        <v>3</v>
      </c>
      <c r="J122" s="652"/>
      <c r="K122" s="652"/>
      <c r="L122" s="652"/>
      <c r="M122" s="665"/>
      <c r="N122" s="665"/>
      <c r="O122" s="665"/>
      <c r="P122" s="665"/>
      <c r="Q122" s="652"/>
      <c r="R122" s="668"/>
      <c r="S122" s="44"/>
      <c r="T122" s="44"/>
      <c r="U122" s="44"/>
    </row>
    <row r="123" spans="1:21" s="45" customFormat="1" ht="37.5" customHeight="1" x14ac:dyDescent="0.25">
      <c r="A123" s="681"/>
      <c r="B123" s="649"/>
      <c r="C123" s="649"/>
      <c r="D123" s="649"/>
      <c r="E123" s="649"/>
      <c r="F123" s="649"/>
      <c r="G123" s="46" t="s">
        <v>170</v>
      </c>
      <c r="H123" s="46" t="s">
        <v>51</v>
      </c>
      <c r="I123" s="46">
        <v>1</v>
      </c>
      <c r="J123" s="652"/>
      <c r="K123" s="652"/>
      <c r="L123" s="652"/>
      <c r="M123" s="665"/>
      <c r="N123" s="665"/>
      <c r="O123" s="665"/>
      <c r="P123" s="665"/>
      <c r="Q123" s="652"/>
      <c r="R123" s="668"/>
      <c r="S123" s="44"/>
      <c r="T123" s="44"/>
      <c r="U123" s="44"/>
    </row>
    <row r="124" spans="1:21" s="45" customFormat="1" ht="61.5" customHeight="1" x14ac:dyDescent="0.25">
      <c r="A124" s="682"/>
      <c r="B124" s="650"/>
      <c r="C124" s="650"/>
      <c r="D124" s="650"/>
      <c r="E124" s="650"/>
      <c r="F124" s="650"/>
      <c r="G124" s="46" t="s">
        <v>225</v>
      </c>
      <c r="H124" s="46" t="s">
        <v>189</v>
      </c>
      <c r="I124" s="46">
        <v>1</v>
      </c>
      <c r="J124" s="653"/>
      <c r="K124" s="653"/>
      <c r="L124" s="653"/>
      <c r="M124" s="666"/>
      <c r="N124" s="666"/>
      <c r="O124" s="666"/>
      <c r="P124" s="666"/>
      <c r="Q124" s="653"/>
      <c r="R124" s="669"/>
      <c r="S124" s="44"/>
      <c r="T124" s="44"/>
      <c r="U124" s="44"/>
    </row>
    <row r="125" spans="1:21" s="45" customFormat="1" ht="71.25" customHeight="1" x14ac:dyDescent="0.25">
      <c r="A125" s="774" t="s">
        <v>226</v>
      </c>
      <c r="B125" s="774"/>
      <c r="C125" s="774"/>
      <c r="D125" s="774"/>
      <c r="E125" s="774"/>
      <c r="F125" s="774"/>
      <c r="G125" s="774"/>
      <c r="H125" s="774"/>
      <c r="I125" s="774"/>
      <c r="J125" s="774"/>
      <c r="K125" s="774"/>
      <c r="L125" s="774"/>
      <c r="M125" s="774"/>
      <c r="N125" s="774"/>
      <c r="O125" s="774"/>
      <c r="P125" s="774"/>
      <c r="Q125" s="774"/>
      <c r="R125" s="774"/>
      <c r="S125" s="44"/>
      <c r="T125" s="44"/>
      <c r="U125" s="44"/>
    </row>
    <row r="126" spans="1:21" ht="51.75" customHeight="1" x14ac:dyDescent="0.25">
      <c r="A126" s="680">
        <v>20</v>
      </c>
      <c r="B126" s="648">
        <v>1</v>
      </c>
      <c r="C126" s="648">
        <v>4</v>
      </c>
      <c r="D126" s="648">
        <v>2</v>
      </c>
      <c r="E126" s="648" t="s">
        <v>215</v>
      </c>
      <c r="F126" s="648" t="s">
        <v>216</v>
      </c>
      <c r="G126" s="770" t="s">
        <v>163</v>
      </c>
      <c r="H126" s="46" t="s">
        <v>39</v>
      </c>
      <c r="I126" s="46">
        <v>20</v>
      </c>
      <c r="J126" s="651" t="s">
        <v>166</v>
      </c>
      <c r="K126" s="651" t="s">
        <v>35</v>
      </c>
      <c r="L126" s="651" t="s">
        <v>169</v>
      </c>
      <c r="M126" s="664">
        <v>65000</v>
      </c>
      <c r="N126" s="664">
        <v>40000</v>
      </c>
      <c r="O126" s="664">
        <v>65000</v>
      </c>
      <c r="P126" s="664">
        <v>40000</v>
      </c>
      <c r="Q126" s="651" t="s">
        <v>201</v>
      </c>
      <c r="R126" s="667" t="s">
        <v>148</v>
      </c>
    </row>
    <row r="127" spans="1:21" ht="53.25" customHeight="1" x14ac:dyDescent="0.25">
      <c r="A127" s="681"/>
      <c r="B127" s="649"/>
      <c r="C127" s="649"/>
      <c r="D127" s="649"/>
      <c r="E127" s="649"/>
      <c r="F127" s="649"/>
      <c r="G127" s="770"/>
      <c r="H127" s="46" t="s">
        <v>168</v>
      </c>
      <c r="I127" s="46">
        <v>8</v>
      </c>
      <c r="J127" s="652"/>
      <c r="K127" s="652"/>
      <c r="L127" s="652"/>
      <c r="M127" s="665"/>
      <c r="N127" s="665"/>
      <c r="O127" s="665"/>
      <c r="P127" s="665"/>
      <c r="Q127" s="652"/>
      <c r="R127" s="668"/>
    </row>
    <row r="128" spans="1:21" ht="53.25" customHeight="1" x14ac:dyDescent="0.25">
      <c r="A128" s="682"/>
      <c r="B128" s="650"/>
      <c r="C128" s="650"/>
      <c r="D128" s="650"/>
      <c r="E128" s="650"/>
      <c r="F128" s="650"/>
      <c r="G128" s="46" t="s">
        <v>217</v>
      </c>
      <c r="H128" s="46" t="s">
        <v>189</v>
      </c>
      <c r="I128" s="46">
        <v>1</v>
      </c>
      <c r="J128" s="653"/>
      <c r="K128" s="653"/>
      <c r="L128" s="653"/>
      <c r="M128" s="666"/>
      <c r="N128" s="666"/>
      <c r="O128" s="666"/>
      <c r="P128" s="666"/>
      <c r="Q128" s="653"/>
      <c r="R128" s="669"/>
    </row>
    <row r="129" spans="1:18" ht="27.75" customHeight="1" x14ac:dyDescent="0.25">
      <c r="A129" s="774" t="s">
        <v>1407</v>
      </c>
      <c r="B129" s="774"/>
      <c r="C129" s="774"/>
      <c r="D129" s="774"/>
      <c r="E129" s="774"/>
      <c r="F129" s="774"/>
      <c r="G129" s="774"/>
      <c r="H129" s="774"/>
      <c r="I129" s="774"/>
      <c r="J129" s="774"/>
      <c r="K129" s="774"/>
      <c r="L129" s="774"/>
      <c r="M129" s="774"/>
      <c r="N129" s="774"/>
      <c r="O129" s="774"/>
      <c r="P129" s="774"/>
      <c r="Q129" s="774"/>
      <c r="R129" s="774"/>
    </row>
    <row r="130" spans="1:18" ht="42" customHeight="1" x14ac:dyDescent="0.25">
      <c r="A130" s="775">
        <v>21</v>
      </c>
      <c r="B130" s="776">
        <v>1</v>
      </c>
      <c r="C130" s="776">
        <v>4</v>
      </c>
      <c r="D130" s="770">
        <v>2</v>
      </c>
      <c r="E130" s="770" t="s">
        <v>1408</v>
      </c>
      <c r="F130" s="770" t="s">
        <v>1409</v>
      </c>
      <c r="G130" s="777" t="s">
        <v>44</v>
      </c>
      <c r="H130" s="46" t="s">
        <v>54</v>
      </c>
      <c r="I130" s="46">
        <v>120</v>
      </c>
      <c r="J130" s="771" t="s">
        <v>203</v>
      </c>
      <c r="K130" s="771" t="s">
        <v>35</v>
      </c>
      <c r="L130" s="771" t="s">
        <v>35</v>
      </c>
      <c r="M130" s="772">
        <v>80000</v>
      </c>
      <c r="N130" s="772">
        <v>80000</v>
      </c>
      <c r="O130" s="772">
        <v>80000</v>
      </c>
      <c r="P130" s="772">
        <v>80000</v>
      </c>
      <c r="Q130" s="771" t="s">
        <v>204</v>
      </c>
      <c r="R130" s="770" t="s">
        <v>117</v>
      </c>
    </row>
    <row r="131" spans="1:18" ht="41.25" customHeight="1" x14ac:dyDescent="0.25">
      <c r="A131" s="775"/>
      <c r="B131" s="776"/>
      <c r="C131" s="776"/>
      <c r="D131" s="770"/>
      <c r="E131" s="770"/>
      <c r="F131" s="770"/>
      <c r="G131" s="778"/>
      <c r="H131" s="46" t="s">
        <v>44</v>
      </c>
      <c r="I131" s="46">
        <v>2</v>
      </c>
      <c r="J131" s="771"/>
      <c r="K131" s="771"/>
      <c r="L131" s="771"/>
      <c r="M131" s="772"/>
      <c r="N131" s="772"/>
      <c r="O131" s="772"/>
      <c r="P131" s="772"/>
      <c r="Q131" s="771"/>
      <c r="R131" s="770"/>
    </row>
    <row r="132" spans="1:18" ht="45.75" customHeight="1" x14ac:dyDescent="0.25">
      <c r="A132" s="775"/>
      <c r="B132" s="776"/>
      <c r="C132" s="776"/>
      <c r="D132" s="770"/>
      <c r="E132" s="770"/>
      <c r="F132" s="770"/>
      <c r="G132" s="777" t="s">
        <v>179</v>
      </c>
      <c r="H132" s="46" t="s">
        <v>39</v>
      </c>
      <c r="I132" s="46">
        <v>40</v>
      </c>
      <c r="J132" s="771"/>
      <c r="K132" s="771"/>
      <c r="L132" s="771"/>
      <c r="M132" s="772"/>
      <c r="N132" s="772"/>
      <c r="O132" s="772"/>
      <c r="P132" s="772"/>
      <c r="Q132" s="771"/>
      <c r="R132" s="770"/>
    </row>
    <row r="133" spans="1:18" ht="45.75" customHeight="1" x14ac:dyDescent="0.25">
      <c r="A133" s="775"/>
      <c r="B133" s="776"/>
      <c r="C133" s="776"/>
      <c r="D133" s="770"/>
      <c r="E133" s="770"/>
      <c r="F133" s="770"/>
      <c r="G133" s="778"/>
      <c r="H133" s="46" t="s">
        <v>180</v>
      </c>
      <c r="I133" s="46">
        <v>1</v>
      </c>
      <c r="J133" s="771"/>
      <c r="K133" s="771"/>
      <c r="L133" s="771"/>
      <c r="M133" s="772"/>
      <c r="N133" s="772"/>
      <c r="O133" s="772"/>
      <c r="P133" s="772"/>
      <c r="Q133" s="771"/>
      <c r="R133" s="770"/>
    </row>
    <row r="134" spans="1:18" ht="47.25" customHeight="1" x14ac:dyDescent="0.25">
      <c r="A134" s="775"/>
      <c r="B134" s="776"/>
      <c r="C134" s="776"/>
      <c r="D134" s="770"/>
      <c r="E134" s="770"/>
      <c r="F134" s="770"/>
      <c r="G134" s="47" t="s">
        <v>49</v>
      </c>
      <c r="H134" s="46" t="s">
        <v>157</v>
      </c>
      <c r="I134" s="46">
        <v>1</v>
      </c>
      <c r="J134" s="771"/>
      <c r="K134" s="771"/>
      <c r="L134" s="771"/>
      <c r="M134" s="772"/>
      <c r="N134" s="772"/>
      <c r="O134" s="772"/>
      <c r="P134" s="772"/>
      <c r="Q134" s="771"/>
      <c r="R134" s="770"/>
    </row>
    <row r="135" spans="1:18" ht="45.75" customHeight="1" x14ac:dyDescent="0.25">
      <c r="A135" s="775"/>
      <c r="B135" s="776"/>
      <c r="C135" s="776"/>
      <c r="D135" s="770"/>
      <c r="E135" s="770"/>
      <c r="F135" s="770"/>
      <c r="G135" s="47" t="s">
        <v>158</v>
      </c>
      <c r="H135" s="46" t="s">
        <v>58</v>
      </c>
      <c r="I135" s="46">
        <v>2</v>
      </c>
      <c r="J135" s="771"/>
      <c r="K135" s="771"/>
      <c r="L135" s="771"/>
      <c r="M135" s="772"/>
      <c r="N135" s="772"/>
      <c r="O135" s="772"/>
      <c r="P135" s="772"/>
      <c r="Q135" s="771"/>
      <c r="R135" s="770"/>
    </row>
    <row r="136" spans="1:18" ht="78" customHeight="1" x14ac:dyDescent="0.25">
      <c r="A136" s="779" t="s">
        <v>1410</v>
      </c>
      <c r="B136" s="780"/>
      <c r="C136" s="780"/>
      <c r="D136" s="780"/>
      <c r="E136" s="780"/>
      <c r="F136" s="780"/>
      <c r="G136" s="780"/>
      <c r="H136" s="780"/>
      <c r="I136" s="780"/>
      <c r="J136" s="780"/>
      <c r="K136" s="780"/>
      <c r="L136" s="780"/>
      <c r="M136" s="780"/>
      <c r="N136" s="780"/>
      <c r="O136" s="780"/>
      <c r="P136" s="780"/>
      <c r="Q136" s="780"/>
      <c r="R136" s="782"/>
    </row>
    <row r="137" spans="1:18" ht="90.75" customHeight="1" x14ac:dyDescent="0.25">
      <c r="A137" s="775">
        <v>22</v>
      </c>
      <c r="B137" s="776">
        <v>1</v>
      </c>
      <c r="C137" s="776">
        <v>4</v>
      </c>
      <c r="D137" s="776">
        <v>2</v>
      </c>
      <c r="E137" s="770" t="s">
        <v>173</v>
      </c>
      <c r="F137" s="770" t="s">
        <v>1411</v>
      </c>
      <c r="G137" s="770" t="s">
        <v>174</v>
      </c>
      <c r="H137" s="46" t="s">
        <v>38</v>
      </c>
      <c r="I137" s="46">
        <v>1</v>
      </c>
      <c r="J137" s="770" t="s">
        <v>1412</v>
      </c>
      <c r="K137" s="770" t="s">
        <v>35</v>
      </c>
      <c r="L137" s="770"/>
      <c r="M137" s="783">
        <v>120000</v>
      </c>
      <c r="N137" s="783"/>
      <c r="O137" s="783">
        <v>120000</v>
      </c>
      <c r="P137" s="783"/>
      <c r="Q137" s="770" t="s">
        <v>84</v>
      </c>
      <c r="R137" s="773" t="s">
        <v>85</v>
      </c>
    </row>
    <row r="138" spans="1:18" ht="66.75" customHeight="1" x14ac:dyDescent="0.25">
      <c r="A138" s="775"/>
      <c r="B138" s="776"/>
      <c r="C138" s="776"/>
      <c r="D138" s="776"/>
      <c r="E138" s="770"/>
      <c r="F138" s="770"/>
      <c r="G138" s="770"/>
      <c r="H138" s="46" t="s">
        <v>54</v>
      </c>
      <c r="I138" s="46">
        <v>100</v>
      </c>
      <c r="J138" s="770"/>
      <c r="K138" s="770"/>
      <c r="L138" s="770"/>
      <c r="M138" s="783"/>
      <c r="N138" s="783"/>
      <c r="O138" s="783"/>
      <c r="P138" s="783"/>
      <c r="Q138" s="770"/>
      <c r="R138" s="773"/>
    </row>
    <row r="139" spans="1:18" ht="29.25" customHeight="1" x14ac:dyDescent="0.25">
      <c r="A139" s="779" t="s">
        <v>1413</v>
      </c>
      <c r="B139" s="780"/>
      <c r="C139" s="780"/>
      <c r="D139" s="780"/>
      <c r="E139" s="780"/>
      <c r="F139" s="780"/>
      <c r="G139" s="780"/>
      <c r="H139" s="780"/>
      <c r="I139" s="780"/>
      <c r="J139" s="780"/>
      <c r="K139" s="780"/>
      <c r="L139" s="780"/>
      <c r="M139" s="780"/>
      <c r="N139" s="780"/>
      <c r="O139" s="780"/>
      <c r="P139" s="780"/>
      <c r="Q139" s="780"/>
      <c r="R139" s="782"/>
    </row>
    <row r="140" spans="1:18" ht="61.5" customHeight="1" x14ac:dyDescent="0.25">
      <c r="A140" s="775">
        <v>23</v>
      </c>
      <c r="B140" s="776">
        <v>1</v>
      </c>
      <c r="C140" s="776">
        <v>4</v>
      </c>
      <c r="D140" s="770">
        <v>2</v>
      </c>
      <c r="E140" s="770" t="s">
        <v>176</v>
      </c>
      <c r="F140" s="770" t="s">
        <v>1414</v>
      </c>
      <c r="G140" s="770" t="s">
        <v>177</v>
      </c>
      <c r="H140" s="46" t="s">
        <v>38</v>
      </c>
      <c r="I140" s="46">
        <v>1</v>
      </c>
      <c r="J140" s="771" t="s">
        <v>207</v>
      </c>
      <c r="K140" s="771" t="s">
        <v>178</v>
      </c>
      <c r="L140" s="771"/>
      <c r="M140" s="772">
        <v>45000</v>
      </c>
      <c r="N140" s="772"/>
      <c r="O140" s="772">
        <v>45000</v>
      </c>
      <c r="P140" s="772"/>
      <c r="Q140" s="771" t="s">
        <v>84</v>
      </c>
      <c r="R140" s="770" t="s">
        <v>85</v>
      </c>
    </row>
    <row r="141" spans="1:18" ht="51" customHeight="1" x14ac:dyDescent="0.25">
      <c r="A141" s="775"/>
      <c r="B141" s="776"/>
      <c r="C141" s="776"/>
      <c r="D141" s="770"/>
      <c r="E141" s="770"/>
      <c r="F141" s="770"/>
      <c r="G141" s="770"/>
      <c r="H141" s="46" t="s">
        <v>54</v>
      </c>
      <c r="I141" s="46">
        <v>70</v>
      </c>
      <c r="J141" s="771"/>
      <c r="K141" s="771"/>
      <c r="L141" s="771"/>
      <c r="M141" s="772"/>
      <c r="N141" s="772"/>
      <c r="O141" s="772"/>
      <c r="P141" s="772"/>
      <c r="Q141" s="771"/>
      <c r="R141" s="776"/>
    </row>
    <row r="142" spans="1:18" ht="48" customHeight="1" x14ac:dyDescent="0.25">
      <c r="A142" s="775"/>
      <c r="B142" s="776"/>
      <c r="C142" s="776"/>
      <c r="D142" s="770"/>
      <c r="E142" s="770"/>
      <c r="F142" s="770"/>
      <c r="G142" s="770"/>
      <c r="H142" s="46" t="s">
        <v>157</v>
      </c>
      <c r="I142" s="46">
        <v>1</v>
      </c>
      <c r="J142" s="771"/>
      <c r="K142" s="771"/>
      <c r="L142" s="771"/>
      <c r="M142" s="772"/>
      <c r="N142" s="772"/>
      <c r="O142" s="772"/>
      <c r="P142" s="772"/>
      <c r="Q142" s="771"/>
      <c r="R142" s="776"/>
    </row>
    <row r="143" spans="1:18" ht="53.25" customHeight="1" x14ac:dyDescent="0.25">
      <c r="A143" s="779" t="s">
        <v>1415</v>
      </c>
      <c r="B143" s="780"/>
      <c r="C143" s="780"/>
      <c r="D143" s="780"/>
      <c r="E143" s="780"/>
      <c r="F143" s="780"/>
      <c r="G143" s="780"/>
      <c r="H143" s="780"/>
      <c r="I143" s="780"/>
      <c r="J143" s="780"/>
      <c r="K143" s="780"/>
      <c r="L143" s="780"/>
      <c r="M143" s="780"/>
      <c r="N143" s="780"/>
      <c r="O143" s="780"/>
      <c r="P143" s="780"/>
      <c r="Q143" s="780"/>
      <c r="R143" s="782"/>
    </row>
    <row r="144" spans="1:18" ht="156.75" customHeight="1" x14ac:dyDescent="0.25">
      <c r="A144" s="63">
        <v>24</v>
      </c>
      <c r="B144" s="47">
        <v>1</v>
      </c>
      <c r="C144" s="47">
        <v>4</v>
      </c>
      <c r="D144" s="46">
        <v>2</v>
      </c>
      <c r="E144" s="46" t="s">
        <v>190</v>
      </c>
      <c r="F144" s="46" t="s">
        <v>1416</v>
      </c>
      <c r="G144" s="48" t="s">
        <v>197</v>
      </c>
      <c r="H144" s="48" t="s">
        <v>157</v>
      </c>
      <c r="I144" s="48">
        <v>1</v>
      </c>
      <c r="J144" s="49" t="s">
        <v>1417</v>
      </c>
      <c r="K144" s="49" t="s">
        <v>35</v>
      </c>
      <c r="L144" s="49"/>
      <c r="M144" s="50">
        <v>90000</v>
      </c>
      <c r="N144" s="50"/>
      <c r="O144" s="51">
        <v>90000</v>
      </c>
      <c r="P144" s="51"/>
      <c r="Q144" s="49" t="s">
        <v>201</v>
      </c>
      <c r="R144" s="52" t="s">
        <v>148</v>
      </c>
    </row>
    <row r="145" spans="1:18" ht="53.25" customHeight="1" x14ac:dyDescent="0.25">
      <c r="A145" s="779" t="s">
        <v>1418</v>
      </c>
      <c r="B145" s="780"/>
      <c r="C145" s="780"/>
      <c r="D145" s="780"/>
      <c r="E145" s="780"/>
      <c r="F145" s="780"/>
      <c r="G145" s="780"/>
      <c r="H145" s="780"/>
      <c r="I145" s="780"/>
      <c r="J145" s="780"/>
      <c r="K145" s="780"/>
      <c r="L145" s="780"/>
      <c r="M145" s="780"/>
      <c r="N145" s="780"/>
      <c r="O145" s="780"/>
      <c r="P145" s="780"/>
      <c r="Q145" s="780"/>
      <c r="R145" s="781"/>
    </row>
    <row r="146" spans="1:18" ht="145.5" customHeight="1" x14ac:dyDescent="0.25">
      <c r="A146" s="63">
        <v>25</v>
      </c>
      <c r="B146" s="47">
        <v>1</v>
      </c>
      <c r="C146" s="47">
        <v>4</v>
      </c>
      <c r="D146" s="46">
        <v>2</v>
      </c>
      <c r="E146" s="46" t="s">
        <v>191</v>
      </c>
      <c r="F146" s="46" t="s">
        <v>1419</v>
      </c>
      <c r="G146" s="48" t="s">
        <v>196</v>
      </c>
      <c r="H146" s="48" t="s">
        <v>192</v>
      </c>
      <c r="I146" s="48">
        <v>1</v>
      </c>
      <c r="J146" s="49" t="s">
        <v>221</v>
      </c>
      <c r="K146" s="49" t="s">
        <v>35</v>
      </c>
      <c r="L146" s="49"/>
      <c r="M146" s="50">
        <v>80000</v>
      </c>
      <c r="N146" s="50"/>
      <c r="O146" s="50">
        <v>80000</v>
      </c>
      <c r="P146" s="49"/>
      <c r="Q146" s="49" t="s">
        <v>201</v>
      </c>
      <c r="R146" s="53" t="s">
        <v>213</v>
      </c>
    </row>
    <row r="147" spans="1:18" ht="61.5" customHeight="1" x14ac:dyDescent="0.25">
      <c r="A147" s="779" t="s">
        <v>1420</v>
      </c>
      <c r="B147" s="780"/>
      <c r="C147" s="780"/>
      <c r="D147" s="780"/>
      <c r="E147" s="780"/>
      <c r="F147" s="780"/>
      <c r="G147" s="780"/>
      <c r="H147" s="780"/>
      <c r="I147" s="780"/>
      <c r="J147" s="780"/>
      <c r="K147" s="780"/>
      <c r="L147" s="780"/>
      <c r="M147" s="780"/>
      <c r="N147" s="780"/>
      <c r="O147" s="780"/>
      <c r="P147" s="780"/>
      <c r="Q147" s="780"/>
      <c r="R147" s="781"/>
    </row>
    <row r="148" spans="1:18" ht="38.25" customHeight="1" x14ac:dyDescent="0.25">
      <c r="A148" s="775">
        <v>26</v>
      </c>
      <c r="B148" s="776">
        <v>1</v>
      </c>
      <c r="C148" s="776">
        <v>4</v>
      </c>
      <c r="D148" s="770">
        <v>2</v>
      </c>
      <c r="E148" s="770" t="s">
        <v>193</v>
      </c>
      <c r="F148" s="770" t="s">
        <v>1421</v>
      </c>
      <c r="G148" s="770" t="s">
        <v>194</v>
      </c>
      <c r="H148" s="46" t="s">
        <v>46</v>
      </c>
      <c r="I148" s="48">
        <v>3</v>
      </c>
      <c r="J148" s="771" t="s">
        <v>222</v>
      </c>
      <c r="K148" s="771" t="s">
        <v>35</v>
      </c>
      <c r="L148" s="771"/>
      <c r="M148" s="772">
        <v>50000</v>
      </c>
      <c r="N148" s="772"/>
      <c r="O148" s="772">
        <v>50000</v>
      </c>
      <c r="P148" s="772"/>
      <c r="Q148" s="771" t="s">
        <v>201</v>
      </c>
      <c r="R148" s="785" t="s">
        <v>223</v>
      </c>
    </row>
    <row r="149" spans="1:18" ht="48.75" customHeight="1" x14ac:dyDescent="0.25">
      <c r="A149" s="775"/>
      <c r="B149" s="776"/>
      <c r="C149" s="776"/>
      <c r="D149" s="770"/>
      <c r="E149" s="770"/>
      <c r="F149" s="770"/>
      <c r="G149" s="770"/>
      <c r="H149" s="46" t="s">
        <v>39</v>
      </c>
      <c r="I149" s="48">
        <v>200</v>
      </c>
      <c r="J149" s="771"/>
      <c r="K149" s="771"/>
      <c r="L149" s="771"/>
      <c r="M149" s="772"/>
      <c r="N149" s="772"/>
      <c r="O149" s="772"/>
      <c r="P149" s="772"/>
      <c r="Q149" s="771"/>
      <c r="R149" s="785"/>
    </row>
    <row r="150" spans="1:18" ht="33.75" customHeight="1" x14ac:dyDescent="0.25">
      <c r="A150" s="789" t="s">
        <v>1422</v>
      </c>
      <c r="B150" s="790"/>
      <c r="C150" s="790"/>
      <c r="D150" s="790"/>
      <c r="E150" s="790"/>
      <c r="F150" s="790"/>
      <c r="G150" s="790"/>
      <c r="H150" s="790"/>
      <c r="I150" s="790"/>
      <c r="J150" s="790"/>
      <c r="K150" s="790"/>
      <c r="L150" s="790"/>
      <c r="M150" s="790"/>
      <c r="N150" s="790"/>
      <c r="O150" s="790"/>
      <c r="P150" s="790"/>
      <c r="Q150" s="790"/>
      <c r="R150" s="790"/>
    </row>
    <row r="151" spans="1:18" ht="34.5" customHeight="1" x14ac:dyDescent="0.25">
      <c r="A151" s="775">
        <v>27</v>
      </c>
      <c r="B151" s="776">
        <v>1</v>
      </c>
      <c r="C151" s="776">
        <v>4</v>
      </c>
      <c r="D151" s="770">
        <v>2</v>
      </c>
      <c r="E151" s="770" t="s">
        <v>218</v>
      </c>
      <c r="F151" s="770" t="s">
        <v>1423</v>
      </c>
      <c r="G151" s="46" t="s">
        <v>219</v>
      </c>
      <c r="H151" s="47" t="s">
        <v>41</v>
      </c>
      <c r="I151" s="46">
        <v>1</v>
      </c>
      <c r="J151" s="786" t="s">
        <v>195</v>
      </c>
      <c r="K151" s="776" t="s">
        <v>175</v>
      </c>
      <c r="L151" s="776"/>
      <c r="M151" s="784">
        <v>50000</v>
      </c>
      <c r="N151" s="784"/>
      <c r="O151" s="784">
        <v>50000</v>
      </c>
      <c r="P151" s="784"/>
      <c r="Q151" s="770" t="s">
        <v>201</v>
      </c>
      <c r="R151" s="770" t="s">
        <v>213</v>
      </c>
    </row>
    <row r="152" spans="1:18" ht="36" customHeight="1" x14ac:dyDescent="0.25">
      <c r="A152" s="775"/>
      <c r="B152" s="776"/>
      <c r="C152" s="776"/>
      <c r="D152" s="770"/>
      <c r="E152" s="770"/>
      <c r="F152" s="770"/>
      <c r="G152" s="46" t="s">
        <v>220</v>
      </c>
      <c r="H152" s="46" t="s">
        <v>53</v>
      </c>
      <c r="I152" s="46">
        <v>2</v>
      </c>
      <c r="J152" s="786"/>
      <c r="K152" s="776"/>
      <c r="L152" s="776"/>
      <c r="M152" s="784"/>
      <c r="N152" s="784"/>
      <c r="O152" s="784"/>
      <c r="P152" s="784"/>
      <c r="Q152" s="770"/>
      <c r="R152" s="776"/>
    </row>
    <row r="153" spans="1:18" ht="36" customHeight="1" x14ac:dyDescent="0.25">
      <c r="A153" s="775"/>
      <c r="B153" s="776"/>
      <c r="C153" s="776"/>
      <c r="D153" s="770"/>
      <c r="E153" s="770"/>
      <c r="F153" s="770"/>
      <c r="G153" s="46" t="s">
        <v>1424</v>
      </c>
      <c r="H153" s="46" t="s">
        <v>189</v>
      </c>
      <c r="I153" s="46">
        <v>10</v>
      </c>
      <c r="J153" s="786"/>
      <c r="K153" s="776"/>
      <c r="L153" s="776"/>
      <c r="M153" s="784"/>
      <c r="N153" s="784"/>
      <c r="O153" s="784"/>
      <c r="P153" s="784"/>
      <c r="Q153" s="770"/>
      <c r="R153" s="776"/>
    </row>
    <row r="154" spans="1:18" ht="29.25" customHeight="1" x14ac:dyDescent="0.25">
      <c r="A154" s="780" t="s">
        <v>1425</v>
      </c>
      <c r="B154" s="792"/>
      <c r="C154" s="792"/>
      <c r="D154" s="792"/>
      <c r="E154" s="792"/>
      <c r="F154" s="792"/>
      <c r="G154" s="792"/>
      <c r="H154" s="792"/>
      <c r="I154" s="792"/>
      <c r="J154" s="792"/>
      <c r="K154" s="792"/>
      <c r="L154" s="792"/>
      <c r="M154" s="792"/>
      <c r="N154" s="792"/>
      <c r="O154" s="792"/>
      <c r="P154" s="792"/>
      <c r="Q154" s="792"/>
      <c r="R154" s="793"/>
    </row>
    <row r="155" spans="1:18" ht="87.75" customHeight="1" x14ac:dyDescent="0.25">
      <c r="A155" s="775">
        <v>28</v>
      </c>
      <c r="B155" s="776">
        <v>1</v>
      </c>
      <c r="C155" s="776">
        <v>4</v>
      </c>
      <c r="D155" s="770">
        <v>2</v>
      </c>
      <c r="E155" s="770" t="s">
        <v>198</v>
      </c>
      <c r="F155" s="770" t="s">
        <v>199</v>
      </c>
      <c r="G155" s="648" t="s">
        <v>56</v>
      </c>
      <c r="H155" s="46" t="s">
        <v>192</v>
      </c>
      <c r="I155" s="46">
        <v>1</v>
      </c>
      <c r="J155" s="786" t="s">
        <v>200</v>
      </c>
      <c r="K155" s="776" t="s">
        <v>35</v>
      </c>
      <c r="L155" s="776"/>
      <c r="M155" s="784">
        <v>16000</v>
      </c>
      <c r="N155" s="784"/>
      <c r="O155" s="784">
        <v>16000</v>
      </c>
      <c r="P155" s="784"/>
      <c r="Q155" s="770" t="s">
        <v>201</v>
      </c>
      <c r="R155" s="770" t="s">
        <v>202</v>
      </c>
    </row>
    <row r="156" spans="1:18" ht="85.5" customHeight="1" x14ac:dyDescent="0.25">
      <c r="A156" s="775"/>
      <c r="B156" s="776"/>
      <c r="C156" s="776"/>
      <c r="D156" s="770"/>
      <c r="E156" s="770"/>
      <c r="F156" s="770"/>
      <c r="G156" s="650"/>
      <c r="H156" s="46" t="s">
        <v>50</v>
      </c>
      <c r="I156" s="46">
        <v>2000</v>
      </c>
      <c r="J156" s="786"/>
      <c r="K156" s="776"/>
      <c r="L156" s="776"/>
      <c r="M156" s="784"/>
      <c r="N156" s="784"/>
      <c r="O156" s="784"/>
      <c r="P156" s="784"/>
      <c r="Q156" s="770"/>
      <c r="R156" s="770"/>
    </row>
    <row r="157" spans="1:18" ht="61.5" customHeight="1" x14ac:dyDescent="0.25">
      <c r="A157" s="791" t="s">
        <v>1376</v>
      </c>
      <c r="B157" s="791"/>
      <c r="C157" s="791"/>
      <c r="D157" s="791"/>
      <c r="E157" s="791"/>
      <c r="F157" s="791"/>
      <c r="G157" s="791"/>
      <c r="H157" s="791"/>
      <c r="I157" s="791"/>
      <c r="J157" s="791"/>
      <c r="K157" s="791"/>
      <c r="L157" s="791"/>
      <c r="M157" s="791"/>
      <c r="N157" s="791"/>
      <c r="O157" s="791"/>
      <c r="P157" s="791"/>
      <c r="Q157" s="791"/>
      <c r="R157" s="791"/>
    </row>
    <row r="160" spans="1:18" x14ac:dyDescent="0.35">
      <c r="M160" s="788"/>
      <c r="N160" s="787" t="s">
        <v>214</v>
      </c>
      <c r="O160" s="787"/>
      <c r="P160" s="787"/>
    </row>
    <row r="161" spans="13:17" x14ac:dyDescent="0.35">
      <c r="M161" s="788"/>
      <c r="N161" s="275" t="s">
        <v>33</v>
      </c>
      <c r="O161" s="788" t="s">
        <v>34</v>
      </c>
      <c r="P161" s="788"/>
    </row>
    <row r="162" spans="13:17" x14ac:dyDescent="0.35">
      <c r="M162" s="788"/>
      <c r="N162" s="275"/>
      <c r="O162" s="275">
        <v>2020</v>
      </c>
      <c r="P162" s="275">
        <v>2021</v>
      </c>
    </row>
    <row r="163" spans="13:17" x14ac:dyDescent="0.35">
      <c r="M163" s="275" t="s">
        <v>368</v>
      </c>
      <c r="N163" s="424">
        <v>17</v>
      </c>
      <c r="O163" s="78">
        <f>O9+O14+O19+O24+O26+O37+O42+O53+O64+O69+O77+O79+O84+O89+O90</f>
        <v>1600000</v>
      </c>
      <c r="P163" s="425">
        <f>P7+P64+P67+P90</f>
        <v>169000</v>
      </c>
      <c r="Q163" s="2"/>
    </row>
    <row r="164" spans="13:17" x14ac:dyDescent="0.35">
      <c r="M164" s="275" t="s">
        <v>369</v>
      </c>
      <c r="N164" s="426">
        <v>28</v>
      </c>
      <c r="O164" s="427">
        <f>O11+O16+O21+O24+O39+O46+O58+O64+O72+O77+O81+O84+O89+O99+O111+O116+O126+O130+O137+O140+O144+O146+O148+O151+O155</f>
        <v>2670000</v>
      </c>
      <c r="P164" s="427">
        <f>P7+P30+P64+P67+P99+P111+P116+P126+P130</f>
        <v>879000</v>
      </c>
      <c r="Q164" s="2"/>
    </row>
  </sheetData>
  <mergeCells count="610">
    <mergeCell ref="D155:D156"/>
    <mergeCell ref="O155:O156"/>
    <mergeCell ref="A147:R147"/>
    <mergeCell ref="A148:A149"/>
    <mergeCell ref="B148:B149"/>
    <mergeCell ref="N160:P160"/>
    <mergeCell ref="O161:P161"/>
    <mergeCell ref="M160:M162"/>
    <mergeCell ref="R155:R156"/>
    <mergeCell ref="A150:R150"/>
    <mergeCell ref="A151:A153"/>
    <mergeCell ref="B151:B153"/>
    <mergeCell ref="C151:C153"/>
    <mergeCell ref="D151:D153"/>
    <mergeCell ref="K151:K153"/>
    <mergeCell ref="L151:L153"/>
    <mergeCell ref="M151:M153"/>
    <mergeCell ref="N151:N153"/>
    <mergeCell ref="O151:O153"/>
    <mergeCell ref="P151:P153"/>
    <mergeCell ref="A157:R157"/>
    <mergeCell ref="A154:R154"/>
    <mergeCell ref="A155:A156"/>
    <mergeCell ref="B155:B156"/>
    <mergeCell ref="C155:C156"/>
    <mergeCell ref="P155:P156"/>
    <mergeCell ref="Q155:Q156"/>
    <mergeCell ref="C148:C149"/>
    <mergeCell ref="D148:D149"/>
    <mergeCell ref="E148:E149"/>
    <mergeCell ref="F148:F149"/>
    <mergeCell ref="G148:G149"/>
    <mergeCell ref="J148:J149"/>
    <mergeCell ref="K148:K149"/>
    <mergeCell ref="L148:L149"/>
    <mergeCell ref="M148:M149"/>
    <mergeCell ref="N148:N149"/>
    <mergeCell ref="O148:O149"/>
    <mergeCell ref="P148:P149"/>
    <mergeCell ref="Q148:Q149"/>
    <mergeCell ref="Q151:Q153"/>
    <mergeCell ref="E155:E156"/>
    <mergeCell ref="F155:F156"/>
    <mergeCell ref="G155:G156"/>
    <mergeCell ref="J155:J156"/>
    <mergeCell ref="K155:K156"/>
    <mergeCell ref="L155:L156"/>
    <mergeCell ref="M155:M156"/>
    <mergeCell ref="N155:N156"/>
    <mergeCell ref="R148:R149"/>
    <mergeCell ref="E151:E153"/>
    <mergeCell ref="F151:F153"/>
    <mergeCell ref="J151:J153"/>
    <mergeCell ref="A139:R139"/>
    <mergeCell ref="A140:A142"/>
    <mergeCell ref="B140:B142"/>
    <mergeCell ref="C140:C142"/>
    <mergeCell ref="D140:D142"/>
    <mergeCell ref="E140:E142"/>
    <mergeCell ref="F140:F142"/>
    <mergeCell ref="G140:G142"/>
    <mergeCell ref="J140:J142"/>
    <mergeCell ref="K140:K142"/>
    <mergeCell ref="L140:L142"/>
    <mergeCell ref="M140:M142"/>
    <mergeCell ref="N140:N142"/>
    <mergeCell ref="O140:O142"/>
    <mergeCell ref="P140:P142"/>
    <mergeCell ref="Q140:Q142"/>
    <mergeCell ref="R140:R142"/>
    <mergeCell ref="R151:R153"/>
    <mergeCell ref="A143:R143"/>
    <mergeCell ref="A145:R145"/>
    <mergeCell ref="A136:R136"/>
    <mergeCell ref="A137:A138"/>
    <mergeCell ref="B137:B138"/>
    <mergeCell ref="C137:C138"/>
    <mergeCell ref="D137:D138"/>
    <mergeCell ref="E137:E138"/>
    <mergeCell ref="F137:F138"/>
    <mergeCell ref="G137:G138"/>
    <mergeCell ref="J137:J138"/>
    <mergeCell ref="K137:K138"/>
    <mergeCell ref="L137:L138"/>
    <mergeCell ref="M137:M138"/>
    <mergeCell ref="N137:N138"/>
    <mergeCell ref="O137:O138"/>
    <mergeCell ref="P137:P138"/>
    <mergeCell ref="Q137:Q138"/>
    <mergeCell ref="R137:R138"/>
    <mergeCell ref="G119:G120"/>
    <mergeCell ref="G121:G122"/>
    <mergeCell ref="A125:R125"/>
    <mergeCell ref="G126:G127"/>
    <mergeCell ref="A129:R129"/>
    <mergeCell ref="A130:A135"/>
    <mergeCell ref="B130:B135"/>
    <mergeCell ref="C130:C135"/>
    <mergeCell ref="D130:D135"/>
    <mergeCell ref="E130:E135"/>
    <mergeCell ref="F130:F135"/>
    <mergeCell ref="G130:G131"/>
    <mergeCell ref="J130:J135"/>
    <mergeCell ref="K130:K135"/>
    <mergeCell ref="L130:L135"/>
    <mergeCell ref="M130:M135"/>
    <mergeCell ref="N130:N135"/>
    <mergeCell ref="O130:O135"/>
    <mergeCell ref="P130:P135"/>
    <mergeCell ref="Q130:Q135"/>
    <mergeCell ref="R130:R135"/>
    <mergeCell ref="G132:G133"/>
    <mergeCell ref="M126:M128"/>
    <mergeCell ref="N126:N128"/>
    <mergeCell ref="M111:M114"/>
    <mergeCell ref="N111:N114"/>
    <mergeCell ref="O111:O114"/>
    <mergeCell ref="P111:P114"/>
    <mergeCell ref="Q111:Q114"/>
    <mergeCell ref="R111:R114"/>
    <mergeCell ref="G112:G113"/>
    <mergeCell ref="A115:R115"/>
    <mergeCell ref="A116:A124"/>
    <mergeCell ref="B116:B124"/>
    <mergeCell ref="C116:C124"/>
    <mergeCell ref="D116:D124"/>
    <mergeCell ref="E116:E124"/>
    <mergeCell ref="F116:F124"/>
    <mergeCell ref="G116:G117"/>
    <mergeCell ref="J116:J124"/>
    <mergeCell ref="K116:K124"/>
    <mergeCell ref="L116:L124"/>
    <mergeCell ref="M116:M124"/>
    <mergeCell ref="N116:N124"/>
    <mergeCell ref="O116:O124"/>
    <mergeCell ref="P116:P124"/>
    <mergeCell ref="Q116:Q124"/>
    <mergeCell ref="R116:R124"/>
    <mergeCell ref="A111:A114"/>
    <mergeCell ref="B111:B114"/>
    <mergeCell ref="C111:C114"/>
    <mergeCell ref="D111:D114"/>
    <mergeCell ref="E111:E114"/>
    <mergeCell ref="F111:F114"/>
    <mergeCell ref="J111:J114"/>
    <mergeCell ref="K111:K114"/>
    <mergeCell ref="L111:L114"/>
    <mergeCell ref="R9:R10"/>
    <mergeCell ref="G106:G107"/>
    <mergeCell ref="G108:G109"/>
    <mergeCell ref="A4:A5"/>
    <mergeCell ref="B4:B5"/>
    <mergeCell ref="C4:C5"/>
    <mergeCell ref="D4:D5"/>
    <mergeCell ref="E4:E5"/>
    <mergeCell ref="F4:F5"/>
    <mergeCell ref="R7:R8"/>
    <mergeCell ref="Q4:Q5"/>
    <mergeCell ref="R4:R5"/>
    <mergeCell ref="G4:G5"/>
    <mergeCell ref="H4:I4"/>
    <mergeCell ref="J4:J5"/>
    <mergeCell ref="K4:L4"/>
    <mergeCell ref="M4:N4"/>
    <mergeCell ref="O4:P4"/>
    <mergeCell ref="J7:J8"/>
    <mergeCell ref="K7:K8"/>
    <mergeCell ref="L7:L8"/>
    <mergeCell ref="M7:M8"/>
    <mergeCell ref="N7:N8"/>
    <mergeCell ref="O7:O8"/>
    <mergeCell ref="Q7:Q8"/>
    <mergeCell ref="M9:M10"/>
    <mergeCell ref="N9:N10"/>
    <mergeCell ref="N14:N15"/>
    <mergeCell ref="O14:O15"/>
    <mergeCell ref="P14:P15"/>
    <mergeCell ref="Q14:Q15"/>
    <mergeCell ref="A7:A8"/>
    <mergeCell ref="B7:B8"/>
    <mergeCell ref="C7:C8"/>
    <mergeCell ref="D7:D8"/>
    <mergeCell ref="E7:E8"/>
    <mergeCell ref="F7:F8"/>
    <mergeCell ref="G7:G8"/>
    <mergeCell ref="A9:A10"/>
    <mergeCell ref="B9:B10"/>
    <mergeCell ref="C9:C10"/>
    <mergeCell ref="D9:D10"/>
    <mergeCell ref="E9:E10"/>
    <mergeCell ref="F9:F10"/>
    <mergeCell ref="P7:P8"/>
    <mergeCell ref="A14:A15"/>
    <mergeCell ref="B14:B15"/>
    <mergeCell ref="C14:C15"/>
    <mergeCell ref="G9:G10"/>
    <mergeCell ref="J9:J10"/>
    <mergeCell ref="K9:K10"/>
    <mergeCell ref="L9:L10"/>
    <mergeCell ref="F14:F15"/>
    <mergeCell ref="G14:G15"/>
    <mergeCell ref="J14:J15"/>
    <mergeCell ref="K14:K15"/>
    <mergeCell ref="L14:L15"/>
    <mergeCell ref="L11:L12"/>
    <mergeCell ref="O9:O10"/>
    <mergeCell ref="P9:P10"/>
    <mergeCell ref="Q9:Q10"/>
    <mergeCell ref="M24:M25"/>
    <mergeCell ref="N24:N25"/>
    <mergeCell ref="O24:O25"/>
    <mergeCell ref="R19:R20"/>
    <mergeCell ref="M19:M20"/>
    <mergeCell ref="N19:N20"/>
    <mergeCell ref="P24:P25"/>
    <mergeCell ref="R14:R15"/>
    <mergeCell ref="M14:M15"/>
    <mergeCell ref="O19:O20"/>
    <mergeCell ref="M21:M22"/>
    <mergeCell ref="N21:N22"/>
    <mergeCell ref="O21:O22"/>
    <mergeCell ref="P21:P22"/>
    <mergeCell ref="Q21:Q22"/>
    <mergeCell ref="R21:R22"/>
    <mergeCell ref="P19:P20"/>
    <mergeCell ref="Q19:Q20"/>
    <mergeCell ref="Q16:Q17"/>
    <mergeCell ref="R16:R17"/>
    <mergeCell ref="A18:R18"/>
    <mergeCell ref="C24:C25"/>
    <mergeCell ref="D24:D25"/>
    <mergeCell ref="E24:E25"/>
    <mergeCell ref="G19:G20"/>
    <mergeCell ref="J19:J20"/>
    <mergeCell ref="K19:K20"/>
    <mergeCell ref="L19:L20"/>
    <mergeCell ref="F24:F25"/>
    <mergeCell ref="G24:G25"/>
    <mergeCell ref="J24:J25"/>
    <mergeCell ref="K24:K25"/>
    <mergeCell ref="L24:L25"/>
    <mergeCell ref="L21:L22"/>
    <mergeCell ref="F19:F20"/>
    <mergeCell ref="F21:F22"/>
    <mergeCell ref="G21:G22"/>
    <mergeCell ref="J21:J22"/>
    <mergeCell ref="K21:K22"/>
    <mergeCell ref="Q37:Q38"/>
    <mergeCell ref="R37:R38"/>
    <mergeCell ref="A26:A29"/>
    <mergeCell ref="B26:B29"/>
    <mergeCell ref="C26:C29"/>
    <mergeCell ref="D26:D29"/>
    <mergeCell ref="E26:E29"/>
    <mergeCell ref="F26:F29"/>
    <mergeCell ref="G26:G27"/>
    <mergeCell ref="P26:P29"/>
    <mergeCell ref="Q26:Q29"/>
    <mergeCell ref="R26:R29"/>
    <mergeCell ref="G28:G29"/>
    <mergeCell ref="J26:J29"/>
    <mergeCell ref="K26:K29"/>
    <mergeCell ref="L26:L29"/>
    <mergeCell ref="M26:M29"/>
    <mergeCell ref="N26:N29"/>
    <mergeCell ref="O26:O29"/>
    <mergeCell ref="N37:N38"/>
    <mergeCell ref="O37:O38"/>
    <mergeCell ref="P37:P38"/>
    <mergeCell ref="F37:F38"/>
    <mergeCell ref="G37:G38"/>
    <mergeCell ref="J37:J38"/>
    <mergeCell ref="K37:K38"/>
    <mergeCell ref="L37:L38"/>
    <mergeCell ref="M37:M38"/>
    <mergeCell ref="A42:A45"/>
    <mergeCell ref="B42:B45"/>
    <mergeCell ref="C42:C45"/>
    <mergeCell ref="D42:D45"/>
    <mergeCell ref="E42:E45"/>
    <mergeCell ref="F42:F45"/>
    <mergeCell ref="M42:M45"/>
    <mergeCell ref="G42:G43"/>
    <mergeCell ref="J42:J45"/>
    <mergeCell ref="K42:K45"/>
    <mergeCell ref="L42:L45"/>
    <mergeCell ref="A37:A38"/>
    <mergeCell ref="B37:B38"/>
    <mergeCell ref="C37:C38"/>
    <mergeCell ref="D37:D38"/>
    <mergeCell ref="E37:E38"/>
    <mergeCell ref="F39:F40"/>
    <mergeCell ref="G39:G40"/>
    <mergeCell ref="R42:R45"/>
    <mergeCell ref="P42:P45"/>
    <mergeCell ref="M67:M68"/>
    <mergeCell ref="N67:N68"/>
    <mergeCell ref="A64:A66"/>
    <mergeCell ref="B64:B66"/>
    <mergeCell ref="C64:C66"/>
    <mergeCell ref="D64:D66"/>
    <mergeCell ref="E64:E66"/>
    <mergeCell ref="F64:F66"/>
    <mergeCell ref="J64:J66"/>
    <mergeCell ref="K64:K66"/>
    <mergeCell ref="L64:L66"/>
    <mergeCell ref="G54:G55"/>
    <mergeCell ref="J54:J57"/>
    <mergeCell ref="G56:G57"/>
    <mergeCell ref="A53:A57"/>
    <mergeCell ref="B53:B57"/>
    <mergeCell ref="C53:C57"/>
    <mergeCell ref="D53:D57"/>
    <mergeCell ref="E53:E57"/>
    <mergeCell ref="F53:F57"/>
    <mergeCell ref="Q67:Q68"/>
    <mergeCell ref="R67:R68"/>
    <mergeCell ref="P67:P68"/>
    <mergeCell ref="P69:P71"/>
    <mergeCell ref="M53:M57"/>
    <mergeCell ref="M64:M66"/>
    <mergeCell ref="N64:N66"/>
    <mergeCell ref="O64:O66"/>
    <mergeCell ref="P64:P66"/>
    <mergeCell ref="Q64:Q66"/>
    <mergeCell ref="R64:R66"/>
    <mergeCell ref="N53:N57"/>
    <mergeCell ref="O53:O57"/>
    <mergeCell ref="P53:P57"/>
    <mergeCell ref="Q53:Q57"/>
    <mergeCell ref="R53:R57"/>
    <mergeCell ref="A63:R63"/>
    <mergeCell ref="A58:A62"/>
    <mergeCell ref="B58:B62"/>
    <mergeCell ref="C58:C62"/>
    <mergeCell ref="K53:K57"/>
    <mergeCell ref="L53:L57"/>
    <mergeCell ref="Q72:Q75"/>
    <mergeCell ref="M69:M71"/>
    <mergeCell ref="N69:N71"/>
    <mergeCell ref="O69:O71"/>
    <mergeCell ref="R69:R71"/>
    <mergeCell ref="A67:A68"/>
    <mergeCell ref="B67:B68"/>
    <mergeCell ref="C67:C68"/>
    <mergeCell ref="D67:D68"/>
    <mergeCell ref="E67:E68"/>
    <mergeCell ref="F67:F68"/>
    <mergeCell ref="G67:G68"/>
    <mergeCell ref="A69:A71"/>
    <mergeCell ref="B69:B71"/>
    <mergeCell ref="C69:C71"/>
    <mergeCell ref="D69:D71"/>
    <mergeCell ref="E69:E71"/>
    <mergeCell ref="F69:F71"/>
    <mergeCell ref="G69:G71"/>
    <mergeCell ref="K67:K68"/>
    <mergeCell ref="L67:L68"/>
    <mergeCell ref="J69:J71"/>
    <mergeCell ref="K69:K71"/>
    <mergeCell ref="J67:J68"/>
    <mergeCell ref="B79:B80"/>
    <mergeCell ref="C79:C80"/>
    <mergeCell ref="D79:D80"/>
    <mergeCell ref="E79:E80"/>
    <mergeCell ref="G77:G78"/>
    <mergeCell ref="J77:J78"/>
    <mergeCell ref="K77:K78"/>
    <mergeCell ref="L77:L78"/>
    <mergeCell ref="M77:M78"/>
    <mergeCell ref="M79:M80"/>
    <mergeCell ref="F84:F88"/>
    <mergeCell ref="B77:B78"/>
    <mergeCell ref="C77:C78"/>
    <mergeCell ref="D77:D78"/>
    <mergeCell ref="E77:E78"/>
    <mergeCell ref="F77:F78"/>
    <mergeCell ref="R84:R88"/>
    <mergeCell ref="A79:A80"/>
    <mergeCell ref="L84:L88"/>
    <mergeCell ref="M84:M88"/>
    <mergeCell ref="N84:N88"/>
    <mergeCell ref="N77:N78"/>
    <mergeCell ref="N79:N80"/>
    <mergeCell ref="O79:O80"/>
    <mergeCell ref="P79:P80"/>
    <mergeCell ref="Q79:Q80"/>
    <mergeCell ref="R79:R80"/>
    <mergeCell ref="A77:A78"/>
    <mergeCell ref="R77:R78"/>
    <mergeCell ref="F79:F80"/>
    <mergeCell ref="G79:G80"/>
    <mergeCell ref="J79:J80"/>
    <mergeCell ref="K79:K80"/>
    <mergeCell ref="L79:L80"/>
    <mergeCell ref="N90:N98"/>
    <mergeCell ref="G99:G100"/>
    <mergeCell ref="J99:J109"/>
    <mergeCell ref="K99:K109"/>
    <mergeCell ref="G102:G105"/>
    <mergeCell ref="P77:P78"/>
    <mergeCell ref="Q77:Q78"/>
    <mergeCell ref="O84:O88"/>
    <mergeCell ref="P84:P88"/>
    <mergeCell ref="Q84:Q88"/>
    <mergeCell ref="O77:O78"/>
    <mergeCell ref="A99:A109"/>
    <mergeCell ref="B99:B109"/>
    <mergeCell ref="C99:C109"/>
    <mergeCell ref="D99:D109"/>
    <mergeCell ref="E99:E109"/>
    <mergeCell ref="F99:F109"/>
    <mergeCell ref="R90:R98"/>
    <mergeCell ref="G93:G94"/>
    <mergeCell ref="G95:G96"/>
    <mergeCell ref="G97:G98"/>
    <mergeCell ref="G90:G91"/>
    <mergeCell ref="J90:J98"/>
    <mergeCell ref="O99:O109"/>
    <mergeCell ref="P99:P109"/>
    <mergeCell ref="Q99:Q109"/>
    <mergeCell ref="O90:O98"/>
    <mergeCell ref="P90:P98"/>
    <mergeCell ref="Q90:Q98"/>
    <mergeCell ref="L99:L109"/>
    <mergeCell ref="M99:M109"/>
    <mergeCell ref="N99:N109"/>
    <mergeCell ref="K90:K98"/>
    <mergeCell ref="L90:L98"/>
    <mergeCell ref="M90:M98"/>
    <mergeCell ref="M11:M12"/>
    <mergeCell ref="N11:N12"/>
    <mergeCell ref="O11:O12"/>
    <mergeCell ref="P11:P12"/>
    <mergeCell ref="Q11:Q12"/>
    <mergeCell ref="R11:R12"/>
    <mergeCell ref="A13:R13"/>
    <mergeCell ref="A16:A17"/>
    <mergeCell ref="B16:B17"/>
    <mergeCell ref="C16:C17"/>
    <mergeCell ref="D16:D17"/>
    <mergeCell ref="E16:E17"/>
    <mergeCell ref="F16:F17"/>
    <mergeCell ref="G16:G17"/>
    <mergeCell ref="J16:J17"/>
    <mergeCell ref="K16:K17"/>
    <mergeCell ref="L16:L17"/>
    <mergeCell ref="M16:M17"/>
    <mergeCell ref="N16:N17"/>
    <mergeCell ref="O16:O17"/>
    <mergeCell ref="P16:P17"/>
    <mergeCell ref="D14:D15"/>
    <mergeCell ref="E14:E15"/>
    <mergeCell ref="A11:A12"/>
    <mergeCell ref="B11:B12"/>
    <mergeCell ref="C11:C12"/>
    <mergeCell ref="D11:D12"/>
    <mergeCell ref="E11:E12"/>
    <mergeCell ref="F11:F12"/>
    <mergeCell ref="G11:G12"/>
    <mergeCell ref="J11:J12"/>
    <mergeCell ref="K11:K12"/>
    <mergeCell ref="B19:B20"/>
    <mergeCell ref="C19:C20"/>
    <mergeCell ref="D19:D20"/>
    <mergeCell ref="E19:E20"/>
    <mergeCell ref="A21:A22"/>
    <mergeCell ref="B21:B22"/>
    <mergeCell ref="C21:C22"/>
    <mergeCell ref="D21:D22"/>
    <mergeCell ref="E21:E22"/>
    <mergeCell ref="A19:A20"/>
    <mergeCell ref="A36:R36"/>
    <mergeCell ref="A23:R23"/>
    <mergeCell ref="A30:A35"/>
    <mergeCell ref="B30:B35"/>
    <mergeCell ref="C30:C35"/>
    <mergeCell ref="D30:D35"/>
    <mergeCell ref="E30:E35"/>
    <mergeCell ref="F30:F35"/>
    <mergeCell ref="G30:G31"/>
    <mergeCell ref="J30:J35"/>
    <mergeCell ref="K30:K35"/>
    <mergeCell ref="L30:L35"/>
    <mergeCell ref="M30:M35"/>
    <mergeCell ref="N30:N35"/>
    <mergeCell ref="O30:O35"/>
    <mergeCell ref="P30:P35"/>
    <mergeCell ref="Q30:Q35"/>
    <mergeCell ref="R30:R35"/>
    <mergeCell ref="G32:G33"/>
    <mergeCell ref="G34:G35"/>
    <mergeCell ref="R24:R25"/>
    <mergeCell ref="Q24:Q25"/>
    <mergeCell ref="A24:A25"/>
    <mergeCell ref="B24:B25"/>
    <mergeCell ref="L81:L82"/>
    <mergeCell ref="M81:M82"/>
    <mergeCell ref="N81:N82"/>
    <mergeCell ref="O81:O82"/>
    <mergeCell ref="P81:P82"/>
    <mergeCell ref="Q81:Q82"/>
    <mergeCell ref="R81:R82"/>
    <mergeCell ref="K46:K51"/>
    <mergeCell ref="L46:L51"/>
    <mergeCell ref="M46:M51"/>
    <mergeCell ref="N46:N51"/>
    <mergeCell ref="O46:O51"/>
    <mergeCell ref="P46:P51"/>
    <mergeCell ref="A39:A40"/>
    <mergeCell ref="B39:B40"/>
    <mergeCell ref="C39:C40"/>
    <mergeCell ref="D39:D40"/>
    <mergeCell ref="E39:E40"/>
    <mergeCell ref="Q46:Q51"/>
    <mergeCell ref="R46:R51"/>
    <mergeCell ref="A52:R52"/>
    <mergeCell ref="L39:L40"/>
    <mergeCell ref="M39:M40"/>
    <mergeCell ref="N39:N40"/>
    <mergeCell ref="O39:O40"/>
    <mergeCell ref="P39:P40"/>
    <mergeCell ref="Q39:Q40"/>
    <mergeCell ref="R39:R40"/>
    <mergeCell ref="A41:R41"/>
    <mergeCell ref="A46:A51"/>
    <mergeCell ref="B46:B51"/>
    <mergeCell ref="C46:C51"/>
    <mergeCell ref="D46:D51"/>
    <mergeCell ref="E46:E51"/>
    <mergeCell ref="F46:F51"/>
    <mergeCell ref="G46:G47"/>
    <mergeCell ref="J46:J51"/>
    <mergeCell ref="Q42:Q45"/>
    <mergeCell ref="J39:J40"/>
    <mergeCell ref="K39:K40"/>
    <mergeCell ref="N42:N45"/>
    <mergeCell ref="O42:O45"/>
    <mergeCell ref="O126:O128"/>
    <mergeCell ref="P126:P128"/>
    <mergeCell ref="Q126:Q128"/>
    <mergeCell ref="R126:R128"/>
    <mergeCell ref="A72:A75"/>
    <mergeCell ref="B72:B75"/>
    <mergeCell ref="C72:C75"/>
    <mergeCell ref="D72:D75"/>
    <mergeCell ref="A83:R83"/>
    <mergeCell ref="A81:A82"/>
    <mergeCell ref="B81:B82"/>
    <mergeCell ref="C81:C82"/>
    <mergeCell ref="D81:D82"/>
    <mergeCell ref="E81:E82"/>
    <mergeCell ref="F81:F82"/>
    <mergeCell ref="G81:G82"/>
    <mergeCell ref="J81:J82"/>
    <mergeCell ref="K81:K82"/>
    <mergeCell ref="R99:R109"/>
    <mergeCell ref="A110:R110"/>
    <mergeCell ref="A90:A98"/>
    <mergeCell ref="B90:B98"/>
    <mergeCell ref="A126:A128"/>
    <mergeCell ref="B126:B128"/>
    <mergeCell ref="C126:C128"/>
    <mergeCell ref="D126:D128"/>
    <mergeCell ref="E126:E128"/>
    <mergeCell ref="F126:F128"/>
    <mergeCell ref="J126:J128"/>
    <mergeCell ref="K126:K128"/>
    <mergeCell ref="L126:L128"/>
    <mergeCell ref="E72:E75"/>
    <mergeCell ref="J72:J75"/>
    <mergeCell ref="K72:K75"/>
    <mergeCell ref="L72:L75"/>
    <mergeCell ref="C90:C98"/>
    <mergeCell ref="D90:D98"/>
    <mergeCell ref="E90:E98"/>
    <mergeCell ref="F90:F98"/>
    <mergeCell ref="G84:G88"/>
    <mergeCell ref="J84:J88"/>
    <mergeCell ref="K84:K88"/>
    <mergeCell ref="A76:R76"/>
    <mergeCell ref="A84:A88"/>
    <mergeCell ref="B84:B88"/>
    <mergeCell ref="C84:C88"/>
    <mergeCell ref="D84:D88"/>
    <mergeCell ref="E84:E88"/>
    <mergeCell ref="R72:R75"/>
    <mergeCell ref="D58:D62"/>
    <mergeCell ref="E58:E62"/>
    <mergeCell ref="F58:F62"/>
    <mergeCell ref="K58:K62"/>
    <mergeCell ref="L58:L62"/>
    <mergeCell ref="M58:M62"/>
    <mergeCell ref="N58:N62"/>
    <mergeCell ref="O58:O62"/>
    <mergeCell ref="P58:P62"/>
    <mergeCell ref="Q58:Q62"/>
    <mergeCell ref="R58:R62"/>
    <mergeCell ref="G59:G60"/>
    <mergeCell ref="J59:J62"/>
    <mergeCell ref="G61:G62"/>
    <mergeCell ref="O67:O68"/>
    <mergeCell ref="Q69:Q71"/>
    <mergeCell ref="G72:G74"/>
    <mergeCell ref="L69:L71"/>
    <mergeCell ref="M72:M75"/>
    <mergeCell ref="F72:F75"/>
    <mergeCell ref="N72:N75"/>
    <mergeCell ref="O72:O75"/>
    <mergeCell ref="P72:P75"/>
  </mergeCells>
  <pageMargins left="0.7" right="0.7" top="0.75" bottom="0.75" header="0.3" footer="0.3"/>
  <pageSetup paperSize="8" scale="57" fitToHeight="0" orientation="landscape" horizontalDpi="1200" verticalDpi="1200" r:id="rId1"/>
  <headerFooter>
    <oddHeader>&amp;R&amp;KFF0000wersja 17 czerwca 2020 r.</oddHeader>
  </headerFooter>
  <rowBreaks count="9" manualBreakCount="9">
    <brk id="13" max="17" man="1"/>
    <brk id="25" max="17" man="1"/>
    <brk id="36" max="17" man="1"/>
    <brk id="52" max="17" man="1"/>
    <brk id="57" max="16383" man="1"/>
    <brk id="76" max="17" man="1"/>
    <brk id="83" max="17" man="1"/>
    <brk id="89" max="17" man="1"/>
    <brk id="87" max="16383" man="1"/>
  </rowBreaks>
  <ignoredErrors>
    <ignoredError sqref="A9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32"/>
  <sheetViews>
    <sheetView zoomScale="70" zoomScaleNormal="70" workbookViewId="0">
      <selection activeCell="N32" sqref="N32:O32"/>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64" t="s">
        <v>299</v>
      </c>
      <c r="F2" s="6"/>
    </row>
    <row r="3" spans="1:19" x14ac:dyDescent="0.25">
      <c r="M3" s="2"/>
      <c r="N3" s="2"/>
      <c r="O3" s="2"/>
      <c r="P3" s="2"/>
    </row>
    <row r="4" spans="1:19" s="3" customFormat="1" x14ac:dyDescent="0.25">
      <c r="A4" s="794" t="s">
        <v>0</v>
      </c>
      <c r="B4" s="796" t="s">
        <v>1</v>
      </c>
      <c r="C4" s="796" t="s">
        <v>2</v>
      </c>
      <c r="D4" s="796" t="s">
        <v>3</v>
      </c>
      <c r="E4" s="794" t="s">
        <v>4</v>
      </c>
      <c r="F4" s="794" t="s">
        <v>5</v>
      </c>
      <c r="G4" s="794" t="s">
        <v>6</v>
      </c>
      <c r="H4" s="802" t="s">
        <v>7</v>
      </c>
      <c r="I4" s="802"/>
      <c r="J4" s="794" t="s">
        <v>8</v>
      </c>
      <c r="K4" s="803" t="s">
        <v>228</v>
      </c>
      <c r="L4" s="804"/>
      <c r="M4" s="801" t="s">
        <v>229</v>
      </c>
      <c r="N4" s="801"/>
      <c r="O4" s="801" t="s">
        <v>9</v>
      </c>
      <c r="P4" s="801"/>
      <c r="Q4" s="794" t="s">
        <v>230</v>
      </c>
      <c r="R4" s="796" t="s">
        <v>10</v>
      </c>
      <c r="S4" s="65"/>
    </row>
    <row r="5" spans="1:19" s="3" customFormat="1" x14ac:dyDescent="0.2">
      <c r="A5" s="795"/>
      <c r="B5" s="797"/>
      <c r="C5" s="797"/>
      <c r="D5" s="797"/>
      <c r="E5" s="795"/>
      <c r="F5" s="795"/>
      <c r="G5" s="795"/>
      <c r="H5" s="66" t="s">
        <v>11</v>
      </c>
      <c r="I5" s="66" t="s">
        <v>12</v>
      </c>
      <c r="J5" s="795"/>
      <c r="K5" s="67">
        <v>2020</v>
      </c>
      <c r="L5" s="67">
        <v>2021</v>
      </c>
      <c r="M5" s="68">
        <v>2020</v>
      </c>
      <c r="N5" s="68">
        <v>2021</v>
      </c>
      <c r="O5" s="68">
        <v>2020</v>
      </c>
      <c r="P5" s="68">
        <v>2021</v>
      </c>
      <c r="Q5" s="795"/>
      <c r="R5" s="797"/>
      <c r="S5" s="65"/>
    </row>
    <row r="6" spans="1:19" s="3" customFormat="1" x14ac:dyDescent="0.2">
      <c r="A6" s="69" t="s">
        <v>13</v>
      </c>
      <c r="B6" s="66" t="s">
        <v>14</v>
      </c>
      <c r="C6" s="66" t="s">
        <v>15</v>
      </c>
      <c r="D6" s="66" t="s">
        <v>16</v>
      </c>
      <c r="E6" s="69" t="s">
        <v>17</v>
      </c>
      <c r="F6" s="69" t="s">
        <v>18</v>
      </c>
      <c r="G6" s="69" t="s">
        <v>19</v>
      </c>
      <c r="H6" s="66" t="s">
        <v>20</v>
      </c>
      <c r="I6" s="66" t="s">
        <v>21</v>
      </c>
      <c r="J6" s="69" t="s">
        <v>22</v>
      </c>
      <c r="K6" s="67" t="s">
        <v>23</v>
      </c>
      <c r="L6" s="67" t="s">
        <v>24</v>
      </c>
      <c r="M6" s="70" t="s">
        <v>25</v>
      </c>
      <c r="N6" s="70" t="s">
        <v>26</v>
      </c>
      <c r="O6" s="70" t="s">
        <v>27</v>
      </c>
      <c r="P6" s="70" t="s">
        <v>28</v>
      </c>
      <c r="Q6" s="69" t="s">
        <v>29</v>
      </c>
      <c r="R6" s="66" t="s">
        <v>30</v>
      </c>
      <c r="S6" s="65"/>
    </row>
    <row r="7" spans="1:19" s="6" customFormat="1" ht="135" x14ac:dyDescent="0.25">
      <c r="A7" s="71">
        <v>1</v>
      </c>
      <c r="B7" s="72">
        <v>1</v>
      </c>
      <c r="C7" s="71">
        <v>4</v>
      </c>
      <c r="D7" s="72">
        <v>2</v>
      </c>
      <c r="E7" s="73" t="s">
        <v>231</v>
      </c>
      <c r="F7" s="74" t="s">
        <v>232</v>
      </c>
      <c r="G7" s="72" t="s">
        <v>233</v>
      </c>
      <c r="H7" s="75" t="s">
        <v>234</v>
      </c>
      <c r="I7" s="76" t="s">
        <v>235</v>
      </c>
      <c r="J7" s="72" t="s">
        <v>236</v>
      </c>
      <c r="K7" s="77" t="s">
        <v>31</v>
      </c>
      <c r="L7" s="77"/>
      <c r="M7" s="78">
        <v>59670</v>
      </c>
      <c r="N7" s="71"/>
      <c r="O7" s="78">
        <v>59670</v>
      </c>
      <c r="P7" s="78"/>
      <c r="Q7" s="72" t="s">
        <v>237</v>
      </c>
      <c r="R7" s="72" t="s">
        <v>238</v>
      </c>
      <c r="S7" s="79"/>
    </row>
    <row r="8" spans="1:19" s="6" customFormat="1" ht="135" x14ac:dyDescent="0.25">
      <c r="A8" s="80">
        <v>1</v>
      </c>
      <c r="B8" s="81">
        <v>1</v>
      </c>
      <c r="C8" s="80">
        <v>4</v>
      </c>
      <c r="D8" s="81">
        <v>2</v>
      </c>
      <c r="E8" s="82" t="s">
        <v>231</v>
      </c>
      <c r="F8" s="83" t="s">
        <v>232</v>
      </c>
      <c r="G8" s="81" t="s">
        <v>233</v>
      </c>
      <c r="H8" s="84" t="s">
        <v>234</v>
      </c>
      <c r="I8" s="85" t="s">
        <v>235</v>
      </c>
      <c r="J8" s="81" t="s">
        <v>236</v>
      </c>
      <c r="K8" s="86" t="s">
        <v>31</v>
      </c>
      <c r="L8" s="86"/>
      <c r="M8" s="87">
        <v>58523.15</v>
      </c>
      <c r="N8" s="80"/>
      <c r="O8" s="87">
        <v>58523.15</v>
      </c>
      <c r="P8" s="88"/>
      <c r="Q8" s="81" t="s">
        <v>237</v>
      </c>
      <c r="R8" s="81" t="s">
        <v>238</v>
      </c>
      <c r="S8" s="79"/>
    </row>
    <row r="9" spans="1:19" s="6" customFormat="1" ht="40.5" customHeight="1" x14ac:dyDescent="0.25">
      <c r="A9" s="798" t="s">
        <v>239</v>
      </c>
      <c r="B9" s="799"/>
      <c r="C9" s="799"/>
      <c r="D9" s="799"/>
      <c r="E9" s="799"/>
      <c r="F9" s="799"/>
      <c r="G9" s="799"/>
      <c r="H9" s="799"/>
      <c r="I9" s="799"/>
      <c r="J9" s="799"/>
      <c r="K9" s="799"/>
      <c r="L9" s="799"/>
      <c r="M9" s="799"/>
      <c r="N9" s="799"/>
      <c r="O9" s="799"/>
      <c r="P9" s="799"/>
      <c r="Q9" s="799"/>
      <c r="R9" s="800"/>
      <c r="S9" s="79"/>
    </row>
    <row r="10" spans="1:19" s="6" customFormat="1" ht="270" x14ac:dyDescent="0.25">
      <c r="A10" s="71" t="s">
        <v>240</v>
      </c>
      <c r="B10" s="71">
        <v>1</v>
      </c>
      <c r="C10" s="71">
        <v>4</v>
      </c>
      <c r="D10" s="72">
        <v>2</v>
      </c>
      <c r="E10" s="73" t="s">
        <v>241</v>
      </c>
      <c r="F10" s="74" t="s">
        <v>242</v>
      </c>
      <c r="G10" s="72" t="s">
        <v>243</v>
      </c>
      <c r="H10" s="75" t="s">
        <v>244</v>
      </c>
      <c r="I10" s="76" t="s">
        <v>245</v>
      </c>
      <c r="J10" s="72" t="s">
        <v>246</v>
      </c>
      <c r="K10" s="77" t="s">
        <v>31</v>
      </c>
      <c r="L10" s="77"/>
      <c r="M10" s="78">
        <v>40330</v>
      </c>
      <c r="N10" s="71"/>
      <c r="O10" s="78">
        <v>40330</v>
      </c>
      <c r="P10" s="78"/>
      <c r="Q10" s="72" t="s">
        <v>237</v>
      </c>
      <c r="R10" s="72" t="s">
        <v>238</v>
      </c>
      <c r="S10" s="79"/>
    </row>
    <row r="11" spans="1:19" s="6" customFormat="1" ht="270" x14ac:dyDescent="0.25">
      <c r="A11" s="80" t="s">
        <v>240</v>
      </c>
      <c r="B11" s="80">
        <v>1</v>
      </c>
      <c r="C11" s="80">
        <v>4</v>
      </c>
      <c r="D11" s="81">
        <v>2</v>
      </c>
      <c r="E11" s="82" t="s">
        <v>241</v>
      </c>
      <c r="F11" s="83" t="s">
        <v>242</v>
      </c>
      <c r="G11" s="81" t="s">
        <v>243</v>
      </c>
      <c r="H11" s="84" t="s">
        <v>244</v>
      </c>
      <c r="I11" s="85" t="s">
        <v>247</v>
      </c>
      <c r="J11" s="81" t="s">
        <v>246</v>
      </c>
      <c r="K11" s="86" t="s">
        <v>31</v>
      </c>
      <c r="L11" s="86"/>
      <c r="M11" s="87">
        <v>41476.85</v>
      </c>
      <c r="N11" s="80"/>
      <c r="O11" s="87">
        <v>41476.85</v>
      </c>
      <c r="P11" s="88"/>
      <c r="Q11" s="81" t="s">
        <v>237</v>
      </c>
      <c r="R11" s="81" t="s">
        <v>238</v>
      </c>
      <c r="S11" s="79"/>
    </row>
    <row r="12" spans="1:19" s="6" customFormat="1" ht="47.25" customHeight="1" x14ac:dyDescent="0.25">
      <c r="A12" s="798" t="s">
        <v>248</v>
      </c>
      <c r="B12" s="799"/>
      <c r="C12" s="799"/>
      <c r="D12" s="799"/>
      <c r="E12" s="799"/>
      <c r="F12" s="799"/>
      <c r="G12" s="799"/>
      <c r="H12" s="799"/>
      <c r="I12" s="799"/>
      <c r="J12" s="799"/>
      <c r="K12" s="799"/>
      <c r="L12" s="799"/>
      <c r="M12" s="799"/>
      <c r="N12" s="799"/>
      <c r="O12" s="799"/>
      <c r="P12" s="799"/>
      <c r="Q12" s="799"/>
      <c r="R12" s="800"/>
      <c r="S12" s="79"/>
    </row>
    <row r="13" spans="1:19" ht="210" x14ac:dyDescent="0.25">
      <c r="A13" s="89">
        <v>3</v>
      </c>
      <c r="B13" s="89">
        <v>1</v>
      </c>
      <c r="C13" s="89">
        <v>4</v>
      </c>
      <c r="D13" s="90">
        <v>5</v>
      </c>
      <c r="E13" s="91" t="s">
        <v>249</v>
      </c>
      <c r="F13" s="92" t="s">
        <v>250</v>
      </c>
      <c r="G13" s="90" t="s">
        <v>251</v>
      </c>
      <c r="H13" s="93" t="s">
        <v>252</v>
      </c>
      <c r="I13" s="94" t="s">
        <v>253</v>
      </c>
      <c r="J13" s="90" t="s">
        <v>254</v>
      </c>
      <c r="K13" s="95" t="s">
        <v>31</v>
      </c>
      <c r="L13" s="95"/>
      <c r="M13" s="96">
        <v>44570</v>
      </c>
      <c r="N13" s="89"/>
      <c r="O13" s="96">
        <v>44570</v>
      </c>
      <c r="P13" s="96"/>
      <c r="Q13" s="72" t="s">
        <v>237</v>
      </c>
      <c r="R13" s="72" t="s">
        <v>238</v>
      </c>
      <c r="S13" s="97"/>
    </row>
    <row r="14" spans="1:19" ht="225" x14ac:dyDescent="0.25">
      <c r="A14" s="89">
        <v>4</v>
      </c>
      <c r="B14" s="89">
        <v>1</v>
      </c>
      <c r="C14" s="89">
        <v>4</v>
      </c>
      <c r="D14" s="90">
        <v>5</v>
      </c>
      <c r="E14" s="91" t="s">
        <v>255</v>
      </c>
      <c r="F14" s="92" t="s">
        <v>256</v>
      </c>
      <c r="G14" s="90" t="s">
        <v>257</v>
      </c>
      <c r="H14" s="93" t="s">
        <v>258</v>
      </c>
      <c r="I14" s="94" t="s">
        <v>259</v>
      </c>
      <c r="J14" s="90" t="s">
        <v>260</v>
      </c>
      <c r="K14" s="95" t="s">
        <v>31</v>
      </c>
      <c r="L14" s="95"/>
      <c r="M14" s="96">
        <v>81324.2</v>
      </c>
      <c r="N14" s="89"/>
      <c r="O14" s="96">
        <v>81324.2</v>
      </c>
      <c r="P14" s="96"/>
      <c r="Q14" s="72" t="s">
        <v>237</v>
      </c>
      <c r="R14" s="72" t="s">
        <v>238</v>
      </c>
      <c r="S14" s="97"/>
    </row>
    <row r="15" spans="1:19" ht="225" x14ac:dyDescent="0.25">
      <c r="A15" s="98">
        <v>4</v>
      </c>
      <c r="B15" s="98">
        <v>1</v>
      </c>
      <c r="C15" s="98">
        <v>4</v>
      </c>
      <c r="D15" s="99">
        <v>5</v>
      </c>
      <c r="E15" s="100" t="s">
        <v>255</v>
      </c>
      <c r="F15" s="101" t="s">
        <v>256</v>
      </c>
      <c r="G15" s="99" t="s">
        <v>257</v>
      </c>
      <c r="H15" s="102" t="s">
        <v>258</v>
      </c>
      <c r="I15" s="103" t="s">
        <v>259</v>
      </c>
      <c r="J15" s="99" t="s">
        <v>260</v>
      </c>
      <c r="K15" s="104" t="s">
        <v>31</v>
      </c>
      <c r="L15" s="104"/>
      <c r="M15" s="87">
        <v>81253.52</v>
      </c>
      <c r="N15" s="98"/>
      <c r="O15" s="87">
        <v>81253.52</v>
      </c>
      <c r="P15" s="25"/>
      <c r="Q15" s="81" t="s">
        <v>237</v>
      </c>
      <c r="R15" s="81" t="s">
        <v>238</v>
      </c>
      <c r="S15" s="97"/>
    </row>
    <row r="16" spans="1:19" ht="38.25" customHeight="1" x14ac:dyDescent="0.25">
      <c r="A16" s="805" t="s">
        <v>239</v>
      </c>
      <c r="B16" s="806"/>
      <c r="C16" s="806"/>
      <c r="D16" s="806"/>
      <c r="E16" s="806"/>
      <c r="F16" s="806"/>
      <c r="G16" s="806"/>
      <c r="H16" s="806"/>
      <c r="I16" s="806"/>
      <c r="J16" s="806"/>
      <c r="K16" s="806"/>
      <c r="L16" s="806"/>
      <c r="M16" s="806"/>
      <c r="N16" s="806"/>
      <c r="O16" s="806"/>
      <c r="P16" s="806"/>
      <c r="Q16" s="806"/>
      <c r="R16" s="807"/>
      <c r="S16" s="97"/>
    </row>
    <row r="17" spans="1:19" ht="225" x14ac:dyDescent="0.25">
      <c r="A17" s="71">
        <v>5</v>
      </c>
      <c r="B17" s="71">
        <v>1</v>
      </c>
      <c r="C17" s="71">
        <v>4</v>
      </c>
      <c r="D17" s="72">
        <v>5</v>
      </c>
      <c r="E17" s="73" t="s">
        <v>261</v>
      </c>
      <c r="F17" s="74" t="s">
        <v>262</v>
      </c>
      <c r="G17" s="72" t="s">
        <v>32</v>
      </c>
      <c r="H17" s="75" t="s">
        <v>263</v>
      </c>
      <c r="I17" s="76" t="s">
        <v>264</v>
      </c>
      <c r="J17" s="72" t="s">
        <v>265</v>
      </c>
      <c r="K17" s="77" t="s">
        <v>31</v>
      </c>
      <c r="L17" s="77"/>
      <c r="M17" s="78">
        <v>9916</v>
      </c>
      <c r="N17" s="71"/>
      <c r="O17" s="78">
        <v>9916</v>
      </c>
      <c r="P17" s="78"/>
      <c r="Q17" s="72" t="s">
        <v>237</v>
      </c>
      <c r="R17" s="72" t="s">
        <v>238</v>
      </c>
      <c r="S17" s="97"/>
    </row>
    <row r="18" spans="1:19" ht="210" x14ac:dyDescent="0.25">
      <c r="A18" s="71">
        <v>6</v>
      </c>
      <c r="B18" s="71">
        <v>1</v>
      </c>
      <c r="C18" s="71">
        <v>4</v>
      </c>
      <c r="D18" s="72">
        <v>5</v>
      </c>
      <c r="E18" s="73" t="s">
        <v>266</v>
      </c>
      <c r="F18" s="74" t="s">
        <v>267</v>
      </c>
      <c r="G18" s="72" t="s">
        <v>268</v>
      </c>
      <c r="H18" s="75" t="s">
        <v>269</v>
      </c>
      <c r="I18" s="76" t="s">
        <v>270</v>
      </c>
      <c r="J18" s="72" t="s">
        <v>271</v>
      </c>
      <c r="K18" s="77" t="s">
        <v>272</v>
      </c>
      <c r="L18" s="77"/>
      <c r="M18" s="78">
        <v>4189.8</v>
      </c>
      <c r="N18" s="71"/>
      <c r="O18" s="78">
        <v>4189.8</v>
      </c>
      <c r="P18" s="78"/>
      <c r="Q18" s="72" t="s">
        <v>237</v>
      </c>
      <c r="R18" s="72" t="s">
        <v>238</v>
      </c>
    </row>
    <row r="19" spans="1:19" ht="210" x14ac:dyDescent="0.25">
      <c r="A19" s="80">
        <v>6</v>
      </c>
      <c r="B19" s="80">
        <v>1</v>
      </c>
      <c r="C19" s="80">
        <v>4</v>
      </c>
      <c r="D19" s="81">
        <v>5</v>
      </c>
      <c r="E19" s="82" t="s">
        <v>266</v>
      </c>
      <c r="F19" s="83" t="s">
        <v>267</v>
      </c>
      <c r="G19" s="81" t="s">
        <v>268</v>
      </c>
      <c r="H19" s="84" t="s">
        <v>269</v>
      </c>
      <c r="I19" s="85" t="s">
        <v>273</v>
      </c>
      <c r="J19" s="81" t="s">
        <v>271</v>
      </c>
      <c r="K19" s="86" t="s">
        <v>272</v>
      </c>
      <c r="L19" s="86"/>
      <c r="M19" s="87">
        <v>4260.4799999999996</v>
      </c>
      <c r="N19" s="80"/>
      <c r="O19" s="87">
        <v>4260.4799999999996</v>
      </c>
      <c r="P19" s="88"/>
      <c r="Q19" s="81" t="s">
        <v>237</v>
      </c>
      <c r="R19" s="81" t="s">
        <v>238</v>
      </c>
    </row>
    <row r="20" spans="1:19" ht="42" customHeight="1" x14ac:dyDescent="0.25">
      <c r="A20" s="798" t="s">
        <v>274</v>
      </c>
      <c r="B20" s="799"/>
      <c r="C20" s="799"/>
      <c r="D20" s="799"/>
      <c r="E20" s="799"/>
      <c r="F20" s="799"/>
      <c r="G20" s="799"/>
      <c r="H20" s="799"/>
      <c r="I20" s="799"/>
      <c r="J20" s="799"/>
      <c r="K20" s="799"/>
      <c r="L20" s="799"/>
      <c r="M20" s="799"/>
      <c r="N20" s="799"/>
      <c r="O20" s="799"/>
      <c r="P20" s="799"/>
      <c r="Q20" s="799"/>
      <c r="R20" s="800"/>
    </row>
    <row r="21" spans="1:19" ht="255" x14ac:dyDescent="0.25">
      <c r="A21" s="108" t="s">
        <v>275</v>
      </c>
      <c r="B21" s="108">
        <v>1</v>
      </c>
      <c r="C21" s="108">
        <v>4</v>
      </c>
      <c r="D21" s="109">
        <v>2</v>
      </c>
      <c r="E21" s="110" t="s">
        <v>276</v>
      </c>
      <c r="F21" s="111" t="s">
        <v>277</v>
      </c>
      <c r="G21" s="109" t="s">
        <v>278</v>
      </c>
      <c r="H21" s="112" t="s">
        <v>279</v>
      </c>
      <c r="I21" s="113" t="s">
        <v>280</v>
      </c>
      <c r="J21" s="109" t="s">
        <v>281</v>
      </c>
      <c r="K21" s="114" t="s">
        <v>272</v>
      </c>
      <c r="L21" s="114"/>
      <c r="M21" s="115">
        <v>55000</v>
      </c>
      <c r="N21" s="108"/>
      <c r="O21" s="115">
        <v>55000</v>
      </c>
      <c r="P21" s="115"/>
      <c r="Q21" s="109" t="s">
        <v>237</v>
      </c>
      <c r="R21" s="109" t="s">
        <v>238</v>
      </c>
    </row>
    <row r="22" spans="1:19" ht="49.5" customHeight="1" x14ac:dyDescent="0.25">
      <c r="A22" s="808" t="s">
        <v>282</v>
      </c>
      <c r="B22" s="809"/>
      <c r="C22" s="809"/>
      <c r="D22" s="809"/>
      <c r="E22" s="809"/>
      <c r="F22" s="809"/>
      <c r="G22" s="809"/>
      <c r="H22" s="809"/>
      <c r="I22" s="809"/>
      <c r="J22" s="809"/>
      <c r="K22" s="809"/>
      <c r="L22" s="809"/>
      <c r="M22" s="809"/>
      <c r="N22" s="809"/>
      <c r="O22" s="809"/>
      <c r="P22" s="809"/>
      <c r="Q22" s="809"/>
      <c r="R22" s="810"/>
    </row>
    <row r="23" spans="1:19" ht="195" x14ac:dyDescent="0.25">
      <c r="A23" s="108" t="s">
        <v>283</v>
      </c>
      <c r="B23" s="108">
        <v>1</v>
      </c>
      <c r="C23" s="108">
        <v>4</v>
      </c>
      <c r="D23" s="109">
        <v>2</v>
      </c>
      <c r="E23" s="110" t="s">
        <v>284</v>
      </c>
      <c r="F23" s="111" t="s">
        <v>285</v>
      </c>
      <c r="G23" s="109" t="s">
        <v>44</v>
      </c>
      <c r="H23" s="112" t="s">
        <v>286</v>
      </c>
      <c r="I23" s="113" t="s">
        <v>287</v>
      </c>
      <c r="J23" s="109" t="s">
        <v>288</v>
      </c>
      <c r="K23" s="114" t="s">
        <v>272</v>
      </c>
      <c r="L23" s="114"/>
      <c r="M23" s="115">
        <v>17000</v>
      </c>
      <c r="N23" s="108"/>
      <c r="O23" s="115">
        <v>17000</v>
      </c>
      <c r="P23" s="115"/>
      <c r="Q23" s="109" t="s">
        <v>237</v>
      </c>
      <c r="R23" s="109" t="s">
        <v>238</v>
      </c>
    </row>
    <row r="24" spans="1:19" ht="51" customHeight="1" x14ac:dyDescent="0.25">
      <c r="A24" s="808" t="s">
        <v>289</v>
      </c>
      <c r="B24" s="809"/>
      <c r="C24" s="809"/>
      <c r="D24" s="809"/>
      <c r="E24" s="809"/>
      <c r="F24" s="809"/>
      <c r="G24" s="809"/>
      <c r="H24" s="809"/>
      <c r="I24" s="809"/>
      <c r="J24" s="809"/>
      <c r="K24" s="809"/>
      <c r="L24" s="809"/>
      <c r="M24" s="809"/>
      <c r="N24" s="809"/>
      <c r="O24" s="809"/>
      <c r="P24" s="809"/>
      <c r="Q24" s="809"/>
      <c r="R24" s="810"/>
    </row>
    <row r="25" spans="1:19" ht="345" x14ac:dyDescent="0.25">
      <c r="A25" s="108" t="s">
        <v>290</v>
      </c>
      <c r="B25" s="108">
        <v>1</v>
      </c>
      <c r="C25" s="108">
        <v>4</v>
      </c>
      <c r="D25" s="109">
        <v>2</v>
      </c>
      <c r="E25" s="110" t="s">
        <v>291</v>
      </c>
      <c r="F25" s="111" t="s">
        <v>292</v>
      </c>
      <c r="G25" s="109" t="s">
        <v>293</v>
      </c>
      <c r="H25" s="112" t="s">
        <v>294</v>
      </c>
      <c r="I25" s="113" t="s">
        <v>295</v>
      </c>
      <c r="J25" s="109" t="s">
        <v>296</v>
      </c>
      <c r="K25" s="114" t="s">
        <v>272</v>
      </c>
      <c r="L25" s="114"/>
      <c r="M25" s="115">
        <v>100000</v>
      </c>
      <c r="N25" s="108"/>
      <c r="O25" s="115">
        <v>100000</v>
      </c>
      <c r="P25" s="115"/>
      <c r="Q25" s="109" t="s">
        <v>237</v>
      </c>
      <c r="R25" s="109" t="s">
        <v>238</v>
      </c>
    </row>
    <row r="26" spans="1:19" ht="52.5" customHeight="1" x14ac:dyDescent="0.25">
      <c r="A26" s="808" t="s">
        <v>297</v>
      </c>
      <c r="B26" s="809"/>
      <c r="C26" s="809"/>
      <c r="D26" s="809"/>
      <c r="E26" s="809"/>
      <c r="F26" s="809"/>
      <c r="G26" s="809"/>
      <c r="H26" s="809"/>
      <c r="I26" s="809"/>
      <c r="J26" s="809"/>
      <c r="K26" s="809"/>
      <c r="L26" s="809"/>
      <c r="M26" s="809"/>
      <c r="N26" s="809"/>
      <c r="O26" s="809"/>
      <c r="P26" s="809"/>
      <c r="Q26" s="809"/>
      <c r="R26" s="810"/>
    </row>
    <row r="27" spans="1:19" x14ac:dyDescent="0.25">
      <c r="A27" s="105"/>
      <c r="B27" s="106"/>
      <c r="C27" s="106"/>
      <c r="D27" s="106"/>
      <c r="E27" s="106"/>
      <c r="F27" s="106"/>
      <c r="G27" s="106"/>
      <c r="H27" s="106"/>
      <c r="I27" s="106"/>
      <c r="J27" s="106"/>
      <c r="K27" s="106"/>
      <c r="L27" s="106"/>
      <c r="M27" s="106"/>
      <c r="N27" s="106"/>
      <c r="O27" s="106"/>
      <c r="P27" s="106"/>
      <c r="Q27" s="106"/>
      <c r="R27" s="106"/>
    </row>
    <row r="28" spans="1:19" ht="15.75" x14ac:dyDescent="0.25">
      <c r="M28" s="788"/>
      <c r="N28" s="787" t="s">
        <v>214</v>
      </c>
      <c r="O28" s="787"/>
      <c r="P28" s="787"/>
    </row>
    <row r="29" spans="1:19" x14ac:dyDescent="0.25">
      <c r="M29" s="788"/>
      <c r="N29" s="275" t="s">
        <v>33</v>
      </c>
      <c r="O29" s="788" t="s">
        <v>34</v>
      </c>
      <c r="P29" s="788"/>
    </row>
    <row r="30" spans="1:19" x14ac:dyDescent="0.25">
      <c r="M30" s="788"/>
      <c r="N30" s="275"/>
      <c r="O30" s="275">
        <v>2020</v>
      </c>
      <c r="P30" s="275">
        <v>2021</v>
      </c>
    </row>
    <row r="31" spans="1:19" x14ac:dyDescent="0.25">
      <c r="M31" s="275" t="s">
        <v>368</v>
      </c>
      <c r="N31" s="424">
        <v>6</v>
      </c>
      <c r="O31" s="78">
        <f>O7+O10+O13+O14+O17+O18</f>
        <v>240000</v>
      </c>
      <c r="P31" s="425"/>
    </row>
    <row r="32" spans="1:19" x14ac:dyDescent="0.25">
      <c r="M32" s="275" t="s">
        <v>369</v>
      </c>
      <c r="N32" s="426">
        <v>9</v>
      </c>
      <c r="O32" s="427">
        <f>O8+O11+O13+O15+O17+O19+O21+O23+O25</f>
        <v>412000</v>
      </c>
      <c r="P32" s="427"/>
    </row>
  </sheetData>
  <mergeCells count="24">
    <mergeCell ref="M28:M30"/>
    <mergeCell ref="N28:P28"/>
    <mergeCell ref="O29:P29"/>
    <mergeCell ref="A12:R12"/>
    <mergeCell ref="A16:R16"/>
    <mergeCell ref="A22:R22"/>
    <mergeCell ref="A24:R24"/>
    <mergeCell ref="A26:R26"/>
    <mergeCell ref="A20:R20"/>
    <mergeCell ref="Q4:Q5"/>
    <mergeCell ref="R4:R5"/>
    <mergeCell ref="A9:R9"/>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980"/>
  <sheetViews>
    <sheetView topLeftCell="A43" zoomScale="80" zoomScaleNormal="80" workbookViewId="0">
      <selection activeCell="N52" sqref="N52:O52"/>
    </sheetView>
  </sheetViews>
  <sheetFormatPr defaultColWidth="14.42578125" defaultRowHeight="15" x14ac:dyDescent="0.25"/>
  <cols>
    <col min="1" max="1" width="4.140625" style="1" customWidth="1"/>
    <col min="2" max="2" width="8.7109375" style="1" customWidth="1"/>
    <col min="3" max="3" width="8.140625" style="1" customWidth="1"/>
    <col min="4" max="4" width="8.42578125" style="1" customWidth="1"/>
    <col min="5" max="5" width="40" style="1" customWidth="1"/>
    <col min="6" max="6" width="53.7109375" style="106" customWidth="1"/>
    <col min="7" max="7" width="19.28515625" style="1" customWidth="1"/>
    <col min="8" max="8" width="18.28515625" style="107" customWidth="1"/>
    <col min="9" max="9" width="12.85546875" style="1" customWidth="1"/>
    <col min="10" max="10" width="28.140625" style="1" customWidth="1"/>
    <col min="11" max="11" width="10.5703125" style="1" customWidth="1"/>
    <col min="12" max="12" width="12.28515625" style="1" customWidth="1"/>
    <col min="13" max="13" width="14.7109375" style="1" customWidth="1"/>
    <col min="14" max="14" width="11.5703125" style="1" customWidth="1"/>
    <col min="15" max="15" width="13.5703125" style="1" customWidth="1"/>
    <col min="16" max="16" width="20.5703125" style="1" customWidth="1"/>
    <col min="17" max="17" width="18" style="1" customWidth="1"/>
    <col min="18" max="16384" width="14.42578125" style="1"/>
  </cols>
  <sheetData>
    <row r="2" spans="1:19" ht="20.25" customHeight="1" x14ac:dyDescent="0.25">
      <c r="A2" s="429" t="s">
        <v>1282</v>
      </c>
      <c r="B2" s="157"/>
      <c r="C2" s="157"/>
      <c r="D2" s="157"/>
      <c r="E2" s="157"/>
      <c r="F2" s="428"/>
      <c r="G2" s="428"/>
      <c r="H2" s="428"/>
      <c r="I2" s="428"/>
      <c r="J2" s="116"/>
      <c r="K2" s="116"/>
      <c r="L2" s="116"/>
      <c r="M2" s="116"/>
      <c r="N2" s="116"/>
      <c r="O2" s="116"/>
      <c r="P2" s="116"/>
      <c r="Q2" s="116"/>
      <c r="R2" s="116"/>
    </row>
    <row r="3" spans="1:19" ht="9" customHeight="1" x14ac:dyDescent="0.25">
      <c r="A3" s="116"/>
      <c r="B3" s="116"/>
      <c r="C3" s="116"/>
      <c r="D3" s="116"/>
      <c r="E3" s="116"/>
      <c r="F3" s="117"/>
      <c r="G3" s="118"/>
      <c r="H3" s="119"/>
      <c r="I3" s="118"/>
      <c r="J3" s="116"/>
      <c r="K3" s="116"/>
      <c r="L3" s="116"/>
      <c r="M3" s="120"/>
      <c r="N3" s="120"/>
      <c r="O3" s="120"/>
      <c r="P3" s="120"/>
      <c r="Q3" s="116"/>
      <c r="R3" s="116"/>
    </row>
    <row r="4" spans="1:19" ht="45.75" customHeight="1" x14ac:dyDescent="0.25">
      <c r="A4" s="811" t="s">
        <v>0</v>
      </c>
      <c r="B4" s="813" t="s">
        <v>1</v>
      </c>
      <c r="C4" s="813" t="s">
        <v>2</v>
      </c>
      <c r="D4" s="813" t="s">
        <v>3</v>
      </c>
      <c r="E4" s="811" t="s">
        <v>4</v>
      </c>
      <c r="F4" s="811" t="s">
        <v>5</v>
      </c>
      <c r="G4" s="813" t="s">
        <v>6</v>
      </c>
      <c r="H4" s="815" t="s">
        <v>7</v>
      </c>
      <c r="I4" s="816"/>
      <c r="J4" s="811" t="s">
        <v>8</v>
      </c>
      <c r="K4" s="815" t="s">
        <v>228</v>
      </c>
      <c r="L4" s="816"/>
      <c r="M4" s="821" t="s">
        <v>229</v>
      </c>
      <c r="N4" s="816"/>
      <c r="O4" s="821" t="s">
        <v>9</v>
      </c>
      <c r="P4" s="816"/>
      <c r="Q4" s="811" t="s">
        <v>230</v>
      </c>
      <c r="R4" s="813" t="s">
        <v>10</v>
      </c>
    </row>
    <row r="5" spans="1:19" ht="30" customHeight="1" x14ac:dyDescent="0.25">
      <c r="A5" s="812"/>
      <c r="B5" s="812"/>
      <c r="C5" s="812"/>
      <c r="D5" s="812"/>
      <c r="E5" s="812"/>
      <c r="F5" s="812"/>
      <c r="G5" s="814"/>
      <c r="H5" s="121" t="s">
        <v>11</v>
      </c>
      <c r="I5" s="121" t="s">
        <v>12</v>
      </c>
      <c r="J5" s="812"/>
      <c r="K5" s="122">
        <v>2020</v>
      </c>
      <c r="L5" s="122">
        <v>2021</v>
      </c>
      <c r="M5" s="123">
        <v>2020</v>
      </c>
      <c r="N5" s="123">
        <v>2021</v>
      </c>
      <c r="O5" s="123">
        <v>2020</v>
      </c>
      <c r="P5" s="123">
        <v>2021</v>
      </c>
      <c r="Q5" s="812"/>
      <c r="R5" s="812"/>
    </row>
    <row r="6" spans="1:19" s="127" customFormat="1" ht="15.75" customHeight="1" x14ac:dyDescent="0.25">
      <c r="A6" s="124" t="s">
        <v>13</v>
      </c>
      <c r="B6" s="121" t="s">
        <v>14</v>
      </c>
      <c r="C6" s="121" t="s">
        <v>15</v>
      </c>
      <c r="D6" s="121" t="s">
        <v>16</v>
      </c>
      <c r="E6" s="124" t="s">
        <v>17</v>
      </c>
      <c r="F6" s="125" t="s">
        <v>18</v>
      </c>
      <c r="G6" s="124" t="s">
        <v>19</v>
      </c>
      <c r="H6" s="121" t="s">
        <v>20</v>
      </c>
      <c r="I6" s="121" t="s">
        <v>21</v>
      </c>
      <c r="J6" s="124" t="s">
        <v>22</v>
      </c>
      <c r="K6" s="122" t="s">
        <v>23</v>
      </c>
      <c r="L6" s="122" t="s">
        <v>24</v>
      </c>
      <c r="M6" s="126" t="s">
        <v>25</v>
      </c>
      <c r="N6" s="126" t="s">
        <v>26</v>
      </c>
      <c r="O6" s="126" t="s">
        <v>27</v>
      </c>
      <c r="P6" s="126" t="s">
        <v>28</v>
      </c>
      <c r="Q6" s="124" t="s">
        <v>29</v>
      </c>
      <c r="R6" s="121" t="s">
        <v>30</v>
      </c>
    </row>
    <row r="7" spans="1:19" ht="75" customHeight="1" x14ac:dyDescent="0.25">
      <c r="A7" s="838">
        <v>1</v>
      </c>
      <c r="B7" s="838">
        <v>1</v>
      </c>
      <c r="C7" s="838">
        <v>4</v>
      </c>
      <c r="D7" s="838">
        <v>2</v>
      </c>
      <c r="E7" s="817" t="s">
        <v>300</v>
      </c>
      <c r="F7" s="819" t="s">
        <v>301</v>
      </c>
      <c r="G7" s="817" t="s">
        <v>302</v>
      </c>
      <c r="H7" s="128" t="s">
        <v>303</v>
      </c>
      <c r="I7" s="129">
        <v>2</v>
      </c>
      <c r="J7" s="817" t="s">
        <v>304</v>
      </c>
      <c r="K7" s="838" t="s">
        <v>35</v>
      </c>
      <c r="L7" s="829"/>
      <c r="M7" s="830">
        <v>60000</v>
      </c>
      <c r="N7" s="829"/>
      <c r="O7" s="832">
        <v>60000</v>
      </c>
      <c r="P7" s="829"/>
      <c r="Q7" s="817" t="s">
        <v>305</v>
      </c>
      <c r="R7" s="828" t="s">
        <v>306</v>
      </c>
    </row>
    <row r="8" spans="1:19" ht="106.5" customHeight="1" x14ac:dyDescent="0.25">
      <c r="A8" s="818"/>
      <c r="B8" s="818"/>
      <c r="C8" s="818"/>
      <c r="D8" s="818"/>
      <c r="E8" s="818"/>
      <c r="F8" s="820"/>
      <c r="G8" s="818"/>
      <c r="H8" s="128" t="s">
        <v>307</v>
      </c>
      <c r="I8" s="130">
        <v>500</v>
      </c>
      <c r="J8" s="818"/>
      <c r="K8" s="818"/>
      <c r="L8" s="818"/>
      <c r="M8" s="831"/>
      <c r="N8" s="818"/>
      <c r="O8" s="818"/>
      <c r="P8" s="818"/>
      <c r="Q8" s="818"/>
      <c r="R8" s="818"/>
      <c r="S8" s="131">
        <f>O7+O15+O24+O28+O33+O37+O41</f>
        <v>575000</v>
      </c>
    </row>
    <row r="9" spans="1:19" ht="39.75" customHeight="1" x14ac:dyDescent="0.25">
      <c r="A9" s="824">
        <v>2</v>
      </c>
      <c r="B9" s="822">
        <v>1</v>
      </c>
      <c r="C9" s="822">
        <v>4</v>
      </c>
      <c r="D9" s="822">
        <v>2</v>
      </c>
      <c r="E9" s="825" t="s">
        <v>308</v>
      </c>
      <c r="F9" s="835" t="s">
        <v>309</v>
      </c>
      <c r="G9" s="824" t="s">
        <v>310</v>
      </c>
      <c r="H9" s="132" t="s">
        <v>311</v>
      </c>
      <c r="I9" s="133">
        <v>2</v>
      </c>
      <c r="J9" s="825" t="s">
        <v>312</v>
      </c>
      <c r="K9" s="825" t="s">
        <v>313</v>
      </c>
      <c r="L9" s="822"/>
      <c r="M9" s="827">
        <v>150000</v>
      </c>
      <c r="N9" s="822"/>
      <c r="O9" s="832">
        <v>150000</v>
      </c>
      <c r="P9" s="822"/>
      <c r="Q9" s="825" t="s">
        <v>305</v>
      </c>
      <c r="R9" s="825" t="s">
        <v>306</v>
      </c>
    </row>
    <row r="10" spans="1:19" ht="39.75" customHeight="1" x14ac:dyDescent="0.25">
      <c r="A10" s="826"/>
      <c r="B10" s="826"/>
      <c r="C10" s="826"/>
      <c r="D10" s="826"/>
      <c r="E10" s="826"/>
      <c r="F10" s="836"/>
      <c r="G10" s="812"/>
      <c r="H10" s="132" t="s">
        <v>314</v>
      </c>
      <c r="I10" s="133">
        <v>100</v>
      </c>
      <c r="J10" s="826"/>
      <c r="K10" s="826"/>
      <c r="L10" s="826"/>
      <c r="M10" s="826"/>
      <c r="N10" s="826"/>
      <c r="O10" s="833"/>
      <c r="P10" s="826"/>
      <c r="Q10" s="826"/>
      <c r="R10" s="826"/>
    </row>
    <row r="11" spans="1:19" ht="39.75" customHeight="1" x14ac:dyDescent="0.25">
      <c r="A11" s="826"/>
      <c r="B11" s="826"/>
      <c r="C11" s="826"/>
      <c r="D11" s="826"/>
      <c r="E11" s="826"/>
      <c r="F11" s="836"/>
      <c r="G11" s="825" t="s">
        <v>315</v>
      </c>
      <c r="H11" s="134" t="s">
        <v>316</v>
      </c>
      <c r="I11" s="133">
        <v>2</v>
      </c>
      <c r="J11" s="826"/>
      <c r="K11" s="826"/>
      <c r="L11" s="826"/>
      <c r="M11" s="826"/>
      <c r="N11" s="826"/>
      <c r="O11" s="833"/>
      <c r="P11" s="826"/>
      <c r="Q11" s="826"/>
      <c r="R11" s="826"/>
    </row>
    <row r="12" spans="1:19" ht="39.75" customHeight="1" x14ac:dyDescent="0.25">
      <c r="A12" s="826"/>
      <c r="B12" s="826"/>
      <c r="C12" s="826"/>
      <c r="D12" s="826"/>
      <c r="E12" s="826"/>
      <c r="F12" s="836"/>
      <c r="G12" s="814"/>
      <c r="H12" s="132" t="s">
        <v>317</v>
      </c>
      <c r="I12" s="133">
        <v>100</v>
      </c>
      <c r="J12" s="826"/>
      <c r="K12" s="826"/>
      <c r="L12" s="826"/>
      <c r="M12" s="826"/>
      <c r="N12" s="826"/>
      <c r="O12" s="833"/>
      <c r="P12" s="826"/>
      <c r="Q12" s="826"/>
      <c r="R12" s="826"/>
    </row>
    <row r="13" spans="1:19" ht="34.5" customHeight="1" x14ac:dyDescent="0.25">
      <c r="A13" s="826"/>
      <c r="B13" s="826"/>
      <c r="C13" s="826"/>
      <c r="D13" s="826"/>
      <c r="E13" s="826"/>
      <c r="F13" s="836"/>
      <c r="G13" s="822" t="s">
        <v>302</v>
      </c>
      <c r="H13" s="132" t="s">
        <v>318</v>
      </c>
      <c r="I13" s="133">
        <v>1</v>
      </c>
      <c r="J13" s="826"/>
      <c r="K13" s="826"/>
      <c r="L13" s="826"/>
      <c r="M13" s="826"/>
      <c r="N13" s="826"/>
      <c r="O13" s="833"/>
      <c r="P13" s="826"/>
      <c r="Q13" s="826"/>
      <c r="R13" s="826"/>
    </row>
    <row r="14" spans="1:19" ht="21" customHeight="1" x14ac:dyDescent="0.25">
      <c r="A14" s="812"/>
      <c r="B14" s="812"/>
      <c r="C14" s="812"/>
      <c r="D14" s="812"/>
      <c r="E14" s="812"/>
      <c r="F14" s="837"/>
      <c r="G14" s="823"/>
      <c r="H14" s="132" t="s">
        <v>307</v>
      </c>
      <c r="I14" s="133">
        <v>500</v>
      </c>
      <c r="J14" s="812"/>
      <c r="K14" s="812"/>
      <c r="L14" s="812"/>
      <c r="M14" s="812"/>
      <c r="N14" s="812"/>
      <c r="O14" s="834"/>
      <c r="P14" s="812"/>
      <c r="Q14" s="812"/>
      <c r="R14" s="812"/>
    </row>
    <row r="15" spans="1:19" ht="30.75" customHeight="1" x14ac:dyDescent="0.25">
      <c r="A15" s="848">
        <v>2</v>
      </c>
      <c r="B15" s="848">
        <v>1</v>
      </c>
      <c r="C15" s="848">
        <v>4</v>
      </c>
      <c r="D15" s="848">
        <v>2</v>
      </c>
      <c r="E15" s="851" t="s">
        <v>308</v>
      </c>
      <c r="F15" s="852" t="s">
        <v>309</v>
      </c>
      <c r="G15" s="862" t="s">
        <v>310</v>
      </c>
      <c r="H15" s="135" t="s">
        <v>319</v>
      </c>
      <c r="I15" s="136">
        <v>2</v>
      </c>
      <c r="J15" s="863" t="s">
        <v>312</v>
      </c>
      <c r="K15" s="843" t="s">
        <v>313</v>
      </c>
      <c r="L15" s="842"/>
      <c r="M15" s="839">
        <v>500000</v>
      </c>
      <c r="N15" s="842"/>
      <c r="O15" s="839">
        <v>250000</v>
      </c>
      <c r="P15" s="842"/>
      <c r="Q15" s="843" t="s">
        <v>305</v>
      </c>
      <c r="R15" s="843" t="s">
        <v>306</v>
      </c>
    </row>
    <row r="16" spans="1:19" ht="30.75" customHeight="1" x14ac:dyDescent="0.25">
      <c r="A16" s="849"/>
      <c r="B16" s="849"/>
      <c r="C16" s="849"/>
      <c r="D16" s="849"/>
      <c r="E16" s="849"/>
      <c r="F16" s="853"/>
      <c r="G16" s="850"/>
      <c r="H16" s="135" t="s">
        <v>314</v>
      </c>
      <c r="I16" s="137">
        <v>500</v>
      </c>
      <c r="J16" s="849"/>
      <c r="K16" s="849"/>
      <c r="L16" s="849"/>
      <c r="M16" s="840"/>
      <c r="N16" s="826"/>
      <c r="O16" s="840"/>
      <c r="P16" s="826"/>
      <c r="Q16" s="826"/>
      <c r="R16" s="826"/>
    </row>
    <row r="17" spans="1:18" ht="30.75" customHeight="1" x14ac:dyDescent="0.25">
      <c r="A17" s="849"/>
      <c r="B17" s="849"/>
      <c r="C17" s="849"/>
      <c r="D17" s="849"/>
      <c r="E17" s="849"/>
      <c r="F17" s="853"/>
      <c r="G17" s="862" t="s">
        <v>315</v>
      </c>
      <c r="H17" s="135" t="s">
        <v>316</v>
      </c>
      <c r="I17" s="136">
        <v>2</v>
      </c>
      <c r="J17" s="849"/>
      <c r="K17" s="849"/>
      <c r="L17" s="849"/>
      <c r="M17" s="840"/>
      <c r="N17" s="826"/>
      <c r="O17" s="840"/>
      <c r="P17" s="826"/>
      <c r="Q17" s="826"/>
      <c r="R17" s="826"/>
    </row>
    <row r="18" spans="1:18" ht="30.75" customHeight="1" x14ac:dyDescent="0.25">
      <c r="A18" s="849"/>
      <c r="B18" s="849"/>
      <c r="C18" s="849"/>
      <c r="D18" s="849"/>
      <c r="E18" s="849"/>
      <c r="F18" s="853"/>
      <c r="G18" s="850"/>
      <c r="H18" s="138" t="s">
        <v>320</v>
      </c>
      <c r="I18" s="137">
        <v>30000</v>
      </c>
      <c r="J18" s="849"/>
      <c r="K18" s="849"/>
      <c r="L18" s="849"/>
      <c r="M18" s="840"/>
      <c r="N18" s="826"/>
      <c r="O18" s="840"/>
      <c r="P18" s="826"/>
      <c r="Q18" s="826"/>
      <c r="R18" s="826"/>
    </row>
    <row r="19" spans="1:18" ht="30.75" customHeight="1" x14ac:dyDescent="0.25">
      <c r="A19" s="849"/>
      <c r="B19" s="849"/>
      <c r="C19" s="849"/>
      <c r="D19" s="849"/>
      <c r="E19" s="849"/>
      <c r="F19" s="853"/>
      <c r="G19" s="862" t="s">
        <v>302</v>
      </c>
      <c r="H19" s="135" t="s">
        <v>318</v>
      </c>
      <c r="I19" s="136">
        <v>1</v>
      </c>
      <c r="J19" s="849"/>
      <c r="K19" s="849"/>
      <c r="L19" s="849"/>
      <c r="M19" s="840"/>
      <c r="N19" s="826"/>
      <c r="O19" s="840"/>
      <c r="P19" s="826"/>
      <c r="Q19" s="826"/>
      <c r="R19" s="826"/>
    </row>
    <row r="20" spans="1:18" ht="59.25" customHeight="1" x14ac:dyDescent="0.25">
      <c r="A20" s="850"/>
      <c r="B20" s="850"/>
      <c r="C20" s="850"/>
      <c r="D20" s="850"/>
      <c r="E20" s="850"/>
      <c r="F20" s="854"/>
      <c r="G20" s="850"/>
      <c r="H20" s="135" t="s">
        <v>307</v>
      </c>
      <c r="I20" s="136">
        <v>500</v>
      </c>
      <c r="J20" s="850"/>
      <c r="K20" s="850"/>
      <c r="L20" s="850"/>
      <c r="M20" s="841"/>
      <c r="N20" s="812"/>
      <c r="O20" s="841"/>
      <c r="P20" s="812"/>
      <c r="Q20" s="812"/>
      <c r="R20" s="812"/>
    </row>
    <row r="21" spans="1:18" ht="23.25" customHeight="1" x14ac:dyDescent="0.25">
      <c r="A21" s="864" t="s">
        <v>321</v>
      </c>
      <c r="B21" s="865"/>
      <c r="C21" s="865"/>
      <c r="D21" s="865"/>
      <c r="E21" s="865"/>
      <c r="F21" s="865"/>
      <c r="G21" s="865"/>
      <c r="H21" s="865"/>
      <c r="I21" s="865"/>
      <c r="J21" s="865"/>
      <c r="K21" s="865"/>
      <c r="L21" s="865"/>
      <c r="M21" s="865"/>
      <c r="N21" s="865"/>
      <c r="O21" s="865"/>
      <c r="P21" s="865"/>
      <c r="Q21" s="865"/>
      <c r="R21" s="866"/>
    </row>
    <row r="22" spans="1:18" ht="78" customHeight="1" x14ac:dyDescent="0.25">
      <c r="A22" s="867">
        <v>3</v>
      </c>
      <c r="B22" s="868">
        <v>1</v>
      </c>
      <c r="C22" s="868">
        <v>4</v>
      </c>
      <c r="D22" s="868">
        <v>2</v>
      </c>
      <c r="E22" s="869" t="s">
        <v>322</v>
      </c>
      <c r="F22" s="870" t="s">
        <v>323</v>
      </c>
      <c r="G22" s="867" t="s">
        <v>302</v>
      </c>
      <c r="H22" s="139" t="s">
        <v>303</v>
      </c>
      <c r="I22" s="140">
        <v>8</v>
      </c>
      <c r="J22" s="872" t="s">
        <v>324</v>
      </c>
      <c r="K22" s="844" t="s">
        <v>325</v>
      </c>
      <c r="L22" s="845"/>
      <c r="M22" s="846">
        <v>50000</v>
      </c>
      <c r="N22" s="847"/>
      <c r="O22" s="846">
        <v>50000</v>
      </c>
      <c r="P22" s="847"/>
      <c r="Q22" s="844" t="s">
        <v>305</v>
      </c>
      <c r="R22" s="844" t="s">
        <v>306</v>
      </c>
    </row>
    <row r="23" spans="1:18" ht="108" customHeight="1" x14ac:dyDescent="0.25">
      <c r="A23" s="831"/>
      <c r="B23" s="831"/>
      <c r="C23" s="831"/>
      <c r="D23" s="831"/>
      <c r="E23" s="831"/>
      <c r="F23" s="871"/>
      <c r="G23" s="831"/>
      <c r="H23" s="139" t="s">
        <v>326</v>
      </c>
      <c r="I23" s="140">
        <v>16</v>
      </c>
      <c r="J23" s="831"/>
      <c r="K23" s="831"/>
      <c r="L23" s="831"/>
      <c r="M23" s="831"/>
      <c r="N23" s="831"/>
      <c r="O23" s="831"/>
      <c r="P23" s="831"/>
      <c r="Q23" s="831"/>
      <c r="R23" s="831"/>
    </row>
    <row r="24" spans="1:18" ht="78" customHeight="1" x14ac:dyDescent="0.25">
      <c r="A24" s="883">
        <v>3</v>
      </c>
      <c r="B24" s="883">
        <v>1</v>
      </c>
      <c r="C24" s="883">
        <v>4</v>
      </c>
      <c r="D24" s="883">
        <v>2</v>
      </c>
      <c r="E24" s="884" t="s">
        <v>322</v>
      </c>
      <c r="F24" s="885" t="s">
        <v>327</v>
      </c>
      <c r="G24" s="873" t="s">
        <v>328</v>
      </c>
      <c r="H24" s="141" t="s">
        <v>329</v>
      </c>
      <c r="I24" s="142">
        <v>8</v>
      </c>
      <c r="J24" s="858" t="s">
        <v>324</v>
      </c>
      <c r="K24" s="858" t="s">
        <v>325</v>
      </c>
      <c r="L24" s="859"/>
      <c r="M24" s="860">
        <v>50000</v>
      </c>
      <c r="N24" s="861"/>
      <c r="O24" s="860">
        <v>50000</v>
      </c>
      <c r="P24" s="861"/>
      <c r="Q24" s="858" t="s">
        <v>305</v>
      </c>
      <c r="R24" s="858" t="s">
        <v>306</v>
      </c>
    </row>
    <row r="25" spans="1:18" ht="122.25" customHeight="1" x14ac:dyDescent="0.25">
      <c r="A25" s="850"/>
      <c r="B25" s="850"/>
      <c r="C25" s="850"/>
      <c r="D25" s="850"/>
      <c r="E25" s="850"/>
      <c r="F25" s="854"/>
      <c r="G25" s="874"/>
      <c r="H25" s="141" t="s">
        <v>326</v>
      </c>
      <c r="I25" s="142">
        <v>16</v>
      </c>
      <c r="J25" s="850"/>
      <c r="K25" s="850"/>
      <c r="L25" s="850"/>
      <c r="M25" s="850"/>
      <c r="N25" s="850"/>
      <c r="O25" s="850"/>
      <c r="P25" s="850"/>
      <c r="Q25" s="850"/>
      <c r="R25" s="850"/>
    </row>
    <row r="26" spans="1:18" ht="22.5" customHeight="1" x14ac:dyDescent="0.25">
      <c r="A26" s="855" t="s">
        <v>330</v>
      </c>
      <c r="B26" s="856"/>
      <c r="C26" s="856"/>
      <c r="D26" s="856"/>
      <c r="E26" s="856"/>
      <c r="F26" s="856"/>
      <c r="G26" s="856"/>
      <c r="H26" s="856"/>
      <c r="I26" s="856"/>
      <c r="J26" s="856"/>
      <c r="K26" s="856"/>
      <c r="L26" s="856"/>
      <c r="M26" s="856"/>
      <c r="N26" s="856"/>
      <c r="O26" s="856"/>
      <c r="P26" s="856"/>
      <c r="Q26" s="856"/>
      <c r="R26" s="857"/>
    </row>
    <row r="27" spans="1:18" ht="262.5" customHeight="1" x14ac:dyDescent="0.25">
      <c r="A27" s="143">
        <v>4</v>
      </c>
      <c r="B27" s="144">
        <v>1</v>
      </c>
      <c r="C27" s="143">
        <v>4</v>
      </c>
      <c r="D27" s="144">
        <v>2</v>
      </c>
      <c r="E27" s="144" t="s">
        <v>331</v>
      </c>
      <c r="F27" s="145" t="s">
        <v>332</v>
      </c>
      <c r="G27" s="144" t="s">
        <v>333</v>
      </c>
      <c r="H27" s="146" t="s">
        <v>314</v>
      </c>
      <c r="I27" s="147" t="s">
        <v>334</v>
      </c>
      <c r="J27" s="144" t="s">
        <v>335</v>
      </c>
      <c r="K27" s="148" t="s">
        <v>35</v>
      </c>
      <c r="L27" s="148"/>
      <c r="M27" s="149">
        <v>60000</v>
      </c>
      <c r="N27" s="143"/>
      <c r="O27" s="149">
        <v>60000</v>
      </c>
      <c r="P27" s="149"/>
      <c r="Q27" s="144" t="s">
        <v>305</v>
      </c>
      <c r="R27" s="144" t="s">
        <v>306</v>
      </c>
    </row>
    <row r="28" spans="1:18" ht="262.5" customHeight="1" x14ac:dyDescent="0.25">
      <c r="A28" s="150">
        <v>4</v>
      </c>
      <c r="B28" s="151">
        <v>1</v>
      </c>
      <c r="C28" s="150">
        <v>4</v>
      </c>
      <c r="D28" s="151">
        <v>2</v>
      </c>
      <c r="E28" s="151" t="s">
        <v>331</v>
      </c>
      <c r="F28" s="152" t="s">
        <v>332</v>
      </c>
      <c r="G28" s="151" t="s">
        <v>333</v>
      </c>
      <c r="H28" s="153" t="s">
        <v>314</v>
      </c>
      <c r="I28" s="154" t="s">
        <v>336</v>
      </c>
      <c r="J28" s="151" t="s">
        <v>335</v>
      </c>
      <c r="K28" s="155" t="s">
        <v>35</v>
      </c>
      <c r="L28" s="155"/>
      <c r="M28" s="156">
        <v>60000</v>
      </c>
      <c r="N28" s="150"/>
      <c r="O28" s="156">
        <v>60000</v>
      </c>
      <c r="P28" s="156"/>
      <c r="Q28" s="151" t="s">
        <v>305</v>
      </c>
      <c r="R28" s="151" t="s">
        <v>306</v>
      </c>
    </row>
    <row r="29" spans="1:18" ht="27" customHeight="1" x14ac:dyDescent="0.25">
      <c r="A29" s="886" t="s">
        <v>337</v>
      </c>
      <c r="B29" s="887"/>
      <c r="C29" s="887"/>
      <c r="D29" s="887"/>
      <c r="E29" s="887"/>
      <c r="F29" s="887"/>
      <c r="G29" s="887"/>
      <c r="H29" s="887"/>
      <c r="I29" s="887"/>
      <c r="J29" s="887"/>
      <c r="K29" s="887"/>
      <c r="L29" s="887"/>
      <c r="M29" s="887"/>
      <c r="N29" s="887"/>
      <c r="O29" s="887"/>
      <c r="P29" s="887"/>
      <c r="Q29" s="887"/>
      <c r="R29" s="887"/>
    </row>
    <row r="30" spans="1:18" ht="69" customHeight="1" x14ac:dyDescent="0.25">
      <c r="A30" s="878">
        <v>5</v>
      </c>
      <c r="B30" s="878">
        <v>1</v>
      </c>
      <c r="C30" s="878">
        <v>4</v>
      </c>
      <c r="D30" s="878">
        <v>2</v>
      </c>
      <c r="E30" s="878" t="s">
        <v>338</v>
      </c>
      <c r="F30" s="888" t="s">
        <v>339</v>
      </c>
      <c r="G30" s="430" t="s">
        <v>340</v>
      </c>
      <c r="H30" s="430" t="s">
        <v>341</v>
      </c>
      <c r="I30" s="430">
        <v>5</v>
      </c>
      <c r="J30" s="890" t="s">
        <v>342</v>
      </c>
      <c r="K30" s="878" t="s">
        <v>35</v>
      </c>
      <c r="L30" s="878"/>
      <c r="M30" s="892">
        <v>50000</v>
      </c>
      <c r="N30" s="878"/>
      <c r="O30" s="892">
        <v>50000</v>
      </c>
      <c r="P30" s="878"/>
      <c r="Q30" s="878" t="s">
        <v>343</v>
      </c>
      <c r="R30" s="878" t="s">
        <v>344</v>
      </c>
    </row>
    <row r="31" spans="1:18" ht="114" customHeight="1" x14ac:dyDescent="0.25">
      <c r="A31" s="879"/>
      <c r="B31" s="879"/>
      <c r="C31" s="879"/>
      <c r="D31" s="879"/>
      <c r="E31" s="879"/>
      <c r="F31" s="889"/>
      <c r="G31" s="431" t="s">
        <v>345</v>
      </c>
      <c r="H31" s="431" t="s">
        <v>341</v>
      </c>
      <c r="I31" s="431">
        <v>10</v>
      </c>
      <c r="J31" s="891"/>
      <c r="K31" s="879"/>
      <c r="L31" s="879"/>
      <c r="M31" s="879"/>
      <c r="N31" s="879"/>
      <c r="O31" s="879"/>
      <c r="P31" s="879"/>
      <c r="Q31" s="879"/>
      <c r="R31" s="879"/>
    </row>
    <row r="32" spans="1:18" ht="27" customHeight="1" x14ac:dyDescent="0.25">
      <c r="A32" s="880" t="s">
        <v>346</v>
      </c>
      <c r="B32" s="881"/>
      <c r="C32" s="881"/>
      <c r="D32" s="881"/>
      <c r="E32" s="881"/>
      <c r="F32" s="881"/>
      <c r="G32" s="881"/>
      <c r="H32" s="881"/>
      <c r="I32" s="881"/>
      <c r="J32" s="881"/>
      <c r="K32" s="881"/>
      <c r="L32" s="881"/>
      <c r="M32" s="881"/>
      <c r="N32" s="881"/>
      <c r="O32" s="881"/>
      <c r="P32" s="881"/>
      <c r="Q32" s="881"/>
      <c r="R32" s="882"/>
    </row>
    <row r="33" spans="1:19" s="157" customFormat="1" ht="95.25" customHeight="1" x14ac:dyDescent="0.25">
      <c r="A33" s="909">
        <v>6</v>
      </c>
      <c r="B33" s="910">
        <v>1</v>
      </c>
      <c r="C33" s="910">
        <v>4</v>
      </c>
      <c r="D33" s="910">
        <v>2</v>
      </c>
      <c r="E33" s="910" t="s">
        <v>347</v>
      </c>
      <c r="F33" s="911" t="s">
        <v>348</v>
      </c>
      <c r="G33" s="912" t="s">
        <v>349</v>
      </c>
      <c r="H33" s="402" t="s">
        <v>350</v>
      </c>
      <c r="I33" s="432">
        <v>12</v>
      </c>
      <c r="J33" s="875" t="s">
        <v>351</v>
      </c>
      <c r="K33" s="875" t="s">
        <v>43</v>
      </c>
      <c r="L33" s="875"/>
      <c r="M33" s="899">
        <v>44000</v>
      </c>
      <c r="N33" s="902"/>
      <c r="O33" s="905">
        <v>44000</v>
      </c>
      <c r="P33" s="875"/>
      <c r="Q33" s="875" t="s">
        <v>305</v>
      </c>
      <c r="R33" s="875" t="s">
        <v>306</v>
      </c>
    </row>
    <row r="34" spans="1:19" s="157" customFormat="1" ht="105" customHeight="1" x14ac:dyDescent="0.25">
      <c r="A34" s="909"/>
      <c r="B34" s="910"/>
      <c r="C34" s="910"/>
      <c r="D34" s="910"/>
      <c r="E34" s="910"/>
      <c r="F34" s="911"/>
      <c r="G34" s="913"/>
      <c r="H34" s="402" t="s">
        <v>314</v>
      </c>
      <c r="I34" s="432">
        <v>300</v>
      </c>
      <c r="J34" s="876"/>
      <c r="K34" s="876"/>
      <c r="L34" s="876"/>
      <c r="M34" s="900"/>
      <c r="N34" s="903"/>
      <c r="O34" s="906"/>
      <c r="P34" s="876"/>
      <c r="Q34" s="876"/>
      <c r="R34" s="876"/>
    </row>
    <row r="35" spans="1:19" ht="105" customHeight="1" x14ac:dyDescent="0.25">
      <c r="A35" s="909"/>
      <c r="B35" s="910"/>
      <c r="C35" s="910"/>
      <c r="D35" s="910"/>
      <c r="E35" s="910"/>
      <c r="F35" s="911"/>
      <c r="G35" s="432" t="s">
        <v>352</v>
      </c>
      <c r="H35" s="432" t="s">
        <v>33</v>
      </c>
      <c r="I35" s="432">
        <v>1</v>
      </c>
      <c r="J35" s="877"/>
      <c r="K35" s="877"/>
      <c r="L35" s="877"/>
      <c r="M35" s="901"/>
      <c r="N35" s="904"/>
      <c r="O35" s="907"/>
      <c r="P35" s="877"/>
      <c r="Q35" s="877"/>
      <c r="R35" s="877"/>
      <c r="S35" s="2"/>
    </row>
    <row r="36" spans="1:19" ht="66" customHeight="1" x14ac:dyDescent="0.25">
      <c r="A36" s="893" t="s">
        <v>282</v>
      </c>
      <c r="B36" s="894"/>
      <c r="C36" s="894"/>
      <c r="D36" s="894"/>
      <c r="E36" s="894"/>
      <c r="F36" s="894"/>
      <c r="G36" s="894"/>
      <c r="H36" s="894"/>
      <c r="I36" s="894"/>
      <c r="J36" s="894"/>
      <c r="K36" s="894"/>
      <c r="L36" s="894"/>
      <c r="M36" s="894"/>
      <c r="N36" s="894"/>
      <c r="O36" s="894"/>
      <c r="P36" s="894"/>
      <c r="Q36" s="894"/>
      <c r="R36" s="895"/>
    </row>
    <row r="37" spans="1:19" ht="124.5" customHeight="1" x14ac:dyDescent="0.25">
      <c r="A37" s="896">
        <v>7</v>
      </c>
      <c r="B37" s="896">
        <v>1</v>
      </c>
      <c r="C37" s="896">
        <v>4</v>
      </c>
      <c r="D37" s="897">
        <v>2</v>
      </c>
      <c r="E37" s="897" t="s">
        <v>353</v>
      </c>
      <c r="F37" s="898" t="s">
        <v>354</v>
      </c>
      <c r="G37" s="109" t="s">
        <v>355</v>
      </c>
      <c r="H37" s="112" t="s">
        <v>356</v>
      </c>
      <c r="I37" s="433" t="s">
        <v>357</v>
      </c>
      <c r="J37" s="897" t="s">
        <v>358</v>
      </c>
      <c r="K37" s="914" t="s">
        <v>35</v>
      </c>
      <c r="L37" s="914"/>
      <c r="M37" s="908">
        <v>11000</v>
      </c>
      <c r="N37" s="896"/>
      <c r="O37" s="908">
        <v>11000</v>
      </c>
      <c r="P37" s="908"/>
      <c r="Q37" s="897" t="s">
        <v>305</v>
      </c>
      <c r="R37" s="897" t="s">
        <v>306</v>
      </c>
    </row>
    <row r="38" spans="1:19" ht="97.5" customHeight="1" x14ac:dyDescent="0.25">
      <c r="A38" s="896"/>
      <c r="B38" s="896"/>
      <c r="C38" s="896"/>
      <c r="D38" s="897"/>
      <c r="E38" s="897"/>
      <c r="F38" s="898"/>
      <c r="G38" s="109" t="s">
        <v>37</v>
      </c>
      <c r="H38" s="112" t="s">
        <v>359</v>
      </c>
      <c r="I38" s="433" t="s">
        <v>360</v>
      </c>
      <c r="J38" s="897"/>
      <c r="K38" s="914"/>
      <c r="L38" s="914"/>
      <c r="M38" s="908"/>
      <c r="N38" s="896"/>
      <c r="O38" s="908"/>
      <c r="P38" s="908"/>
      <c r="Q38" s="897"/>
      <c r="R38" s="897"/>
    </row>
    <row r="39" spans="1:19" ht="90.75" customHeight="1" x14ac:dyDescent="0.25">
      <c r="A39" s="896"/>
      <c r="B39" s="896"/>
      <c r="C39" s="896"/>
      <c r="D39" s="897"/>
      <c r="E39" s="897"/>
      <c r="F39" s="898"/>
      <c r="G39" s="109" t="s">
        <v>127</v>
      </c>
      <c r="H39" s="111" t="s">
        <v>361</v>
      </c>
      <c r="I39" s="434" t="s">
        <v>171</v>
      </c>
      <c r="J39" s="897"/>
      <c r="K39" s="914"/>
      <c r="L39" s="914"/>
      <c r="M39" s="908"/>
      <c r="N39" s="896"/>
      <c r="O39" s="908"/>
      <c r="P39" s="908"/>
      <c r="Q39" s="897"/>
      <c r="R39" s="897"/>
    </row>
    <row r="40" spans="1:19" ht="57.75" customHeight="1" x14ac:dyDescent="0.25">
      <c r="A40" s="808" t="s">
        <v>289</v>
      </c>
      <c r="B40" s="809"/>
      <c r="C40" s="809"/>
      <c r="D40" s="809"/>
      <c r="E40" s="809"/>
      <c r="F40" s="809"/>
      <c r="G40" s="809"/>
      <c r="H40" s="809"/>
      <c r="I40" s="809"/>
      <c r="J40" s="809"/>
      <c r="K40" s="809"/>
      <c r="L40" s="809"/>
      <c r="M40" s="809"/>
      <c r="N40" s="809"/>
      <c r="O40" s="809"/>
      <c r="P40" s="809"/>
      <c r="Q40" s="809"/>
      <c r="R40" s="810"/>
    </row>
    <row r="41" spans="1:19" ht="7.5" customHeight="1" x14ac:dyDescent="0.25">
      <c r="A41" s="909">
        <v>8</v>
      </c>
      <c r="B41" s="910">
        <v>1</v>
      </c>
      <c r="C41" s="910">
        <v>4</v>
      </c>
      <c r="D41" s="910">
        <v>2</v>
      </c>
      <c r="E41" s="910" t="s">
        <v>362</v>
      </c>
      <c r="F41" s="911" t="s">
        <v>363</v>
      </c>
      <c r="G41" s="912" t="s">
        <v>127</v>
      </c>
      <c r="H41" s="919" t="s">
        <v>364</v>
      </c>
      <c r="I41" s="912">
        <v>1</v>
      </c>
      <c r="J41" s="875" t="s">
        <v>365</v>
      </c>
      <c r="K41" s="875" t="s">
        <v>43</v>
      </c>
      <c r="L41" s="875"/>
      <c r="M41" s="905">
        <v>100000</v>
      </c>
      <c r="N41" s="875"/>
      <c r="O41" s="905">
        <v>100000</v>
      </c>
      <c r="P41" s="875"/>
      <c r="Q41" s="875" t="s">
        <v>305</v>
      </c>
      <c r="R41" s="915" t="s">
        <v>306</v>
      </c>
    </row>
    <row r="42" spans="1:19" ht="67.5" customHeight="1" x14ac:dyDescent="0.25">
      <c r="A42" s="909"/>
      <c r="B42" s="910"/>
      <c r="C42" s="910"/>
      <c r="D42" s="910"/>
      <c r="E42" s="910"/>
      <c r="F42" s="911"/>
      <c r="G42" s="918"/>
      <c r="H42" s="920"/>
      <c r="I42" s="918"/>
      <c r="J42" s="876"/>
      <c r="K42" s="876"/>
      <c r="L42" s="876"/>
      <c r="M42" s="906"/>
      <c r="N42" s="876"/>
      <c r="O42" s="906"/>
      <c r="P42" s="876"/>
      <c r="Q42" s="876"/>
      <c r="R42" s="916"/>
    </row>
    <row r="43" spans="1:19" ht="64.5" customHeight="1" x14ac:dyDescent="0.25">
      <c r="A43" s="909"/>
      <c r="B43" s="910"/>
      <c r="C43" s="910"/>
      <c r="D43" s="910"/>
      <c r="E43" s="910"/>
      <c r="F43" s="911"/>
      <c r="G43" s="913"/>
      <c r="H43" s="921"/>
      <c r="I43" s="913"/>
      <c r="J43" s="876"/>
      <c r="K43" s="876"/>
      <c r="L43" s="876"/>
      <c r="M43" s="906"/>
      <c r="N43" s="876"/>
      <c r="O43" s="906"/>
      <c r="P43" s="876"/>
      <c r="Q43" s="876"/>
      <c r="R43" s="916"/>
    </row>
    <row r="44" spans="1:19" ht="91.5" customHeight="1" x14ac:dyDescent="0.25">
      <c r="A44" s="909"/>
      <c r="B44" s="910"/>
      <c r="C44" s="910"/>
      <c r="D44" s="910"/>
      <c r="E44" s="910"/>
      <c r="F44" s="911"/>
      <c r="G44" s="912" t="s">
        <v>333</v>
      </c>
      <c r="H44" s="435" t="s">
        <v>366</v>
      </c>
      <c r="I44" s="432">
        <v>1</v>
      </c>
      <c r="J44" s="876"/>
      <c r="K44" s="876"/>
      <c r="L44" s="876"/>
      <c r="M44" s="906"/>
      <c r="N44" s="876"/>
      <c r="O44" s="906"/>
      <c r="P44" s="876"/>
      <c r="Q44" s="876"/>
      <c r="R44" s="916"/>
    </row>
    <row r="45" spans="1:19" ht="138.75" customHeight="1" x14ac:dyDescent="0.25">
      <c r="A45" s="909"/>
      <c r="B45" s="910"/>
      <c r="C45" s="910"/>
      <c r="D45" s="910"/>
      <c r="E45" s="910"/>
      <c r="F45" s="911"/>
      <c r="G45" s="913"/>
      <c r="H45" s="436" t="s">
        <v>314</v>
      </c>
      <c r="I45" s="402">
        <v>25</v>
      </c>
      <c r="J45" s="877"/>
      <c r="K45" s="877"/>
      <c r="L45" s="877"/>
      <c r="M45" s="907"/>
      <c r="N45" s="877"/>
      <c r="O45" s="907"/>
      <c r="P45" s="877"/>
      <c r="Q45" s="877"/>
      <c r="R45" s="917"/>
    </row>
    <row r="46" spans="1:19" ht="123" customHeight="1" x14ac:dyDescent="0.25">
      <c r="A46" s="893" t="s">
        <v>367</v>
      </c>
      <c r="B46" s="894"/>
      <c r="C46" s="894"/>
      <c r="D46" s="894"/>
      <c r="E46" s="894"/>
      <c r="F46" s="894"/>
      <c r="G46" s="894"/>
      <c r="H46" s="894"/>
      <c r="I46" s="894"/>
      <c r="J46" s="894"/>
      <c r="K46" s="894"/>
      <c r="L46" s="894"/>
      <c r="M46" s="894"/>
      <c r="N46" s="894"/>
      <c r="O46" s="894"/>
      <c r="P46" s="894"/>
      <c r="Q46" s="894"/>
      <c r="R46" s="895"/>
    </row>
    <row r="47" spans="1:19" ht="15.75" customHeight="1" x14ac:dyDescent="0.25">
      <c r="A47" s="116"/>
      <c r="B47" s="116"/>
      <c r="C47" s="116"/>
      <c r="D47" s="116"/>
      <c r="E47" s="116"/>
      <c r="F47" s="117"/>
      <c r="G47" s="118"/>
      <c r="H47" s="119"/>
      <c r="I47" s="118"/>
      <c r="J47" s="116"/>
      <c r="K47" s="116"/>
      <c r="L47" s="116"/>
      <c r="M47" s="116"/>
      <c r="N47" s="116"/>
      <c r="O47" s="116"/>
      <c r="P47" s="116"/>
      <c r="Q47" s="116"/>
      <c r="R47" s="116"/>
    </row>
    <row r="48" spans="1:19" ht="15.75" customHeight="1" x14ac:dyDescent="0.25">
      <c r="A48" s="116"/>
      <c r="B48" s="116"/>
      <c r="C48" s="116"/>
      <c r="D48" s="116"/>
      <c r="E48" s="116"/>
      <c r="F48" s="117"/>
      <c r="G48" s="118"/>
      <c r="H48" s="119"/>
      <c r="I48" s="118"/>
      <c r="J48" s="116"/>
      <c r="K48" s="116"/>
      <c r="L48" s="116"/>
      <c r="M48" s="788"/>
      <c r="N48" s="787" t="s">
        <v>214</v>
      </c>
      <c r="O48" s="787"/>
      <c r="P48" s="787"/>
    </row>
    <row r="49" spans="1:18" ht="15.75" customHeight="1" x14ac:dyDescent="0.25">
      <c r="A49" s="116"/>
      <c r="B49" s="116"/>
      <c r="C49" s="116"/>
      <c r="D49" s="116"/>
      <c r="E49" s="116"/>
      <c r="F49" s="117"/>
      <c r="G49" s="118"/>
      <c r="H49" s="119"/>
      <c r="I49" s="118"/>
      <c r="J49" s="116"/>
      <c r="K49" s="116"/>
      <c r="L49" s="116"/>
      <c r="M49" s="788"/>
      <c r="N49" s="275" t="s">
        <v>33</v>
      </c>
      <c r="O49" s="788" t="s">
        <v>34</v>
      </c>
      <c r="P49" s="788"/>
    </row>
    <row r="50" spans="1:18" ht="15.75" customHeight="1" x14ac:dyDescent="0.25">
      <c r="A50" s="116"/>
      <c r="B50" s="116"/>
      <c r="C50" s="116"/>
      <c r="D50" s="116"/>
      <c r="E50" s="116"/>
      <c r="F50" s="117"/>
      <c r="G50" s="118"/>
      <c r="H50" s="119"/>
      <c r="I50" s="118"/>
      <c r="J50" s="116"/>
      <c r="K50" s="116"/>
      <c r="L50" s="116"/>
      <c r="M50" s="788"/>
      <c r="N50" s="275"/>
      <c r="O50" s="275">
        <v>2020</v>
      </c>
      <c r="P50" s="275">
        <v>2021</v>
      </c>
    </row>
    <row r="51" spans="1:18" ht="15.75" customHeight="1" x14ac:dyDescent="0.25">
      <c r="A51" s="116"/>
      <c r="B51" s="116"/>
      <c r="C51" s="116"/>
      <c r="D51" s="116"/>
      <c r="E51" s="116"/>
      <c r="F51" s="117"/>
      <c r="G51" s="118"/>
      <c r="H51" s="119"/>
      <c r="I51" s="118"/>
      <c r="J51" s="116"/>
      <c r="K51" s="116"/>
      <c r="L51" s="116"/>
      <c r="M51" s="275" t="s">
        <v>368</v>
      </c>
      <c r="N51" s="424">
        <v>5</v>
      </c>
      <c r="O51" s="78">
        <f>O7+O9+O22+O27+O30</f>
        <v>370000</v>
      </c>
      <c r="P51" s="425"/>
    </row>
    <row r="52" spans="1:18" ht="15.75" customHeight="1" x14ac:dyDescent="0.25">
      <c r="A52" s="116"/>
      <c r="B52" s="116"/>
      <c r="C52" s="116"/>
      <c r="D52" s="116"/>
      <c r="E52" s="116"/>
      <c r="F52" s="117"/>
      <c r="G52" s="118"/>
      <c r="H52" s="119"/>
      <c r="I52" s="118"/>
      <c r="J52" s="116"/>
      <c r="K52" s="116"/>
      <c r="L52" s="116"/>
      <c r="M52" s="275" t="s">
        <v>369</v>
      </c>
      <c r="N52" s="426">
        <v>7</v>
      </c>
      <c r="O52" s="427">
        <f>O7+O15+O24+O28+O33+O37+O41</f>
        <v>575000</v>
      </c>
      <c r="P52" s="427"/>
      <c r="Q52" s="116"/>
      <c r="R52" s="116"/>
    </row>
    <row r="53" spans="1:18" ht="15.75" customHeight="1" x14ac:dyDescent="0.25">
      <c r="A53" s="116"/>
      <c r="B53" s="116"/>
      <c r="C53" s="116"/>
      <c r="D53" s="116"/>
      <c r="E53" s="116"/>
      <c r="F53" s="117"/>
      <c r="G53" s="118"/>
      <c r="H53" s="119"/>
      <c r="I53" s="118"/>
      <c r="J53" s="116"/>
      <c r="K53" s="116"/>
      <c r="L53" s="116"/>
      <c r="M53" s="116"/>
      <c r="N53" s="116"/>
      <c r="O53" s="116"/>
      <c r="P53" s="116"/>
      <c r="Q53" s="116"/>
      <c r="R53" s="116"/>
    </row>
    <row r="54" spans="1:18" ht="15.75" customHeight="1" x14ac:dyDescent="0.25">
      <c r="A54" s="116"/>
      <c r="B54" s="116"/>
      <c r="C54" s="116"/>
      <c r="D54" s="116"/>
      <c r="E54" s="116"/>
      <c r="F54" s="117"/>
      <c r="G54" s="118"/>
      <c r="H54" s="119"/>
      <c r="I54" s="118"/>
      <c r="J54" s="116"/>
      <c r="K54" s="116"/>
      <c r="L54" s="116"/>
      <c r="M54" s="116"/>
      <c r="N54" s="116"/>
      <c r="O54" s="116"/>
      <c r="P54" s="116"/>
      <c r="Q54" s="116"/>
      <c r="R54" s="116"/>
    </row>
    <row r="55" spans="1:18" ht="15.75" customHeight="1" x14ac:dyDescent="0.25">
      <c r="A55" s="116"/>
      <c r="B55" s="116"/>
      <c r="C55" s="116"/>
      <c r="D55" s="116"/>
      <c r="E55" s="116"/>
      <c r="F55" s="117"/>
      <c r="G55" s="118"/>
      <c r="H55" s="119"/>
      <c r="I55" s="118"/>
      <c r="J55" s="116"/>
      <c r="K55" s="116"/>
      <c r="L55" s="116"/>
      <c r="M55" s="116"/>
      <c r="N55" s="116"/>
      <c r="O55" s="116"/>
      <c r="P55" s="116"/>
      <c r="Q55" s="116"/>
      <c r="R55" s="116"/>
    </row>
    <row r="56" spans="1:18" ht="15.75" customHeight="1" x14ac:dyDescent="0.25">
      <c r="A56" s="116"/>
      <c r="B56" s="116"/>
      <c r="C56" s="116"/>
      <c r="D56" s="116"/>
      <c r="E56" s="116"/>
      <c r="F56" s="117"/>
      <c r="G56" s="118"/>
      <c r="H56" s="119"/>
      <c r="I56" s="118"/>
      <c r="J56" s="116"/>
      <c r="K56" s="116"/>
      <c r="L56" s="116"/>
      <c r="M56" s="116"/>
      <c r="N56" s="116"/>
      <c r="O56" s="116"/>
      <c r="P56" s="116"/>
      <c r="Q56" s="116"/>
      <c r="R56" s="116"/>
    </row>
    <row r="57" spans="1:18" ht="15.75" customHeight="1" x14ac:dyDescent="0.25">
      <c r="A57" s="116"/>
      <c r="B57" s="116"/>
      <c r="C57" s="116"/>
      <c r="D57" s="116"/>
      <c r="E57" s="116"/>
      <c r="F57" s="117"/>
      <c r="G57" s="118"/>
      <c r="H57" s="119"/>
      <c r="I57" s="118"/>
      <c r="J57" s="116"/>
      <c r="K57" s="116"/>
      <c r="L57" s="116"/>
      <c r="M57" s="116"/>
      <c r="N57" s="116"/>
      <c r="O57" s="116"/>
      <c r="P57" s="116"/>
      <c r="Q57" s="116"/>
      <c r="R57" s="116"/>
    </row>
    <row r="58" spans="1:18" ht="15.75" customHeight="1" x14ac:dyDescent="0.25">
      <c r="A58" s="116"/>
      <c r="B58" s="116"/>
      <c r="C58" s="116"/>
      <c r="D58" s="116"/>
      <c r="E58" s="116"/>
      <c r="F58" s="117"/>
      <c r="G58" s="118"/>
      <c r="H58" s="119"/>
      <c r="I58" s="118"/>
      <c r="J58" s="116"/>
      <c r="K58" s="116"/>
      <c r="L58" s="116"/>
      <c r="M58" s="116"/>
      <c r="N58" s="116"/>
      <c r="O58" s="116"/>
      <c r="P58" s="116"/>
      <c r="Q58" s="116"/>
      <c r="R58" s="116"/>
    </row>
    <row r="59" spans="1:18" ht="15.75" customHeight="1" x14ac:dyDescent="0.25">
      <c r="A59" s="116"/>
      <c r="B59" s="116"/>
      <c r="C59" s="116"/>
      <c r="D59" s="116"/>
      <c r="E59" s="116"/>
      <c r="F59" s="117"/>
      <c r="G59" s="118"/>
      <c r="H59" s="119"/>
      <c r="I59" s="118"/>
      <c r="J59" s="116"/>
      <c r="K59" s="116"/>
      <c r="L59" s="116"/>
      <c r="M59" s="116"/>
      <c r="N59" s="116"/>
      <c r="O59" s="116"/>
      <c r="P59" s="116"/>
      <c r="Q59" s="116"/>
      <c r="R59" s="116"/>
    </row>
    <row r="60" spans="1:18" ht="15.75" customHeight="1" x14ac:dyDescent="0.25">
      <c r="A60" s="116"/>
      <c r="B60" s="116"/>
      <c r="C60" s="116"/>
      <c r="D60" s="116"/>
      <c r="E60" s="116"/>
      <c r="F60" s="117"/>
      <c r="G60" s="118"/>
      <c r="H60" s="119"/>
      <c r="I60" s="118"/>
      <c r="J60" s="116"/>
      <c r="K60" s="116"/>
      <c r="L60" s="116"/>
      <c r="M60" s="116"/>
      <c r="N60" s="116"/>
      <c r="O60" s="116"/>
      <c r="P60" s="116"/>
      <c r="Q60" s="116"/>
      <c r="R60" s="116"/>
    </row>
    <row r="61" spans="1:18" ht="15.75" customHeight="1" x14ac:dyDescent="0.25">
      <c r="A61" s="116"/>
      <c r="B61" s="116"/>
      <c r="C61" s="116"/>
      <c r="D61" s="116"/>
      <c r="E61" s="116"/>
      <c r="F61" s="117"/>
      <c r="G61" s="118"/>
      <c r="H61" s="119"/>
      <c r="I61" s="118"/>
      <c r="J61" s="116"/>
      <c r="K61" s="116"/>
      <c r="L61" s="116"/>
      <c r="M61" s="116"/>
      <c r="N61" s="116"/>
      <c r="O61" s="116"/>
      <c r="P61" s="116"/>
      <c r="Q61" s="116"/>
      <c r="R61" s="116"/>
    </row>
    <row r="62" spans="1:18" ht="15.75" customHeight="1" x14ac:dyDescent="0.25">
      <c r="A62" s="116"/>
      <c r="B62" s="116"/>
      <c r="C62" s="116"/>
      <c r="D62" s="116"/>
      <c r="E62" s="116"/>
      <c r="F62" s="117"/>
      <c r="G62" s="118"/>
      <c r="H62" s="119"/>
      <c r="I62" s="118"/>
      <c r="J62" s="116"/>
      <c r="K62" s="116"/>
      <c r="L62" s="116"/>
      <c r="M62" s="116"/>
      <c r="N62" s="116"/>
      <c r="O62" s="116"/>
      <c r="P62" s="116"/>
      <c r="Q62" s="116"/>
      <c r="R62" s="116"/>
    </row>
    <row r="63" spans="1:18" ht="15.75" customHeight="1" x14ac:dyDescent="0.25">
      <c r="A63" s="116"/>
      <c r="B63" s="116"/>
      <c r="C63" s="116"/>
      <c r="D63" s="116"/>
      <c r="E63" s="116"/>
      <c r="F63" s="117"/>
      <c r="G63" s="118"/>
      <c r="H63" s="119"/>
      <c r="I63" s="118"/>
      <c r="J63" s="116"/>
      <c r="K63" s="116"/>
      <c r="L63" s="116"/>
      <c r="M63" s="116"/>
      <c r="N63" s="116"/>
      <c r="O63" s="116"/>
      <c r="P63" s="116"/>
      <c r="Q63" s="116"/>
      <c r="R63" s="116"/>
    </row>
    <row r="64" spans="1:18" ht="15.75" customHeight="1" x14ac:dyDescent="0.25">
      <c r="A64" s="116"/>
      <c r="B64" s="116"/>
      <c r="C64" s="116"/>
      <c r="D64" s="116"/>
      <c r="E64" s="116"/>
      <c r="F64" s="117"/>
      <c r="G64" s="118"/>
      <c r="H64" s="119"/>
      <c r="I64" s="118"/>
      <c r="J64" s="116"/>
      <c r="K64" s="116"/>
      <c r="L64" s="116"/>
      <c r="M64" s="116"/>
      <c r="N64" s="116"/>
      <c r="O64" s="116"/>
      <c r="P64" s="116"/>
      <c r="Q64" s="116"/>
      <c r="R64" s="116"/>
    </row>
    <row r="65" spans="1:18" ht="15.75" customHeight="1" x14ac:dyDescent="0.25">
      <c r="A65" s="116"/>
      <c r="B65" s="116"/>
      <c r="C65" s="116"/>
      <c r="D65" s="116"/>
      <c r="E65" s="116"/>
      <c r="F65" s="117"/>
      <c r="G65" s="118"/>
      <c r="H65" s="119"/>
      <c r="I65" s="118"/>
      <c r="J65" s="116"/>
      <c r="K65" s="116"/>
      <c r="L65" s="116"/>
      <c r="M65" s="116"/>
      <c r="N65" s="116"/>
      <c r="O65" s="116"/>
      <c r="P65" s="116"/>
      <c r="Q65" s="116"/>
      <c r="R65" s="116"/>
    </row>
    <row r="66" spans="1:18" ht="15.75" customHeight="1" x14ac:dyDescent="0.25">
      <c r="A66" s="116"/>
      <c r="B66" s="116"/>
      <c r="C66" s="116"/>
      <c r="D66" s="116"/>
      <c r="E66" s="116"/>
      <c r="F66" s="117"/>
      <c r="G66" s="118"/>
      <c r="H66" s="119"/>
      <c r="I66" s="118"/>
      <c r="J66" s="116"/>
      <c r="K66" s="116"/>
      <c r="L66" s="116"/>
      <c r="M66" s="116"/>
      <c r="N66" s="116"/>
      <c r="O66" s="116"/>
      <c r="P66" s="116"/>
      <c r="Q66" s="116"/>
      <c r="R66" s="116"/>
    </row>
    <row r="67" spans="1:18" ht="15.75" customHeight="1" x14ac:dyDescent="0.25">
      <c r="A67" s="116"/>
      <c r="B67" s="116"/>
      <c r="C67" s="116"/>
      <c r="D67" s="116"/>
      <c r="E67" s="116"/>
      <c r="F67" s="117"/>
      <c r="G67" s="118"/>
      <c r="H67" s="119"/>
      <c r="I67" s="118"/>
      <c r="J67" s="116"/>
      <c r="K67" s="116"/>
      <c r="L67" s="116"/>
      <c r="M67" s="116"/>
      <c r="N67" s="116"/>
      <c r="O67" s="116"/>
      <c r="P67" s="116"/>
      <c r="Q67" s="116"/>
      <c r="R67" s="116"/>
    </row>
    <row r="68" spans="1:18" ht="15.75" customHeight="1" x14ac:dyDescent="0.25">
      <c r="A68" s="116"/>
      <c r="B68" s="116"/>
      <c r="C68" s="116"/>
      <c r="D68" s="116"/>
      <c r="E68" s="116"/>
      <c r="F68" s="117"/>
      <c r="G68" s="118"/>
      <c r="H68" s="119"/>
      <c r="I68" s="118"/>
      <c r="J68" s="116"/>
      <c r="K68" s="116"/>
      <c r="L68" s="116"/>
      <c r="M68" s="116"/>
      <c r="N68" s="116"/>
      <c r="O68" s="116"/>
      <c r="P68" s="116"/>
      <c r="Q68" s="116"/>
      <c r="R68" s="116"/>
    </row>
    <row r="69" spans="1:18" ht="15.75" customHeight="1" x14ac:dyDescent="0.25">
      <c r="A69" s="116"/>
      <c r="B69" s="116"/>
      <c r="C69" s="116"/>
      <c r="D69" s="116"/>
      <c r="E69" s="116"/>
      <c r="F69" s="117"/>
      <c r="G69" s="118"/>
      <c r="H69" s="119"/>
      <c r="I69" s="118"/>
      <c r="J69" s="116"/>
      <c r="K69" s="116"/>
      <c r="L69" s="116"/>
      <c r="M69" s="116"/>
      <c r="N69" s="116"/>
      <c r="O69" s="116"/>
      <c r="P69" s="116"/>
      <c r="Q69" s="116"/>
      <c r="R69" s="116"/>
    </row>
    <row r="70" spans="1:18" ht="15.75" customHeight="1" x14ac:dyDescent="0.25">
      <c r="A70" s="116"/>
      <c r="B70" s="116"/>
      <c r="C70" s="116"/>
      <c r="D70" s="116"/>
      <c r="E70" s="116"/>
      <c r="F70" s="117"/>
      <c r="G70" s="118"/>
      <c r="H70" s="119"/>
      <c r="I70" s="118"/>
      <c r="J70" s="116"/>
      <c r="K70" s="116"/>
      <c r="L70" s="116"/>
      <c r="M70" s="116"/>
      <c r="N70" s="116"/>
      <c r="O70" s="116"/>
      <c r="P70" s="116"/>
      <c r="Q70" s="116"/>
      <c r="R70" s="116"/>
    </row>
    <row r="71" spans="1:18" ht="15.75" customHeight="1" x14ac:dyDescent="0.25">
      <c r="A71" s="116"/>
      <c r="B71" s="116"/>
      <c r="C71" s="116"/>
      <c r="D71" s="116"/>
      <c r="E71" s="116"/>
      <c r="F71" s="117"/>
      <c r="G71" s="118"/>
      <c r="H71" s="119"/>
      <c r="I71" s="118"/>
      <c r="J71" s="116"/>
      <c r="K71" s="116"/>
      <c r="L71" s="116"/>
      <c r="M71" s="116"/>
      <c r="N71" s="116"/>
      <c r="O71" s="116"/>
      <c r="P71" s="116"/>
      <c r="Q71" s="116"/>
      <c r="R71" s="116"/>
    </row>
    <row r="72" spans="1:18" ht="15.75" customHeight="1" x14ac:dyDescent="0.25">
      <c r="A72" s="116"/>
      <c r="B72" s="116"/>
      <c r="C72" s="116"/>
      <c r="D72" s="116"/>
      <c r="E72" s="116"/>
      <c r="F72" s="117"/>
      <c r="G72" s="118"/>
      <c r="H72" s="119"/>
      <c r="I72" s="118"/>
      <c r="J72" s="116"/>
      <c r="K72" s="116"/>
      <c r="L72" s="116"/>
      <c r="M72" s="116"/>
      <c r="N72" s="116"/>
      <c r="O72" s="116"/>
      <c r="P72" s="116"/>
      <c r="Q72" s="116"/>
      <c r="R72" s="116"/>
    </row>
    <row r="73" spans="1:18" ht="15.75" customHeight="1" x14ac:dyDescent="0.25">
      <c r="A73" s="116"/>
      <c r="B73" s="116"/>
      <c r="C73" s="116"/>
      <c r="D73" s="116"/>
      <c r="E73" s="116"/>
      <c r="F73" s="117"/>
      <c r="G73" s="118"/>
      <c r="H73" s="119"/>
      <c r="I73" s="118"/>
      <c r="J73" s="116"/>
      <c r="K73" s="116"/>
      <c r="L73" s="116"/>
      <c r="M73" s="116"/>
      <c r="N73" s="116"/>
      <c r="O73" s="116"/>
      <c r="P73" s="116"/>
      <c r="Q73" s="116"/>
      <c r="R73" s="116"/>
    </row>
    <row r="74" spans="1:18" ht="15.75" customHeight="1" x14ac:dyDescent="0.25">
      <c r="A74" s="116"/>
      <c r="B74" s="116"/>
      <c r="C74" s="116"/>
      <c r="D74" s="116"/>
      <c r="E74" s="116"/>
      <c r="F74" s="117"/>
      <c r="G74" s="118"/>
      <c r="H74" s="119"/>
      <c r="I74" s="118"/>
      <c r="J74" s="116"/>
      <c r="K74" s="116"/>
      <c r="L74" s="116"/>
      <c r="M74" s="116"/>
      <c r="N74" s="116"/>
      <c r="O74" s="116"/>
      <c r="P74" s="116"/>
      <c r="Q74" s="116"/>
      <c r="R74" s="116"/>
    </row>
    <row r="75" spans="1:18" ht="15.75" customHeight="1" x14ac:dyDescent="0.25">
      <c r="A75" s="116"/>
      <c r="B75" s="116"/>
      <c r="C75" s="116"/>
      <c r="D75" s="116"/>
      <c r="E75" s="116"/>
      <c r="F75" s="117"/>
      <c r="G75" s="118"/>
      <c r="H75" s="119"/>
      <c r="I75" s="118"/>
      <c r="J75" s="116"/>
      <c r="K75" s="116"/>
      <c r="L75" s="116"/>
      <c r="M75" s="116"/>
      <c r="N75" s="116"/>
      <c r="O75" s="116"/>
      <c r="P75" s="116"/>
      <c r="Q75" s="116"/>
      <c r="R75" s="116"/>
    </row>
    <row r="76" spans="1:18" ht="15.75" customHeight="1" x14ac:dyDescent="0.25">
      <c r="A76" s="116"/>
      <c r="B76" s="116"/>
      <c r="C76" s="116"/>
      <c r="D76" s="116"/>
      <c r="E76" s="116"/>
      <c r="F76" s="117"/>
      <c r="G76" s="118"/>
      <c r="H76" s="119"/>
      <c r="I76" s="118"/>
      <c r="J76" s="116"/>
      <c r="K76" s="116"/>
      <c r="L76" s="116"/>
      <c r="M76" s="116"/>
      <c r="N76" s="116"/>
      <c r="O76" s="116"/>
      <c r="P76" s="116"/>
      <c r="Q76" s="116"/>
      <c r="R76" s="116"/>
    </row>
    <row r="77" spans="1:18" ht="15.75" customHeight="1" x14ac:dyDescent="0.25">
      <c r="A77" s="116"/>
      <c r="B77" s="116"/>
      <c r="C77" s="116"/>
      <c r="D77" s="116"/>
      <c r="E77" s="116"/>
      <c r="F77" s="117"/>
      <c r="G77" s="118"/>
      <c r="H77" s="119"/>
      <c r="I77" s="118"/>
      <c r="J77" s="116"/>
      <c r="K77" s="116"/>
      <c r="L77" s="116"/>
      <c r="M77" s="116"/>
      <c r="N77" s="116"/>
      <c r="O77" s="116"/>
      <c r="P77" s="116"/>
      <c r="Q77" s="116"/>
      <c r="R77" s="116"/>
    </row>
    <row r="78" spans="1:18" ht="15.75" customHeight="1" x14ac:dyDescent="0.25">
      <c r="A78" s="116"/>
      <c r="B78" s="116"/>
      <c r="C78" s="116"/>
      <c r="D78" s="116"/>
      <c r="E78" s="116"/>
      <c r="F78" s="117"/>
      <c r="G78" s="118"/>
      <c r="H78" s="119"/>
      <c r="I78" s="118"/>
      <c r="J78" s="116"/>
      <c r="K78" s="116"/>
      <c r="L78" s="116"/>
      <c r="M78" s="116"/>
      <c r="N78" s="116"/>
      <c r="O78" s="116"/>
      <c r="P78" s="116"/>
      <c r="Q78" s="116"/>
      <c r="R78" s="116"/>
    </row>
    <row r="79" spans="1:18" ht="15.75" customHeight="1" x14ac:dyDescent="0.25">
      <c r="A79" s="116"/>
      <c r="B79" s="116"/>
      <c r="C79" s="116"/>
      <c r="D79" s="116"/>
      <c r="E79" s="116"/>
      <c r="F79" s="117"/>
      <c r="G79" s="118"/>
      <c r="H79" s="119"/>
      <c r="I79" s="118"/>
      <c r="J79" s="116"/>
      <c r="K79" s="116"/>
      <c r="L79" s="116"/>
      <c r="M79" s="116"/>
      <c r="N79" s="116"/>
      <c r="O79" s="116"/>
      <c r="P79" s="116"/>
      <c r="Q79" s="116"/>
      <c r="R79" s="116"/>
    </row>
    <row r="80" spans="1:18" ht="15.75" customHeight="1" x14ac:dyDescent="0.25">
      <c r="A80" s="116"/>
      <c r="B80" s="116"/>
      <c r="C80" s="116"/>
      <c r="D80" s="116"/>
      <c r="E80" s="116"/>
      <c r="F80" s="117"/>
      <c r="G80" s="118"/>
      <c r="H80" s="119"/>
      <c r="I80" s="118"/>
      <c r="J80" s="116"/>
      <c r="K80" s="116"/>
      <c r="L80" s="116"/>
      <c r="M80" s="116"/>
      <c r="N80" s="116"/>
      <c r="O80" s="116"/>
      <c r="P80" s="116"/>
      <c r="Q80" s="116"/>
      <c r="R80" s="116"/>
    </row>
    <row r="81" spans="1:18" ht="15.75" customHeight="1" x14ac:dyDescent="0.25">
      <c r="A81" s="116"/>
      <c r="B81" s="116"/>
      <c r="C81" s="116"/>
      <c r="D81" s="116"/>
      <c r="E81" s="116"/>
      <c r="F81" s="117"/>
      <c r="G81" s="118"/>
      <c r="H81" s="119"/>
      <c r="I81" s="118"/>
      <c r="J81" s="116"/>
      <c r="K81" s="116"/>
      <c r="L81" s="116"/>
      <c r="M81" s="116"/>
      <c r="N81" s="116"/>
      <c r="O81" s="116"/>
      <c r="P81" s="116"/>
      <c r="Q81" s="116"/>
      <c r="R81" s="116"/>
    </row>
    <row r="82" spans="1:18" ht="15.75" customHeight="1" x14ac:dyDescent="0.25">
      <c r="A82" s="116"/>
      <c r="B82" s="116"/>
      <c r="C82" s="116"/>
      <c r="D82" s="116"/>
      <c r="E82" s="116"/>
      <c r="F82" s="117"/>
      <c r="G82" s="118"/>
      <c r="H82" s="119"/>
      <c r="I82" s="118"/>
      <c r="J82" s="116"/>
      <c r="K82" s="116"/>
      <c r="L82" s="116"/>
      <c r="M82" s="116"/>
      <c r="N82" s="116"/>
      <c r="O82" s="116"/>
      <c r="P82" s="116"/>
      <c r="Q82" s="116"/>
      <c r="R82" s="116"/>
    </row>
    <row r="83" spans="1:18" ht="15.75" customHeight="1" x14ac:dyDescent="0.25">
      <c r="A83" s="116"/>
      <c r="B83" s="116"/>
      <c r="C83" s="116"/>
      <c r="D83" s="116"/>
      <c r="E83" s="116"/>
      <c r="F83" s="117"/>
      <c r="G83" s="118"/>
      <c r="H83" s="119"/>
      <c r="I83" s="118"/>
      <c r="J83" s="116"/>
      <c r="K83" s="116"/>
      <c r="L83" s="116"/>
      <c r="M83" s="116"/>
      <c r="N83" s="116"/>
      <c r="O83" s="116"/>
      <c r="P83" s="116"/>
      <c r="Q83" s="116"/>
      <c r="R83" s="116"/>
    </row>
    <row r="84" spans="1:18" ht="15.75" customHeight="1" x14ac:dyDescent="0.25">
      <c r="A84" s="116"/>
      <c r="B84" s="116"/>
      <c r="C84" s="116"/>
      <c r="D84" s="116"/>
      <c r="E84" s="116"/>
      <c r="F84" s="117"/>
      <c r="G84" s="118"/>
      <c r="H84" s="119"/>
      <c r="I84" s="118"/>
      <c r="J84" s="116"/>
      <c r="K84" s="116"/>
      <c r="L84" s="116"/>
      <c r="M84" s="116"/>
      <c r="N84" s="116"/>
      <c r="O84" s="116"/>
      <c r="P84" s="116"/>
      <c r="Q84" s="116"/>
      <c r="R84" s="116"/>
    </row>
    <row r="85" spans="1:18" ht="15.75" customHeight="1" x14ac:dyDescent="0.25">
      <c r="A85" s="116"/>
      <c r="B85" s="116"/>
      <c r="C85" s="116"/>
      <c r="D85" s="116"/>
      <c r="E85" s="116"/>
      <c r="F85" s="117"/>
      <c r="G85" s="118"/>
      <c r="H85" s="119"/>
      <c r="I85" s="118"/>
      <c r="J85" s="116"/>
      <c r="K85" s="116"/>
      <c r="L85" s="116"/>
      <c r="M85" s="116"/>
      <c r="N85" s="116"/>
      <c r="O85" s="116"/>
      <c r="P85" s="116"/>
      <c r="Q85" s="116"/>
      <c r="R85" s="116"/>
    </row>
    <row r="86" spans="1:18" ht="15.75" customHeight="1" x14ac:dyDescent="0.25">
      <c r="A86" s="116"/>
      <c r="B86" s="116"/>
      <c r="C86" s="116"/>
      <c r="D86" s="116"/>
      <c r="E86" s="116"/>
      <c r="F86" s="117"/>
      <c r="G86" s="118"/>
      <c r="H86" s="119"/>
      <c r="I86" s="118"/>
      <c r="J86" s="116"/>
      <c r="K86" s="116"/>
      <c r="L86" s="116"/>
      <c r="M86" s="116"/>
      <c r="N86" s="116"/>
      <c r="O86" s="116"/>
      <c r="P86" s="116"/>
      <c r="Q86" s="116"/>
      <c r="R86" s="116"/>
    </row>
    <row r="87" spans="1:18" ht="15.75" customHeight="1" x14ac:dyDescent="0.25">
      <c r="A87" s="116"/>
      <c r="B87" s="116"/>
      <c r="C87" s="116"/>
      <c r="D87" s="116"/>
      <c r="E87" s="116"/>
      <c r="F87" s="117"/>
      <c r="G87" s="118"/>
      <c r="H87" s="119"/>
      <c r="I87" s="118"/>
      <c r="J87" s="116"/>
      <c r="K87" s="116"/>
      <c r="L87" s="116"/>
      <c r="M87" s="116"/>
      <c r="N87" s="116"/>
      <c r="O87" s="116"/>
      <c r="P87" s="116"/>
      <c r="Q87" s="116"/>
      <c r="R87" s="116"/>
    </row>
    <row r="88" spans="1:18" ht="15.75" customHeight="1" x14ac:dyDescent="0.25">
      <c r="A88" s="116"/>
      <c r="B88" s="116"/>
      <c r="C88" s="116"/>
      <c r="D88" s="116"/>
      <c r="E88" s="116"/>
      <c r="F88" s="117"/>
      <c r="G88" s="118"/>
      <c r="H88" s="119"/>
      <c r="I88" s="118"/>
      <c r="J88" s="116"/>
      <c r="K88" s="116"/>
      <c r="L88" s="116"/>
      <c r="M88" s="116"/>
      <c r="N88" s="116"/>
      <c r="O88" s="116"/>
      <c r="P88" s="116"/>
      <c r="Q88" s="116"/>
      <c r="R88" s="116"/>
    </row>
    <row r="89" spans="1:18" ht="15.75" customHeight="1" x14ac:dyDescent="0.25">
      <c r="A89" s="116"/>
      <c r="B89" s="116"/>
      <c r="C89" s="116"/>
      <c r="D89" s="116"/>
      <c r="E89" s="116"/>
      <c r="F89" s="117"/>
      <c r="G89" s="118"/>
      <c r="H89" s="119"/>
      <c r="I89" s="118"/>
      <c r="J89" s="116"/>
      <c r="K89" s="116"/>
      <c r="L89" s="116"/>
      <c r="M89" s="116"/>
      <c r="N89" s="116"/>
      <c r="O89" s="116"/>
      <c r="P89" s="116"/>
      <c r="Q89" s="116"/>
      <c r="R89" s="116"/>
    </row>
    <row r="90" spans="1:18" ht="15.75" customHeight="1" x14ac:dyDescent="0.25">
      <c r="A90" s="116"/>
      <c r="B90" s="116"/>
      <c r="C90" s="116"/>
      <c r="D90" s="116"/>
      <c r="E90" s="116"/>
      <c r="F90" s="117"/>
      <c r="G90" s="118"/>
      <c r="H90" s="119"/>
      <c r="I90" s="118"/>
      <c r="J90" s="116"/>
      <c r="K90" s="116"/>
      <c r="L90" s="116"/>
      <c r="M90" s="116"/>
      <c r="N90" s="116"/>
      <c r="O90" s="116"/>
      <c r="P90" s="116"/>
      <c r="Q90" s="116"/>
      <c r="R90" s="116"/>
    </row>
    <row r="91" spans="1:18" ht="15.75" customHeight="1" x14ac:dyDescent="0.25">
      <c r="A91" s="116"/>
      <c r="B91" s="116"/>
      <c r="C91" s="116"/>
      <c r="D91" s="116"/>
      <c r="E91" s="116"/>
      <c r="F91" s="117"/>
      <c r="G91" s="118"/>
      <c r="H91" s="119"/>
      <c r="I91" s="118"/>
      <c r="J91" s="116"/>
      <c r="K91" s="116"/>
      <c r="L91" s="116"/>
      <c r="M91" s="116"/>
      <c r="N91" s="116"/>
      <c r="O91" s="116"/>
      <c r="P91" s="116"/>
      <c r="Q91" s="116"/>
      <c r="R91" s="116"/>
    </row>
    <row r="92" spans="1:18" ht="15.75" customHeight="1" x14ac:dyDescent="0.25">
      <c r="A92" s="116"/>
      <c r="B92" s="116"/>
      <c r="C92" s="116"/>
      <c r="D92" s="116"/>
      <c r="E92" s="116"/>
      <c r="F92" s="117"/>
      <c r="G92" s="118"/>
      <c r="H92" s="119"/>
      <c r="I92" s="118"/>
      <c r="J92" s="116"/>
      <c r="K92" s="116"/>
      <c r="L92" s="116"/>
      <c r="M92" s="116"/>
      <c r="N92" s="116"/>
      <c r="O92" s="116"/>
      <c r="P92" s="116"/>
      <c r="Q92" s="116"/>
      <c r="R92" s="116"/>
    </row>
    <row r="93" spans="1:18" ht="15.75" customHeight="1" x14ac:dyDescent="0.25">
      <c r="A93" s="116"/>
      <c r="B93" s="116"/>
      <c r="C93" s="116"/>
      <c r="D93" s="116"/>
      <c r="E93" s="116"/>
      <c r="F93" s="117"/>
      <c r="G93" s="118"/>
      <c r="H93" s="119"/>
      <c r="I93" s="118"/>
      <c r="J93" s="116"/>
      <c r="K93" s="116"/>
      <c r="L93" s="116"/>
      <c r="M93" s="116"/>
      <c r="N93" s="116"/>
      <c r="O93" s="116"/>
      <c r="P93" s="116"/>
      <c r="Q93" s="116"/>
      <c r="R93" s="116"/>
    </row>
    <row r="94" spans="1:18" ht="15.75" customHeight="1" x14ac:dyDescent="0.25">
      <c r="A94" s="116"/>
      <c r="B94" s="116"/>
      <c r="C94" s="116"/>
      <c r="D94" s="116"/>
      <c r="E94" s="116"/>
      <c r="F94" s="117"/>
      <c r="G94" s="118"/>
      <c r="H94" s="119"/>
      <c r="I94" s="118"/>
      <c r="J94" s="116"/>
      <c r="K94" s="116"/>
      <c r="L94" s="116"/>
      <c r="M94" s="116"/>
      <c r="N94" s="116"/>
      <c r="O94" s="116"/>
      <c r="P94" s="116"/>
      <c r="Q94" s="116"/>
      <c r="R94" s="116"/>
    </row>
    <row r="95" spans="1:18" ht="15.75" customHeight="1" x14ac:dyDescent="0.25">
      <c r="A95" s="116"/>
      <c r="B95" s="116"/>
      <c r="C95" s="116"/>
      <c r="D95" s="116"/>
      <c r="E95" s="116"/>
      <c r="F95" s="117"/>
      <c r="G95" s="118"/>
      <c r="H95" s="119"/>
      <c r="I95" s="118"/>
      <c r="J95" s="116"/>
      <c r="K95" s="116"/>
      <c r="L95" s="116"/>
      <c r="M95" s="116"/>
      <c r="N95" s="116"/>
      <c r="O95" s="116"/>
      <c r="P95" s="116"/>
      <c r="Q95" s="116"/>
      <c r="R95" s="116"/>
    </row>
    <row r="96" spans="1:18" ht="15.75" customHeight="1" x14ac:dyDescent="0.25">
      <c r="A96" s="116"/>
      <c r="B96" s="116"/>
      <c r="C96" s="116"/>
      <c r="D96" s="116"/>
      <c r="E96" s="116"/>
      <c r="F96" s="117"/>
      <c r="G96" s="118"/>
      <c r="H96" s="119"/>
      <c r="I96" s="118"/>
      <c r="J96" s="116"/>
      <c r="K96" s="116"/>
      <c r="L96" s="116"/>
      <c r="M96" s="116"/>
      <c r="N96" s="116"/>
      <c r="O96" s="116"/>
      <c r="P96" s="116"/>
      <c r="Q96" s="116"/>
      <c r="R96" s="116"/>
    </row>
    <row r="97" spans="1:18" ht="15.75" customHeight="1" x14ac:dyDescent="0.25">
      <c r="A97" s="116"/>
      <c r="B97" s="116"/>
      <c r="C97" s="116"/>
      <c r="D97" s="116"/>
      <c r="E97" s="116"/>
      <c r="F97" s="117"/>
      <c r="G97" s="118"/>
      <c r="H97" s="119"/>
      <c r="I97" s="118"/>
      <c r="J97" s="116"/>
      <c r="K97" s="116"/>
      <c r="L97" s="116"/>
      <c r="M97" s="116"/>
      <c r="N97" s="116"/>
      <c r="O97" s="116"/>
      <c r="P97" s="116"/>
      <c r="Q97" s="116"/>
      <c r="R97" s="116"/>
    </row>
    <row r="98" spans="1:18" ht="15.75" customHeight="1" x14ac:dyDescent="0.25">
      <c r="A98" s="116"/>
      <c r="B98" s="116"/>
      <c r="C98" s="116"/>
      <c r="D98" s="116"/>
      <c r="E98" s="116"/>
      <c r="F98" s="117"/>
      <c r="G98" s="118"/>
      <c r="H98" s="119"/>
      <c r="I98" s="118"/>
      <c r="J98" s="116"/>
      <c r="K98" s="116"/>
      <c r="L98" s="116"/>
      <c r="M98" s="116"/>
      <c r="N98" s="116"/>
      <c r="O98" s="116"/>
      <c r="P98" s="116"/>
      <c r="Q98" s="116"/>
      <c r="R98" s="116"/>
    </row>
    <row r="99" spans="1:18" ht="15.75" customHeight="1" x14ac:dyDescent="0.25">
      <c r="A99" s="116"/>
      <c r="B99" s="116"/>
      <c r="C99" s="116"/>
      <c r="D99" s="116"/>
      <c r="E99" s="116"/>
      <c r="F99" s="117"/>
      <c r="G99" s="118"/>
      <c r="H99" s="119"/>
      <c r="I99" s="118"/>
      <c r="J99" s="116"/>
      <c r="K99" s="116"/>
      <c r="L99" s="116"/>
      <c r="M99" s="116"/>
      <c r="N99" s="116"/>
      <c r="O99" s="116"/>
      <c r="P99" s="116"/>
      <c r="Q99" s="116"/>
      <c r="R99" s="116"/>
    </row>
    <row r="100" spans="1:18" ht="15.75" customHeight="1" x14ac:dyDescent="0.25">
      <c r="A100" s="116"/>
      <c r="B100" s="116"/>
      <c r="C100" s="116"/>
      <c r="D100" s="116"/>
      <c r="E100" s="116"/>
      <c r="F100" s="117"/>
      <c r="G100" s="118"/>
      <c r="H100" s="119"/>
      <c r="I100" s="118"/>
      <c r="J100" s="116"/>
      <c r="K100" s="116"/>
      <c r="L100" s="116"/>
      <c r="M100" s="116"/>
      <c r="N100" s="116"/>
      <c r="O100" s="116"/>
      <c r="P100" s="116"/>
      <c r="Q100" s="116"/>
      <c r="R100" s="116"/>
    </row>
    <row r="101" spans="1:18" ht="15.75" customHeight="1" x14ac:dyDescent="0.25">
      <c r="A101" s="116"/>
      <c r="B101" s="116"/>
      <c r="C101" s="116"/>
      <c r="D101" s="116"/>
      <c r="E101" s="116"/>
      <c r="F101" s="117"/>
      <c r="G101" s="118"/>
      <c r="H101" s="119"/>
      <c r="I101" s="118"/>
      <c r="J101" s="116"/>
      <c r="K101" s="116"/>
      <c r="L101" s="116"/>
      <c r="M101" s="116"/>
      <c r="N101" s="116"/>
      <c r="O101" s="116"/>
      <c r="P101" s="116"/>
      <c r="Q101" s="116"/>
      <c r="R101" s="116"/>
    </row>
    <row r="102" spans="1:18" ht="15.75" customHeight="1" x14ac:dyDescent="0.25">
      <c r="A102" s="116"/>
      <c r="B102" s="116"/>
      <c r="C102" s="116"/>
      <c r="D102" s="116"/>
      <c r="E102" s="116"/>
      <c r="F102" s="117"/>
      <c r="G102" s="118"/>
      <c r="H102" s="119"/>
      <c r="I102" s="118"/>
      <c r="J102" s="116"/>
      <c r="K102" s="116"/>
      <c r="L102" s="116"/>
      <c r="M102" s="116"/>
      <c r="N102" s="116"/>
      <c r="O102" s="116"/>
      <c r="P102" s="116"/>
      <c r="Q102" s="116"/>
      <c r="R102" s="116"/>
    </row>
    <row r="103" spans="1:18" ht="15.75" customHeight="1" x14ac:dyDescent="0.25">
      <c r="A103" s="116"/>
      <c r="B103" s="116"/>
      <c r="C103" s="116"/>
      <c r="D103" s="116"/>
      <c r="E103" s="116"/>
      <c r="F103" s="117"/>
      <c r="G103" s="118"/>
      <c r="H103" s="119"/>
      <c r="I103" s="118"/>
      <c r="J103" s="116"/>
      <c r="K103" s="116"/>
      <c r="L103" s="116"/>
      <c r="M103" s="116"/>
      <c r="N103" s="116"/>
      <c r="O103" s="116"/>
      <c r="P103" s="116"/>
      <c r="Q103" s="116"/>
      <c r="R103" s="116"/>
    </row>
    <row r="104" spans="1:18" ht="15.75" customHeight="1" x14ac:dyDescent="0.25">
      <c r="A104" s="116"/>
      <c r="B104" s="116"/>
      <c r="C104" s="116"/>
      <c r="D104" s="116"/>
      <c r="E104" s="116"/>
      <c r="F104" s="117"/>
      <c r="G104" s="118"/>
      <c r="H104" s="119"/>
      <c r="I104" s="118"/>
      <c r="J104" s="116"/>
      <c r="K104" s="116"/>
      <c r="L104" s="116"/>
      <c r="M104" s="116"/>
      <c r="N104" s="116"/>
      <c r="O104" s="116"/>
      <c r="P104" s="116"/>
      <c r="Q104" s="116"/>
      <c r="R104" s="116"/>
    </row>
    <row r="105" spans="1:18" ht="15.75" customHeight="1" x14ac:dyDescent="0.25">
      <c r="A105" s="116"/>
      <c r="B105" s="116"/>
      <c r="C105" s="116"/>
      <c r="D105" s="116"/>
      <c r="E105" s="116"/>
      <c r="F105" s="117"/>
      <c r="G105" s="118"/>
      <c r="H105" s="119"/>
      <c r="I105" s="118"/>
      <c r="J105" s="116"/>
      <c r="K105" s="116"/>
      <c r="L105" s="116"/>
      <c r="M105" s="116"/>
      <c r="N105" s="116"/>
      <c r="O105" s="116"/>
      <c r="P105" s="116"/>
      <c r="Q105" s="116"/>
      <c r="R105" s="116"/>
    </row>
    <row r="106" spans="1:18" ht="15.75" customHeight="1" x14ac:dyDescent="0.25">
      <c r="A106" s="116"/>
      <c r="B106" s="116"/>
      <c r="C106" s="116"/>
      <c r="D106" s="116"/>
      <c r="E106" s="116"/>
      <c r="F106" s="117"/>
      <c r="G106" s="118"/>
      <c r="H106" s="119"/>
      <c r="I106" s="118"/>
      <c r="J106" s="116"/>
      <c r="K106" s="116"/>
      <c r="L106" s="116"/>
      <c r="M106" s="116"/>
      <c r="N106" s="116"/>
      <c r="O106" s="116"/>
      <c r="P106" s="116"/>
      <c r="Q106" s="116"/>
      <c r="R106" s="116"/>
    </row>
    <row r="107" spans="1:18" ht="15.75" customHeight="1" x14ac:dyDescent="0.25">
      <c r="A107" s="116"/>
      <c r="B107" s="116"/>
      <c r="C107" s="116"/>
      <c r="D107" s="116"/>
      <c r="E107" s="116"/>
      <c r="F107" s="117"/>
      <c r="G107" s="118"/>
      <c r="H107" s="119"/>
      <c r="I107" s="118"/>
      <c r="J107" s="116"/>
      <c r="K107" s="116"/>
      <c r="L107" s="116"/>
      <c r="M107" s="116"/>
      <c r="N107" s="116"/>
      <c r="O107" s="116"/>
      <c r="P107" s="116"/>
      <c r="Q107" s="116"/>
      <c r="R107" s="116"/>
    </row>
    <row r="108" spans="1:18" ht="15.75" customHeight="1" x14ac:dyDescent="0.25">
      <c r="A108" s="116"/>
      <c r="B108" s="116"/>
      <c r="C108" s="116"/>
      <c r="D108" s="116"/>
      <c r="E108" s="116"/>
      <c r="F108" s="117"/>
      <c r="G108" s="118"/>
      <c r="H108" s="119"/>
      <c r="I108" s="118"/>
      <c r="J108" s="116"/>
      <c r="K108" s="116"/>
      <c r="L108" s="116"/>
      <c r="M108" s="116"/>
      <c r="N108" s="116"/>
      <c r="O108" s="116"/>
      <c r="P108" s="116"/>
      <c r="Q108" s="116"/>
      <c r="R108" s="116"/>
    </row>
    <row r="109" spans="1:18" ht="15.75" customHeight="1" x14ac:dyDescent="0.25">
      <c r="A109" s="116"/>
      <c r="B109" s="116"/>
      <c r="C109" s="116"/>
      <c r="D109" s="116"/>
      <c r="E109" s="116"/>
      <c r="F109" s="117"/>
      <c r="G109" s="118"/>
      <c r="H109" s="119"/>
      <c r="I109" s="118"/>
      <c r="J109" s="116"/>
      <c r="K109" s="116"/>
      <c r="L109" s="116"/>
      <c r="M109" s="116"/>
      <c r="N109" s="116"/>
      <c r="O109" s="116"/>
      <c r="P109" s="116"/>
      <c r="Q109" s="116"/>
      <c r="R109" s="116"/>
    </row>
    <row r="110" spans="1:18" ht="15.75" customHeight="1" x14ac:dyDescent="0.25">
      <c r="A110" s="116"/>
      <c r="B110" s="116"/>
      <c r="C110" s="116"/>
      <c r="D110" s="116"/>
      <c r="E110" s="116"/>
      <c r="F110" s="117"/>
      <c r="G110" s="118"/>
      <c r="H110" s="119"/>
      <c r="I110" s="118"/>
      <c r="J110" s="116"/>
      <c r="K110" s="116"/>
      <c r="L110" s="116"/>
      <c r="M110" s="116"/>
      <c r="N110" s="116"/>
      <c r="O110" s="116"/>
      <c r="P110" s="116"/>
      <c r="Q110" s="116"/>
      <c r="R110" s="116"/>
    </row>
    <row r="111" spans="1:18" ht="15.75" customHeight="1" x14ac:dyDescent="0.25">
      <c r="A111" s="116"/>
      <c r="B111" s="116"/>
      <c r="C111" s="116"/>
      <c r="D111" s="116"/>
      <c r="E111" s="116"/>
      <c r="F111" s="117"/>
      <c r="G111" s="118"/>
      <c r="H111" s="119"/>
      <c r="I111" s="118"/>
      <c r="J111" s="116"/>
      <c r="K111" s="116"/>
      <c r="L111" s="116"/>
      <c r="M111" s="116"/>
      <c r="N111" s="116"/>
      <c r="O111" s="116"/>
      <c r="P111" s="116"/>
      <c r="Q111" s="116"/>
      <c r="R111" s="116"/>
    </row>
    <row r="112" spans="1:18" ht="15.75" customHeight="1" x14ac:dyDescent="0.25">
      <c r="A112" s="116"/>
      <c r="B112" s="116"/>
      <c r="C112" s="116"/>
      <c r="D112" s="116"/>
      <c r="E112" s="116"/>
      <c r="F112" s="117"/>
      <c r="G112" s="118"/>
      <c r="H112" s="119"/>
      <c r="I112" s="118"/>
      <c r="J112" s="116"/>
      <c r="K112" s="116"/>
      <c r="L112" s="116"/>
      <c r="M112" s="116"/>
      <c r="N112" s="116"/>
      <c r="O112" s="116"/>
      <c r="P112" s="116"/>
      <c r="Q112" s="116"/>
      <c r="R112" s="116"/>
    </row>
    <row r="113" spans="1:18" ht="15.75" customHeight="1" x14ac:dyDescent="0.25">
      <c r="A113" s="116"/>
      <c r="B113" s="116"/>
      <c r="C113" s="116"/>
      <c r="D113" s="116"/>
      <c r="E113" s="116"/>
      <c r="F113" s="117"/>
      <c r="G113" s="118"/>
      <c r="H113" s="119"/>
      <c r="I113" s="118"/>
      <c r="J113" s="116"/>
      <c r="K113" s="116"/>
      <c r="L113" s="116"/>
      <c r="M113" s="116"/>
      <c r="N113" s="116"/>
      <c r="O113" s="116"/>
      <c r="P113" s="116"/>
      <c r="Q113" s="116"/>
      <c r="R113" s="116"/>
    </row>
    <row r="114" spans="1:18" ht="15.75" customHeight="1" x14ac:dyDescent="0.25">
      <c r="A114" s="116"/>
      <c r="B114" s="116"/>
      <c r="C114" s="116"/>
      <c r="D114" s="116"/>
      <c r="E114" s="116"/>
      <c r="F114" s="117"/>
      <c r="G114" s="118"/>
      <c r="H114" s="119"/>
      <c r="I114" s="118"/>
      <c r="J114" s="116"/>
      <c r="K114" s="116"/>
      <c r="L114" s="116"/>
      <c r="M114" s="116"/>
      <c r="N114" s="116"/>
      <c r="O114" s="116"/>
      <c r="P114" s="116"/>
      <c r="Q114" s="116"/>
      <c r="R114" s="116"/>
    </row>
    <row r="115" spans="1:18" ht="15.75" customHeight="1" x14ac:dyDescent="0.25">
      <c r="A115" s="116"/>
      <c r="B115" s="116"/>
      <c r="C115" s="116"/>
      <c r="D115" s="116"/>
      <c r="E115" s="116"/>
      <c r="F115" s="117"/>
      <c r="G115" s="118"/>
      <c r="H115" s="119"/>
      <c r="I115" s="118"/>
      <c r="J115" s="116"/>
      <c r="K115" s="116"/>
      <c r="L115" s="116"/>
      <c r="M115" s="116"/>
      <c r="N115" s="116"/>
      <c r="O115" s="116"/>
      <c r="P115" s="116"/>
      <c r="Q115" s="116"/>
      <c r="R115" s="116"/>
    </row>
    <row r="116" spans="1:18" ht="15.75" customHeight="1" x14ac:dyDescent="0.25">
      <c r="A116" s="116"/>
      <c r="B116" s="116"/>
      <c r="C116" s="116"/>
      <c r="D116" s="116"/>
      <c r="E116" s="116"/>
      <c r="F116" s="117"/>
      <c r="G116" s="118"/>
      <c r="H116" s="119"/>
      <c r="I116" s="118"/>
      <c r="J116" s="116"/>
      <c r="K116" s="116"/>
      <c r="L116" s="116"/>
      <c r="M116" s="116"/>
      <c r="N116" s="116"/>
      <c r="O116" s="116"/>
      <c r="P116" s="116"/>
      <c r="Q116" s="116"/>
      <c r="R116" s="116"/>
    </row>
    <row r="117" spans="1:18" ht="15.75" customHeight="1" x14ac:dyDescent="0.25">
      <c r="A117" s="116"/>
      <c r="B117" s="116"/>
      <c r="C117" s="116"/>
      <c r="D117" s="116"/>
      <c r="E117" s="116"/>
      <c r="F117" s="117"/>
      <c r="G117" s="118"/>
      <c r="H117" s="119"/>
      <c r="I117" s="118"/>
      <c r="J117" s="116"/>
      <c r="K117" s="116"/>
      <c r="L117" s="116"/>
      <c r="M117" s="116"/>
      <c r="N117" s="116"/>
      <c r="O117" s="116"/>
      <c r="P117" s="116"/>
      <c r="Q117" s="116"/>
      <c r="R117" s="116"/>
    </row>
    <row r="118" spans="1:18" ht="15.75" customHeight="1" x14ac:dyDescent="0.25">
      <c r="A118" s="116"/>
      <c r="B118" s="116"/>
      <c r="C118" s="116"/>
      <c r="D118" s="116"/>
      <c r="E118" s="116"/>
      <c r="F118" s="117"/>
      <c r="G118" s="118"/>
      <c r="H118" s="119"/>
      <c r="I118" s="118"/>
      <c r="J118" s="116"/>
      <c r="K118" s="116"/>
      <c r="L118" s="116"/>
      <c r="M118" s="116"/>
      <c r="N118" s="116"/>
      <c r="O118" s="116"/>
      <c r="P118" s="116"/>
      <c r="Q118" s="116"/>
      <c r="R118" s="116"/>
    </row>
    <row r="119" spans="1:18" ht="15.75" customHeight="1" x14ac:dyDescent="0.25">
      <c r="A119" s="116"/>
      <c r="B119" s="116"/>
      <c r="C119" s="116"/>
      <c r="D119" s="116"/>
      <c r="E119" s="116"/>
      <c r="F119" s="117"/>
      <c r="G119" s="118"/>
      <c r="H119" s="119"/>
      <c r="I119" s="118"/>
      <c r="J119" s="116"/>
      <c r="K119" s="116"/>
      <c r="L119" s="116"/>
      <c r="M119" s="116"/>
      <c r="N119" s="116"/>
      <c r="O119" s="116"/>
      <c r="P119" s="116"/>
      <c r="Q119" s="116"/>
      <c r="R119" s="116"/>
    </row>
    <row r="120" spans="1:18" ht="15.75" customHeight="1" x14ac:dyDescent="0.25">
      <c r="A120" s="116"/>
      <c r="B120" s="116"/>
      <c r="C120" s="116"/>
      <c r="D120" s="116"/>
      <c r="E120" s="116"/>
      <c r="F120" s="117"/>
      <c r="G120" s="118"/>
      <c r="H120" s="119"/>
      <c r="I120" s="118"/>
      <c r="J120" s="116"/>
      <c r="K120" s="116"/>
      <c r="L120" s="116"/>
      <c r="M120" s="116"/>
      <c r="N120" s="116"/>
      <c r="O120" s="116"/>
      <c r="P120" s="116"/>
      <c r="Q120" s="116"/>
      <c r="R120" s="116"/>
    </row>
    <row r="121" spans="1:18" ht="15.75" customHeight="1" x14ac:dyDescent="0.25">
      <c r="A121" s="116"/>
      <c r="B121" s="116"/>
      <c r="C121" s="116"/>
      <c r="D121" s="116"/>
      <c r="E121" s="116"/>
      <c r="F121" s="117"/>
      <c r="G121" s="118"/>
      <c r="H121" s="119"/>
      <c r="I121" s="118"/>
      <c r="J121" s="116"/>
      <c r="K121" s="116"/>
      <c r="L121" s="116"/>
      <c r="M121" s="116"/>
      <c r="N121" s="116"/>
      <c r="O121" s="116"/>
      <c r="P121" s="116"/>
      <c r="Q121" s="116"/>
      <c r="R121" s="116"/>
    </row>
    <row r="122" spans="1:18" ht="15.75" customHeight="1" x14ac:dyDescent="0.25">
      <c r="A122" s="116"/>
      <c r="B122" s="116"/>
      <c r="C122" s="116"/>
      <c r="D122" s="116"/>
      <c r="E122" s="116"/>
      <c r="F122" s="117"/>
      <c r="G122" s="118"/>
      <c r="H122" s="119"/>
      <c r="I122" s="118"/>
      <c r="J122" s="116"/>
      <c r="K122" s="116"/>
      <c r="L122" s="116"/>
      <c r="M122" s="116"/>
      <c r="N122" s="116"/>
      <c r="O122" s="116"/>
      <c r="P122" s="116"/>
      <c r="Q122" s="116"/>
      <c r="R122" s="116"/>
    </row>
    <row r="123" spans="1:18" ht="15.75" customHeight="1" x14ac:dyDescent="0.25">
      <c r="A123" s="116"/>
      <c r="B123" s="116"/>
      <c r="C123" s="116"/>
      <c r="D123" s="116"/>
      <c r="E123" s="116"/>
      <c r="F123" s="117"/>
      <c r="G123" s="118"/>
      <c r="H123" s="119"/>
      <c r="I123" s="118"/>
      <c r="J123" s="116"/>
      <c r="K123" s="116"/>
      <c r="L123" s="116"/>
      <c r="M123" s="116"/>
      <c r="N123" s="116"/>
      <c r="O123" s="116"/>
      <c r="P123" s="116"/>
      <c r="Q123" s="116"/>
      <c r="R123" s="116"/>
    </row>
    <row r="124" spans="1:18" ht="15.75" customHeight="1" x14ac:dyDescent="0.25">
      <c r="A124" s="116"/>
      <c r="B124" s="116"/>
      <c r="C124" s="116"/>
      <c r="D124" s="116"/>
      <c r="E124" s="116"/>
      <c r="F124" s="117"/>
      <c r="G124" s="118"/>
      <c r="H124" s="119"/>
      <c r="I124" s="118"/>
      <c r="J124" s="116"/>
      <c r="K124" s="116"/>
      <c r="L124" s="116"/>
      <c r="M124" s="116"/>
      <c r="N124" s="116"/>
      <c r="O124" s="116"/>
      <c r="P124" s="116"/>
      <c r="Q124" s="116"/>
      <c r="R124" s="116"/>
    </row>
    <row r="125" spans="1:18" ht="15.75" customHeight="1" x14ac:dyDescent="0.25">
      <c r="A125" s="116"/>
      <c r="B125" s="116"/>
      <c r="C125" s="116"/>
      <c r="D125" s="116"/>
      <c r="E125" s="116"/>
      <c r="F125" s="117"/>
      <c r="G125" s="118"/>
      <c r="H125" s="119"/>
      <c r="I125" s="118"/>
      <c r="J125" s="116"/>
      <c r="K125" s="116"/>
      <c r="L125" s="116"/>
      <c r="M125" s="116"/>
      <c r="N125" s="116"/>
      <c r="O125" s="116"/>
      <c r="P125" s="116"/>
      <c r="Q125" s="116"/>
      <c r="R125" s="116"/>
    </row>
    <row r="126" spans="1:18" ht="15.75" customHeight="1" x14ac:dyDescent="0.25">
      <c r="A126" s="116"/>
      <c r="B126" s="116"/>
      <c r="C126" s="116"/>
      <c r="D126" s="116"/>
      <c r="E126" s="116"/>
      <c r="F126" s="117"/>
      <c r="G126" s="118"/>
      <c r="H126" s="119"/>
      <c r="I126" s="118"/>
      <c r="J126" s="116"/>
      <c r="K126" s="116"/>
      <c r="L126" s="116"/>
      <c r="M126" s="116"/>
      <c r="N126" s="116"/>
      <c r="O126" s="116"/>
      <c r="P126" s="116"/>
      <c r="Q126" s="116"/>
      <c r="R126" s="116"/>
    </row>
    <row r="127" spans="1:18" ht="15.75" customHeight="1" x14ac:dyDescent="0.25">
      <c r="A127" s="116"/>
      <c r="B127" s="116"/>
      <c r="C127" s="116"/>
      <c r="D127" s="116"/>
      <c r="E127" s="116"/>
      <c r="F127" s="117"/>
      <c r="G127" s="118"/>
      <c r="H127" s="119"/>
      <c r="I127" s="118"/>
      <c r="J127" s="116"/>
      <c r="K127" s="116"/>
      <c r="L127" s="116"/>
      <c r="M127" s="116"/>
      <c r="N127" s="116"/>
      <c r="O127" s="116"/>
      <c r="P127" s="116"/>
      <c r="Q127" s="116"/>
      <c r="R127" s="116"/>
    </row>
    <row r="128" spans="1:18" ht="15.75" customHeight="1" x14ac:dyDescent="0.25">
      <c r="A128" s="116"/>
      <c r="B128" s="116"/>
      <c r="C128" s="116"/>
      <c r="D128" s="116"/>
      <c r="E128" s="116"/>
      <c r="F128" s="117"/>
      <c r="G128" s="118"/>
      <c r="H128" s="119"/>
      <c r="I128" s="118"/>
      <c r="J128" s="116"/>
      <c r="K128" s="116"/>
      <c r="L128" s="116"/>
      <c r="M128" s="116"/>
      <c r="N128" s="116"/>
      <c r="O128" s="116"/>
      <c r="P128" s="116"/>
      <c r="Q128" s="116"/>
      <c r="R128" s="116"/>
    </row>
    <row r="129" spans="1:18" ht="15.75" customHeight="1" x14ac:dyDescent="0.25">
      <c r="A129" s="116"/>
      <c r="B129" s="116"/>
      <c r="C129" s="116"/>
      <c r="D129" s="116"/>
      <c r="E129" s="116"/>
      <c r="F129" s="117"/>
      <c r="G129" s="118"/>
      <c r="H129" s="119"/>
      <c r="I129" s="118"/>
      <c r="J129" s="116"/>
      <c r="K129" s="116"/>
      <c r="L129" s="116"/>
      <c r="M129" s="116"/>
      <c r="N129" s="116"/>
      <c r="O129" s="116"/>
      <c r="P129" s="116"/>
      <c r="Q129" s="116"/>
      <c r="R129" s="116"/>
    </row>
    <row r="130" spans="1:18" ht="15.75" customHeight="1" x14ac:dyDescent="0.25">
      <c r="A130" s="116"/>
      <c r="B130" s="116"/>
      <c r="C130" s="116"/>
      <c r="D130" s="116"/>
      <c r="E130" s="116"/>
      <c r="F130" s="117"/>
      <c r="G130" s="118"/>
      <c r="H130" s="119"/>
      <c r="I130" s="118"/>
      <c r="J130" s="116"/>
      <c r="K130" s="116"/>
      <c r="L130" s="116"/>
      <c r="M130" s="116"/>
      <c r="N130" s="116"/>
      <c r="O130" s="116"/>
      <c r="P130" s="116"/>
      <c r="Q130" s="116"/>
      <c r="R130" s="116"/>
    </row>
    <row r="131" spans="1:18" ht="15.75" customHeight="1" x14ac:dyDescent="0.25">
      <c r="A131" s="116"/>
      <c r="B131" s="116"/>
      <c r="C131" s="116"/>
      <c r="D131" s="116"/>
      <c r="E131" s="116"/>
      <c r="F131" s="117"/>
      <c r="G131" s="118"/>
      <c r="H131" s="119"/>
      <c r="I131" s="118"/>
      <c r="J131" s="116"/>
      <c r="K131" s="116"/>
      <c r="L131" s="116"/>
      <c r="M131" s="116"/>
      <c r="N131" s="116"/>
      <c r="O131" s="116"/>
      <c r="P131" s="116"/>
      <c r="Q131" s="116"/>
      <c r="R131" s="116"/>
    </row>
    <row r="132" spans="1:18" ht="15.75" customHeight="1" x14ac:dyDescent="0.25">
      <c r="A132" s="116"/>
      <c r="B132" s="116"/>
      <c r="C132" s="116"/>
      <c r="D132" s="116"/>
      <c r="E132" s="116"/>
      <c r="F132" s="117"/>
      <c r="G132" s="118"/>
      <c r="H132" s="119"/>
      <c r="I132" s="118"/>
      <c r="J132" s="116"/>
      <c r="K132" s="116"/>
      <c r="L132" s="116"/>
      <c r="M132" s="116"/>
      <c r="N132" s="116"/>
      <c r="O132" s="116"/>
      <c r="P132" s="116"/>
      <c r="Q132" s="116"/>
      <c r="R132" s="116"/>
    </row>
    <row r="133" spans="1:18" ht="15.75" customHeight="1" x14ac:dyDescent="0.25">
      <c r="A133" s="116"/>
      <c r="B133" s="116"/>
      <c r="C133" s="116"/>
      <c r="D133" s="116"/>
      <c r="E133" s="116"/>
      <c r="F133" s="117"/>
      <c r="G133" s="118"/>
      <c r="H133" s="119"/>
      <c r="I133" s="118"/>
      <c r="J133" s="116"/>
      <c r="K133" s="116"/>
      <c r="L133" s="116"/>
      <c r="M133" s="116"/>
      <c r="N133" s="116"/>
      <c r="O133" s="116"/>
      <c r="P133" s="116"/>
      <c r="Q133" s="116"/>
      <c r="R133" s="116"/>
    </row>
    <row r="134" spans="1:18" ht="15.75" customHeight="1" x14ac:dyDescent="0.25">
      <c r="A134" s="116"/>
      <c r="B134" s="116"/>
      <c r="C134" s="116"/>
      <c r="D134" s="116"/>
      <c r="E134" s="116"/>
      <c r="F134" s="117"/>
      <c r="G134" s="118"/>
      <c r="H134" s="119"/>
      <c r="I134" s="118"/>
      <c r="J134" s="116"/>
      <c r="K134" s="116"/>
      <c r="L134" s="116"/>
      <c r="M134" s="116"/>
      <c r="N134" s="116"/>
      <c r="O134" s="116"/>
      <c r="P134" s="116"/>
      <c r="Q134" s="116"/>
      <c r="R134" s="116"/>
    </row>
    <row r="135" spans="1:18" ht="15.75" customHeight="1" x14ac:dyDescent="0.25">
      <c r="A135" s="116"/>
      <c r="B135" s="116"/>
      <c r="C135" s="116"/>
      <c r="D135" s="116"/>
      <c r="E135" s="116"/>
      <c r="F135" s="117"/>
      <c r="G135" s="118"/>
      <c r="H135" s="119"/>
      <c r="I135" s="118"/>
      <c r="J135" s="116"/>
      <c r="K135" s="116"/>
      <c r="L135" s="116"/>
      <c r="M135" s="116"/>
      <c r="N135" s="116"/>
      <c r="O135" s="116"/>
      <c r="P135" s="116"/>
      <c r="Q135" s="116"/>
      <c r="R135" s="116"/>
    </row>
    <row r="136" spans="1:18" ht="15.75" customHeight="1" x14ac:dyDescent="0.25">
      <c r="A136" s="116"/>
      <c r="B136" s="116"/>
      <c r="C136" s="116"/>
      <c r="D136" s="116"/>
      <c r="E136" s="116"/>
      <c r="F136" s="117"/>
      <c r="G136" s="118"/>
      <c r="H136" s="119"/>
      <c r="I136" s="118"/>
      <c r="J136" s="116"/>
      <c r="K136" s="116"/>
      <c r="L136" s="116"/>
      <c r="M136" s="116"/>
      <c r="N136" s="116"/>
      <c r="O136" s="116"/>
      <c r="P136" s="116"/>
      <c r="Q136" s="116"/>
      <c r="R136" s="116"/>
    </row>
    <row r="137" spans="1:18" ht="15.75" customHeight="1" x14ac:dyDescent="0.25">
      <c r="A137" s="116"/>
      <c r="B137" s="116"/>
      <c r="C137" s="116"/>
      <c r="D137" s="116"/>
      <c r="E137" s="116"/>
      <c r="F137" s="117"/>
      <c r="G137" s="118"/>
      <c r="H137" s="119"/>
      <c r="I137" s="118"/>
      <c r="J137" s="116"/>
      <c r="K137" s="116"/>
      <c r="L137" s="116"/>
      <c r="M137" s="116"/>
      <c r="N137" s="116"/>
      <c r="O137" s="116"/>
      <c r="P137" s="116"/>
      <c r="Q137" s="116"/>
      <c r="R137" s="116"/>
    </row>
    <row r="138" spans="1:18" ht="15.75" customHeight="1" x14ac:dyDescent="0.25">
      <c r="A138" s="116"/>
      <c r="B138" s="116"/>
      <c r="C138" s="116"/>
      <c r="D138" s="116"/>
      <c r="E138" s="116"/>
      <c r="F138" s="117"/>
      <c r="G138" s="118"/>
      <c r="H138" s="119"/>
      <c r="I138" s="118"/>
      <c r="J138" s="116"/>
      <c r="K138" s="116"/>
      <c r="L138" s="116"/>
      <c r="M138" s="116"/>
      <c r="N138" s="116"/>
      <c r="O138" s="116"/>
      <c r="P138" s="116"/>
      <c r="Q138" s="116"/>
      <c r="R138" s="116"/>
    </row>
    <row r="139" spans="1:18" ht="15.75" customHeight="1" x14ac:dyDescent="0.25">
      <c r="A139" s="116"/>
      <c r="B139" s="116"/>
      <c r="C139" s="116"/>
      <c r="D139" s="116"/>
      <c r="E139" s="116"/>
      <c r="F139" s="117"/>
      <c r="G139" s="118"/>
      <c r="H139" s="119"/>
      <c r="I139" s="118"/>
      <c r="J139" s="116"/>
      <c r="K139" s="116"/>
      <c r="L139" s="116"/>
      <c r="M139" s="116"/>
      <c r="N139" s="116"/>
      <c r="O139" s="116"/>
      <c r="P139" s="116"/>
      <c r="Q139" s="116"/>
      <c r="R139" s="116"/>
    </row>
    <row r="140" spans="1:18" ht="15.75" customHeight="1" x14ac:dyDescent="0.25">
      <c r="A140" s="116"/>
      <c r="B140" s="116"/>
      <c r="C140" s="116"/>
      <c r="D140" s="116"/>
      <c r="E140" s="116"/>
      <c r="F140" s="117"/>
      <c r="G140" s="118"/>
      <c r="H140" s="119"/>
      <c r="I140" s="118"/>
      <c r="J140" s="116"/>
      <c r="K140" s="116"/>
      <c r="L140" s="116"/>
      <c r="M140" s="116"/>
      <c r="N140" s="116"/>
      <c r="O140" s="116"/>
      <c r="P140" s="116"/>
      <c r="Q140" s="116"/>
      <c r="R140" s="116"/>
    </row>
    <row r="141" spans="1:18" ht="15.75" customHeight="1" x14ac:dyDescent="0.25">
      <c r="A141" s="116"/>
      <c r="B141" s="116"/>
      <c r="C141" s="116"/>
      <c r="D141" s="116"/>
      <c r="E141" s="116"/>
      <c r="F141" s="117"/>
      <c r="G141" s="118"/>
      <c r="H141" s="119"/>
      <c r="I141" s="118"/>
      <c r="J141" s="116"/>
      <c r="K141" s="116"/>
      <c r="L141" s="116"/>
      <c r="M141" s="116"/>
      <c r="N141" s="116"/>
      <c r="O141" s="116"/>
      <c r="P141" s="116"/>
      <c r="Q141" s="116"/>
      <c r="R141" s="116"/>
    </row>
    <row r="142" spans="1:18" ht="15.75" customHeight="1" x14ac:dyDescent="0.25">
      <c r="A142" s="116"/>
      <c r="B142" s="116"/>
      <c r="C142" s="116"/>
      <c r="D142" s="116"/>
      <c r="E142" s="116"/>
      <c r="F142" s="117"/>
      <c r="G142" s="118"/>
      <c r="H142" s="119"/>
      <c r="I142" s="118"/>
      <c r="J142" s="116"/>
      <c r="K142" s="116"/>
      <c r="L142" s="116"/>
      <c r="M142" s="116"/>
      <c r="N142" s="116"/>
      <c r="O142" s="116"/>
      <c r="P142" s="116"/>
      <c r="Q142" s="116"/>
      <c r="R142" s="116"/>
    </row>
    <row r="143" spans="1:18" ht="15.75" customHeight="1" x14ac:dyDescent="0.25">
      <c r="A143" s="116"/>
      <c r="B143" s="116"/>
      <c r="C143" s="116"/>
      <c r="D143" s="116"/>
      <c r="E143" s="116"/>
      <c r="F143" s="117"/>
      <c r="G143" s="118"/>
      <c r="H143" s="119"/>
      <c r="I143" s="118"/>
      <c r="J143" s="116"/>
      <c r="K143" s="116"/>
      <c r="L143" s="116"/>
      <c r="M143" s="116"/>
      <c r="N143" s="116"/>
      <c r="O143" s="116"/>
      <c r="P143" s="116"/>
      <c r="Q143" s="116"/>
      <c r="R143" s="116"/>
    </row>
    <row r="144" spans="1:18" ht="15.75" customHeight="1" x14ac:dyDescent="0.25">
      <c r="A144" s="116"/>
      <c r="B144" s="116"/>
      <c r="C144" s="116"/>
      <c r="D144" s="116"/>
      <c r="E144" s="116"/>
      <c r="F144" s="117"/>
      <c r="G144" s="118"/>
      <c r="H144" s="119"/>
      <c r="I144" s="118"/>
      <c r="J144" s="116"/>
      <c r="K144" s="116"/>
      <c r="L144" s="116"/>
      <c r="M144" s="116"/>
      <c r="N144" s="116"/>
      <c r="O144" s="116"/>
      <c r="P144" s="116"/>
      <c r="Q144" s="116"/>
      <c r="R144" s="116"/>
    </row>
    <row r="145" spans="1:18" ht="15.75" customHeight="1" x14ac:dyDescent="0.25">
      <c r="A145" s="116"/>
      <c r="B145" s="116"/>
      <c r="C145" s="116"/>
      <c r="D145" s="116"/>
      <c r="E145" s="116"/>
      <c r="F145" s="117"/>
      <c r="G145" s="118"/>
      <c r="H145" s="119"/>
      <c r="I145" s="118"/>
      <c r="J145" s="116"/>
      <c r="K145" s="116"/>
      <c r="L145" s="116"/>
      <c r="M145" s="116"/>
      <c r="N145" s="116"/>
      <c r="O145" s="116"/>
      <c r="P145" s="116"/>
      <c r="Q145" s="116"/>
      <c r="R145" s="116"/>
    </row>
    <row r="146" spans="1:18" ht="15.75" customHeight="1" x14ac:dyDescent="0.25">
      <c r="A146" s="116"/>
      <c r="B146" s="116"/>
      <c r="C146" s="116"/>
      <c r="D146" s="116"/>
      <c r="E146" s="116"/>
      <c r="F146" s="117"/>
      <c r="G146" s="118"/>
      <c r="H146" s="119"/>
      <c r="I146" s="118"/>
      <c r="J146" s="116"/>
      <c r="K146" s="116"/>
      <c r="L146" s="116"/>
      <c r="M146" s="116"/>
      <c r="N146" s="116"/>
      <c r="O146" s="116"/>
      <c r="P146" s="116"/>
      <c r="Q146" s="116"/>
      <c r="R146" s="116"/>
    </row>
    <row r="147" spans="1:18" ht="15.75" customHeight="1" x14ac:dyDescent="0.25">
      <c r="A147" s="116"/>
      <c r="B147" s="116"/>
      <c r="C147" s="116"/>
      <c r="D147" s="116"/>
      <c r="E147" s="116"/>
      <c r="F147" s="117"/>
      <c r="G147" s="118"/>
      <c r="H147" s="119"/>
      <c r="I147" s="118"/>
      <c r="J147" s="116"/>
      <c r="K147" s="116"/>
      <c r="L147" s="116"/>
      <c r="M147" s="116"/>
      <c r="N147" s="116"/>
      <c r="O147" s="116"/>
      <c r="P147" s="116"/>
      <c r="Q147" s="116"/>
      <c r="R147" s="116"/>
    </row>
    <row r="148" spans="1:18" ht="15.75" customHeight="1" x14ac:dyDescent="0.25">
      <c r="A148" s="116"/>
      <c r="B148" s="116"/>
      <c r="C148" s="116"/>
      <c r="D148" s="116"/>
      <c r="E148" s="116"/>
      <c r="F148" s="117"/>
      <c r="G148" s="118"/>
      <c r="H148" s="119"/>
      <c r="I148" s="118"/>
      <c r="J148" s="116"/>
      <c r="K148" s="116"/>
      <c r="L148" s="116"/>
      <c r="M148" s="116"/>
      <c r="N148" s="116"/>
      <c r="O148" s="116"/>
      <c r="P148" s="116"/>
      <c r="Q148" s="116"/>
      <c r="R148" s="116"/>
    </row>
    <row r="149" spans="1:18" ht="15.75" customHeight="1" x14ac:dyDescent="0.25">
      <c r="A149" s="116"/>
      <c r="B149" s="116"/>
      <c r="C149" s="116"/>
      <c r="D149" s="116"/>
      <c r="E149" s="116"/>
      <c r="F149" s="117"/>
      <c r="G149" s="118"/>
      <c r="H149" s="119"/>
      <c r="I149" s="118"/>
      <c r="J149" s="116"/>
      <c r="K149" s="116"/>
      <c r="L149" s="116"/>
      <c r="M149" s="116"/>
      <c r="N149" s="116"/>
      <c r="O149" s="116"/>
      <c r="P149" s="116"/>
      <c r="Q149" s="116"/>
      <c r="R149" s="116"/>
    </row>
    <row r="150" spans="1:18" ht="15.75" customHeight="1" x14ac:dyDescent="0.25">
      <c r="A150" s="116"/>
      <c r="B150" s="116"/>
      <c r="C150" s="116"/>
      <c r="D150" s="116"/>
      <c r="E150" s="116"/>
      <c r="F150" s="117"/>
      <c r="G150" s="118"/>
      <c r="H150" s="119"/>
      <c r="I150" s="118"/>
      <c r="J150" s="116"/>
      <c r="K150" s="116"/>
      <c r="L150" s="116"/>
      <c r="M150" s="116"/>
      <c r="N150" s="116"/>
      <c r="O150" s="116"/>
      <c r="P150" s="116"/>
      <c r="Q150" s="116"/>
      <c r="R150" s="116"/>
    </row>
    <row r="151" spans="1:18" ht="15.75" customHeight="1" x14ac:dyDescent="0.25">
      <c r="A151" s="116"/>
      <c r="B151" s="116"/>
      <c r="C151" s="116"/>
      <c r="D151" s="116"/>
      <c r="E151" s="116"/>
      <c r="F151" s="117"/>
      <c r="G151" s="118"/>
      <c r="H151" s="119"/>
      <c r="I151" s="118"/>
      <c r="J151" s="116"/>
      <c r="K151" s="116"/>
      <c r="L151" s="116"/>
      <c r="M151" s="116"/>
      <c r="N151" s="116"/>
      <c r="O151" s="116"/>
      <c r="P151" s="116"/>
      <c r="Q151" s="116"/>
      <c r="R151" s="116"/>
    </row>
    <row r="152" spans="1:18" ht="15.75" customHeight="1" x14ac:dyDescent="0.25">
      <c r="A152" s="116"/>
      <c r="B152" s="116"/>
      <c r="C152" s="116"/>
      <c r="D152" s="116"/>
      <c r="E152" s="116"/>
      <c r="F152" s="117"/>
      <c r="G152" s="118"/>
      <c r="H152" s="119"/>
      <c r="I152" s="118"/>
      <c r="J152" s="116"/>
      <c r="K152" s="116"/>
      <c r="L152" s="116"/>
      <c r="M152" s="116"/>
      <c r="N152" s="116"/>
      <c r="O152" s="116"/>
      <c r="P152" s="116"/>
      <c r="Q152" s="116"/>
      <c r="R152" s="116"/>
    </row>
    <row r="153" spans="1:18" ht="15.75" customHeight="1" x14ac:dyDescent="0.25">
      <c r="A153" s="116"/>
      <c r="B153" s="116"/>
      <c r="C153" s="116"/>
      <c r="D153" s="116"/>
      <c r="E153" s="116"/>
      <c r="F153" s="117"/>
      <c r="G153" s="118"/>
      <c r="H153" s="119"/>
      <c r="I153" s="118"/>
      <c r="J153" s="116"/>
      <c r="K153" s="116"/>
      <c r="L153" s="116"/>
      <c r="M153" s="116"/>
      <c r="N153" s="116"/>
      <c r="O153" s="116"/>
      <c r="P153" s="116"/>
      <c r="Q153" s="116"/>
      <c r="R153" s="116"/>
    </row>
    <row r="154" spans="1:18" ht="15.75" customHeight="1" x14ac:dyDescent="0.25">
      <c r="A154" s="116"/>
      <c r="B154" s="116"/>
      <c r="C154" s="116"/>
      <c r="D154" s="116"/>
      <c r="E154" s="116"/>
      <c r="F154" s="117"/>
      <c r="G154" s="118"/>
      <c r="H154" s="119"/>
      <c r="I154" s="118"/>
      <c r="J154" s="116"/>
      <c r="K154" s="116"/>
      <c r="L154" s="116"/>
      <c r="M154" s="116"/>
      <c r="N154" s="116"/>
      <c r="O154" s="116"/>
      <c r="P154" s="116"/>
      <c r="Q154" s="116"/>
      <c r="R154" s="116"/>
    </row>
    <row r="155" spans="1:18" ht="15.75" customHeight="1" x14ac:dyDescent="0.25">
      <c r="A155" s="116"/>
      <c r="B155" s="116"/>
      <c r="C155" s="116"/>
      <c r="D155" s="116"/>
      <c r="E155" s="116"/>
      <c r="F155" s="117"/>
      <c r="G155" s="118"/>
      <c r="H155" s="119"/>
      <c r="I155" s="118"/>
      <c r="J155" s="116"/>
      <c r="K155" s="116"/>
      <c r="L155" s="116"/>
      <c r="M155" s="116"/>
      <c r="N155" s="116"/>
      <c r="O155" s="116"/>
      <c r="P155" s="116"/>
      <c r="Q155" s="116"/>
      <c r="R155" s="116"/>
    </row>
    <row r="156" spans="1:18" ht="15.75" customHeight="1" x14ac:dyDescent="0.25">
      <c r="A156" s="116"/>
      <c r="B156" s="116"/>
      <c r="C156" s="116"/>
      <c r="D156" s="116"/>
      <c r="E156" s="116"/>
      <c r="F156" s="117"/>
      <c r="G156" s="118"/>
      <c r="H156" s="119"/>
      <c r="I156" s="118"/>
      <c r="J156" s="116"/>
      <c r="K156" s="116"/>
      <c r="L156" s="116"/>
      <c r="M156" s="116"/>
      <c r="N156" s="116"/>
      <c r="O156" s="116"/>
      <c r="P156" s="116"/>
      <c r="Q156" s="116"/>
      <c r="R156" s="116"/>
    </row>
    <row r="157" spans="1:18" ht="15.75" customHeight="1" x14ac:dyDescent="0.25">
      <c r="A157" s="116"/>
      <c r="B157" s="116"/>
      <c r="C157" s="116"/>
      <c r="D157" s="116"/>
      <c r="E157" s="116"/>
      <c r="F157" s="117"/>
      <c r="G157" s="118"/>
      <c r="H157" s="119"/>
      <c r="I157" s="118"/>
      <c r="J157" s="116"/>
      <c r="K157" s="116"/>
      <c r="L157" s="116"/>
      <c r="M157" s="116"/>
      <c r="N157" s="116"/>
      <c r="O157" s="116"/>
      <c r="P157" s="116"/>
      <c r="Q157" s="116"/>
      <c r="R157" s="116"/>
    </row>
    <row r="158" spans="1:18" ht="15.75" customHeight="1" x14ac:dyDescent="0.25">
      <c r="A158" s="116"/>
      <c r="B158" s="116"/>
      <c r="C158" s="116"/>
      <c r="D158" s="116"/>
      <c r="E158" s="116"/>
      <c r="F158" s="117"/>
      <c r="G158" s="118"/>
      <c r="H158" s="119"/>
      <c r="I158" s="118"/>
      <c r="J158" s="116"/>
      <c r="K158" s="116"/>
      <c r="L158" s="116"/>
      <c r="M158" s="116"/>
      <c r="N158" s="116"/>
      <c r="O158" s="116"/>
      <c r="P158" s="116"/>
      <c r="Q158" s="116"/>
      <c r="R158" s="116"/>
    </row>
    <row r="159" spans="1:18" ht="15.75" customHeight="1" x14ac:dyDescent="0.25">
      <c r="A159" s="116"/>
      <c r="B159" s="116"/>
      <c r="C159" s="116"/>
      <c r="D159" s="116"/>
      <c r="E159" s="116"/>
      <c r="F159" s="117"/>
      <c r="G159" s="118"/>
      <c r="H159" s="119"/>
      <c r="I159" s="118"/>
      <c r="J159" s="116"/>
      <c r="K159" s="116"/>
      <c r="L159" s="116"/>
      <c r="M159" s="116"/>
      <c r="N159" s="116"/>
      <c r="O159" s="116"/>
      <c r="P159" s="116"/>
      <c r="Q159" s="116"/>
      <c r="R159" s="116"/>
    </row>
    <row r="160" spans="1:18" ht="15.75" customHeight="1" x14ac:dyDescent="0.25">
      <c r="A160" s="116"/>
      <c r="B160" s="116"/>
      <c r="C160" s="116"/>
      <c r="D160" s="116"/>
      <c r="E160" s="116"/>
      <c r="F160" s="117"/>
      <c r="G160" s="118"/>
      <c r="H160" s="119"/>
      <c r="I160" s="118"/>
      <c r="J160" s="116"/>
      <c r="K160" s="116"/>
      <c r="L160" s="116"/>
      <c r="M160" s="116"/>
      <c r="N160" s="116"/>
      <c r="O160" s="116"/>
      <c r="P160" s="116"/>
      <c r="Q160" s="116"/>
      <c r="R160" s="116"/>
    </row>
    <row r="161" spans="1:18" ht="15.75" customHeight="1" x14ac:dyDescent="0.25">
      <c r="A161" s="116"/>
      <c r="B161" s="116"/>
      <c r="C161" s="116"/>
      <c r="D161" s="116"/>
      <c r="E161" s="116"/>
      <c r="F161" s="117"/>
      <c r="G161" s="118"/>
      <c r="H161" s="119"/>
      <c r="I161" s="118"/>
      <c r="J161" s="116"/>
      <c r="K161" s="116"/>
      <c r="L161" s="116"/>
      <c r="M161" s="116"/>
      <c r="N161" s="116"/>
      <c r="O161" s="116"/>
      <c r="P161" s="116"/>
      <c r="Q161" s="116"/>
      <c r="R161" s="116"/>
    </row>
    <row r="162" spans="1:18" ht="15.75" customHeight="1" x14ac:dyDescent="0.25">
      <c r="A162" s="116"/>
      <c r="B162" s="116"/>
      <c r="C162" s="116"/>
      <c r="D162" s="116"/>
      <c r="E162" s="116"/>
      <c r="F162" s="117"/>
      <c r="G162" s="118"/>
      <c r="H162" s="119"/>
      <c r="I162" s="118"/>
      <c r="J162" s="116"/>
      <c r="K162" s="116"/>
      <c r="L162" s="116"/>
      <c r="M162" s="116"/>
      <c r="N162" s="116"/>
      <c r="O162" s="116"/>
      <c r="P162" s="116"/>
      <c r="Q162" s="116"/>
      <c r="R162" s="116"/>
    </row>
    <row r="163" spans="1:18" ht="15.75" customHeight="1" x14ac:dyDescent="0.25">
      <c r="A163" s="116"/>
      <c r="B163" s="116"/>
      <c r="C163" s="116"/>
      <c r="D163" s="116"/>
      <c r="E163" s="116"/>
      <c r="F163" s="117"/>
      <c r="G163" s="118"/>
      <c r="H163" s="119"/>
      <c r="I163" s="118"/>
      <c r="J163" s="116"/>
      <c r="K163" s="116"/>
      <c r="L163" s="116"/>
      <c r="M163" s="116"/>
      <c r="N163" s="116"/>
      <c r="O163" s="116"/>
      <c r="P163" s="116"/>
      <c r="Q163" s="116"/>
      <c r="R163" s="116"/>
    </row>
    <row r="164" spans="1:18" ht="15.75" customHeight="1" x14ac:dyDescent="0.25">
      <c r="A164" s="116"/>
      <c r="B164" s="116"/>
      <c r="C164" s="116"/>
      <c r="D164" s="116"/>
      <c r="E164" s="116"/>
      <c r="F164" s="117"/>
      <c r="G164" s="118"/>
      <c r="H164" s="119"/>
      <c r="I164" s="118"/>
      <c r="J164" s="116"/>
      <c r="K164" s="116"/>
      <c r="L164" s="116"/>
      <c r="M164" s="116"/>
      <c r="N164" s="116"/>
      <c r="O164" s="116"/>
      <c r="P164" s="116"/>
      <c r="Q164" s="116"/>
      <c r="R164" s="116"/>
    </row>
    <row r="165" spans="1:18" ht="15.75" customHeight="1" x14ac:dyDescent="0.25">
      <c r="A165" s="116"/>
      <c r="B165" s="116"/>
      <c r="C165" s="116"/>
      <c r="D165" s="116"/>
      <c r="E165" s="116"/>
      <c r="F165" s="117"/>
      <c r="G165" s="118"/>
      <c r="H165" s="119"/>
      <c r="I165" s="118"/>
      <c r="J165" s="116"/>
      <c r="K165" s="116"/>
      <c r="L165" s="116"/>
      <c r="M165" s="116"/>
      <c r="N165" s="116"/>
      <c r="O165" s="116"/>
      <c r="P165" s="116"/>
      <c r="Q165" s="116"/>
      <c r="R165" s="116"/>
    </row>
    <row r="166" spans="1:18" ht="15.75" customHeight="1" x14ac:dyDescent="0.25">
      <c r="A166" s="116"/>
      <c r="B166" s="116"/>
      <c r="C166" s="116"/>
      <c r="D166" s="116"/>
      <c r="E166" s="116"/>
      <c r="F166" s="117"/>
      <c r="G166" s="118"/>
      <c r="H166" s="119"/>
      <c r="I166" s="118"/>
      <c r="J166" s="116"/>
      <c r="K166" s="116"/>
      <c r="L166" s="116"/>
      <c r="M166" s="116"/>
      <c r="N166" s="116"/>
      <c r="O166" s="116"/>
      <c r="P166" s="116"/>
      <c r="Q166" s="116"/>
      <c r="R166" s="116"/>
    </row>
    <row r="167" spans="1:18" ht="15.75" customHeight="1" x14ac:dyDescent="0.25">
      <c r="A167" s="116"/>
      <c r="B167" s="116"/>
      <c r="C167" s="116"/>
      <c r="D167" s="116"/>
      <c r="E167" s="116"/>
      <c r="F167" s="117"/>
      <c r="G167" s="118"/>
      <c r="H167" s="119"/>
      <c r="I167" s="118"/>
      <c r="J167" s="116"/>
      <c r="K167" s="116"/>
      <c r="L167" s="116"/>
      <c r="M167" s="116"/>
      <c r="N167" s="116"/>
      <c r="O167" s="116"/>
      <c r="P167" s="116"/>
      <c r="Q167" s="116"/>
      <c r="R167" s="116"/>
    </row>
    <row r="168" spans="1:18" ht="15.75" customHeight="1" x14ac:dyDescent="0.25">
      <c r="A168" s="116"/>
      <c r="B168" s="116"/>
      <c r="C168" s="116"/>
      <c r="D168" s="116"/>
      <c r="E168" s="116"/>
      <c r="F168" s="117"/>
      <c r="G168" s="118"/>
      <c r="H168" s="119"/>
      <c r="I168" s="118"/>
      <c r="J168" s="116"/>
      <c r="K168" s="116"/>
      <c r="L168" s="116"/>
      <c r="M168" s="116"/>
      <c r="N168" s="116"/>
      <c r="O168" s="116"/>
      <c r="P168" s="116"/>
      <c r="Q168" s="116"/>
      <c r="R168" s="116"/>
    </row>
    <row r="169" spans="1:18" ht="15.75" customHeight="1" x14ac:dyDescent="0.25">
      <c r="A169" s="116"/>
      <c r="B169" s="116"/>
      <c r="C169" s="116"/>
      <c r="D169" s="116"/>
      <c r="E169" s="116"/>
      <c r="F169" s="117"/>
      <c r="G169" s="118"/>
      <c r="H169" s="119"/>
      <c r="I169" s="118"/>
      <c r="J169" s="116"/>
      <c r="K169" s="116"/>
      <c r="L169" s="116"/>
      <c r="M169" s="116"/>
      <c r="N169" s="116"/>
      <c r="O169" s="116"/>
      <c r="P169" s="116"/>
      <c r="Q169" s="116"/>
      <c r="R169" s="116"/>
    </row>
    <row r="170" spans="1:18" ht="15.75" customHeight="1" x14ac:dyDescent="0.25">
      <c r="A170" s="116"/>
      <c r="B170" s="116"/>
      <c r="C170" s="116"/>
      <c r="D170" s="116"/>
      <c r="E170" s="116"/>
      <c r="F170" s="117"/>
      <c r="G170" s="118"/>
      <c r="H170" s="119"/>
      <c r="I170" s="118"/>
      <c r="J170" s="116"/>
      <c r="K170" s="116"/>
      <c r="L170" s="116"/>
      <c r="M170" s="116"/>
      <c r="N170" s="116"/>
      <c r="O170" s="116"/>
      <c r="P170" s="116"/>
      <c r="Q170" s="116"/>
      <c r="R170" s="116"/>
    </row>
    <row r="171" spans="1:18" ht="15.75" customHeight="1" x14ac:dyDescent="0.25">
      <c r="A171" s="116"/>
      <c r="B171" s="116"/>
      <c r="C171" s="116"/>
      <c r="D171" s="116"/>
      <c r="E171" s="116"/>
      <c r="F171" s="117"/>
      <c r="G171" s="118"/>
      <c r="H171" s="119"/>
      <c r="I171" s="118"/>
      <c r="J171" s="116"/>
      <c r="K171" s="116"/>
      <c r="L171" s="116"/>
      <c r="M171" s="116"/>
      <c r="N171" s="116"/>
      <c r="O171" s="116"/>
      <c r="P171" s="116"/>
      <c r="Q171" s="116"/>
      <c r="R171" s="116"/>
    </row>
    <row r="172" spans="1:18" ht="15.75" customHeight="1" x14ac:dyDescent="0.25">
      <c r="A172" s="116"/>
      <c r="B172" s="116"/>
      <c r="C172" s="116"/>
      <c r="D172" s="116"/>
      <c r="E172" s="116"/>
      <c r="F172" s="117"/>
      <c r="G172" s="118"/>
      <c r="H172" s="119"/>
      <c r="I172" s="118"/>
      <c r="J172" s="116"/>
      <c r="K172" s="116"/>
      <c r="L172" s="116"/>
      <c r="M172" s="116"/>
      <c r="N172" s="116"/>
      <c r="O172" s="116"/>
      <c r="P172" s="116"/>
      <c r="Q172" s="116"/>
      <c r="R172" s="116"/>
    </row>
    <row r="173" spans="1:18" ht="15.75" customHeight="1" x14ac:dyDescent="0.25">
      <c r="A173" s="116"/>
      <c r="B173" s="116"/>
      <c r="C173" s="116"/>
      <c r="D173" s="116"/>
      <c r="E173" s="116"/>
      <c r="F173" s="117"/>
      <c r="G173" s="118"/>
      <c r="H173" s="119"/>
      <c r="I173" s="118"/>
      <c r="J173" s="116"/>
      <c r="K173" s="116"/>
      <c r="L173" s="116"/>
      <c r="M173" s="116"/>
      <c r="N173" s="116"/>
      <c r="O173" s="116"/>
      <c r="P173" s="116"/>
      <c r="Q173" s="116"/>
      <c r="R173" s="116"/>
    </row>
    <row r="174" spans="1:18" ht="15.75" customHeight="1" x14ac:dyDescent="0.25">
      <c r="A174" s="116"/>
      <c r="B174" s="116"/>
      <c r="C174" s="116"/>
      <c r="D174" s="116"/>
      <c r="E174" s="116"/>
      <c r="F174" s="117"/>
      <c r="G174" s="118"/>
      <c r="H174" s="119"/>
      <c r="I174" s="118"/>
      <c r="J174" s="116"/>
      <c r="K174" s="116"/>
      <c r="L174" s="116"/>
      <c r="M174" s="116"/>
      <c r="N174" s="116"/>
      <c r="O174" s="116"/>
      <c r="P174" s="116"/>
      <c r="Q174" s="116"/>
      <c r="R174" s="116"/>
    </row>
    <row r="175" spans="1:18" ht="15.75" customHeight="1" x14ac:dyDescent="0.25">
      <c r="A175" s="116"/>
      <c r="B175" s="116"/>
      <c r="C175" s="116"/>
      <c r="D175" s="116"/>
      <c r="E175" s="116"/>
      <c r="F175" s="117"/>
      <c r="G175" s="118"/>
      <c r="H175" s="119"/>
      <c r="I175" s="118"/>
      <c r="J175" s="116"/>
      <c r="K175" s="116"/>
      <c r="L175" s="116"/>
      <c r="M175" s="116"/>
      <c r="N175" s="116"/>
      <c r="O175" s="116"/>
      <c r="P175" s="116"/>
      <c r="Q175" s="116"/>
      <c r="R175" s="116"/>
    </row>
    <row r="176" spans="1:18" ht="15.75" customHeight="1" x14ac:dyDescent="0.25">
      <c r="A176" s="116"/>
      <c r="B176" s="116"/>
      <c r="C176" s="116"/>
      <c r="D176" s="116"/>
      <c r="E176" s="116"/>
      <c r="F176" s="117"/>
      <c r="G176" s="118"/>
      <c r="H176" s="119"/>
      <c r="I176" s="118"/>
      <c r="J176" s="116"/>
      <c r="K176" s="116"/>
      <c r="L176" s="116"/>
      <c r="M176" s="116"/>
      <c r="N176" s="116"/>
      <c r="O176" s="116"/>
      <c r="P176" s="116"/>
      <c r="Q176" s="116"/>
      <c r="R176" s="116"/>
    </row>
    <row r="177" spans="1:18" ht="15.75" customHeight="1" x14ac:dyDescent="0.25">
      <c r="A177" s="116"/>
      <c r="B177" s="116"/>
      <c r="C177" s="116"/>
      <c r="D177" s="116"/>
      <c r="E177" s="116"/>
      <c r="F177" s="117"/>
      <c r="G177" s="118"/>
      <c r="H177" s="119"/>
      <c r="I177" s="118"/>
      <c r="J177" s="116"/>
      <c r="K177" s="116"/>
      <c r="L177" s="116"/>
      <c r="M177" s="116"/>
      <c r="N177" s="116"/>
      <c r="O177" s="116"/>
      <c r="P177" s="116"/>
      <c r="Q177" s="116"/>
      <c r="R177" s="116"/>
    </row>
    <row r="178" spans="1:18" ht="15.75" customHeight="1" x14ac:dyDescent="0.25">
      <c r="A178" s="116"/>
      <c r="B178" s="116"/>
      <c r="C178" s="116"/>
      <c r="D178" s="116"/>
      <c r="E178" s="116"/>
      <c r="F178" s="117"/>
      <c r="G178" s="118"/>
      <c r="H178" s="119"/>
      <c r="I178" s="118"/>
      <c r="J178" s="116"/>
      <c r="K178" s="116"/>
      <c r="L178" s="116"/>
      <c r="M178" s="116"/>
      <c r="N178" s="116"/>
      <c r="O178" s="116"/>
      <c r="P178" s="116"/>
      <c r="Q178" s="116"/>
      <c r="R178" s="116"/>
    </row>
    <row r="179" spans="1:18" ht="15.75" customHeight="1" x14ac:dyDescent="0.25">
      <c r="A179" s="116"/>
      <c r="B179" s="116"/>
      <c r="C179" s="116"/>
      <c r="D179" s="116"/>
      <c r="E179" s="116"/>
      <c r="F179" s="117"/>
      <c r="G179" s="118"/>
      <c r="H179" s="119"/>
      <c r="I179" s="118"/>
      <c r="J179" s="116"/>
      <c r="K179" s="116"/>
      <c r="L179" s="116"/>
      <c r="M179" s="116"/>
      <c r="N179" s="116"/>
      <c r="O179" s="116"/>
      <c r="P179" s="116"/>
      <c r="Q179" s="116"/>
      <c r="R179" s="116"/>
    </row>
    <row r="180" spans="1:18" ht="15.75" customHeight="1" x14ac:dyDescent="0.25">
      <c r="A180" s="116"/>
      <c r="B180" s="116"/>
      <c r="C180" s="116"/>
      <c r="D180" s="116"/>
      <c r="E180" s="116"/>
      <c r="F180" s="117"/>
      <c r="G180" s="118"/>
      <c r="H180" s="119"/>
      <c r="I180" s="118"/>
      <c r="J180" s="116"/>
      <c r="K180" s="116"/>
      <c r="L180" s="116"/>
      <c r="M180" s="116"/>
      <c r="N180" s="116"/>
      <c r="O180" s="116"/>
      <c r="P180" s="116"/>
      <c r="Q180" s="116"/>
      <c r="R180" s="116"/>
    </row>
    <row r="181" spans="1:18" ht="15.75" customHeight="1" x14ac:dyDescent="0.25">
      <c r="A181" s="116"/>
      <c r="B181" s="116"/>
      <c r="C181" s="116"/>
      <c r="D181" s="116"/>
      <c r="E181" s="116"/>
      <c r="F181" s="117"/>
      <c r="G181" s="118"/>
      <c r="H181" s="119"/>
      <c r="I181" s="118"/>
      <c r="J181" s="116"/>
      <c r="K181" s="116"/>
      <c r="L181" s="116"/>
      <c r="M181" s="116"/>
      <c r="N181" s="116"/>
      <c r="O181" s="116"/>
      <c r="P181" s="116"/>
      <c r="Q181" s="116"/>
      <c r="R181" s="116"/>
    </row>
    <row r="182" spans="1:18" ht="15.75" customHeight="1" x14ac:dyDescent="0.25">
      <c r="A182" s="116"/>
      <c r="B182" s="116"/>
      <c r="C182" s="116"/>
      <c r="D182" s="116"/>
      <c r="E182" s="116"/>
      <c r="F182" s="117"/>
      <c r="G182" s="118"/>
      <c r="H182" s="119"/>
      <c r="I182" s="118"/>
      <c r="J182" s="116"/>
      <c r="K182" s="116"/>
      <c r="L182" s="116"/>
      <c r="M182" s="116"/>
      <c r="N182" s="116"/>
      <c r="O182" s="116"/>
      <c r="P182" s="116"/>
      <c r="Q182" s="116"/>
      <c r="R182" s="116"/>
    </row>
    <row r="183" spans="1:18" ht="15.75" customHeight="1" x14ac:dyDescent="0.25">
      <c r="A183" s="116"/>
      <c r="B183" s="116"/>
      <c r="C183" s="116"/>
      <c r="D183" s="116"/>
      <c r="E183" s="116"/>
      <c r="F183" s="117"/>
      <c r="G183" s="118"/>
      <c r="H183" s="119"/>
      <c r="I183" s="118"/>
      <c r="J183" s="116"/>
      <c r="K183" s="116"/>
      <c r="L183" s="116"/>
      <c r="M183" s="116"/>
      <c r="N183" s="116"/>
      <c r="O183" s="116"/>
      <c r="P183" s="116"/>
      <c r="Q183" s="116"/>
      <c r="R183" s="116"/>
    </row>
    <row r="184" spans="1:18" ht="15.75" customHeight="1" x14ac:dyDescent="0.25">
      <c r="A184" s="116"/>
      <c r="B184" s="116"/>
      <c r="C184" s="116"/>
      <c r="D184" s="116"/>
      <c r="E184" s="116"/>
      <c r="F184" s="117"/>
      <c r="G184" s="118"/>
      <c r="H184" s="119"/>
      <c r="I184" s="118"/>
      <c r="J184" s="116"/>
      <c r="K184" s="116"/>
      <c r="L184" s="116"/>
      <c r="M184" s="116"/>
      <c r="N184" s="116"/>
      <c r="O184" s="116"/>
      <c r="P184" s="116"/>
      <c r="Q184" s="116"/>
      <c r="R184" s="116"/>
    </row>
    <row r="185" spans="1:18" ht="15.75" customHeight="1" x14ac:dyDescent="0.25">
      <c r="A185" s="116"/>
      <c r="B185" s="116"/>
      <c r="C185" s="116"/>
      <c r="D185" s="116"/>
      <c r="E185" s="116"/>
      <c r="F185" s="117"/>
      <c r="G185" s="118"/>
      <c r="H185" s="119"/>
      <c r="I185" s="118"/>
      <c r="J185" s="116"/>
      <c r="K185" s="116"/>
      <c r="L185" s="116"/>
      <c r="M185" s="116"/>
      <c r="N185" s="116"/>
      <c r="O185" s="116"/>
      <c r="P185" s="116"/>
      <c r="Q185" s="116"/>
      <c r="R185" s="116"/>
    </row>
    <row r="186" spans="1:18" ht="15.75" customHeight="1" x14ac:dyDescent="0.25">
      <c r="A186" s="116"/>
      <c r="B186" s="116"/>
      <c r="C186" s="116"/>
      <c r="D186" s="116"/>
      <c r="E186" s="116"/>
      <c r="F186" s="117"/>
      <c r="G186" s="118"/>
      <c r="H186" s="119"/>
      <c r="I186" s="118"/>
      <c r="J186" s="116"/>
      <c r="K186" s="116"/>
      <c r="L186" s="116"/>
      <c r="M186" s="116"/>
      <c r="N186" s="116"/>
      <c r="O186" s="116"/>
      <c r="P186" s="116"/>
      <c r="Q186" s="116"/>
      <c r="R186" s="116"/>
    </row>
    <row r="187" spans="1:18" ht="15.75" customHeight="1" x14ac:dyDescent="0.25">
      <c r="A187" s="116"/>
      <c r="B187" s="116"/>
      <c r="C187" s="116"/>
      <c r="D187" s="116"/>
      <c r="E187" s="116"/>
      <c r="F187" s="117"/>
      <c r="G187" s="118"/>
      <c r="H187" s="119"/>
      <c r="I187" s="118"/>
      <c r="J187" s="116"/>
      <c r="K187" s="116"/>
      <c r="L187" s="116"/>
      <c r="M187" s="116"/>
      <c r="N187" s="116"/>
      <c r="O187" s="116"/>
      <c r="P187" s="116"/>
      <c r="Q187" s="116"/>
      <c r="R187" s="116"/>
    </row>
    <row r="188" spans="1:18" ht="15.75" customHeight="1" x14ac:dyDescent="0.25">
      <c r="A188" s="116"/>
      <c r="B188" s="116"/>
      <c r="C188" s="116"/>
      <c r="D188" s="116"/>
      <c r="E188" s="116"/>
      <c r="F188" s="117"/>
      <c r="G188" s="118"/>
      <c r="H188" s="119"/>
      <c r="I188" s="118"/>
      <c r="J188" s="116"/>
      <c r="K188" s="116"/>
      <c r="L188" s="116"/>
      <c r="M188" s="116"/>
      <c r="N188" s="116"/>
      <c r="O188" s="116"/>
      <c r="P188" s="116"/>
      <c r="Q188" s="116"/>
      <c r="R188" s="116"/>
    </row>
    <row r="189" spans="1:18" ht="15.75" customHeight="1" x14ac:dyDescent="0.25">
      <c r="A189" s="116"/>
      <c r="B189" s="116"/>
      <c r="C189" s="116"/>
      <c r="D189" s="116"/>
      <c r="E189" s="116"/>
      <c r="F189" s="117"/>
      <c r="G189" s="118"/>
      <c r="H189" s="119"/>
      <c r="I189" s="118"/>
      <c r="J189" s="116"/>
      <c r="K189" s="116"/>
      <c r="L189" s="116"/>
      <c r="M189" s="116"/>
      <c r="N189" s="116"/>
      <c r="O189" s="116"/>
      <c r="P189" s="116"/>
      <c r="Q189" s="116"/>
      <c r="R189" s="116"/>
    </row>
    <row r="190" spans="1:18" ht="15.75" customHeight="1" x14ac:dyDescent="0.25">
      <c r="A190" s="116"/>
      <c r="B190" s="116"/>
      <c r="C190" s="116"/>
      <c r="D190" s="116"/>
      <c r="E190" s="116"/>
      <c r="F190" s="117"/>
      <c r="G190" s="118"/>
      <c r="H190" s="119"/>
      <c r="I190" s="118"/>
      <c r="J190" s="116"/>
      <c r="K190" s="116"/>
      <c r="L190" s="116"/>
      <c r="M190" s="116"/>
      <c r="N190" s="116"/>
      <c r="O190" s="116"/>
      <c r="P190" s="116"/>
      <c r="Q190" s="116"/>
      <c r="R190" s="116"/>
    </row>
    <row r="191" spans="1:18" ht="15.75" customHeight="1" x14ac:dyDescent="0.25">
      <c r="A191" s="116"/>
      <c r="B191" s="116"/>
      <c r="C191" s="116"/>
      <c r="D191" s="116"/>
      <c r="E191" s="116"/>
      <c r="F191" s="117"/>
      <c r="G191" s="118"/>
      <c r="H191" s="119"/>
      <c r="I191" s="118"/>
      <c r="J191" s="116"/>
      <c r="K191" s="116"/>
      <c r="L191" s="116"/>
      <c r="M191" s="116"/>
      <c r="N191" s="116"/>
      <c r="O191" s="116"/>
      <c r="P191" s="116"/>
      <c r="Q191" s="116"/>
      <c r="R191" s="116"/>
    </row>
    <row r="192" spans="1:18" ht="15.75" customHeight="1" x14ac:dyDescent="0.25">
      <c r="A192" s="116"/>
      <c r="B192" s="116"/>
      <c r="C192" s="116"/>
      <c r="D192" s="116"/>
      <c r="E192" s="116"/>
      <c r="F192" s="117"/>
      <c r="G192" s="118"/>
      <c r="H192" s="119"/>
      <c r="I192" s="118"/>
      <c r="J192" s="116"/>
      <c r="K192" s="116"/>
      <c r="L192" s="116"/>
      <c r="M192" s="116"/>
      <c r="N192" s="116"/>
      <c r="O192" s="116"/>
      <c r="P192" s="116"/>
      <c r="Q192" s="116"/>
      <c r="R192" s="116"/>
    </row>
    <row r="193" spans="1:18" ht="15.75" customHeight="1" x14ac:dyDescent="0.25">
      <c r="A193" s="116"/>
      <c r="B193" s="116"/>
      <c r="C193" s="116"/>
      <c r="D193" s="116"/>
      <c r="E193" s="116"/>
      <c r="F193" s="117"/>
      <c r="G193" s="118"/>
      <c r="H193" s="119"/>
      <c r="I193" s="118"/>
      <c r="J193" s="116"/>
      <c r="K193" s="116"/>
      <c r="L193" s="116"/>
      <c r="M193" s="116"/>
      <c r="N193" s="116"/>
      <c r="O193" s="116"/>
      <c r="P193" s="116"/>
      <c r="Q193" s="116"/>
      <c r="R193" s="116"/>
    </row>
    <row r="194" spans="1:18" ht="15.75" customHeight="1" x14ac:dyDescent="0.25">
      <c r="A194" s="116"/>
      <c r="B194" s="116"/>
      <c r="C194" s="116"/>
      <c r="D194" s="116"/>
      <c r="E194" s="116"/>
      <c r="F194" s="117"/>
      <c r="G194" s="118"/>
      <c r="H194" s="119"/>
      <c r="I194" s="118"/>
      <c r="J194" s="116"/>
      <c r="K194" s="116"/>
      <c r="L194" s="116"/>
      <c r="M194" s="116"/>
      <c r="N194" s="116"/>
      <c r="O194" s="116"/>
      <c r="P194" s="116"/>
      <c r="Q194" s="116"/>
      <c r="R194" s="116"/>
    </row>
    <row r="195" spans="1:18" ht="15.75" customHeight="1" x14ac:dyDescent="0.25">
      <c r="A195" s="116"/>
      <c r="B195" s="116"/>
      <c r="C195" s="116"/>
      <c r="D195" s="116"/>
      <c r="E195" s="116"/>
      <c r="F195" s="117"/>
      <c r="G195" s="118"/>
      <c r="H195" s="119"/>
      <c r="I195" s="118"/>
      <c r="J195" s="116"/>
      <c r="K195" s="116"/>
      <c r="L195" s="116"/>
      <c r="M195" s="116"/>
      <c r="N195" s="116"/>
      <c r="O195" s="116"/>
      <c r="P195" s="116"/>
      <c r="Q195" s="116"/>
      <c r="R195" s="116"/>
    </row>
    <row r="196" spans="1:18" ht="15.75" customHeight="1" x14ac:dyDescent="0.25">
      <c r="A196" s="116"/>
      <c r="B196" s="116"/>
      <c r="C196" s="116"/>
      <c r="D196" s="116"/>
      <c r="E196" s="116"/>
      <c r="F196" s="117"/>
      <c r="G196" s="118"/>
      <c r="H196" s="119"/>
      <c r="I196" s="118"/>
      <c r="J196" s="116"/>
      <c r="K196" s="116"/>
      <c r="L196" s="116"/>
      <c r="M196" s="116"/>
      <c r="N196" s="116"/>
      <c r="O196" s="116"/>
      <c r="P196" s="116"/>
      <c r="Q196" s="116"/>
      <c r="R196" s="116"/>
    </row>
    <row r="197" spans="1:18" ht="15.75" customHeight="1" x14ac:dyDescent="0.25">
      <c r="A197" s="116"/>
      <c r="B197" s="116"/>
      <c r="C197" s="116"/>
      <c r="D197" s="116"/>
      <c r="E197" s="116"/>
      <c r="F197" s="117"/>
      <c r="G197" s="118"/>
      <c r="H197" s="119"/>
      <c r="I197" s="118"/>
      <c r="J197" s="116"/>
      <c r="K197" s="116"/>
      <c r="L197" s="116"/>
      <c r="M197" s="116"/>
      <c r="N197" s="116"/>
      <c r="O197" s="116"/>
      <c r="P197" s="116"/>
      <c r="Q197" s="116"/>
      <c r="R197" s="116"/>
    </row>
    <row r="198" spans="1:18" ht="15.75" customHeight="1" x14ac:dyDescent="0.25">
      <c r="A198" s="116"/>
      <c r="B198" s="116"/>
      <c r="C198" s="116"/>
      <c r="D198" s="116"/>
      <c r="E198" s="116"/>
      <c r="F198" s="117"/>
      <c r="G198" s="118"/>
      <c r="H198" s="119"/>
      <c r="I198" s="118"/>
      <c r="J198" s="116"/>
      <c r="K198" s="116"/>
      <c r="L198" s="116"/>
      <c r="M198" s="116"/>
      <c r="N198" s="116"/>
      <c r="O198" s="116"/>
      <c r="P198" s="116"/>
      <c r="Q198" s="116"/>
      <c r="R198" s="116"/>
    </row>
    <row r="199" spans="1:18" ht="15.75" customHeight="1" x14ac:dyDescent="0.25">
      <c r="A199" s="116"/>
      <c r="B199" s="116"/>
      <c r="C199" s="116"/>
      <c r="D199" s="116"/>
      <c r="E199" s="116"/>
      <c r="F199" s="117"/>
      <c r="G199" s="118"/>
      <c r="H199" s="119"/>
      <c r="I199" s="118"/>
      <c r="J199" s="116"/>
      <c r="K199" s="116"/>
      <c r="L199" s="116"/>
      <c r="M199" s="116"/>
      <c r="N199" s="116"/>
      <c r="O199" s="116"/>
      <c r="P199" s="116"/>
      <c r="Q199" s="116"/>
      <c r="R199" s="116"/>
    </row>
    <row r="200" spans="1:18" ht="15.75" customHeight="1" x14ac:dyDescent="0.25">
      <c r="A200" s="116"/>
      <c r="B200" s="116"/>
      <c r="C200" s="116"/>
      <c r="D200" s="116"/>
      <c r="E200" s="116"/>
      <c r="F200" s="117"/>
      <c r="G200" s="118"/>
      <c r="H200" s="119"/>
      <c r="I200" s="118"/>
      <c r="J200" s="116"/>
      <c r="K200" s="116"/>
      <c r="L200" s="116"/>
      <c r="M200" s="116"/>
      <c r="N200" s="116"/>
      <c r="O200" s="116"/>
      <c r="P200" s="116"/>
      <c r="Q200" s="116"/>
      <c r="R200" s="116"/>
    </row>
    <row r="201" spans="1:18" ht="15.75" customHeight="1" x14ac:dyDescent="0.25">
      <c r="A201" s="116"/>
      <c r="B201" s="116"/>
      <c r="C201" s="116"/>
      <c r="D201" s="116"/>
      <c r="E201" s="116"/>
      <c r="F201" s="117"/>
      <c r="G201" s="118"/>
      <c r="H201" s="119"/>
      <c r="I201" s="118"/>
      <c r="J201" s="116"/>
      <c r="K201" s="116"/>
      <c r="L201" s="116"/>
      <c r="M201" s="116"/>
      <c r="N201" s="116"/>
      <c r="O201" s="116"/>
      <c r="P201" s="116"/>
      <c r="Q201" s="116"/>
      <c r="R201" s="116"/>
    </row>
    <row r="202" spans="1:18" ht="15.75" customHeight="1" x14ac:dyDescent="0.25">
      <c r="A202" s="116"/>
      <c r="B202" s="116"/>
      <c r="C202" s="116"/>
      <c r="D202" s="116"/>
      <c r="E202" s="116"/>
      <c r="F202" s="117"/>
      <c r="G202" s="118"/>
      <c r="H202" s="119"/>
      <c r="I202" s="118"/>
      <c r="J202" s="116"/>
      <c r="K202" s="116"/>
      <c r="L202" s="116"/>
      <c r="M202" s="116"/>
      <c r="N202" s="116"/>
      <c r="O202" s="116"/>
      <c r="P202" s="116"/>
      <c r="Q202" s="116"/>
      <c r="R202" s="116"/>
    </row>
    <row r="203" spans="1:18" ht="15.75" customHeight="1" x14ac:dyDescent="0.25">
      <c r="A203" s="116"/>
      <c r="B203" s="116"/>
      <c r="C203" s="116"/>
      <c r="D203" s="116"/>
      <c r="E203" s="116"/>
      <c r="F203" s="117"/>
      <c r="G203" s="118"/>
      <c r="H203" s="119"/>
      <c r="I203" s="118"/>
      <c r="J203" s="116"/>
      <c r="K203" s="116"/>
      <c r="L203" s="116"/>
      <c r="M203" s="116"/>
      <c r="N203" s="116"/>
      <c r="O203" s="116"/>
      <c r="P203" s="116"/>
      <c r="Q203" s="116"/>
      <c r="R203" s="116"/>
    </row>
    <row r="204" spans="1:18" ht="15.75" customHeight="1" x14ac:dyDescent="0.25">
      <c r="A204" s="116"/>
      <c r="B204" s="116"/>
      <c r="C204" s="116"/>
      <c r="D204" s="116"/>
      <c r="E204" s="116"/>
      <c r="F204" s="117"/>
      <c r="G204" s="118"/>
      <c r="H204" s="119"/>
      <c r="I204" s="118"/>
      <c r="J204" s="116"/>
      <c r="K204" s="116"/>
      <c r="L204" s="116"/>
      <c r="M204" s="116"/>
      <c r="N204" s="116"/>
      <c r="O204" s="116"/>
      <c r="P204" s="116"/>
      <c r="Q204" s="116"/>
      <c r="R204" s="116"/>
    </row>
    <row r="205" spans="1:18" ht="15.75" customHeight="1" x14ac:dyDescent="0.25">
      <c r="A205" s="116"/>
      <c r="B205" s="116"/>
      <c r="C205" s="116"/>
      <c r="D205" s="116"/>
      <c r="E205" s="116"/>
      <c r="F205" s="117"/>
      <c r="G205" s="118"/>
      <c r="H205" s="119"/>
      <c r="I205" s="118"/>
      <c r="J205" s="116"/>
      <c r="K205" s="116"/>
      <c r="L205" s="116"/>
      <c r="M205" s="116"/>
      <c r="N205" s="116"/>
      <c r="O205" s="116"/>
      <c r="P205" s="116"/>
      <c r="Q205" s="116"/>
      <c r="R205" s="116"/>
    </row>
    <row r="206" spans="1:18" ht="15.75" customHeight="1" x14ac:dyDescent="0.25">
      <c r="A206" s="116"/>
      <c r="B206" s="116"/>
      <c r="C206" s="116"/>
      <c r="D206" s="116"/>
      <c r="E206" s="116"/>
      <c r="F206" s="117"/>
      <c r="G206" s="118"/>
      <c r="H206" s="119"/>
      <c r="I206" s="118"/>
      <c r="J206" s="116"/>
      <c r="K206" s="116"/>
      <c r="L206" s="116"/>
      <c r="M206" s="116"/>
      <c r="N206" s="116"/>
      <c r="O206" s="116"/>
      <c r="P206" s="116"/>
      <c r="Q206" s="116"/>
      <c r="R206" s="116"/>
    </row>
    <row r="207" spans="1:18" ht="15.75" customHeight="1" x14ac:dyDescent="0.25">
      <c r="A207" s="116"/>
      <c r="B207" s="116"/>
      <c r="C207" s="116"/>
      <c r="D207" s="116"/>
      <c r="E207" s="116"/>
      <c r="F207" s="117"/>
      <c r="G207" s="118"/>
      <c r="H207" s="119"/>
      <c r="I207" s="118"/>
      <c r="J207" s="116"/>
      <c r="K207" s="116"/>
      <c r="L207" s="116"/>
      <c r="M207" s="116"/>
      <c r="N207" s="116"/>
      <c r="O207" s="116"/>
      <c r="P207" s="116"/>
      <c r="Q207" s="116"/>
      <c r="R207" s="116"/>
    </row>
    <row r="208" spans="1:18" ht="15.75" customHeight="1" x14ac:dyDescent="0.25">
      <c r="A208" s="116"/>
      <c r="B208" s="116"/>
      <c r="C208" s="116"/>
      <c r="D208" s="116"/>
      <c r="E208" s="116"/>
      <c r="F208" s="117"/>
      <c r="G208" s="118"/>
      <c r="H208" s="119"/>
      <c r="I208" s="118"/>
      <c r="J208" s="116"/>
      <c r="K208" s="116"/>
      <c r="L208" s="116"/>
      <c r="M208" s="116"/>
      <c r="N208" s="116"/>
      <c r="O208" s="116"/>
      <c r="P208" s="116"/>
      <c r="Q208" s="116"/>
      <c r="R208" s="116"/>
    </row>
    <row r="209" spans="1:18" ht="15.75" customHeight="1" x14ac:dyDescent="0.25">
      <c r="A209" s="116"/>
      <c r="B209" s="116"/>
      <c r="C209" s="116"/>
      <c r="D209" s="116"/>
      <c r="E209" s="116"/>
      <c r="F209" s="117"/>
      <c r="G209" s="118"/>
      <c r="H209" s="119"/>
      <c r="I209" s="118"/>
      <c r="J209" s="116"/>
      <c r="K209" s="116"/>
      <c r="L209" s="116"/>
      <c r="M209" s="116"/>
      <c r="N209" s="116"/>
      <c r="O209" s="116"/>
      <c r="P209" s="116"/>
      <c r="Q209" s="116"/>
      <c r="R209" s="116"/>
    </row>
    <row r="210" spans="1:18" ht="15.75" customHeight="1" x14ac:dyDescent="0.25">
      <c r="A210" s="116"/>
      <c r="B210" s="116"/>
      <c r="C210" s="116"/>
      <c r="D210" s="116"/>
      <c r="E210" s="116"/>
      <c r="F210" s="117"/>
      <c r="G210" s="118"/>
      <c r="H210" s="119"/>
      <c r="I210" s="118"/>
      <c r="J210" s="116"/>
      <c r="K210" s="116"/>
      <c r="L210" s="116"/>
      <c r="M210" s="116"/>
      <c r="N210" s="116"/>
      <c r="O210" s="116"/>
      <c r="P210" s="116"/>
      <c r="Q210" s="116"/>
      <c r="R210" s="116"/>
    </row>
    <row r="211" spans="1:18" ht="15.75" customHeight="1" x14ac:dyDescent="0.25">
      <c r="A211" s="116"/>
      <c r="B211" s="116"/>
      <c r="C211" s="116"/>
      <c r="D211" s="116"/>
      <c r="E211" s="116"/>
      <c r="F211" s="117"/>
      <c r="G211" s="118"/>
      <c r="H211" s="119"/>
      <c r="I211" s="118"/>
      <c r="J211" s="116"/>
      <c r="K211" s="116"/>
      <c r="L211" s="116"/>
      <c r="M211" s="116"/>
      <c r="N211" s="116"/>
      <c r="O211" s="116"/>
      <c r="P211" s="116"/>
      <c r="Q211" s="116"/>
      <c r="R211" s="116"/>
    </row>
    <row r="212" spans="1:18" ht="15.75" customHeight="1" x14ac:dyDescent="0.25">
      <c r="A212" s="116"/>
      <c r="B212" s="116"/>
      <c r="C212" s="116"/>
      <c r="D212" s="116"/>
      <c r="E212" s="116"/>
      <c r="F212" s="117"/>
      <c r="G212" s="118"/>
      <c r="H212" s="119"/>
      <c r="I212" s="118"/>
      <c r="J212" s="116"/>
      <c r="K212" s="116"/>
      <c r="L212" s="116"/>
      <c r="M212" s="116"/>
      <c r="N212" s="116"/>
      <c r="O212" s="116"/>
      <c r="P212" s="116"/>
      <c r="Q212" s="116"/>
      <c r="R212" s="116"/>
    </row>
    <row r="213" spans="1:18" ht="15.75" customHeight="1" x14ac:dyDescent="0.25">
      <c r="A213" s="116"/>
      <c r="B213" s="116"/>
      <c r="C213" s="116"/>
      <c r="D213" s="116"/>
      <c r="E213" s="116"/>
      <c r="F213" s="117"/>
      <c r="G213" s="118"/>
      <c r="H213" s="119"/>
      <c r="I213" s="118"/>
      <c r="J213" s="116"/>
      <c r="K213" s="116"/>
      <c r="L213" s="116"/>
      <c r="M213" s="116"/>
      <c r="N213" s="116"/>
      <c r="O213" s="116"/>
      <c r="P213" s="116"/>
      <c r="Q213" s="116"/>
      <c r="R213" s="116"/>
    </row>
    <row r="214" spans="1:18" ht="15.75" customHeight="1" x14ac:dyDescent="0.25">
      <c r="A214" s="116"/>
      <c r="B214" s="116"/>
      <c r="C214" s="116"/>
      <c r="D214" s="116"/>
      <c r="E214" s="116"/>
      <c r="F214" s="117"/>
      <c r="G214" s="118"/>
      <c r="H214" s="119"/>
      <c r="I214" s="118"/>
      <c r="J214" s="116"/>
      <c r="K214" s="116"/>
      <c r="L214" s="116"/>
      <c r="M214" s="116"/>
      <c r="N214" s="116"/>
      <c r="O214" s="116"/>
      <c r="P214" s="116"/>
      <c r="Q214" s="116"/>
      <c r="R214" s="116"/>
    </row>
    <row r="215" spans="1:18" ht="15.75" customHeight="1" x14ac:dyDescent="0.25">
      <c r="A215" s="116"/>
      <c r="B215" s="116"/>
      <c r="C215" s="116"/>
      <c r="D215" s="116"/>
      <c r="E215" s="116"/>
      <c r="F215" s="117"/>
      <c r="G215" s="118"/>
      <c r="H215" s="119"/>
      <c r="I215" s="118"/>
      <c r="J215" s="116"/>
      <c r="K215" s="116"/>
      <c r="L215" s="116"/>
      <c r="M215" s="116"/>
      <c r="N215" s="116"/>
      <c r="O215" s="116"/>
      <c r="P215" s="116"/>
      <c r="Q215" s="116"/>
      <c r="R215" s="116"/>
    </row>
    <row r="216" spans="1:18" ht="15.75" customHeight="1" x14ac:dyDescent="0.25">
      <c r="A216" s="116"/>
      <c r="B216" s="116"/>
      <c r="C216" s="116"/>
      <c r="D216" s="116"/>
      <c r="E216" s="116"/>
      <c r="F216" s="117"/>
      <c r="G216" s="118"/>
      <c r="H216" s="119"/>
      <c r="I216" s="118"/>
      <c r="J216" s="116"/>
      <c r="K216" s="116"/>
      <c r="L216" s="116"/>
      <c r="M216" s="116"/>
      <c r="N216" s="116"/>
      <c r="O216" s="116"/>
      <c r="P216" s="116"/>
      <c r="Q216" s="116"/>
      <c r="R216" s="116"/>
    </row>
    <row r="217" spans="1:18" ht="15.75" customHeight="1" x14ac:dyDescent="0.25">
      <c r="A217" s="116"/>
      <c r="B217" s="116"/>
      <c r="C217" s="116"/>
      <c r="D217" s="116"/>
      <c r="E217" s="116"/>
      <c r="F217" s="117"/>
      <c r="G217" s="118"/>
      <c r="H217" s="119"/>
      <c r="I217" s="118"/>
      <c r="J217" s="116"/>
      <c r="K217" s="116"/>
      <c r="L217" s="116"/>
      <c r="M217" s="116"/>
      <c r="N217" s="116"/>
      <c r="O217" s="116"/>
      <c r="P217" s="116"/>
      <c r="Q217" s="116"/>
      <c r="R217" s="116"/>
    </row>
    <row r="218" spans="1:18" ht="15.75" customHeight="1" x14ac:dyDescent="0.25">
      <c r="A218" s="116"/>
      <c r="B218" s="116"/>
      <c r="C218" s="116"/>
      <c r="D218" s="116"/>
      <c r="E218" s="116"/>
      <c r="F218" s="117"/>
      <c r="G218" s="118"/>
      <c r="H218" s="119"/>
      <c r="I218" s="118"/>
      <c r="J218" s="116"/>
      <c r="K218" s="116"/>
      <c r="L218" s="116"/>
      <c r="M218" s="116"/>
      <c r="N218" s="116"/>
      <c r="O218" s="116"/>
      <c r="P218" s="116"/>
      <c r="Q218" s="116"/>
      <c r="R218" s="116"/>
    </row>
    <row r="219" spans="1:18" ht="15.75" customHeight="1" x14ac:dyDescent="0.25">
      <c r="A219" s="116"/>
      <c r="B219" s="116"/>
      <c r="C219" s="116"/>
      <c r="D219" s="116"/>
      <c r="E219" s="116"/>
      <c r="F219" s="117"/>
      <c r="G219" s="118"/>
      <c r="H219" s="119"/>
      <c r="I219" s="118"/>
      <c r="J219" s="116"/>
      <c r="K219" s="116"/>
      <c r="L219" s="116"/>
      <c r="M219" s="116"/>
      <c r="N219" s="116"/>
      <c r="O219" s="116"/>
      <c r="P219" s="116"/>
      <c r="Q219" s="116"/>
      <c r="R219" s="116"/>
    </row>
    <row r="220" spans="1:18" ht="15.75" customHeight="1" x14ac:dyDescent="0.25">
      <c r="A220" s="116"/>
      <c r="B220" s="116"/>
      <c r="C220" s="116"/>
      <c r="D220" s="116"/>
      <c r="E220" s="116"/>
      <c r="F220" s="117"/>
      <c r="G220" s="118"/>
      <c r="H220" s="119"/>
      <c r="I220" s="118"/>
      <c r="J220" s="116"/>
      <c r="K220" s="116"/>
      <c r="L220" s="116"/>
      <c r="M220" s="116"/>
      <c r="N220" s="116"/>
      <c r="O220" s="116"/>
      <c r="P220" s="116"/>
      <c r="Q220" s="116"/>
      <c r="R220" s="116"/>
    </row>
    <row r="221" spans="1:18" ht="15.75" customHeight="1" x14ac:dyDescent="0.25">
      <c r="A221" s="116"/>
      <c r="B221" s="116"/>
      <c r="C221" s="116"/>
      <c r="D221" s="116"/>
      <c r="E221" s="116"/>
      <c r="F221" s="117"/>
      <c r="G221" s="118"/>
      <c r="H221" s="119"/>
      <c r="I221" s="118"/>
      <c r="J221" s="116"/>
      <c r="K221" s="116"/>
      <c r="L221" s="116"/>
      <c r="M221" s="116"/>
      <c r="N221" s="116"/>
      <c r="O221" s="116"/>
      <c r="P221" s="116"/>
      <c r="Q221" s="116"/>
      <c r="R221" s="116"/>
    </row>
    <row r="222" spans="1:18" ht="15.75" customHeight="1" x14ac:dyDescent="0.25">
      <c r="A222" s="116"/>
      <c r="B222" s="116"/>
      <c r="C222" s="116"/>
      <c r="D222" s="116"/>
      <c r="E222" s="116"/>
      <c r="F222" s="117"/>
      <c r="G222" s="118"/>
      <c r="H222" s="119"/>
      <c r="I222" s="118"/>
      <c r="J222" s="116"/>
      <c r="K222" s="116"/>
      <c r="L222" s="116"/>
      <c r="M222" s="116"/>
      <c r="N222" s="116"/>
      <c r="O222" s="116"/>
      <c r="P222" s="116"/>
      <c r="Q222" s="116"/>
      <c r="R222" s="116"/>
    </row>
    <row r="223" spans="1:18" ht="15.75" customHeight="1" x14ac:dyDescent="0.25">
      <c r="A223" s="116"/>
      <c r="B223" s="116"/>
      <c r="C223" s="116"/>
      <c r="D223" s="116"/>
      <c r="E223" s="116"/>
      <c r="F223" s="117"/>
      <c r="G223" s="118"/>
      <c r="H223" s="119"/>
      <c r="I223" s="118"/>
      <c r="J223" s="116"/>
      <c r="K223" s="116"/>
      <c r="L223" s="116"/>
      <c r="M223" s="116"/>
      <c r="N223" s="116"/>
      <c r="O223" s="116"/>
      <c r="P223" s="116"/>
      <c r="Q223" s="116"/>
      <c r="R223" s="116"/>
    </row>
    <row r="224" spans="1:18" ht="15.75" customHeight="1" x14ac:dyDescent="0.25">
      <c r="A224" s="116"/>
      <c r="B224" s="116"/>
      <c r="C224" s="116"/>
      <c r="D224" s="116"/>
      <c r="E224" s="116"/>
      <c r="F224" s="117"/>
      <c r="G224" s="118"/>
      <c r="H224" s="119"/>
      <c r="I224" s="118"/>
      <c r="J224" s="116"/>
      <c r="K224" s="116"/>
      <c r="L224" s="116"/>
      <c r="M224" s="116"/>
      <c r="N224" s="116"/>
      <c r="O224" s="116"/>
      <c r="P224" s="116"/>
      <c r="Q224" s="116"/>
      <c r="R224" s="116"/>
    </row>
    <row r="225" spans="1:18" ht="15.75" customHeight="1" x14ac:dyDescent="0.25">
      <c r="A225" s="116"/>
      <c r="B225" s="116"/>
      <c r="C225" s="116"/>
      <c r="D225" s="116"/>
      <c r="E225" s="116"/>
      <c r="F225" s="117"/>
      <c r="G225" s="116"/>
      <c r="H225" s="119"/>
      <c r="I225" s="116"/>
      <c r="J225" s="116"/>
      <c r="K225" s="116"/>
      <c r="L225" s="116"/>
      <c r="M225" s="116"/>
      <c r="N225" s="116"/>
      <c r="O225" s="116"/>
      <c r="P225" s="116"/>
      <c r="Q225" s="116"/>
      <c r="R225" s="116"/>
    </row>
    <row r="226" spans="1:18" ht="15.75" customHeight="1" x14ac:dyDescent="0.25">
      <c r="A226" s="116"/>
      <c r="B226" s="116"/>
      <c r="C226" s="116"/>
      <c r="D226" s="116"/>
      <c r="E226" s="116"/>
      <c r="F226" s="117"/>
      <c r="G226" s="116"/>
      <c r="H226" s="119"/>
      <c r="I226" s="116"/>
      <c r="J226" s="116"/>
      <c r="K226" s="116"/>
      <c r="L226" s="116"/>
      <c r="M226" s="116"/>
      <c r="N226" s="116"/>
      <c r="O226" s="116"/>
      <c r="P226" s="116"/>
      <c r="Q226" s="116"/>
      <c r="R226" s="116"/>
    </row>
    <row r="227" spans="1:18" ht="15.75" customHeight="1" x14ac:dyDescent="0.25">
      <c r="A227" s="116"/>
      <c r="B227" s="116"/>
      <c r="C227" s="116"/>
      <c r="D227" s="116"/>
      <c r="E227" s="116"/>
      <c r="F227" s="117"/>
      <c r="G227" s="116"/>
      <c r="H227" s="119"/>
      <c r="I227" s="116"/>
      <c r="J227" s="116"/>
      <c r="K227" s="116"/>
      <c r="L227" s="116"/>
      <c r="M227" s="116"/>
      <c r="N227" s="116"/>
      <c r="O227" s="116"/>
      <c r="P227" s="116"/>
      <c r="Q227" s="116"/>
      <c r="R227" s="116"/>
    </row>
    <row r="228" spans="1:18" ht="15.75" customHeight="1" x14ac:dyDescent="0.25">
      <c r="A228" s="116"/>
      <c r="B228" s="116"/>
      <c r="C228" s="116"/>
      <c r="D228" s="116"/>
      <c r="E228" s="116"/>
      <c r="F228" s="117"/>
      <c r="G228" s="116"/>
      <c r="H228" s="119"/>
      <c r="I228" s="116"/>
      <c r="J228" s="116"/>
      <c r="K228" s="116"/>
      <c r="L228" s="116"/>
      <c r="M228" s="116"/>
      <c r="N228" s="116"/>
      <c r="O228" s="116"/>
      <c r="P228" s="116"/>
      <c r="Q228" s="116"/>
      <c r="R228" s="116"/>
    </row>
    <row r="229" spans="1:18" ht="15.75" customHeight="1" x14ac:dyDescent="0.25">
      <c r="A229" s="116"/>
      <c r="B229" s="116"/>
      <c r="C229" s="116"/>
      <c r="D229" s="116"/>
      <c r="E229" s="116"/>
      <c r="F229" s="117"/>
      <c r="G229" s="116"/>
      <c r="H229" s="119"/>
      <c r="I229" s="116"/>
      <c r="J229" s="116"/>
      <c r="K229" s="116"/>
      <c r="L229" s="116"/>
      <c r="M229" s="116"/>
      <c r="N229" s="116"/>
      <c r="O229" s="116"/>
      <c r="P229" s="116"/>
      <c r="Q229" s="116"/>
      <c r="R229" s="116"/>
    </row>
    <row r="230" spans="1:18" ht="15.75" customHeight="1" x14ac:dyDescent="0.25">
      <c r="A230" s="116"/>
      <c r="B230" s="116"/>
      <c r="C230" s="116"/>
      <c r="D230" s="116"/>
      <c r="E230" s="116"/>
      <c r="F230" s="117"/>
      <c r="G230" s="116"/>
      <c r="H230" s="119"/>
      <c r="I230" s="116"/>
      <c r="J230" s="116"/>
      <c r="K230" s="116"/>
      <c r="L230" s="116"/>
      <c r="M230" s="116"/>
      <c r="N230" s="116"/>
      <c r="O230" s="116"/>
      <c r="P230" s="116"/>
      <c r="Q230" s="116"/>
      <c r="R230" s="116"/>
    </row>
    <row r="231" spans="1:18" ht="15.75" customHeight="1" x14ac:dyDescent="0.25">
      <c r="A231" s="116"/>
      <c r="B231" s="116"/>
      <c r="C231" s="116"/>
      <c r="D231" s="116"/>
      <c r="E231" s="116"/>
      <c r="F231" s="117"/>
      <c r="G231" s="116"/>
      <c r="H231" s="119"/>
      <c r="I231" s="116"/>
      <c r="J231" s="116"/>
      <c r="K231" s="116"/>
      <c r="L231" s="116"/>
      <c r="M231" s="116"/>
      <c r="N231" s="116"/>
      <c r="O231" s="116"/>
      <c r="P231" s="116"/>
      <c r="Q231" s="116"/>
      <c r="R231" s="116"/>
    </row>
    <row r="232" spans="1:18" ht="15.75" customHeight="1" x14ac:dyDescent="0.25">
      <c r="A232" s="116"/>
      <c r="B232" s="116"/>
      <c r="C232" s="116"/>
      <c r="D232" s="116"/>
      <c r="E232" s="116"/>
      <c r="F232" s="117"/>
      <c r="G232" s="116"/>
      <c r="H232" s="119"/>
      <c r="I232" s="116"/>
      <c r="J232" s="116"/>
      <c r="K232" s="116"/>
      <c r="L232" s="116"/>
      <c r="M232" s="116"/>
      <c r="N232" s="116"/>
      <c r="O232" s="116"/>
      <c r="P232" s="116"/>
      <c r="Q232" s="116"/>
      <c r="R232" s="116"/>
    </row>
    <row r="233" spans="1:18" ht="15.75" customHeight="1" x14ac:dyDescent="0.25">
      <c r="A233" s="116"/>
      <c r="B233" s="116"/>
      <c r="C233" s="116"/>
      <c r="D233" s="116"/>
      <c r="E233" s="116"/>
      <c r="F233" s="117"/>
      <c r="G233" s="116"/>
      <c r="H233" s="119"/>
      <c r="I233" s="116"/>
      <c r="J233" s="116"/>
      <c r="K233" s="116"/>
      <c r="L233" s="116"/>
      <c r="M233" s="116"/>
      <c r="N233" s="116"/>
      <c r="O233" s="116"/>
      <c r="P233" s="116"/>
      <c r="Q233" s="116"/>
      <c r="R233" s="116"/>
    </row>
    <row r="234" spans="1:18" ht="15.75" customHeight="1" x14ac:dyDescent="0.25">
      <c r="A234" s="116"/>
      <c r="B234" s="116"/>
      <c r="C234" s="116"/>
      <c r="D234" s="116"/>
      <c r="E234" s="116"/>
      <c r="F234" s="117"/>
      <c r="G234" s="116"/>
      <c r="H234" s="119"/>
      <c r="I234" s="116"/>
      <c r="J234" s="116"/>
      <c r="K234" s="116"/>
      <c r="L234" s="116"/>
      <c r="M234" s="116"/>
      <c r="N234" s="116"/>
      <c r="O234" s="116"/>
      <c r="P234" s="116"/>
      <c r="Q234" s="116"/>
      <c r="R234" s="116"/>
    </row>
    <row r="235" spans="1:18" ht="15.75" customHeight="1" x14ac:dyDescent="0.25">
      <c r="A235" s="116"/>
      <c r="B235" s="116"/>
      <c r="C235" s="116"/>
      <c r="D235" s="116"/>
      <c r="E235" s="116"/>
      <c r="F235" s="117"/>
      <c r="G235" s="116"/>
      <c r="H235" s="119"/>
      <c r="I235" s="116"/>
      <c r="J235" s="116"/>
      <c r="K235" s="116"/>
      <c r="L235" s="116"/>
      <c r="M235" s="116"/>
      <c r="N235" s="116"/>
      <c r="O235" s="116"/>
      <c r="P235" s="116"/>
      <c r="Q235" s="116"/>
      <c r="R235" s="116"/>
    </row>
    <row r="236" spans="1:18" ht="15.75" customHeight="1" x14ac:dyDescent="0.25">
      <c r="A236" s="116"/>
      <c r="B236" s="116"/>
      <c r="C236" s="116"/>
      <c r="D236" s="116"/>
      <c r="E236" s="116"/>
      <c r="F236" s="117"/>
      <c r="G236" s="116"/>
      <c r="H236" s="119"/>
      <c r="I236" s="116"/>
      <c r="J236" s="116"/>
      <c r="K236" s="116"/>
      <c r="L236" s="116"/>
      <c r="M236" s="116"/>
      <c r="N236" s="116"/>
      <c r="O236" s="116"/>
      <c r="P236" s="116"/>
      <c r="Q236" s="116"/>
      <c r="R236" s="116"/>
    </row>
    <row r="237" spans="1:18" ht="15.75" customHeight="1" x14ac:dyDescent="0.25">
      <c r="A237" s="116"/>
      <c r="B237" s="116"/>
      <c r="C237" s="116"/>
      <c r="D237" s="116"/>
      <c r="E237" s="116"/>
      <c r="F237" s="117"/>
      <c r="G237" s="116"/>
      <c r="H237" s="119"/>
      <c r="I237" s="116"/>
      <c r="J237" s="116"/>
      <c r="K237" s="116"/>
      <c r="L237" s="116"/>
      <c r="M237" s="116"/>
      <c r="N237" s="116"/>
      <c r="O237" s="116"/>
      <c r="P237" s="116"/>
      <c r="Q237" s="116"/>
      <c r="R237" s="116"/>
    </row>
    <row r="238" spans="1:18" ht="15.75" customHeight="1" x14ac:dyDescent="0.25">
      <c r="A238" s="116"/>
      <c r="B238" s="116"/>
      <c r="C238" s="116"/>
      <c r="D238" s="116"/>
      <c r="E238" s="116"/>
      <c r="F238" s="117"/>
      <c r="G238" s="116"/>
      <c r="H238" s="119"/>
      <c r="I238" s="116"/>
      <c r="J238" s="116"/>
      <c r="K238" s="116"/>
      <c r="L238" s="116"/>
      <c r="M238" s="116"/>
      <c r="N238" s="116"/>
      <c r="O238" s="116"/>
      <c r="P238" s="116"/>
      <c r="Q238" s="116"/>
      <c r="R238" s="116"/>
    </row>
    <row r="239" spans="1:18" ht="15.75" customHeight="1" x14ac:dyDescent="0.25">
      <c r="A239" s="116"/>
      <c r="B239" s="116"/>
      <c r="C239" s="116"/>
      <c r="D239" s="116"/>
      <c r="E239" s="116"/>
      <c r="F239" s="117"/>
      <c r="G239" s="116"/>
      <c r="H239" s="119"/>
      <c r="I239" s="116"/>
      <c r="J239" s="116"/>
      <c r="K239" s="116"/>
      <c r="L239" s="116"/>
      <c r="M239" s="116"/>
      <c r="N239" s="116"/>
      <c r="O239" s="116"/>
      <c r="P239" s="116"/>
      <c r="Q239" s="116"/>
      <c r="R239" s="116"/>
    </row>
    <row r="240" spans="1:18" ht="15.75" customHeight="1" x14ac:dyDescent="0.25">
      <c r="A240" s="116"/>
      <c r="B240" s="116"/>
      <c r="C240" s="116"/>
      <c r="D240" s="116"/>
      <c r="E240" s="116"/>
      <c r="F240" s="117"/>
      <c r="G240" s="116"/>
      <c r="H240" s="119"/>
      <c r="I240" s="116"/>
      <c r="J240" s="116"/>
      <c r="K240" s="116"/>
      <c r="L240" s="116"/>
      <c r="M240" s="116"/>
      <c r="N240" s="116"/>
      <c r="O240" s="116"/>
      <c r="P240" s="116"/>
      <c r="Q240" s="116"/>
      <c r="R240" s="116"/>
    </row>
    <row r="241" spans="1:18" ht="15.75" customHeight="1" x14ac:dyDescent="0.25">
      <c r="A241" s="116"/>
      <c r="B241" s="116"/>
      <c r="C241" s="116"/>
      <c r="D241" s="116"/>
      <c r="E241" s="116"/>
      <c r="F241" s="117"/>
      <c r="G241" s="116"/>
      <c r="H241" s="119"/>
      <c r="I241" s="116"/>
      <c r="J241" s="116"/>
      <c r="K241" s="116"/>
      <c r="L241" s="116"/>
      <c r="M241" s="116"/>
      <c r="N241" s="116"/>
      <c r="O241" s="116"/>
      <c r="P241" s="116"/>
      <c r="Q241" s="116"/>
      <c r="R241" s="116"/>
    </row>
    <row r="242" spans="1:18" ht="15.75" customHeight="1" x14ac:dyDescent="0.25">
      <c r="A242" s="116"/>
      <c r="B242" s="116"/>
      <c r="C242" s="116"/>
      <c r="D242" s="116"/>
      <c r="E242" s="116"/>
      <c r="F242" s="117"/>
      <c r="G242" s="116"/>
      <c r="H242" s="119"/>
      <c r="I242" s="116"/>
      <c r="J242" s="116"/>
      <c r="K242" s="116"/>
      <c r="L242" s="116"/>
      <c r="M242" s="116"/>
      <c r="N242" s="116"/>
      <c r="O242" s="116"/>
      <c r="P242" s="116"/>
      <c r="Q242" s="116"/>
      <c r="R242" s="116"/>
    </row>
    <row r="243" spans="1:18" ht="15.75" customHeight="1" x14ac:dyDescent="0.25">
      <c r="A243" s="116"/>
      <c r="B243" s="116"/>
      <c r="C243" s="116"/>
      <c r="D243" s="116"/>
      <c r="E243" s="116"/>
      <c r="F243" s="117"/>
      <c r="G243" s="116"/>
      <c r="H243" s="119"/>
      <c r="I243" s="116"/>
      <c r="J243" s="116"/>
      <c r="K243" s="116"/>
      <c r="L243" s="116"/>
      <c r="M243" s="116"/>
      <c r="N243" s="116"/>
      <c r="O243" s="116"/>
      <c r="P243" s="116"/>
      <c r="Q243" s="116"/>
      <c r="R243" s="116"/>
    </row>
    <row r="244" spans="1:18" ht="15.75" customHeight="1" x14ac:dyDescent="0.25">
      <c r="A244" s="116"/>
      <c r="B244" s="116"/>
      <c r="C244" s="116"/>
      <c r="D244" s="116"/>
      <c r="E244" s="116"/>
      <c r="F244" s="117"/>
      <c r="G244" s="116"/>
      <c r="H244" s="119"/>
      <c r="I244" s="116"/>
      <c r="J244" s="116"/>
      <c r="K244" s="116"/>
      <c r="L244" s="116"/>
      <c r="M244" s="116"/>
      <c r="N244" s="116"/>
      <c r="O244" s="116"/>
      <c r="P244" s="116"/>
      <c r="Q244" s="116"/>
      <c r="R244" s="116"/>
    </row>
    <row r="245" spans="1:18" ht="15.75" customHeight="1" x14ac:dyDescent="0.25">
      <c r="A245" s="116"/>
      <c r="B245" s="116"/>
      <c r="C245" s="116"/>
      <c r="D245" s="116"/>
      <c r="E245" s="116"/>
      <c r="F245" s="117"/>
      <c r="G245" s="116"/>
      <c r="H245" s="119"/>
      <c r="I245" s="116"/>
      <c r="J245" s="116"/>
      <c r="K245" s="116"/>
      <c r="L245" s="116"/>
      <c r="M245" s="116"/>
      <c r="N245" s="116"/>
      <c r="O245" s="116"/>
      <c r="P245" s="116"/>
      <c r="Q245" s="116"/>
      <c r="R245" s="116"/>
    </row>
    <row r="246" spans="1:18" ht="15.75" customHeight="1" x14ac:dyDescent="0.25">
      <c r="A246" s="116"/>
      <c r="B246" s="116"/>
      <c r="C246" s="116"/>
      <c r="D246" s="116"/>
      <c r="E246" s="116"/>
      <c r="F246" s="117"/>
      <c r="G246" s="116"/>
      <c r="H246" s="119"/>
      <c r="I246" s="116"/>
      <c r="J246" s="116"/>
      <c r="K246" s="116"/>
      <c r="L246" s="116"/>
      <c r="M246" s="116"/>
      <c r="N246" s="116"/>
      <c r="O246" s="116"/>
      <c r="P246" s="116"/>
      <c r="Q246" s="116"/>
      <c r="R246" s="116"/>
    </row>
    <row r="247" spans="1:18" ht="15.75" customHeight="1" x14ac:dyDescent="0.25">
      <c r="A247" s="116"/>
      <c r="B247" s="116"/>
      <c r="C247" s="116"/>
      <c r="D247" s="116"/>
      <c r="E247" s="116"/>
      <c r="F247" s="117"/>
      <c r="G247" s="116"/>
      <c r="H247" s="119"/>
      <c r="I247" s="116"/>
      <c r="J247" s="116"/>
      <c r="K247" s="116"/>
      <c r="L247" s="116"/>
      <c r="M247" s="116"/>
      <c r="N247" s="116"/>
      <c r="O247" s="116"/>
      <c r="P247" s="116"/>
      <c r="Q247" s="116"/>
      <c r="R247" s="116"/>
    </row>
    <row r="248" spans="1:18" ht="15.75" customHeight="1" x14ac:dyDescent="0.25">
      <c r="A248" s="116"/>
      <c r="B248" s="116"/>
      <c r="C248" s="116"/>
      <c r="D248" s="116"/>
      <c r="E248" s="116"/>
      <c r="F248" s="117"/>
      <c r="G248" s="116"/>
      <c r="H248" s="119"/>
      <c r="I248" s="116"/>
      <c r="J248" s="116"/>
      <c r="K248" s="116"/>
      <c r="L248" s="116"/>
      <c r="M248" s="116"/>
      <c r="N248" s="116"/>
      <c r="O248" s="116"/>
      <c r="P248" s="116"/>
      <c r="Q248" s="116"/>
      <c r="R248" s="116"/>
    </row>
    <row r="249" spans="1:18" ht="15.75" customHeight="1" x14ac:dyDescent="0.25">
      <c r="A249" s="116"/>
      <c r="B249" s="116"/>
      <c r="C249" s="116"/>
      <c r="D249" s="116"/>
      <c r="E249" s="116"/>
      <c r="F249" s="117"/>
      <c r="G249" s="116"/>
      <c r="H249" s="119"/>
      <c r="I249" s="116"/>
      <c r="J249" s="116"/>
      <c r="K249" s="116"/>
      <c r="L249" s="116"/>
      <c r="M249" s="116"/>
      <c r="N249" s="116"/>
      <c r="O249" s="116"/>
      <c r="P249" s="116"/>
      <c r="Q249" s="116"/>
      <c r="R249" s="116"/>
    </row>
    <row r="250" spans="1:18" ht="15.75" customHeight="1" x14ac:dyDescent="0.25">
      <c r="A250" s="116"/>
      <c r="B250" s="116"/>
      <c r="C250" s="116"/>
      <c r="D250" s="116"/>
      <c r="E250" s="116"/>
      <c r="F250" s="117"/>
      <c r="G250" s="116"/>
      <c r="H250" s="119"/>
      <c r="I250" s="116"/>
      <c r="J250" s="116"/>
      <c r="K250" s="116"/>
      <c r="L250" s="116"/>
      <c r="M250" s="116"/>
      <c r="N250" s="116"/>
      <c r="O250" s="116"/>
      <c r="P250" s="116"/>
      <c r="Q250" s="116"/>
      <c r="R250" s="116"/>
    </row>
    <row r="251" spans="1:18" ht="15.75" customHeight="1" x14ac:dyDescent="0.25">
      <c r="A251" s="116"/>
      <c r="B251" s="116"/>
      <c r="C251" s="116"/>
      <c r="D251" s="116"/>
      <c r="E251" s="116"/>
      <c r="F251" s="117"/>
      <c r="G251" s="116"/>
      <c r="H251" s="119"/>
      <c r="I251" s="116"/>
      <c r="J251" s="116"/>
      <c r="K251" s="116"/>
      <c r="L251" s="116"/>
      <c r="M251" s="116"/>
      <c r="N251" s="116"/>
      <c r="O251" s="116"/>
      <c r="P251" s="116"/>
      <c r="Q251" s="116"/>
      <c r="R251" s="116"/>
    </row>
    <row r="252" spans="1:18" ht="15.75" customHeight="1" x14ac:dyDescent="0.25">
      <c r="A252" s="116"/>
      <c r="B252" s="116"/>
      <c r="C252" s="116"/>
      <c r="D252" s="116"/>
      <c r="E252" s="116"/>
      <c r="F252" s="117"/>
      <c r="G252" s="116"/>
      <c r="H252" s="119"/>
      <c r="I252" s="116"/>
      <c r="J252" s="116"/>
      <c r="K252" s="116"/>
      <c r="L252" s="116"/>
      <c r="M252" s="116"/>
      <c r="N252" s="116"/>
      <c r="O252" s="116"/>
      <c r="P252" s="116"/>
      <c r="Q252" s="116"/>
      <c r="R252" s="116"/>
    </row>
    <row r="253" spans="1:18" ht="15.75" customHeight="1" x14ac:dyDescent="0.25">
      <c r="A253" s="116"/>
      <c r="B253" s="116"/>
      <c r="C253" s="116"/>
      <c r="D253" s="116"/>
      <c r="E253" s="116"/>
      <c r="F253" s="117"/>
      <c r="G253" s="116"/>
      <c r="H253" s="119"/>
      <c r="I253" s="116"/>
      <c r="J253" s="116"/>
      <c r="K253" s="116"/>
      <c r="L253" s="116"/>
      <c r="M253" s="116"/>
      <c r="N253" s="116"/>
      <c r="O253" s="116"/>
      <c r="P253" s="116"/>
      <c r="Q253" s="116"/>
      <c r="R253" s="116"/>
    </row>
    <row r="254" spans="1:18" ht="15.75" customHeight="1" x14ac:dyDescent="0.25">
      <c r="A254" s="116"/>
      <c r="B254" s="116"/>
      <c r="C254" s="116"/>
      <c r="D254" s="116"/>
      <c r="E254" s="116"/>
      <c r="F254" s="117"/>
      <c r="G254" s="116"/>
      <c r="H254" s="119"/>
      <c r="I254" s="116"/>
      <c r="J254" s="116"/>
      <c r="K254" s="116"/>
      <c r="L254" s="116"/>
      <c r="M254" s="116"/>
      <c r="N254" s="116"/>
      <c r="O254" s="116"/>
      <c r="P254" s="116"/>
      <c r="Q254" s="116"/>
      <c r="R254" s="116"/>
    </row>
    <row r="255" spans="1:18" ht="15.75" customHeight="1" x14ac:dyDescent="0.25">
      <c r="A255" s="116"/>
      <c r="B255" s="116"/>
      <c r="C255" s="116"/>
      <c r="D255" s="116"/>
      <c r="E255" s="116"/>
      <c r="F255" s="117"/>
      <c r="G255" s="116"/>
      <c r="H255" s="119"/>
      <c r="I255" s="116"/>
      <c r="J255" s="116"/>
      <c r="K255" s="116"/>
      <c r="L255" s="116"/>
      <c r="M255" s="116"/>
      <c r="N255" s="116"/>
      <c r="O255" s="116"/>
      <c r="P255" s="116"/>
      <c r="Q255" s="116"/>
      <c r="R255" s="116"/>
    </row>
    <row r="256" spans="1:18" ht="15.75" customHeight="1" x14ac:dyDescent="0.25">
      <c r="A256" s="116"/>
      <c r="B256" s="116"/>
      <c r="C256" s="116"/>
      <c r="D256" s="116"/>
      <c r="E256" s="116"/>
      <c r="F256" s="117"/>
      <c r="G256" s="116"/>
      <c r="H256" s="119"/>
      <c r="I256" s="116"/>
      <c r="J256" s="116"/>
      <c r="K256" s="116"/>
      <c r="L256" s="116"/>
      <c r="M256" s="116"/>
      <c r="N256" s="116"/>
      <c r="O256" s="116"/>
      <c r="P256" s="116"/>
      <c r="Q256" s="116"/>
      <c r="R256" s="116"/>
    </row>
    <row r="257" spans="1:18" ht="15.75" customHeight="1" x14ac:dyDescent="0.25">
      <c r="A257" s="116"/>
      <c r="B257" s="116"/>
      <c r="C257" s="116"/>
      <c r="D257" s="116"/>
      <c r="E257" s="116"/>
      <c r="F257" s="117"/>
      <c r="G257" s="116"/>
      <c r="H257" s="119"/>
      <c r="I257" s="116"/>
      <c r="J257" s="116"/>
      <c r="K257" s="116"/>
      <c r="L257" s="116"/>
      <c r="M257" s="116"/>
      <c r="N257" s="116"/>
      <c r="O257" s="116"/>
      <c r="P257" s="116"/>
      <c r="Q257" s="116"/>
      <c r="R257" s="116"/>
    </row>
    <row r="258" spans="1:18" ht="15.75" customHeight="1" x14ac:dyDescent="0.25">
      <c r="A258" s="116"/>
      <c r="B258" s="116"/>
      <c r="C258" s="116"/>
      <c r="D258" s="116"/>
      <c r="E258" s="116"/>
      <c r="F258" s="117"/>
      <c r="G258" s="116"/>
      <c r="H258" s="119"/>
      <c r="I258" s="116"/>
      <c r="J258" s="116"/>
      <c r="K258" s="116"/>
      <c r="L258" s="116"/>
      <c r="M258" s="116"/>
      <c r="N258" s="116"/>
      <c r="O258" s="116"/>
      <c r="P258" s="116"/>
      <c r="Q258" s="116"/>
      <c r="R258" s="116"/>
    </row>
    <row r="259" spans="1:18" ht="15.75" customHeight="1" x14ac:dyDescent="0.25">
      <c r="A259" s="116"/>
      <c r="B259" s="116"/>
      <c r="C259" s="116"/>
      <c r="D259" s="116"/>
      <c r="E259" s="116"/>
      <c r="F259" s="117"/>
      <c r="G259" s="116"/>
      <c r="H259" s="119"/>
      <c r="I259" s="116"/>
      <c r="J259" s="116"/>
      <c r="K259" s="116"/>
      <c r="L259" s="116"/>
      <c r="M259" s="116"/>
      <c r="N259" s="116"/>
      <c r="O259" s="116"/>
      <c r="P259" s="116"/>
      <c r="Q259" s="116"/>
      <c r="R259" s="116"/>
    </row>
    <row r="260" spans="1:18" ht="15.75" customHeight="1" x14ac:dyDescent="0.25">
      <c r="A260" s="116"/>
      <c r="B260" s="116"/>
      <c r="C260" s="116"/>
      <c r="D260" s="116"/>
      <c r="E260" s="116"/>
      <c r="F260" s="117"/>
      <c r="G260" s="116"/>
      <c r="H260" s="119"/>
      <c r="I260" s="116"/>
      <c r="J260" s="116"/>
      <c r="K260" s="116"/>
      <c r="L260" s="116"/>
      <c r="M260" s="116"/>
      <c r="N260" s="116"/>
      <c r="O260" s="116"/>
      <c r="P260" s="116"/>
      <c r="Q260" s="116"/>
      <c r="R260" s="116"/>
    </row>
    <row r="261" spans="1:18" ht="15.75" customHeight="1" x14ac:dyDescent="0.25">
      <c r="A261" s="116"/>
      <c r="B261" s="116"/>
      <c r="C261" s="116"/>
      <c r="D261" s="116"/>
      <c r="E261" s="116"/>
      <c r="F261" s="117"/>
      <c r="G261" s="116"/>
      <c r="H261" s="119"/>
      <c r="I261" s="116"/>
      <c r="J261" s="116"/>
      <c r="K261" s="116"/>
      <c r="L261" s="116"/>
      <c r="M261" s="116"/>
      <c r="N261" s="116"/>
      <c r="O261" s="116"/>
      <c r="P261" s="116"/>
      <c r="Q261" s="116"/>
      <c r="R261" s="116"/>
    </row>
    <row r="262" spans="1:18" ht="15.75" customHeight="1" x14ac:dyDescent="0.25">
      <c r="A262" s="116"/>
      <c r="B262" s="116"/>
      <c r="C262" s="116"/>
      <c r="D262" s="116"/>
      <c r="E262" s="116"/>
      <c r="F262" s="117"/>
      <c r="G262" s="116"/>
      <c r="H262" s="119"/>
      <c r="I262" s="116"/>
      <c r="J262" s="116"/>
      <c r="K262" s="116"/>
      <c r="L262" s="116"/>
      <c r="M262" s="116"/>
      <c r="N262" s="116"/>
      <c r="O262" s="116"/>
      <c r="P262" s="116"/>
      <c r="Q262" s="116"/>
      <c r="R262" s="116"/>
    </row>
    <row r="263" spans="1:18" ht="15.75" customHeight="1" x14ac:dyDescent="0.25">
      <c r="A263" s="116"/>
      <c r="B263" s="116"/>
      <c r="C263" s="116"/>
      <c r="D263" s="116"/>
      <c r="E263" s="116"/>
      <c r="F263" s="117"/>
      <c r="G263" s="116"/>
      <c r="H263" s="119"/>
      <c r="I263" s="116"/>
      <c r="J263" s="116"/>
      <c r="K263" s="116"/>
      <c r="L263" s="116"/>
      <c r="M263" s="116"/>
      <c r="N263" s="116"/>
      <c r="O263" s="116"/>
      <c r="P263" s="116"/>
      <c r="Q263" s="116"/>
      <c r="R263" s="116"/>
    </row>
    <row r="264" spans="1:18" ht="15.75" customHeight="1" x14ac:dyDescent="0.25">
      <c r="A264" s="116"/>
      <c r="B264" s="116"/>
      <c r="C264" s="116"/>
      <c r="D264" s="116"/>
      <c r="E264" s="116"/>
      <c r="F264" s="117"/>
      <c r="G264" s="116"/>
      <c r="H264" s="119"/>
      <c r="I264" s="116"/>
      <c r="J264" s="116"/>
      <c r="K264" s="116"/>
      <c r="L264" s="116"/>
      <c r="M264" s="116"/>
      <c r="N264" s="116"/>
      <c r="O264" s="116"/>
      <c r="P264" s="116"/>
      <c r="Q264" s="116"/>
      <c r="R264" s="116"/>
    </row>
    <row r="265" spans="1:18" ht="15.75" customHeight="1" x14ac:dyDescent="0.25">
      <c r="A265" s="116"/>
      <c r="B265" s="116"/>
      <c r="C265" s="116"/>
      <c r="D265" s="116"/>
      <c r="E265" s="116"/>
      <c r="F265" s="117"/>
      <c r="G265" s="116"/>
      <c r="H265" s="119"/>
      <c r="I265" s="116"/>
      <c r="J265" s="116"/>
      <c r="K265" s="116"/>
      <c r="L265" s="116"/>
      <c r="M265" s="116"/>
      <c r="N265" s="116"/>
      <c r="O265" s="116"/>
      <c r="P265" s="116"/>
      <c r="Q265" s="116"/>
      <c r="R265" s="116"/>
    </row>
    <row r="266" spans="1:18" ht="15.75" customHeight="1" x14ac:dyDescent="0.25">
      <c r="A266" s="116"/>
      <c r="B266" s="116"/>
      <c r="C266" s="116"/>
      <c r="D266" s="116"/>
      <c r="E266" s="116"/>
      <c r="F266" s="117"/>
      <c r="G266" s="116"/>
      <c r="H266" s="119"/>
      <c r="I266" s="116"/>
      <c r="J266" s="116"/>
      <c r="K266" s="116"/>
      <c r="L266" s="116"/>
      <c r="M266" s="116"/>
      <c r="N266" s="116"/>
      <c r="O266" s="116"/>
      <c r="P266" s="116"/>
      <c r="Q266" s="116"/>
      <c r="R266" s="116"/>
    </row>
    <row r="267" spans="1:18" ht="15.75" customHeight="1" x14ac:dyDescent="0.25">
      <c r="A267" s="116"/>
      <c r="B267" s="116"/>
      <c r="C267" s="116"/>
      <c r="D267" s="116"/>
      <c r="E267" s="116"/>
      <c r="F267" s="117"/>
      <c r="G267" s="116"/>
      <c r="H267" s="119"/>
      <c r="I267" s="116"/>
      <c r="J267" s="116"/>
      <c r="K267" s="116"/>
      <c r="L267" s="116"/>
      <c r="M267" s="116"/>
      <c r="N267" s="116"/>
      <c r="O267" s="116"/>
      <c r="P267" s="116"/>
      <c r="Q267" s="116"/>
      <c r="R267" s="116"/>
    </row>
    <row r="268" spans="1:18" ht="15.75" customHeight="1" x14ac:dyDescent="0.25">
      <c r="A268" s="116"/>
      <c r="B268" s="116"/>
      <c r="C268" s="116"/>
      <c r="D268" s="116"/>
      <c r="E268" s="116"/>
      <c r="F268" s="117"/>
      <c r="G268" s="116"/>
      <c r="H268" s="119"/>
      <c r="I268" s="116"/>
      <c r="J268" s="116"/>
      <c r="K268" s="116"/>
      <c r="L268" s="116"/>
      <c r="M268" s="116"/>
      <c r="N268" s="116"/>
      <c r="O268" s="116"/>
      <c r="P268" s="116"/>
      <c r="Q268" s="116"/>
      <c r="R268" s="116"/>
    </row>
    <row r="269" spans="1:18" ht="15.75" customHeight="1" x14ac:dyDescent="0.25">
      <c r="A269" s="116"/>
      <c r="B269" s="116"/>
      <c r="C269" s="116"/>
      <c r="D269" s="116"/>
      <c r="E269" s="116"/>
      <c r="F269" s="117"/>
      <c r="G269" s="116"/>
      <c r="H269" s="119"/>
      <c r="I269" s="116"/>
      <c r="J269" s="116"/>
      <c r="K269" s="116"/>
      <c r="L269" s="116"/>
      <c r="M269" s="116"/>
      <c r="N269" s="116"/>
      <c r="O269" s="116"/>
      <c r="P269" s="116"/>
      <c r="Q269" s="116"/>
      <c r="R269" s="116"/>
    </row>
    <row r="270" spans="1:18" ht="15.75" customHeight="1" x14ac:dyDescent="0.25">
      <c r="A270" s="116"/>
      <c r="B270" s="116"/>
      <c r="C270" s="116"/>
      <c r="D270" s="116"/>
      <c r="E270" s="116"/>
      <c r="F270" s="117"/>
      <c r="G270" s="116"/>
      <c r="H270" s="119"/>
      <c r="I270" s="116"/>
      <c r="J270" s="116"/>
      <c r="K270" s="116"/>
      <c r="L270" s="116"/>
      <c r="M270" s="116"/>
      <c r="N270" s="116"/>
      <c r="O270" s="116"/>
      <c r="P270" s="116"/>
      <c r="Q270" s="116"/>
      <c r="R270" s="116"/>
    </row>
    <row r="271" spans="1:18" ht="15.75" customHeight="1" x14ac:dyDescent="0.25">
      <c r="A271" s="116"/>
      <c r="B271" s="116"/>
      <c r="C271" s="116"/>
      <c r="D271" s="116"/>
      <c r="E271" s="116"/>
      <c r="F271" s="117"/>
      <c r="G271" s="116"/>
      <c r="H271" s="119"/>
      <c r="I271" s="116"/>
      <c r="J271" s="116"/>
      <c r="K271" s="116"/>
      <c r="L271" s="116"/>
      <c r="M271" s="116"/>
      <c r="N271" s="116"/>
      <c r="O271" s="116"/>
      <c r="P271" s="116"/>
      <c r="Q271" s="116"/>
      <c r="R271" s="116"/>
    </row>
    <row r="272" spans="1:18" ht="15.75" customHeight="1" x14ac:dyDescent="0.25">
      <c r="A272" s="116"/>
      <c r="B272" s="116"/>
      <c r="C272" s="116"/>
      <c r="D272" s="116"/>
      <c r="E272" s="116"/>
      <c r="F272" s="117"/>
      <c r="G272" s="116"/>
      <c r="H272" s="119"/>
      <c r="I272" s="116"/>
      <c r="J272" s="116"/>
      <c r="K272" s="116"/>
      <c r="L272" s="116"/>
      <c r="M272" s="116"/>
      <c r="N272" s="116"/>
      <c r="O272" s="116"/>
      <c r="P272" s="116"/>
      <c r="Q272" s="116"/>
      <c r="R272" s="116"/>
    </row>
    <row r="273" spans="1:18" ht="15.75" customHeight="1" x14ac:dyDescent="0.25">
      <c r="A273" s="116"/>
      <c r="B273" s="116"/>
      <c r="C273" s="116"/>
      <c r="D273" s="116"/>
      <c r="E273" s="116"/>
      <c r="F273" s="117"/>
      <c r="G273" s="116"/>
      <c r="H273" s="119"/>
      <c r="I273" s="116"/>
      <c r="J273" s="116"/>
      <c r="K273" s="116"/>
      <c r="L273" s="116"/>
      <c r="M273" s="116"/>
      <c r="N273" s="116"/>
      <c r="O273" s="116"/>
      <c r="P273" s="116"/>
      <c r="Q273" s="116"/>
      <c r="R273" s="116"/>
    </row>
    <row r="274" spans="1:18" ht="15.75" customHeight="1" x14ac:dyDescent="0.25">
      <c r="A274" s="116"/>
      <c r="B274" s="116"/>
      <c r="C274" s="116"/>
      <c r="D274" s="116"/>
      <c r="E274" s="116"/>
      <c r="F274" s="117"/>
      <c r="G274" s="116"/>
      <c r="H274" s="119"/>
      <c r="I274" s="116"/>
      <c r="J274" s="116"/>
      <c r="K274" s="116"/>
      <c r="L274" s="116"/>
      <c r="M274" s="116"/>
      <c r="N274" s="116"/>
      <c r="O274" s="116"/>
      <c r="P274" s="116"/>
      <c r="Q274" s="116"/>
      <c r="R274" s="116"/>
    </row>
    <row r="275" spans="1:18" ht="15.75" customHeight="1" x14ac:dyDescent="0.25">
      <c r="A275" s="116"/>
      <c r="B275" s="116"/>
      <c r="C275" s="116"/>
      <c r="D275" s="116"/>
      <c r="E275" s="116"/>
      <c r="F275" s="117"/>
      <c r="G275" s="116"/>
      <c r="H275" s="119"/>
      <c r="I275" s="116"/>
      <c r="J275" s="116"/>
      <c r="K275" s="116"/>
      <c r="L275" s="116"/>
      <c r="M275" s="116"/>
      <c r="N275" s="116"/>
      <c r="O275" s="116"/>
      <c r="P275" s="116"/>
      <c r="Q275" s="116"/>
      <c r="R275" s="116"/>
    </row>
    <row r="276" spans="1:18" ht="15.75" customHeight="1" x14ac:dyDescent="0.25">
      <c r="A276" s="116"/>
      <c r="B276" s="116"/>
      <c r="C276" s="116"/>
      <c r="D276" s="116"/>
      <c r="E276" s="116"/>
      <c r="F276" s="117"/>
      <c r="G276" s="116"/>
      <c r="H276" s="119"/>
      <c r="I276" s="116"/>
      <c r="J276" s="116"/>
      <c r="K276" s="116"/>
      <c r="L276" s="116"/>
      <c r="M276" s="116"/>
      <c r="N276" s="116"/>
      <c r="O276" s="116"/>
      <c r="P276" s="116"/>
      <c r="Q276" s="116"/>
      <c r="R276" s="116"/>
    </row>
    <row r="277" spans="1:18" ht="15.75" customHeight="1" x14ac:dyDescent="0.25">
      <c r="A277" s="116"/>
      <c r="B277" s="116"/>
      <c r="C277" s="116"/>
      <c r="D277" s="116"/>
      <c r="E277" s="116"/>
      <c r="F277" s="117"/>
      <c r="G277" s="116"/>
      <c r="H277" s="119"/>
      <c r="I277" s="116"/>
      <c r="J277" s="116"/>
      <c r="K277" s="116"/>
      <c r="L277" s="116"/>
      <c r="M277" s="116"/>
      <c r="N277" s="116"/>
      <c r="O277" s="116"/>
      <c r="P277" s="116"/>
      <c r="Q277" s="116"/>
      <c r="R277" s="116"/>
    </row>
    <row r="278" spans="1:18" ht="15.75" customHeight="1" x14ac:dyDescent="0.25">
      <c r="A278" s="116"/>
      <c r="B278" s="116"/>
      <c r="C278" s="116"/>
      <c r="D278" s="116"/>
      <c r="E278" s="116"/>
      <c r="F278" s="117"/>
      <c r="G278" s="116"/>
      <c r="H278" s="119"/>
      <c r="I278" s="116"/>
      <c r="J278" s="116"/>
      <c r="K278" s="116"/>
      <c r="L278" s="116"/>
      <c r="M278" s="116"/>
      <c r="N278" s="116"/>
      <c r="O278" s="116"/>
      <c r="P278" s="116"/>
      <c r="Q278" s="116"/>
      <c r="R278" s="116"/>
    </row>
    <row r="279" spans="1:18" ht="15.75" customHeight="1" x14ac:dyDescent="0.25">
      <c r="A279" s="116"/>
      <c r="B279" s="116"/>
      <c r="C279" s="116"/>
      <c r="D279" s="116"/>
      <c r="E279" s="116"/>
      <c r="F279" s="117"/>
      <c r="G279" s="116"/>
      <c r="H279" s="119"/>
      <c r="I279" s="116"/>
      <c r="J279" s="116"/>
      <c r="K279" s="116"/>
      <c r="L279" s="116"/>
      <c r="M279" s="116"/>
      <c r="N279" s="116"/>
      <c r="O279" s="116"/>
      <c r="P279" s="116"/>
      <c r="Q279" s="116"/>
      <c r="R279" s="116"/>
    </row>
    <row r="280" spans="1:18" ht="15.75" customHeight="1" x14ac:dyDescent="0.25">
      <c r="A280" s="116"/>
      <c r="B280" s="116"/>
      <c r="C280" s="116"/>
      <c r="D280" s="116"/>
      <c r="E280" s="116"/>
      <c r="F280" s="117"/>
      <c r="G280" s="116"/>
      <c r="H280" s="119"/>
      <c r="I280" s="116"/>
      <c r="J280" s="116"/>
      <c r="K280" s="116"/>
      <c r="L280" s="116"/>
      <c r="M280" s="116"/>
      <c r="N280" s="116"/>
      <c r="O280" s="116"/>
      <c r="P280" s="116"/>
      <c r="Q280" s="116"/>
      <c r="R280" s="116"/>
    </row>
    <row r="281" spans="1:18" ht="15.75" customHeight="1" x14ac:dyDescent="0.25">
      <c r="A281" s="116"/>
      <c r="B281" s="116"/>
      <c r="C281" s="116"/>
      <c r="D281" s="116"/>
      <c r="E281" s="116"/>
      <c r="F281" s="117"/>
      <c r="G281" s="116"/>
      <c r="H281" s="119"/>
      <c r="I281" s="116"/>
      <c r="J281" s="116"/>
      <c r="K281" s="116"/>
      <c r="L281" s="116"/>
      <c r="M281" s="116"/>
      <c r="N281" s="116"/>
      <c r="O281" s="116"/>
      <c r="P281" s="116"/>
      <c r="Q281" s="116"/>
      <c r="R281" s="116"/>
    </row>
    <row r="282" spans="1:18" ht="15.75" customHeight="1" x14ac:dyDescent="0.25">
      <c r="A282" s="116"/>
      <c r="B282" s="116"/>
      <c r="C282" s="116"/>
      <c r="D282" s="116"/>
      <c r="E282" s="116"/>
      <c r="F282" s="117"/>
      <c r="G282" s="116"/>
      <c r="H282" s="119"/>
      <c r="I282" s="116"/>
      <c r="J282" s="116"/>
      <c r="K282" s="116"/>
      <c r="L282" s="116"/>
      <c r="M282" s="116"/>
      <c r="N282" s="116"/>
      <c r="O282" s="116"/>
      <c r="P282" s="116"/>
      <c r="Q282" s="116"/>
      <c r="R282" s="116"/>
    </row>
    <row r="283" spans="1:18" ht="15.75" customHeight="1" x14ac:dyDescent="0.25">
      <c r="A283" s="116"/>
      <c r="B283" s="116"/>
      <c r="C283" s="116"/>
      <c r="D283" s="116"/>
      <c r="E283" s="116"/>
      <c r="F283" s="117"/>
      <c r="G283" s="116"/>
      <c r="H283" s="119"/>
      <c r="I283" s="116"/>
      <c r="J283" s="116"/>
      <c r="K283" s="116"/>
      <c r="L283" s="116"/>
      <c r="M283" s="116"/>
      <c r="N283" s="116"/>
      <c r="O283" s="116"/>
      <c r="P283" s="116"/>
      <c r="Q283" s="116"/>
      <c r="R283" s="116"/>
    </row>
    <row r="284" spans="1:18" ht="15.75" customHeight="1" x14ac:dyDescent="0.25">
      <c r="A284" s="116"/>
      <c r="B284" s="116"/>
      <c r="C284" s="116"/>
      <c r="D284" s="116"/>
      <c r="E284" s="116"/>
      <c r="F284" s="117"/>
      <c r="G284" s="116"/>
      <c r="H284" s="119"/>
      <c r="I284" s="116"/>
      <c r="J284" s="116"/>
      <c r="K284" s="116"/>
      <c r="L284" s="116"/>
      <c r="M284" s="116"/>
      <c r="N284" s="116"/>
      <c r="O284" s="116"/>
      <c r="P284" s="116"/>
      <c r="Q284" s="116"/>
      <c r="R284" s="116"/>
    </row>
    <row r="285" spans="1:18" ht="15.75" customHeight="1" x14ac:dyDescent="0.25">
      <c r="A285" s="116"/>
      <c r="B285" s="116"/>
      <c r="C285" s="116"/>
      <c r="D285" s="116"/>
      <c r="E285" s="116"/>
      <c r="F285" s="117"/>
      <c r="G285" s="116"/>
      <c r="H285" s="119"/>
      <c r="I285" s="116"/>
      <c r="J285" s="116"/>
      <c r="K285" s="116"/>
      <c r="L285" s="116"/>
      <c r="M285" s="116"/>
      <c r="N285" s="116"/>
      <c r="O285" s="116"/>
      <c r="P285" s="116"/>
      <c r="Q285" s="116"/>
      <c r="R285" s="116"/>
    </row>
    <row r="286" spans="1:18" ht="15.75" customHeight="1" x14ac:dyDescent="0.25">
      <c r="A286" s="116"/>
      <c r="B286" s="116"/>
      <c r="C286" s="116"/>
      <c r="D286" s="116"/>
      <c r="E286" s="116"/>
      <c r="F286" s="117"/>
      <c r="G286" s="116"/>
      <c r="H286" s="119"/>
      <c r="I286" s="116"/>
      <c r="J286" s="116"/>
      <c r="K286" s="116"/>
      <c r="L286" s="116"/>
      <c r="M286" s="116"/>
      <c r="N286" s="116"/>
      <c r="O286" s="116"/>
      <c r="P286" s="116"/>
      <c r="Q286" s="116"/>
      <c r="R286" s="116"/>
    </row>
    <row r="287" spans="1:18" ht="15.75" customHeight="1" x14ac:dyDescent="0.25">
      <c r="A287" s="116"/>
      <c r="B287" s="116"/>
      <c r="C287" s="116"/>
      <c r="D287" s="116"/>
      <c r="E287" s="116"/>
      <c r="F287" s="117"/>
      <c r="G287" s="116"/>
      <c r="H287" s="119"/>
      <c r="I287" s="116"/>
      <c r="J287" s="116"/>
      <c r="K287" s="116"/>
      <c r="L287" s="116"/>
      <c r="M287" s="116"/>
      <c r="N287" s="116"/>
      <c r="O287" s="116"/>
      <c r="P287" s="116"/>
      <c r="Q287" s="116"/>
      <c r="R287" s="116"/>
    </row>
    <row r="288" spans="1:18" ht="15.75" customHeight="1" x14ac:dyDescent="0.25">
      <c r="A288" s="116"/>
      <c r="B288" s="116"/>
      <c r="C288" s="116"/>
      <c r="D288" s="116"/>
      <c r="E288" s="116"/>
      <c r="F288" s="117"/>
      <c r="G288" s="116"/>
      <c r="H288" s="119"/>
      <c r="I288" s="116"/>
      <c r="J288" s="116"/>
      <c r="K288" s="116"/>
      <c r="L288" s="116"/>
      <c r="M288" s="116"/>
      <c r="N288" s="116"/>
      <c r="O288" s="116"/>
      <c r="P288" s="116"/>
      <c r="Q288" s="116"/>
      <c r="R288" s="116"/>
    </row>
    <row r="289" spans="1:18" ht="15.75" customHeight="1" x14ac:dyDescent="0.25">
      <c r="A289" s="116"/>
      <c r="B289" s="116"/>
      <c r="C289" s="116"/>
      <c r="D289" s="116"/>
      <c r="E289" s="116"/>
      <c r="F289" s="117"/>
      <c r="G289" s="116"/>
      <c r="H289" s="119"/>
      <c r="I289" s="116"/>
      <c r="J289" s="116"/>
      <c r="K289" s="116"/>
      <c r="L289" s="116"/>
      <c r="M289" s="116"/>
      <c r="N289" s="116"/>
      <c r="O289" s="116"/>
      <c r="P289" s="116"/>
      <c r="Q289" s="116"/>
      <c r="R289" s="116"/>
    </row>
    <row r="290" spans="1:18" ht="15.75" customHeight="1" x14ac:dyDescent="0.25">
      <c r="A290" s="116"/>
      <c r="B290" s="116"/>
      <c r="C290" s="116"/>
      <c r="D290" s="116"/>
      <c r="E290" s="116"/>
      <c r="F290" s="117"/>
      <c r="G290" s="116"/>
      <c r="H290" s="119"/>
      <c r="I290" s="116"/>
      <c r="J290" s="116"/>
      <c r="K290" s="116"/>
      <c r="L290" s="116"/>
      <c r="M290" s="116"/>
      <c r="N290" s="116"/>
      <c r="O290" s="116"/>
      <c r="P290" s="116"/>
      <c r="Q290" s="116"/>
      <c r="R290" s="116"/>
    </row>
    <row r="291" spans="1:18" ht="15.75" customHeight="1" x14ac:dyDescent="0.25">
      <c r="A291" s="116"/>
      <c r="B291" s="116"/>
      <c r="C291" s="116"/>
      <c r="D291" s="116"/>
      <c r="E291" s="116"/>
      <c r="F291" s="117"/>
      <c r="G291" s="116"/>
      <c r="H291" s="119"/>
      <c r="I291" s="116"/>
      <c r="J291" s="116"/>
      <c r="K291" s="116"/>
      <c r="L291" s="116"/>
      <c r="M291" s="116"/>
      <c r="N291" s="116"/>
      <c r="O291" s="116"/>
      <c r="P291" s="116"/>
      <c r="Q291" s="116"/>
      <c r="R291" s="116"/>
    </row>
    <row r="292" spans="1:18" ht="15.75" customHeight="1" x14ac:dyDescent="0.25">
      <c r="A292" s="116"/>
      <c r="B292" s="116"/>
      <c r="C292" s="116"/>
      <c r="D292" s="116"/>
      <c r="E292" s="116"/>
      <c r="F292" s="117"/>
      <c r="G292" s="116"/>
      <c r="H292" s="119"/>
      <c r="I292" s="116"/>
      <c r="J292" s="116"/>
      <c r="K292" s="116"/>
      <c r="L292" s="116"/>
      <c r="M292" s="116"/>
      <c r="N292" s="116"/>
      <c r="O292" s="116"/>
      <c r="P292" s="116"/>
      <c r="Q292" s="116"/>
      <c r="R292" s="116"/>
    </row>
    <row r="293" spans="1:18" ht="15.75" customHeight="1" x14ac:dyDescent="0.25">
      <c r="A293" s="116"/>
      <c r="B293" s="116"/>
      <c r="C293" s="116"/>
      <c r="D293" s="116"/>
      <c r="E293" s="116"/>
      <c r="F293" s="117"/>
      <c r="G293" s="116"/>
      <c r="H293" s="119"/>
      <c r="I293" s="116"/>
      <c r="J293" s="116"/>
      <c r="K293" s="116"/>
      <c r="L293" s="116"/>
      <c r="M293" s="116"/>
      <c r="N293" s="116"/>
      <c r="O293" s="116"/>
      <c r="P293" s="116"/>
      <c r="Q293" s="116"/>
      <c r="R293" s="116"/>
    </row>
    <row r="294" spans="1:18" ht="15.75" customHeight="1" x14ac:dyDescent="0.25">
      <c r="A294" s="116"/>
      <c r="B294" s="116"/>
      <c r="C294" s="116"/>
      <c r="D294" s="116"/>
      <c r="E294" s="116"/>
      <c r="F294" s="117"/>
      <c r="G294" s="116"/>
      <c r="H294" s="119"/>
      <c r="I294" s="116"/>
      <c r="J294" s="116"/>
      <c r="K294" s="116"/>
      <c r="L294" s="116"/>
      <c r="M294" s="116"/>
      <c r="N294" s="116"/>
      <c r="O294" s="116"/>
      <c r="P294" s="116"/>
      <c r="Q294" s="116"/>
      <c r="R294" s="116"/>
    </row>
    <row r="295" spans="1:18" ht="15.75" customHeight="1" x14ac:dyDescent="0.25">
      <c r="A295" s="116"/>
      <c r="B295" s="116"/>
      <c r="C295" s="116"/>
      <c r="D295" s="116"/>
      <c r="E295" s="116"/>
      <c r="F295" s="117"/>
      <c r="G295" s="116"/>
      <c r="H295" s="119"/>
      <c r="I295" s="116"/>
      <c r="J295" s="116"/>
      <c r="K295" s="116"/>
      <c r="L295" s="116"/>
      <c r="M295" s="116"/>
      <c r="N295" s="116"/>
      <c r="O295" s="116"/>
      <c r="P295" s="116"/>
      <c r="Q295" s="116"/>
      <c r="R295" s="116"/>
    </row>
    <row r="296" spans="1:18" ht="15.75" customHeight="1" x14ac:dyDescent="0.25">
      <c r="A296" s="116"/>
      <c r="B296" s="116"/>
      <c r="C296" s="116"/>
      <c r="D296" s="116"/>
      <c r="E296" s="116"/>
      <c r="F296" s="117"/>
      <c r="G296" s="116"/>
      <c r="H296" s="119"/>
      <c r="I296" s="116"/>
      <c r="J296" s="116"/>
      <c r="K296" s="116"/>
      <c r="L296" s="116"/>
      <c r="M296" s="116"/>
      <c r="N296" s="116"/>
      <c r="O296" s="116"/>
      <c r="P296" s="116"/>
      <c r="Q296" s="116"/>
      <c r="R296" s="116"/>
    </row>
    <row r="297" spans="1:18" ht="15.75" customHeight="1" x14ac:dyDescent="0.25">
      <c r="A297" s="116"/>
      <c r="B297" s="116"/>
      <c r="C297" s="116"/>
      <c r="D297" s="116"/>
      <c r="E297" s="116"/>
      <c r="F297" s="117"/>
      <c r="G297" s="116"/>
      <c r="H297" s="119"/>
      <c r="I297" s="116"/>
      <c r="J297" s="116"/>
      <c r="K297" s="116"/>
      <c r="L297" s="116"/>
      <c r="M297" s="116"/>
      <c r="N297" s="116"/>
      <c r="O297" s="116"/>
      <c r="P297" s="116"/>
      <c r="Q297" s="116"/>
      <c r="R297" s="116"/>
    </row>
    <row r="298" spans="1:18" ht="15.75" customHeight="1" x14ac:dyDescent="0.25">
      <c r="A298" s="116"/>
      <c r="B298" s="116"/>
      <c r="C298" s="116"/>
      <c r="D298" s="116"/>
      <c r="E298" s="116"/>
      <c r="F298" s="117"/>
      <c r="G298" s="116"/>
      <c r="H298" s="119"/>
      <c r="I298" s="116"/>
      <c r="J298" s="116"/>
      <c r="K298" s="116"/>
      <c r="L298" s="116"/>
      <c r="M298" s="116"/>
      <c r="N298" s="116"/>
      <c r="O298" s="116"/>
      <c r="P298" s="116"/>
      <c r="Q298" s="116"/>
      <c r="R298" s="116"/>
    </row>
    <row r="299" spans="1:18" ht="15.75" customHeight="1" x14ac:dyDescent="0.25">
      <c r="A299" s="116"/>
      <c r="B299" s="116"/>
      <c r="C299" s="116"/>
      <c r="D299" s="116"/>
      <c r="E299" s="116"/>
      <c r="F299" s="117"/>
      <c r="G299" s="116"/>
      <c r="H299" s="119"/>
      <c r="I299" s="116"/>
      <c r="J299" s="116"/>
      <c r="K299" s="116"/>
      <c r="L299" s="116"/>
      <c r="M299" s="116"/>
      <c r="N299" s="116"/>
      <c r="O299" s="116"/>
      <c r="P299" s="116"/>
      <c r="Q299" s="116"/>
      <c r="R299" s="116"/>
    </row>
    <row r="300" spans="1:18" ht="15.75" customHeight="1" x14ac:dyDescent="0.25">
      <c r="A300" s="116"/>
      <c r="B300" s="116"/>
      <c r="C300" s="116"/>
      <c r="D300" s="116"/>
      <c r="E300" s="116"/>
      <c r="F300" s="117"/>
      <c r="G300" s="116"/>
      <c r="H300" s="119"/>
      <c r="I300" s="116"/>
      <c r="J300" s="116"/>
      <c r="K300" s="116"/>
      <c r="L300" s="116"/>
      <c r="M300" s="116"/>
      <c r="N300" s="116"/>
      <c r="O300" s="116"/>
      <c r="P300" s="116"/>
      <c r="Q300" s="116"/>
      <c r="R300" s="116"/>
    </row>
    <row r="301" spans="1:18" ht="15.75" customHeight="1" x14ac:dyDescent="0.25">
      <c r="A301" s="116"/>
      <c r="B301" s="116"/>
      <c r="C301" s="116"/>
      <c r="D301" s="116"/>
      <c r="E301" s="116"/>
      <c r="F301" s="117"/>
      <c r="G301" s="116"/>
      <c r="H301" s="119"/>
      <c r="I301" s="116"/>
      <c r="J301" s="116"/>
      <c r="K301" s="116"/>
      <c r="L301" s="116"/>
      <c r="M301" s="116"/>
      <c r="N301" s="116"/>
      <c r="O301" s="116"/>
      <c r="P301" s="116"/>
      <c r="Q301" s="116"/>
      <c r="R301" s="116"/>
    </row>
    <row r="302" spans="1:18" ht="15.75" customHeight="1" x14ac:dyDescent="0.25">
      <c r="A302" s="116"/>
      <c r="B302" s="116"/>
      <c r="C302" s="116"/>
      <c r="D302" s="116"/>
      <c r="E302" s="116"/>
      <c r="F302" s="117"/>
      <c r="G302" s="116"/>
      <c r="H302" s="119"/>
      <c r="I302" s="116"/>
      <c r="J302" s="116"/>
      <c r="K302" s="116"/>
      <c r="L302" s="116"/>
      <c r="M302" s="116"/>
      <c r="N302" s="116"/>
      <c r="O302" s="116"/>
      <c r="P302" s="116"/>
      <c r="Q302" s="116"/>
      <c r="R302" s="116"/>
    </row>
    <row r="303" spans="1:18" ht="15.75" customHeight="1" x14ac:dyDescent="0.25">
      <c r="A303" s="116"/>
      <c r="B303" s="116"/>
      <c r="C303" s="116"/>
      <c r="D303" s="116"/>
      <c r="E303" s="116"/>
      <c r="F303" s="117"/>
      <c r="G303" s="116"/>
      <c r="H303" s="119"/>
      <c r="I303" s="116"/>
      <c r="J303" s="116"/>
      <c r="K303" s="116"/>
      <c r="L303" s="116"/>
      <c r="M303" s="116"/>
      <c r="N303" s="116"/>
      <c r="O303" s="116"/>
      <c r="P303" s="116"/>
      <c r="Q303" s="116"/>
      <c r="R303" s="116"/>
    </row>
    <row r="304" spans="1:18" ht="15.75" customHeight="1" x14ac:dyDescent="0.25">
      <c r="A304" s="116"/>
      <c r="B304" s="116"/>
      <c r="C304" s="116"/>
      <c r="D304" s="116"/>
      <c r="E304" s="116"/>
      <c r="F304" s="117"/>
      <c r="G304" s="116"/>
      <c r="H304" s="119"/>
      <c r="I304" s="116"/>
      <c r="J304" s="116"/>
      <c r="K304" s="116"/>
      <c r="L304" s="116"/>
      <c r="M304" s="116"/>
      <c r="N304" s="116"/>
      <c r="O304" s="116"/>
      <c r="P304" s="116"/>
      <c r="Q304" s="116"/>
      <c r="R304" s="116"/>
    </row>
    <row r="305" spans="1:18" ht="15.75" customHeight="1" x14ac:dyDescent="0.25">
      <c r="A305" s="116"/>
      <c r="B305" s="116"/>
      <c r="C305" s="116"/>
      <c r="D305" s="116"/>
      <c r="E305" s="116"/>
      <c r="F305" s="117"/>
      <c r="G305" s="116"/>
      <c r="H305" s="119"/>
      <c r="I305" s="116"/>
      <c r="J305" s="116"/>
      <c r="K305" s="116"/>
      <c r="L305" s="116"/>
      <c r="M305" s="116"/>
      <c r="N305" s="116"/>
      <c r="O305" s="116"/>
      <c r="P305" s="116"/>
      <c r="Q305" s="116"/>
      <c r="R305" s="116"/>
    </row>
    <row r="306" spans="1:18" ht="15.75" customHeight="1" x14ac:dyDescent="0.25">
      <c r="A306" s="116"/>
      <c r="B306" s="116"/>
      <c r="C306" s="116"/>
      <c r="D306" s="116"/>
      <c r="E306" s="116"/>
      <c r="F306" s="117"/>
      <c r="G306" s="116"/>
      <c r="H306" s="119"/>
      <c r="I306" s="116"/>
      <c r="J306" s="116"/>
      <c r="K306" s="116"/>
      <c r="L306" s="116"/>
      <c r="M306" s="116"/>
      <c r="N306" s="116"/>
      <c r="O306" s="116"/>
      <c r="P306" s="116"/>
      <c r="Q306" s="116"/>
      <c r="R306" s="116"/>
    </row>
    <row r="307" spans="1:18" ht="15.75" customHeight="1" x14ac:dyDescent="0.25">
      <c r="A307" s="116"/>
      <c r="B307" s="116"/>
      <c r="C307" s="116"/>
      <c r="D307" s="116"/>
      <c r="E307" s="116"/>
      <c r="F307" s="117"/>
      <c r="G307" s="116"/>
      <c r="H307" s="119"/>
      <c r="I307" s="116"/>
      <c r="J307" s="116"/>
      <c r="K307" s="116"/>
      <c r="L307" s="116"/>
      <c r="M307" s="116"/>
      <c r="N307" s="116"/>
      <c r="O307" s="116"/>
      <c r="P307" s="116"/>
      <c r="Q307" s="116"/>
      <c r="R307" s="116"/>
    </row>
    <row r="308" spans="1:18" ht="15.75" customHeight="1" x14ac:dyDescent="0.25">
      <c r="A308" s="116"/>
      <c r="B308" s="116"/>
      <c r="C308" s="116"/>
      <c r="D308" s="116"/>
      <c r="E308" s="116"/>
      <c r="F308" s="117"/>
      <c r="G308" s="116"/>
      <c r="H308" s="119"/>
      <c r="I308" s="116"/>
      <c r="J308" s="116"/>
      <c r="K308" s="116"/>
      <c r="L308" s="116"/>
      <c r="M308" s="116"/>
      <c r="N308" s="116"/>
      <c r="O308" s="116"/>
      <c r="P308" s="116"/>
      <c r="Q308" s="116"/>
      <c r="R308" s="116"/>
    </row>
    <row r="309" spans="1:18" ht="15.75" customHeight="1" x14ac:dyDescent="0.25">
      <c r="A309" s="116"/>
      <c r="B309" s="116"/>
      <c r="C309" s="116"/>
      <c r="D309" s="116"/>
      <c r="E309" s="116"/>
      <c r="F309" s="117"/>
      <c r="G309" s="116"/>
      <c r="H309" s="119"/>
      <c r="I309" s="116"/>
      <c r="J309" s="116"/>
      <c r="K309" s="116"/>
      <c r="L309" s="116"/>
      <c r="M309" s="116"/>
      <c r="N309" s="116"/>
      <c r="O309" s="116"/>
      <c r="P309" s="116"/>
      <c r="Q309" s="116"/>
      <c r="R309" s="116"/>
    </row>
    <row r="310" spans="1:18" ht="15.75" customHeight="1" x14ac:dyDescent="0.25">
      <c r="A310" s="116"/>
      <c r="B310" s="116"/>
      <c r="C310" s="116"/>
      <c r="D310" s="116"/>
      <c r="E310" s="116"/>
      <c r="F310" s="117"/>
      <c r="G310" s="116"/>
      <c r="H310" s="119"/>
      <c r="I310" s="116"/>
      <c r="J310" s="116"/>
      <c r="K310" s="116"/>
      <c r="L310" s="116"/>
      <c r="M310" s="116"/>
      <c r="N310" s="116"/>
      <c r="O310" s="116"/>
      <c r="P310" s="116"/>
      <c r="Q310" s="116"/>
      <c r="R310" s="116"/>
    </row>
    <row r="311" spans="1:18" ht="15.75" customHeight="1" x14ac:dyDescent="0.25">
      <c r="A311" s="116"/>
      <c r="B311" s="116"/>
      <c r="C311" s="116"/>
      <c r="D311" s="116"/>
      <c r="E311" s="116"/>
      <c r="F311" s="117"/>
      <c r="G311" s="116"/>
      <c r="H311" s="119"/>
      <c r="I311" s="116"/>
      <c r="J311" s="116"/>
      <c r="K311" s="116"/>
      <c r="L311" s="116"/>
      <c r="M311" s="116"/>
      <c r="N311" s="116"/>
      <c r="O311" s="116"/>
      <c r="P311" s="116"/>
      <c r="Q311" s="116"/>
      <c r="R311" s="116"/>
    </row>
    <row r="312" spans="1:18" ht="15.75" customHeight="1" x14ac:dyDescent="0.25">
      <c r="A312" s="116"/>
      <c r="B312" s="116"/>
      <c r="C312" s="116"/>
      <c r="D312" s="116"/>
      <c r="E312" s="116"/>
      <c r="F312" s="117"/>
      <c r="G312" s="116"/>
      <c r="H312" s="119"/>
      <c r="I312" s="116"/>
      <c r="J312" s="116"/>
      <c r="K312" s="116"/>
      <c r="L312" s="116"/>
      <c r="M312" s="116"/>
      <c r="N312" s="116"/>
      <c r="O312" s="116"/>
      <c r="P312" s="116"/>
      <c r="Q312" s="116"/>
      <c r="R312" s="116"/>
    </row>
    <row r="313" spans="1:18" ht="15.75" customHeight="1" x14ac:dyDescent="0.25">
      <c r="A313" s="116"/>
      <c r="B313" s="116"/>
      <c r="C313" s="116"/>
      <c r="D313" s="116"/>
      <c r="E313" s="116"/>
      <c r="F313" s="117"/>
      <c r="G313" s="116"/>
      <c r="H313" s="119"/>
      <c r="I313" s="116"/>
      <c r="J313" s="116"/>
      <c r="K313" s="116"/>
      <c r="L313" s="116"/>
      <c r="M313" s="116"/>
      <c r="N313" s="116"/>
      <c r="O313" s="116"/>
      <c r="P313" s="116"/>
      <c r="Q313" s="116"/>
      <c r="R313" s="116"/>
    </row>
    <row r="314" spans="1:18" ht="15.75" customHeight="1" x14ac:dyDescent="0.25">
      <c r="A314" s="116"/>
      <c r="B314" s="116"/>
      <c r="C314" s="116"/>
      <c r="D314" s="116"/>
      <c r="E314" s="116"/>
      <c r="F314" s="117"/>
      <c r="G314" s="116"/>
      <c r="H314" s="119"/>
      <c r="I314" s="116"/>
      <c r="J314" s="116"/>
      <c r="K314" s="116"/>
      <c r="L314" s="116"/>
      <c r="M314" s="116"/>
      <c r="N314" s="116"/>
      <c r="O314" s="116"/>
      <c r="P314" s="116"/>
      <c r="Q314" s="116"/>
      <c r="R314" s="116"/>
    </row>
    <row r="315" spans="1:18" ht="15.75" customHeight="1" x14ac:dyDescent="0.25">
      <c r="A315" s="116"/>
      <c r="B315" s="116"/>
      <c r="C315" s="116"/>
      <c r="D315" s="116"/>
      <c r="E315" s="116"/>
      <c r="F315" s="117"/>
      <c r="G315" s="116"/>
      <c r="H315" s="119"/>
      <c r="I315" s="116"/>
      <c r="J315" s="116"/>
      <c r="K315" s="116"/>
      <c r="L315" s="116"/>
      <c r="M315" s="116"/>
      <c r="N315" s="116"/>
      <c r="O315" s="116"/>
      <c r="P315" s="116"/>
      <c r="Q315" s="116"/>
      <c r="R315" s="116"/>
    </row>
    <row r="316" spans="1:18" ht="15.75" customHeight="1" x14ac:dyDescent="0.25">
      <c r="A316" s="116"/>
      <c r="B316" s="116"/>
      <c r="C316" s="116"/>
      <c r="D316" s="116"/>
      <c r="E316" s="116"/>
      <c r="F316" s="117"/>
      <c r="G316" s="116"/>
      <c r="H316" s="119"/>
      <c r="I316" s="116"/>
      <c r="J316" s="116"/>
      <c r="K316" s="116"/>
      <c r="L316" s="116"/>
      <c r="M316" s="116"/>
      <c r="N316" s="116"/>
      <c r="O316" s="116"/>
      <c r="P316" s="116"/>
      <c r="Q316" s="116"/>
      <c r="R316" s="116"/>
    </row>
    <row r="317" spans="1:18" ht="15.75" customHeight="1" x14ac:dyDescent="0.25">
      <c r="A317" s="116"/>
      <c r="B317" s="116"/>
      <c r="C317" s="116"/>
      <c r="D317" s="116"/>
      <c r="E317" s="116"/>
      <c r="F317" s="117"/>
      <c r="G317" s="116"/>
      <c r="H317" s="119"/>
      <c r="I317" s="116"/>
      <c r="J317" s="116"/>
      <c r="K317" s="116"/>
      <c r="L317" s="116"/>
      <c r="M317" s="116"/>
      <c r="N317" s="116"/>
      <c r="O317" s="116"/>
      <c r="P317" s="116"/>
      <c r="Q317" s="116"/>
      <c r="R317" s="116"/>
    </row>
    <row r="318" spans="1:18" ht="15.75" customHeight="1" x14ac:dyDescent="0.25">
      <c r="A318" s="116"/>
      <c r="B318" s="116"/>
      <c r="C318" s="116"/>
      <c r="D318" s="116"/>
      <c r="E318" s="116"/>
      <c r="F318" s="117"/>
      <c r="G318" s="116"/>
      <c r="H318" s="119"/>
      <c r="I318" s="116"/>
      <c r="J318" s="116"/>
      <c r="K318" s="116"/>
      <c r="L318" s="116"/>
      <c r="M318" s="116"/>
      <c r="N318" s="116"/>
      <c r="O318" s="116"/>
      <c r="P318" s="116"/>
      <c r="Q318" s="116"/>
      <c r="R318" s="116"/>
    </row>
    <row r="319" spans="1:18" ht="15.75" customHeight="1" x14ac:dyDescent="0.25">
      <c r="A319" s="116"/>
      <c r="B319" s="116"/>
      <c r="C319" s="116"/>
      <c r="D319" s="116"/>
      <c r="E319" s="116"/>
      <c r="F319" s="117"/>
      <c r="G319" s="116"/>
      <c r="H319" s="119"/>
      <c r="I319" s="116"/>
      <c r="J319" s="116"/>
      <c r="K319" s="116"/>
      <c r="L319" s="116"/>
      <c r="M319" s="116"/>
      <c r="N319" s="116"/>
      <c r="O319" s="116"/>
      <c r="P319" s="116"/>
      <c r="Q319" s="116"/>
      <c r="R319" s="116"/>
    </row>
    <row r="320" spans="1:18" ht="15.75" customHeight="1" x14ac:dyDescent="0.25">
      <c r="A320" s="116"/>
      <c r="B320" s="116"/>
      <c r="C320" s="116"/>
      <c r="D320" s="116"/>
      <c r="E320" s="116"/>
      <c r="F320" s="117"/>
      <c r="G320" s="116"/>
      <c r="H320" s="119"/>
      <c r="I320" s="116"/>
      <c r="J320" s="116"/>
      <c r="K320" s="116"/>
      <c r="L320" s="116"/>
      <c r="M320" s="116"/>
      <c r="N320" s="116"/>
      <c r="O320" s="116"/>
      <c r="P320" s="116"/>
      <c r="Q320" s="116"/>
      <c r="R320" s="116"/>
    </row>
    <row r="321" spans="1:18" ht="15.75" customHeight="1" x14ac:dyDescent="0.25">
      <c r="A321" s="116"/>
      <c r="B321" s="116"/>
      <c r="C321" s="116"/>
      <c r="D321" s="116"/>
      <c r="E321" s="116"/>
      <c r="F321" s="117"/>
      <c r="G321" s="116"/>
      <c r="H321" s="119"/>
      <c r="I321" s="116"/>
      <c r="J321" s="116"/>
      <c r="K321" s="116"/>
      <c r="L321" s="116"/>
      <c r="M321" s="116"/>
      <c r="N321" s="116"/>
      <c r="O321" s="116"/>
      <c r="P321" s="116"/>
      <c r="Q321" s="116"/>
      <c r="R321" s="116"/>
    </row>
    <row r="322" spans="1:18" ht="15.75" customHeight="1" x14ac:dyDescent="0.25">
      <c r="A322" s="116"/>
      <c r="B322" s="116"/>
      <c r="C322" s="116"/>
      <c r="D322" s="116"/>
      <c r="E322" s="116"/>
      <c r="F322" s="117"/>
      <c r="G322" s="116"/>
      <c r="H322" s="119"/>
      <c r="I322" s="116"/>
      <c r="J322" s="116"/>
      <c r="K322" s="116"/>
      <c r="L322" s="116"/>
      <c r="M322" s="116"/>
      <c r="N322" s="116"/>
      <c r="O322" s="116"/>
      <c r="P322" s="116"/>
      <c r="Q322" s="116"/>
      <c r="R322" s="116"/>
    </row>
    <row r="323" spans="1:18" ht="15.75" customHeight="1" x14ac:dyDescent="0.25">
      <c r="A323" s="116"/>
      <c r="B323" s="116"/>
      <c r="C323" s="116"/>
      <c r="D323" s="116"/>
      <c r="E323" s="116"/>
      <c r="F323" s="117"/>
      <c r="G323" s="116"/>
      <c r="H323" s="119"/>
      <c r="I323" s="116"/>
      <c r="J323" s="116"/>
      <c r="K323" s="116"/>
      <c r="L323" s="116"/>
      <c r="M323" s="116"/>
      <c r="N323" s="116"/>
      <c r="O323" s="116"/>
      <c r="P323" s="116"/>
      <c r="Q323" s="116"/>
      <c r="R323" s="116"/>
    </row>
    <row r="324" spans="1:18" ht="15.75" customHeight="1" x14ac:dyDescent="0.25">
      <c r="A324" s="116"/>
      <c r="B324" s="116"/>
      <c r="C324" s="116"/>
      <c r="D324" s="116"/>
      <c r="E324" s="116"/>
      <c r="F324" s="117"/>
      <c r="G324" s="116"/>
      <c r="H324" s="119"/>
      <c r="I324" s="116"/>
      <c r="J324" s="116"/>
      <c r="K324" s="116"/>
      <c r="L324" s="116"/>
      <c r="M324" s="116"/>
      <c r="N324" s="116"/>
      <c r="O324" s="116"/>
      <c r="P324" s="116"/>
      <c r="Q324" s="116"/>
      <c r="R324" s="116"/>
    </row>
    <row r="325" spans="1:18" ht="15.75" customHeight="1" x14ac:dyDescent="0.25">
      <c r="A325" s="116"/>
      <c r="B325" s="116"/>
      <c r="C325" s="116"/>
      <c r="D325" s="116"/>
      <c r="E325" s="116"/>
      <c r="F325" s="117"/>
      <c r="G325" s="116"/>
      <c r="H325" s="119"/>
      <c r="I325" s="116"/>
      <c r="J325" s="116"/>
      <c r="K325" s="116"/>
      <c r="L325" s="116"/>
      <c r="M325" s="116"/>
      <c r="N325" s="116"/>
      <c r="O325" s="116"/>
      <c r="P325" s="116"/>
      <c r="Q325" s="116"/>
      <c r="R325" s="116"/>
    </row>
    <row r="326" spans="1:18" ht="15.75" customHeight="1" x14ac:dyDescent="0.25">
      <c r="A326" s="116"/>
      <c r="B326" s="116"/>
      <c r="C326" s="116"/>
      <c r="D326" s="116"/>
      <c r="E326" s="116"/>
      <c r="F326" s="117"/>
      <c r="G326" s="116"/>
      <c r="H326" s="119"/>
      <c r="I326" s="116"/>
      <c r="J326" s="116"/>
      <c r="K326" s="116"/>
      <c r="L326" s="116"/>
      <c r="M326" s="116"/>
      <c r="N326" s="116"/>
      <c r="O326" s="116"/>
      <c r="P326" s="116"/>
      <c r="Q326" s="116"/>
      <c r="R326" s="116"/>
    </row>
    <row r="327" spans="1:18" ht="15.75" customHeight="1" x14ac:dyDescent="0.25">
      <c r="A327" s="116"/>
      <c r="B327" s="116"/>
      <c r="C327" s="116"/>
      <c r="D327" s="116"/>
      <c r="E327" s="116"/>
      <c r="F327" s="117"/>
      <c r="G327" s="116"/>
      <c r="H327" s="119"/>
      <c r="I327" s="116"/>
      <c r="J327" s="116"/>
      <c r="K327" s="116"/>
      <c r="L327" s="116"/>
      <c r="M327" s="116"/>
      <c r="N327" s="116"/>
      <c r="O327" s="116"/>
      <c r="P327" s="116"/>
      <c r="Q327" s="116"/>
      <c r="R327" s="116"/>
    </row>
    <row r="328" spans="1:18" ht="15.75" customHeight="1" x14ac:dyDescent="0.25">
      <c r="A328" s="116"/>
      <c r="B328" s="116"/>
      <c r="C328" s="116"/>
      <c r="D328" s="116"/>
      <c r="E328" s="116"/>
      <c r="F328" s="117"/>
      <c r="G328" s="116"/>
      <c r="H328" s="119"/>
      <c r="I328" s="116"/>
      <c r="J328" s="116"/>
      <c r="K328" s="116"/>
      <c r="L328" s="116"/>
      <c r="M328" s="116"/>
      <c r="N328" s="116"/>
      <c r="O328" s="116"/>
      <c r="P328" s="116"/>
      <c r="Q328" s="116"/>
      <c r="R328" s="116"/>
    </row>
    <row r="329" spans="1:18" ht="15.75" customHeight="1" x14ac:dyDescent="0.25">
      <c r="A329" s="116"/>
      <c r="B329" s="116"/>
      <c r="C329" s="116"/>
      <c r="D329" s="116"/>
      <c r="E329" s="116"/>
      <c r="F329" s="117"/>
      <c r="G329" s="116"/>
      <c r="H329" s="119"/>
      <c r="I329" s="116"/>
      <c r="J329" s="116"/>
      <c r="K329" s="116"/>
      <c r="L329" s="116"/>
      <c r="M329" s="116"/>
      <c r="N329" s="116"/>
      <c r="O329" s="116"/>
      <c r="P329" s="116"/>
      <c r="Q329" s="116"/>
      <c r="R329" s="116"/>
    </row>
    <row r="330" spans="1:18" ht="15.75" customHeight="1" x14ac:dyDescent="0.25">
      <c r="A330" s="116"/>
      <c r="B330" s="116"/>
      <c r="C330" s="116"/>
      <c r="D330" s="116"/>
      <c r="E330" s="116"/>
      <c r="F330" s="117"/>
      <c r="G330" s="116"/>
      <c r="H330" s="119"/>
      <c r="I330" s="116"/>
      <c r="J330" s="116"/>
      <c r="K330" s="116"/>
      <c r="L330" s="116"/>
      <c r="M330" s="116"/>
      <c r="N330" s="116"/>
      <c r="O330" s="116"/>
      <c r="P330" s="116"/>
      <c r="Q330" s="116"/>
      <c r="R330" s="116"/>
    </row>
    <row r="331" spans="1:18" ht="15.75" customHeight="1" x14ac:dyDescent="0.25">
      <c r="A331" s="116"/>
      <c r="B331" s="116"/>
      <c r="C331" s="116"/>
      <c r="D331" s="116"/>
      <c r="E331" s="116"/>
      <c r="F331" s="117"/>
      <c r="G331" s="116"/>
      <c r="H331" s="119"/>
      <c r="I331" s="116"/>
      <c r="J331" s="116"/>
      <c r="K331" s="116"/>
      <c r="L331" s="116"/>
      <c r="M331" s="116"/>
      <c r="N331" s="116"/>
      <c r="O331" s="116"/>
      <c r="P331" s="116"/>
      <c r="Q331" s="116"/>
      <c r="R331" s="116"/>
    </row>
    <row r="332" spans="1:18" ht="15.75" customHeight="1" x14ac:dyDescent="0.25">
      <c r="A332" s="116"/>
      <c r="B332" s="116"/>
      <c r="C332" s="116"/>
      <c r="D332" s="116"/>
      <c r="E332" s="116"/>
      <c r="F332" s="117"/>
      <c r="G332" s="116"/>
      <c r="H332" s="119"/>
      <c r="I332" s="116"/>
      <c r="J332" s="116"/>
      <c r="K332" s="116"/>
      <c r="L332" s="116"/>
      <c r="M332" s="116"/>
      <c r="N332" s="116"/>
      <c r="O332" s="116"/>
      <c r="P332" s="116"/>
      <c r="Q332" s="116"/>
      <c r="R332" s="116"/>
    </row>
    <row r="333" spans="1:18" ht="15.75" customHeight="1" x14ac:dyDescent="0.25">
      <c r="A333" s="116"/>
      <c r="B333" s="116"/>
      <c r="C333" s="116"/>
      <c r="D333" s="116"/>
      <c r="E333" s="116"/>
      <c r="F333" s="117"/>
      <c r="G333" s="116"/>
      <c r="H333" s="119"/>
      <c r="I333" s="116"/>
      <c r="J333" s="116"/>
      <c r="K333" s="116"/>
      <c r="L333" s="116"/>
      <c r="M333" s="116"/>
      <c r="N333" s="116"/>
      <c r="O333" s="116"/>
      <c r="P333" s="116"/>
      <c r="Q333" s="116"/>
      <c r="R333" s="116"/>
    </row>
    <row r="334" spans="1:18" ht="15.75" customHeight="1" x14ac:dyDescent="0.25">
      <c r="A334" s="116"/>
      <c r="B334" s="116"/>
      <c r="C334" s="116"/>
      <c r="D334" s="116"/>
      <c r="E334" s="116"/>
      <c r="F334" s="117"/>
      <c r="G334" s="116"/>
      <c r="H334" s="119"/>
      <c r="I334" s="116"/>
      <c r="J334" s="116"/>
      <c r="K334" s="116"/>
      <c r="L334" s="116"/>
      <c r="M334" s="116"/>
      <c r="N334" s="116"/>
      <c r="O334" s="116"/>
      <c r="P334" s="116"/>
      <c r="Q334" s="116"/>
      <c r="R334" s="116"/>
    </row>
    <row r="335" spans="1:18" ht="15.75" customHeight="1" x14ac:dyDescent="0.25">
      <c r="A335" s="116"/>
      <c r="B335" s="116"/>
      <c r="C335" s="116"/>
      <c r="D335" s="116"/>
      <c r="E335" s="116"/>
      <c r="F335" s="117"/>
      <c r="G335" s="116"/>
      <c r="H335" s="119"/>
      <c r="I335" s="116"/>
      <c r="J335" s="116"/>
      <c r="K335" s="116"/>
      <c r="L335" s="116"/>
      <c r="M335" s="116"/>
      <c r="N335" s="116"/>
      <c r="O335" s="116"/>
      <c r="P335" s="116"/>
      <c r="Q335" s="116"/>
      <c r="R335" s="116"/>
    </row>
    <row r="336" spans="1:18" ht="15.75" customHeight="1" x14ac:dyDescent="0.25">
      <c r="A336" s="116"/>
      <c r="B336" s="116"/>
      <c r="C336" s="116"/>
      <c r="D336" s="116"/>
      <c r="E336" s="116"/>
      <c r="F336" s="117"/>
      <c r="G336" s="116"/>
      <c r="H336" s="119"/>
      <c r="I336" s="116"/>
      <c r="J336" s="116"/>
      <c r="K336" s="116"/>
      <c r="L336" s="116"/>
      <c r="M336" s="116"/>
      <c r="N336" s="116"/>
      <c r="O336" s="116"/>
      <c r="P336" s="116"/>
      <c r="Q336" s="116"/>
      <c r="R336" s="116"/>
    </row>
    <row r="337" spans="1:18" ht="15.75" customHeight="1" x14ac:dyDescent="0.25">
      <c r="A337" s="116"/>
      <c r="B337" s="116"/>
      <c r="C337" s="116"/>
      <c r="D337" s="116"/>
      <c r="E337" s="116"/>
      <c r="F337" s="117"/>
      <c r="G337" s="116"/>
      <c r="H337" s="119"/>
      <c r="I337" s="116"/>
      <c r="J337" s="116"/>
      <c r="K337" s="116"/>
      <c r="L337" s="116"/>
      <c r="M337" s="116"/>
      <c r="N337" s="116"/>
      <c r="O337" s="116"/>
      <c r="P337" s="116"/>
      <c r="Q337" s="116"/>
      <c r="R337" s="116"/>
    </row>
    <row r="338" spans="1:18" ht="15.75" customHeight="1" x14ac:dyDescent="0.25">
      <c r="A338" s="116"/>
      <c r="B338" s="116"/>
      <c r="C338" s="116"/>
      <c r="D338" s="116"/>
      <c r="E338" s="116"/>
      <c r="F338" s="117"/>
      <c r="G338" s="116"/>
      <c r="H338" s="119"/>
      <c r="I338" s="116"/>
      <c r="J338" s="116"/>
      <c r="K338" s="116"/>
      <c r="L338" s="116"/>
      <c r="M338" s="116"/>
      <c r="N338" s="116"/>
      <c r="O338" s="116"/>
      <c r="P338" s="116"/>
      <c r="Q338" s="116"/>
      <c r="R338" s="116"/>
    </row>
    <row r="339" spans="1:18" ht="15.75" customHeight="1" x14ac:dyDescent="0.25">
      <c r="A339" s="116"/>
      <c r="B339" s="116"/>
      <c r="C339" s="116"/>
      <c r="D339" s="116"/>
      <c r="E339" s="116"/>
      <c r="F339" s="117"/>
      <c r="G339" s="116"/>
      <c r="H339" s="119"/>
      <c r="I339" s="116"/>
      <c r="J339" s="116"/>
      <c r="K339" s="116"/>
      <c r="L339" s="116"/>
      <c r="M339" s="116"/>
      <c r="N339" s="116"/>
      <c r="O339" s="116"/>
      <c r="P339" s="116"/>
      <c r="Q339" s="116"/>
      <c r="R339" s="116"/>
    </row>
    <row r="340" spans="1:18" ht="15.75" customHeight="1" x14ac:dyDescent="0.25">
      <c r="A340" s="116"/>
      <c r="B340" s="116"/>
      <c r="C340" s="116"/>
      <c r="D340" s="116"/>
      <c r="E340" s="116"/>
      <c r="F340" s="117"/>
      <c r="G340" s="116"/>
      <c r="H340" s="119"/>
      <c r="I340" s="116"/>
      <c r="J340" s="116"/>
      <c r="K340" s="116"/>
      <c r="L340" s="116"/>
      <c r="M340" s="116"/>
      <c r="N340" s="116"/>
      <c r="O340" s="116"/>
      <c r="P340" s="116"/>
      <c r="Q340" s="116"/>
      <c r="R340" s="116"/>
    </row>
    <row r="341" spans="1:18" ht="15.75" customHeight="1" x14ac:dyDescent="0.25">
      <c r="A341" s="116"/>
      <c r="B341" s="116"/>
      <c r="C341" s="116"/>
      <c r="D341" s="116"/>
      <c r="E341" s="116"/>
      <c r="F341" s="117"/>
      <c r="G341" s="116"/>
      <c r="H341" s="119"/>
      <c r="I341" s="116"/>
      <c r="J341" s="116"/>
      <c r="K341" s="116"/>
      <c r="L341" s="116"/>
      <c r="M341" s="116"/>
      <c r="N341" s="116"/>
      <c r="O341" s="116"/>
      <c r="P341" s="116"/>
      <c r="Q341" s="116"/>
      <c r="R341" s="116"/>
    </row>
    <row r="342" spans="1:18" ht="15.75" customHeight="1" x14ac:dyDescent="0.25">
      <c r="A342" s="116"/>
      <c r="B342" s="116"/>
      <c r="C342" s="116"/>
      <c r="D342" s="116"/>
      <c r="E342" s="116"/>
      <c r="F342" s="117"/>
      <c r="G342" s="116"/>
      <c r="H342" s="119"/>
      <c r="I342" s="116"/>
      <c r="J342" s="116"/>
      <c r="K342" s="116"/>
      <c r="L342" s="116"/>
      <c r="M342" s="116"/>
      <c r="N342" s="116"/>
      <c r="O342" s="116"/>
      <c r="P342" s="116"/>
      <c r="Q342" s="116"/>
      <c r="R342" s="116"/>
    </row>
    <row r="343" spans="1:18" ht="15.75" customHeight="1" x14ac:dyDescent="0.25">
      <c r="A343" s="116"/>
      <c r="B343" s="116"/>
      <c r="C343" s="116"/>
      <c r="D343" s="116"/>
      <c r="E343" s="116"/>
      <c r="F343" s="117"/>
      <c r="G343" s="116"/>
      <c r="H343" s="119"/>
      <c r="I343" s="116"/>
      <c r="J343" s="116"/>
      <c r="K343" s="116"/>
      <c r="L343" s="116"/>
      <c r="M343" s="116"/>
      <c r="N343" s="116"/>
      <c r="O343" s="116"/>
      <c r="P343" s="116"/>
      <c r="Q343" s="116"/>
      <c r="R343" s="116"/>
    </row>
    <row r="344" spans="1:18" ht="15.75" customHeight="1" x14ac:dyDescent="0.25">
      <c r="A344" s="116"/>
      <c r="B344" s="116"/>
      <c r="C344" s="116"/>
      <c r="D344" s="116"/>
      <c r="E344" s="116"/>
      <c r="F344" s="117"/>
      <c r="G344" s="116"/>
      <c r="H344" s="119"/>
      <c r="I344" s="116"/>
      <c r="J344" s="116"/>
      <c r="K344" s="116"/>
      <c r="L344" s="116"/>
      <c r="M344" s="116"/>
      <c r="N344" s="116"/>
      <c r="O344" s="116"/>
      <c r="P344" s="116"/>
      <c r="Q344" s="116"/>
      <c r="R344" s="116"/>
    </row>
    <row r="345" spans="1:18" ht="15.75" customHeight="1" x14ac:dyDescent="0.25">
      <c r="A345" s="116"/>
      <c r="B345" s="116"/>
      <c r="C345" s="116"/>
      <c r="D345" s="116"/>
      <c r="E345" s="116"/>
      <c r="F345" s="117"/>
      <c r="G345" s="116"/>
      <c r="H345" s="119"/>
      <c r="I345" s="116"/>
      <c r="J345" s="116"/>
      <c r="K345" s="116"/>
      <c r="L345" s="116"/>
      <c r="M345" s="116"/>
      <c r="N345" s="116"/>
      <c r="O345" s="116"/>
      <c r="P345" s="116"/>
      <c r="Q345" s="116"/>
      <c r="R345" s="116"/>
    </row>
    <row r="346" spans="1:18" ht="15.75" customHeight="1" x14ac:dyDescent="0.25">
      <c r="A346" s="116"/>
      <c r="B346" s="116"/>
      <c r="C346" s="116"/>
      <c r="D346" s="116"/>
      <c r="E346" s="116"/>
      <c r="F346" s="117"/>
      <c r="G346" s="116"/>
      <c r="H346" s="119"/>
      <c r="I346" s="116"/>
      <c r="J346" s="116"/>
      <c r="K346" s="116"/>
      <c r="L346" s="116"/>
      <c r="M346" s="116"/>
      <c r="N346" s="116"/>
      <c r="O346" s="116"/>
      <c r="P346" s="116"/>
      <c r="Q346" s="116"/>
      <c r="R346" s="116"/>
    </row>
    <row r="347" spans="1:18" ht="15.75" customHeight="1" x14ac:dyDescent="0.25">
      <c r="A347" s="116"/>
      <c r="B347" s="116"/>
      <c r="C347" s="116"/>
      <c r="D347" s="116"/>
      <c r="E347" s="116"/>
      <c r="F347" s="117"/>
      <c r="G347" s="116"/>
      <c r="H347" s="119"/>
      <c r="I347" s="116"/>
      <c r="J347" s="116"/>
      <c r="K347" s="116"/>
      <c r="L347" s="116"/>
      <c r="M347" s="116"/>
      <c r="N347" s="116"/>
      <c r="O347" s="116"/>
      <c r="P347" s="116"/>
      <c r="Q347" s="116"/>
      <c r="R347" s="116"/>
    </row>
    <row r="348" spans="1:18" ht="15.75" customHeight="1" x14ac:dyDescent="0.25">
      <c r="A348" s="116"/>
      <c r="B348" s="116"/>
      <c r="C348" s="116"/>
      <c r="D348" s="116"/>
      <c r="E348" s="116"/>
      <c r="F348" s="117"/>
      <c r="G348" s="116"/>
      <c r="H348" s="119"/>
      <c r="I348" s="116"/>
      <c r="J348" s="116"/>
      <c r="K348" s="116"/>
      <c r="L348" s="116"/>
      <c r="M348" s="116"/>
      <c r="N348" s="116"/>
      <c r="O348" s="116"/>
      <c r="P348" s="116"/>
      <c r="Q348" s="116"/>
      <c r="R348" s="116"/>
    </row>
    <row r="349" spans="1:18" ht="15.75" customHeight="1" x14ac:dyDescent="0.25">
      <c r="A349" s="116"/>
      <c r="B349" s="116"/>
      <c r="C349" s="116"/>
      <c r="D349" s="116"/>
      <c r="E349" s="116"/>
      <c r="F349" s="117"/>
      <c r="G349" s="116"/>
      <c r="H349" s="119"/>
      <c r="I349" s="116"/>
      <c r="J349" s="116"/>
      <c r="K349" s="116"/>
      <c r="L349" s="116"/>
      <c r="M349" s="116"/>
      <c r="N349" s="116"/>
      <c r="O349" s="116"/>
      <c r="P349" s="116"/>
      <c r="Q349" s="116"/>
      <c r="R349" s="116"/>
    </row>
    <row r="350" spans="1:18" ht="15.75" customHeight="1" x14ac:dyDescent="0.25">
      <c r="A350" s="116"/>
      <c r="B350" s="116"/>
      <c r="C350" s="116"/>
      <c r="D350" s="116"/>
      <c r="E350" s="116"/>
      <c r="F350" s="117"/>
      <c r="G350" s="116"/>
      <c r="H350" s="119"/>
      <c r="I350" s="116"/>
      <c r="J350" s="116"/>
      <c r="K350" s="116"/>
      <c r="L350" s="116"/>
      <c r="M350" s="116"/>
      <c r="N350" s="116"/>
      <c r="O350" s="116"/>
      <c r="P350" s="116"/>
      <c r="Q350" s="116"/>
      <c r="R350" s="116"/>
    </row>
    <row r="351" spans="1:18" ht="15.75" customHeight="1" x14ac:dyDescent="0.25">
      <c r="A351" s="116"/>
      <c r="B351" s="116"/>
      <c r="C351" s="116"/>
      <c r="D351" s="116"/>
      <c r="E351" s="116"/>
      <c r="F351" s="117"/>
      <c r="G351" s="116"/>
      <c r="H351" s="119"/>
      <c r="I351" s="116"/>
      <c r="J351" s="116"/>
      <c r="K351" s="116"/>
      <c r="L351" s="116"/>
      <c r="M351" s="116"/>
      <c r="N351" s="116"/>
      <c r="O351" s="116"/>
      <c r="P351" s="116"/>
      <c r="Q351" s="116"/>
      <c r="R351" s="116"/>
    </row>
    <row r="352" spans="1:18" ht="15.75" customHeight="1" x14ac:dyDescent="0.25">
      <c r="A352" s="116"/>
      <c r="B352" s="116"/>
      <c r="C352" s="116"/>
      <c r="D352" s="116"/>
      <c r="E352" s="116"/>
      <c r="F352" s="117"/>
      <c r="G352" s="116"/>
      <c r="H352" s="119"/>
      <c r="I352" s="116"/>
      <c r="J352" s="116"/>
      <c r="K352" s="116"/>
      <c r="L352" s="116"/>
      <c r="M352" s="116"/>
      <c r="N352" s="116"/>
      <c r="O352" s="116"/>
      <c r="P352" s="116"/>
      <c r="Q352" s="116"/>
      <c r="R352" s="116"/>
    </row>
    <row r="353" spans="1:18" ht="15.75" customHeight="1" x14ac:dyDescent="0.25">
      <c r="A353" s="116"/>
      <c r="B353" s="116"/>
      <c r="C353" s="116"/>
      <c r="D353" s="116"/>
      <c r="E353" s="116"/>
      <c r="F353" s="117"/>
      <c r="G353" s="116"/>
      <c r="H353" s="119"/>
      <c r="I353" s="116"/>
      <c r="J353" s="116"/>
      <c r="K353" s="116"/>
      <c r="L353" s="116"/>
      <c r="M353" s="116"/>
      <c r="N353" s="116"/>
      <c r="O353" s="116"/>
      <c r="P353" s="116"/>
      <c r="Q353" s="116"/>
      <c r="R353" s="116"/>
    </row>
    <row r="354" spans="1:18" ht="15.75" customHeight="1" x14ac:dyDescent="0.25">
      <c r="A354" s="116"/>
      <c r="B354" s="116"/>
      <c r="C354" s="116"/>
      <c r="D354" s="116"/>
      <c r="E354" s="116"/>
      <c r="F354" s="117"/>
      <c r="G354" s="116"/>
      <c r="H354" s="119"/>
      <c r="I354" s="116"/>
      <c r="J354" s="116"/>
      <c r="K354" s="116"/>
      <c r="L354" s="116"/>
      <c r="M354" s="116"/>
      <c r="N354" s="116"/>
      <c r="O354" s="116"/>
      <c r="P354" s="116"/>
      <c r="Q354" s="116"/>
      <c r="R354" s="116"/>
    </row>
    <row r="355" spans="1:18" ht="15.75" customHeight="1" x14ac:dyDescent="0.25">
      <c r="A355" s="116"/>
      <c r="B355" s="116"/>
      <c r="C355" s="116"/>
      <c r="D355" s="116"/>
      <c r="E355" s="116"/>
      <c r="F355" s="117"/>
      <c r="G355" s="116"/>
      <c r="H355" s="119"/>
      <c r="I355" s="116"/>
      <c r="J355" s="116"/>
      <c r="K355" s="116"/>
      <c r="L355" s="116"/>
      <c r="M355" s="116"/>
      <c r="N355" s="116"/>
      <c r="O355" s="116"/>
      <c r="P355" s="116"/>
      <c r="Q355" s="116"/>
      <c r="R355" s="116"/>
    </row>
    <row r="356" spans="1:18" ht="15.75" customHeight="1" x14ac:dyDescent="0.25">
      <c r="A356" s="116"/>
      <c r="B356" s="116"/>
      <c r="C356" s="116"/>
      <c r="D356" s="116"/>
      <c r="E356" s="116"/>
      <c r="F356" s="117"/>
      <c r="G356" s="116"/>
      <c r="H356" s="119"/>
      <c r="I356" s="116"/>
      <c r="J356" s="116"/>
      <c r="K356" s="116"/>
      <c r="L356" s="116"/>
      <c r="M356" s="116"/>
      <c r="N356" s="116"/>
      <c r="O356" s="116"/>
      <c r="P356" s="116"/>
      <c r="Q356" s="116"/>
      <c r="R356" s="116"/>
    </row>
    <row r="357" spans="1:18" ht="15.75" customHeight="1" x14ac:dyDescent="0.25">
      <c r="A357" s="116"/>
      <c r="B357" s="116"/>
      <c r="C357" s="116"/>
      <c r="D357" s="116"/>
      <c r="E357" s="116"/>
      <c r="F357" s="117"/>
      <c r="G357" s="116"/>
      <c r="H357" s="119"/>
      <c r="I357" s="116"/>
      <c r="J357" s="116"/>
      <c r="K357" s="116"/>
      <c r="L357" s="116"/>
      <c r="M357" s="116"/>
      <c r="N357" s="116"/>
      <c r="O357" s="116"/>
      <c r="P357" s="116"/>
      <c r="Q357" s="116"/>
      <c r="R357" s="116"/>
    </row>
    <row r="358" spans="1:18" ht="15.75" customHeight="1" x14ac:dyDescent="0.25">
      <c r="A358" s="116"/>
      <c r="B358" s="116"/>
      <c r="C358" s="116"/>
      <c r="D358" s="116"/>
      <c r="E358" s="116"/>
      <c r="F358" s="117"/>
      <c r="G358" s="116"/>
      <c r="H358" s="119"/>
      <c r="I358" s="116"/>
      <c r="J358" s="116"/>
      <c r="K358" s="116"/>
      <c r="L358" s="116"/>
      <c r="M358" s="116"/>
      <c r="N358" s="116"/>
      <c r="O358" s="116"/>
      <c r="P358" s="116"/>
      <c r="Q358" s="116"/>
      <c r="R358" s="116"/>
    </row>
    <row r="359" spans="1:18" ht="15.75" customHeight="1" x14ac:dyDescent="0.25">
      <c r="A359" s="116"/>
      <c r="B359" s="116"/>
      <c r="C359" s="116"/>
      <c r="D359" s="116"/>
      <c r="E359" s="116"/>
      <c r="F359" s="117"/>
      <c r="G359" s="116"/>
      <c r="H359" s="119"/>
      <c r="I359" s="116"/>
      <c r="J359" s="116"/>
      <c r="K359" s="116"/>
      <c r="L359" s="116"/>
      <c r="M359" s="116"/>
      <c r="N359" s="116"/>
      <c r="O359" s="116"/>
      <c r="P359" s="116"/>
      <c r="Q359" s="116"/>
      <c r="R359" s="116"/>
    </row>
    <row r="360" spans="1:18" ht="15.75" customHeight="1" x14ac:dyDescent="0.25">
      <c r="A360" s="116"/>
      <c r="B360" s="116"/>
      <c r="C360" s="116"/>
      <c r="D360" s="116"/>
      <c r="E360" s="116"/>
      <c r="F360" s="117"/>
      <c r="G360" s="116"/>
      <c r="H360" s="119"/>
      <c r="I360" s="116"/>
      <c r="J360" s="116"/>
      <c r="K360" s="116"/>
      <c r="L360" s="116"/>
      <c r="M360" s="116"/>
      <c r="N360" s="116"/>
      <c r="O360" s="116"/>
      <c r="P360" s="116"/>
      <c r="Q360" s="116"/>
      <c r="R360" s="116"/>
    </row>
    <row r="361" spans="1:18" ht="15.75" customHeight="1" x14ac:dyDescent="0.25">
      <c r="A361" s="116"/>
      <c r="B361" s="116"/>
      <c r="C361" s="116"/>
      <c r="D361" s="116"/>
      <c r="E361" s="116"/>
      <c r="F361" s="117"/>
      <c r="G361" s="116"/>
      <c r="H361" s="119"/>
      <c r="I361" s="116"/>
      <c r="J361" s="116"/>
      <c r="K361" s="116"/>
      <c r="L361" s="116"/>
      <c r="M361" s="116"/>
      <c r="N361" s="116"/>
      <c r="O361" s="116"/>
      <c r="P361" s="116"/>
      <c r="Q361" s="116"/>
      <c r="R361" s="116"/>
    </row>
    <row r="362" spans="1:18" ht="15.75" customHeight="1" x14ac:dyDescent="0.25">
      <c r="A362" s="116"/>
      <c r="B362" s="116"/>
      <c r="C362" s="116"/>
      <c r="D362" s="116"/>
      <c r="E362" s="116"/>
      <c r="F362" s="117"/>
      <c r="G362" s="116"/>
      <c r="H362" s="119"/>
      <c r="I362" s="116"/>
      <c r="J362" s="116"/>
      <c r="K362" s="116"/>
      <c r="L362" s="116"/>
      <c r="M362" s="116"/>
      <c r="N362" s="116"/>
      <c r="O362" s="116"/>
      <c r="P362" s="116"/>
      <c r="Q362" s="116"/>
      <c r="R362" s="116"/>
    </row>
    <row r="363" spans="1:18" ht="15.75" customHeight="1" x14ac:dyDescent="0.25">
      <c r="A363" s="116"/>
      <c r="B363" s="116"/>
      <c r="C363" s="116"/>
      <c r="D363" s="116"/>
      <c r="E363" s="116"/>
      <c r="F363" s="117"/>
      <c r="G363" s="116"/>
      <c r="H363" s="119"/>
      <c r="I363" s="116"/>
      <c r="J363" s="116"/>
      <c r="K363" s="116"/>
      <c r="L363" s="116"/>
      <c r="M363" s="116"/>
      <c r="N363" s="116"/>
      <c r="O363" s="116"/>
      <c r="P363" s="116"/>
      <c r="Q363" s="116"/>
      <c r="R363" s="116"/>
    </row>
    <row r="364" spans="1:18" ht="15.75" customHeight="1" x14ac:dyDescent="0.25">
      <c r="A364" s="116"/>
      <c r="B364" s="116"/>
      <c r="C364" s="116"/>
      <c r="D364" s="116"/>
      <c r="E364" s="116"/>
      <c r="F364" s="117"/>
      <c r="G364" s="116"/>
      <c r="H364" s="119"/>
      <c r="I364" s="116"/>
      <c r="J364" s="116"/>
      <c r="K364" s="116"/>
      <c r="L364" s="116"/>
      <c r="M364" s="116"/>
      <c r="N364" s="116"/>
      <c r="O364" s="116"/>
      <c r="P364" s="116"/>
      <c r="Q364" s="116"/>
      <c r="R364" s="116"/>
    </row>
    <row r="365" spans="1:18" ht="15.75" customHeight="1" x14ac:dyDescent="0.25">
      <c r="A365" s="116"/>
      <c r="B365" s="116"/>
      <c r="C365" s="116"/>
      <c r="D365" s="116"/>
      <c r="E365" s="116"/>
      <c r="F365" s="117"/>
      <c r="G365" s="116"/>
      <c r="H365" s="119"/>
      <c r="I365" s="116"/>
      <c r="J365" s="116"/>
      <c r="K365" s="116"/>
      <c r="L365" s="116"/>
      <c r="M365" s="116"/>
      <c r="N365" s="116"/>
      <c r="O365" s="116"/>
      <c r="P365" s="116"/>
      <c r="Q365" s="116"/>
      <c r="R365" s="116"/>
    </row>
    <row r="366" spans="1:18" ht="15.75" customHeight="1" x14ac:dyDescent="0.25">
      <c r="A366" s="116"/>
      <c r="B366" s="116"/>
      <c r="C366" s="116"/>
      <c r="D366" s="116"/>
      <c r="E366" s="116"/>
      <c r="F366" s="117"/>
      <c r="G366" s="116"/>
      <c r="H366" s="119"/>
      <c r="I366" s="116"/>
      <c r="J366" s="116"/>
      <c r="K366" s="116"/>
      <c r="L366" s="116"/>
      <c r="M366" s="116"/>
      <c r="N366" s="116"/>
      <c r="O366" s="116"/>
      <c r="P366" s="116"/>
      <c r="Q366" s="116"/>
      <c r="R366" s="116"/>
    </row>
    <row r="367" spans="1:18" ht="15.75" customHeight="1" x14ac:dyDescent="0.25">
      <c r="A367" s="116"/>
      <c r="B367" s="116"/>
      <c r="C367" s="116"/>
      <c r="D367" s="116"/>
      <c r="E367" s="116"/>
      <c r="F367" s="117"/>
      <c r="G367" s="116"/>
      <c r="H367" s="119"/>
      <c r="I367" s="116"/>
      <c r="J367" s="116"/>
      <c r="K367" s="116"/>
      <c r="L367" s="116"/>
      <c r="M367" s="116"/>
      <c r="N367" s="116"/>
      <c r="O367" s="116"/>
      <c r="P367" s="116"/>
      <c r="Q367" s="116"/>
      <c r="R367" s="116"/>
    </row>
    <row r="368" spans="1:18" ht="15.75" customHeight="1" x14ac:dyDescent="0.25">
      <c r="A368" s="116"/>
      <c r="B368" s="116"/>
      <c r="C368" s="116"/>
      <c r="D368" s="116"/>
      <c r="E368" s="116"/>
      <c r="F368" s="117"/>
      <c r="G368" s="116"/>
      <c r="H368" s="119"/>
      <c r="I368" s="116"/>
      <c r="J368" s="116"/>
      <c r="K368" s="116"/>
      <c r="L368" s="116"/>
      <c r="M368" s="116"/>
      <c r="N368" s="116"/>
      <c r="O368" s="116"/>
      <c r="P368" s="116"/>
      <c r="Q368" s="116"/>
      <c r="R368" s="116"/>
    </row>
    <row r="369" spans="1:18" ht="15.75" customHeight="1" x14ac:dyDescent="0.25">
      <c r="A369" s="116"/>
      <c r="B369" s="116"/>
      <c r="C369" s="116"/>
      <c r="D369" s="116"/>
      <c r="E369" s="116"/>
      <c r="F369" s="117"/>
      <c r="G369" s="116"/>
      <c r="H369" s="119"/>
      <c r="I369" s="116"/>
      <c r="J369" s="116"/>
      <c r="K369" s="116"/>
      <c r="L369" s="116"/>
      <c r="M369" s="116"/>
      <c r="N369" s="116"/>
      <c r="O369" s="116"/>
      <c r="P369" s="116"/>
      <c r="Q369" s="116"/>
      <c r="R369" s="116"/>
    </row>
    <row r="370" spans="1:18" ht="15.75" customHeight="1" x14ac:dyDescent="0.25">
      <c r="A370" s="116"/>
      <c r="B370" s="116"/>
      <c r="C370" s="116"/>
      <c r="D370" s="116"/>
      <c r="E370" s="116"/>
      <c r="F370" s="117"/>
      <c r="G370" s="116"/>
      <c r="H370" s="119"/>
      <c r="I370" s="116"/>
      <c r="J370" s="116"/>
      <c r="K370" s="116"/>
      <c r="L370" s="116"/>
      <c r="M370" s="116"/>
      <c r="N370" s="116"/>
      <c r="O370" s="116"/>
      <c r="P370" s="116"/>
      <c r="Q370" s="116"/>
      <c r="R370" s="116"/>
    </row>
    <row r="371" spans="1:18" ht="15.75" customHeight="1" x14ac:dyDescent="0.25">
      <c r="A371" s="116"/>
      <c r="B371" s="116"/>
      <c r="C371" s="116"/>
      <c r="D371" s="116"/>
      <c r="E371" s="116"/>
      <c r="F371" s="117"/>
      <c r="G371" s="116"/>
      <c r="H371" s="119"/>
      <c r="I371" s="116"/>
      <c r="J371" s="116"/>
      <c r="K371" s="116"/>
      <c r="L371" s="116"/>
      <c r="M371" s="116"/>
      <c r="N371" s="116"/>
      <c r="O371" s="116"/>
      <c r="P371" s="116"/>
      <c r="Q371" s="116"/>
      <c r="R371" s="116"/>
    </row>
    <row r="372" spans="1:18" ht="15.75" customHeight="1" x14ac:dyDescent="0.25">
      <c r="A372" s="116"/>
      <c r="B372" s="116"/>
      <c r="C372" s="116"/>
      <c r="D372" s="116"/>
      <c r="E372" s="116"/>
      <c r="F372" s="117"/>
      <c r="G372" s="116"/>
      <c r="H372" s="119"/>
      <c r="I372" s="116"/>
      <c r="J372" s="116"/>
      <c r="K372" s="116"/>
      <c r="L372" s="116"/>
      <c r="M372" s="116"/>
      <c r="N372" s="116"/>
      <c r="O372" s="116"/>
      <c r="P372" s="116"/>
      <c r="Q372" s="116"/>
      <c r="R372" s="116"/>
    </row>
    <row r="373" spans="1:18" ht="15.75" customHeight="1" x14ac:dyDescent="0.25">
      <c r="A373" s="116"/>
      <c r="B373" s="116"/>
      <c r="C373" s="116"/>
      <c r="D373" s="116"/>
      <c r="E373" s="116"/>
      <c r="F373" s="117"/>
      <c r="G373" s="116"/>
      <c r="H373" s="119"/>
      <c r="I373" s="116"/>
      <c r="J373" s="116"/>
      <c r="K373" s="116"/>
      <c r="L373" s="116"/>
      <c r="M373" s="116"/>
      <c r="N373" s="116"/>
      <c r="O373" s="116"/>
      <c r="P373" s="116"/>
      <c r="Q373" s="116"/>
      <c r="R373" s="116"/>
    </row>
    <row r="374" spans="1:18" ht="15.75" customHeight="1" x14ac:dyDescent="0.25">
      <c r="A374" s="116"/>
      <c r="B374" s="116"/>
      <c r="C374" s="116"/>
      <c r="D374" s="116"/>
      <c r="E374" s="116"/>
      <c r="F374" s="117"/>
      <c r="G374" s="116"/>
      <c r="H374" s="119"/>
      <c r="I374" s="116"/>
      <c r="J374" s="116"/>
      <c r="K374" s="116"/>
      <c r="L374" s="116"/>
      <c r="M374" s="116"/>
      <c r="N374" s="116"/>
      <c r="O374" s="116"/>
      <c r="P374" s="116"/>
      <c r="Q374" s="116"/>
      <c r="R374" s="116"/>
    </row>
    <row r="375" spans="1:18" ht="15.75" customHeight="1" x14ac:dyDescent="0.25">
      <c r="A375" s="116"/>
      <c r="B375" s="116"/>
      <c r="C375" s="116"/>
      <c r="D375" s="116"/>
      <c r="E375" s="116"/>
      <c r="F375" s="117"/>
      <c r="G375" s="116"/>
      <c r="H375" s="119"/>
      <c r="I375" s="116"/>
      <c r="J375" s="116"/>
      <c r="K375" s="116"/>
      <c r="L375" s="116"/>
      <c r="M375" s="116"/>
      <c r="N375" s="116"/>
      <c r="O375" s="116"/>
      <c r="P375" s="116"/>
      <c r="Q375" s="116"/>
      <c r="R375" s="116"/>
    </row>
    <row r="376" spans="1:18" ht="15.75" customHeight="1" x14ac:dyDescent="0.25">
      <c r="A376" s="116"/>
      <c r="B376" s="116"/>
      <c r="C376" s="116"/>
      <c r="D376" s="116"/>
      <c r="E376" s="116"/>
      <c r="F376" s="117"/>
      <c r="G376" s="116"/>
      <c r="H376" s="119"/>
      <c r="I376" s="116"/>
      <c r="J376" s="116"/>
      <c r="K376" s="116"/>
      <c r="L376" s="116"/>
      <c r="M376" s="116"/>
      <c r="N376" s="116"/>
      <c r="O376" s="116"/>
      <c r="P376" s="116"/>
      <c r="Q376" s="116"/>
      <c r="R376" s="116"/>
    </row>
    <row r="377" spans="1:18" ht="15.75" customHeight="1" x14ac:dyDescent="0.25">
      <c r="A377" s="116"/>
      <c r="B377" s="116"/>
      <c r="C377" s="116"/>
      <c r="D377" s="116"/>
      <c r="E377" s="116"/>
      <c r="F377" s="117"/>
      <c r="G377" s="116"/>
      <c r="H377" s="119"/>
      <c r="I377" s="116"/>
      <c r="J377" s="116"/>
      <c r="K377" s="116"/>
      <c r="L377" s="116"/>
      <c r="M377" s="116"/>
      <c r="N377" s="116"/>
      <c r="O377" s="116"/>
      <c r="P377" s="116"/>
      <c r="Q377" s="116"/>
      <c r="R377" s="116"/>
    </row>
    <row r="378" spans="1:18" ht="15.75" customHeight="1" x14ac:dyDescent="0.25">
      <c r="A378" s="116"/>
      <c r="B378" s="116"/>
      <c r="C378" s="116"/>
      <c r="D378" s="116"/>
      <c r="E378" s="116"/>
      <c r="F378" s="117"/>
      <c r="G378" s="116"/>
      <c r="H378" s="119"/>
      <c r="I378" s="116"/>
      <c r="J378" s="116"/>
      <c r="K378" s="116"/>
      <c r="L378" s="116"/>
      <c r="M378" s="116"/>
      <c r="N378" s="116"/>
      <c r="O378" s="116"/>
      <c r="P378" s="116"/>
      <c r="Q378" s="116"/>
      <c r="R378" s="116"/>
    </row>
    <row r="379" spans="1:18" ht="15.75" customHeight="1" x14ac:dyDescent="0.25">
      <c r="A379" s="116"/>
      <c r="B379" s="116"/>
      <c r="C379" s="116"/>
      <c r="D379" s="116"/>
      <c r="E379" s="116"/>
      <c r="F379" s="117"/>
      <c r="G379" s="116"/>
      <c r="H379" s="119"/>
      <c r="I379" s="116"/>
      <c r="J379" s="116"/>
      <c r="K379" s="116"/>
      <c r="L379" s="116"/>
      <c r="M379" s="116"/>
      <c r="N379" s="116"/>
      <c r="O379" s="116"/>
      <c r="P379" s="116"/>
      <c r="Q379" s="116"/>
      <c r="R379" s="116"/>
    </row>
    <row r="380" spans="1:18" ht="15.75" customHeight="1" x14ac:dyDescent="0.25">
      <c r="A380" s="116"/>
      <c r="B380" s="116"/>
      <c r="C380" s="116"/>
      <c r="D380" s="116"/>
      <c r="E380" s="116"/>
      <c r="F380" s="117"/>
      <c r="G380" s="116"/>
      <c r="H380" s="119"/>
      <c r="I380" s="116"/>
      <c r="J380" s="116"/>
      <c r="K380" s="116"/>
      <c r="L380" s="116"/>
      <c r="M380" s="116"/>
      <c r="N380" s="116"/>
      <c r="O380" s="116"/>
      <c r="P380" s="116"/>
      <c r="Q380" s="116"/>
      <c r="R380" s="116"/>
    </row>
    <row r="381" spans="1:18" ht="15.75" customHeight="1" x14ac:dyDescent="0.25">
      <c r="A381" s="116"/>
      <c r="B381" s="116"/>
      <c r="C381" s="116"/>
      <c r="D381" s="116"/>
      <c r="E381" s="116"/>
      <c r="F381" s="117"/>
      <c r="G381" s="116"/>
      <c r="H381" s="119"/>
      <c r="I381" s="116"/>
      <c r="J381" s="116"/>
      <c r="K381" s="116"/>
      <c r="L381" s="116"/>
      <c r="M381" s="116"/>
      <c r="N381" s="116"/>
      <c r="O381" s="116"/>
      <c r="P381" s="116"/>
      <c r="Q381" s="116"/>
      <c r="R381" s="116"/>
    </row>
    <row r="382" spans="1:18" ht="15.75" customHeight="1" x14ac:dyDescent="0.25">
      <c r="A382" s="116"/>
      <c r="B382" s="116"/>
      <c r="C382" s="116"/>
      <c r="D382" s="116"/>
      <c r="E382" s="116"/>
      <c r="F382" s="117"/>
      <c r="G382" s="116"/>
      <c r="H382" s="119"/>
      <c r="I382" s="116"/>
      <c r="J382" s="116"/>
      <c r="K382" s="116"/>
      <c r="L382" s="116"/>
      <c r="M382" s="116"/>
      <c r="N382" s="116"/>
      <c r="O382" s="116"/>
      <c r="P382" s="116"/>
      <c r="Q382" s="116"/>
      <c r="R382" s="116"/>
    </row>
    <row r="383" spans="1:18" ht="15.75" customHeight="1" x14ac:dyDescent="0.25">
      <c r="A383" s="116"/>
      <c r="B383" s="116"/>
      <c r="C383" s="116"/>
      <c r="D383" s="116"/>
      <c r="E383" s="116"/>
      <c r="F383" s="117"/>
      <c r="G383" s="116"/>
      <c r="H383" s="119"/>
      <c r="I383" s="116"/>
      <c r="J383" s="116"/>
      <c r="K383" s="116"/>
      <c r="L383" s="116"/>
      <c r="M383" s="116"/>
      <c r="N383" s="116"/>
      <c r="O383" s="116"/>
      <c r="P383" s="116"/>
      <c r="Q383" s="116"/>
      <c r="R383" s="116"/>
    </row>
    <row r="384" spans="1:18" ht="15.75" customHeight="1" x14ac:dyDescent="0.25">
      <c r="A384" s="116"/>
      <c r="B384" s="116"/>
      <c r="C384" s="116"/>
      <c r="D384" s="116"/>
      <c r="E384" s="116"/>
      <c r="F384" s="117"/>
      <c r="G384" s="116"/>
      <c r="H384" s="119"/>
      <c r="I384" s="116"/>
      <c r="J384" s="116"/>
      <c r="K384" s="116"/>
      <c r="L384" s="116"/>
      <c r="M384" s="116"/>
      <c r="N384" s="116"/>
      <c r="O384" s="116"/>
      <c r="P384" s="116"/>
      <c r="Q384" s="116"/>
      <c r="R384" s="116"/>
    </row>
    <row r="385" spans="1:18" ht="15.75" customHeight="1" x14ac:dyDescent="0.25">
      <c r="A385" s="116"/>
      <c r="B385" s="116"/>
      <c r="C385" s="116"/>
      <c r="D385" s="116"/>
      <c r="E385" s="116"/>
      <c r="F385" s="117"/>
      <c r="G385" s="116"/>
      <c r="H385" s="119"/>
      <c r="I385" s="116"/>
      <c r="J385" s="116"/>
      <c r="K385" s="116"/>
      <c r="L385" s="116"/>
      <c r="M385" s="116"/>
      <c r="N385" s="116"/>
      <c r="O385" s="116"/>
      <c r="P385" s="116"/>
      <c r="Q385" s="116"/>
      <c r="R385" s="116"/>
    </row>
    <row r="386" spans="1:18" ht="15.75" customHeight="1" x14ac:dyDescent="0.25">
      <c r="A386" s="116"/>
      <c r="B386" s="116"/>
      <c r="C386" s="116"/>
      <c r="D386" s="116"/>
      <c r="E386" s="116"/>
      <c r="F386" s="117"/>
      <c r="G386" s="116"/>
      <c r="H386" s="119"/>
      <c r="I386" s="116"/>
      <c r="J386" s="116"/>
      <c r="K386" s="116"/>
      <c r="L386" s="116"/>
      <c r="M386" s="116"/>
      <c r="N386" s="116"/>
      <c r="O386" s="116"/>
      <c r="P386" s="116"/>
      <c r="Q386" s="116"/>
      <c r="R386" s="116"/>
    </row>
    <row r="387" spans="1:18" ht="15.75" customHeight="1" x14ac:dyDescent="0.25">
      <c r="A387" s="116"/>
      <c r="B387" s="116"/>
      <c r="C387" s="116"/>
      <c r="D387" s="116"/>
      <c r="E387" s="116"/>
      <c r="F387" s="117"/>
      <c r="G387" s="116"/>
      <c r="H387" s="119"/>
      <c r="I387" s="116"/>
      <c r="J387" s="116"/>
      <c r="K387" s="116"/>
      <c r="L387" s="116"/>
      <c r="M387" s="116"/>
      <c r="N387" s="116"/>
      <c r="O387" s="116"/>
      <c r="P387" s="116"/>
      <c r="Q387" s="116"/>
      <c r="R387" s="116"/>
    </row>
    <row r="388" spans="1:18" ht="15.75" customHeight="1" x14ac:dyDescent="0.25">
      <c r="A388" s="116"/>
      <c r="B388" s="116"/>
      <c r="C388" s="116"/>
      <c r="D388" s="116"/>
      <c r="E388" s="116"/>
      <c r="F388" s="117"/>
      <c r="G388" s="116"/>
      <c r="H388" s="119"/>
      <c r="I388" s="116"/>
      <c r="J388" s="116"/>
      <c r="K388" s="116"/>
      <c r="L388" s="116"/>
      <c r="M388" s="116"/>
      <c r="N388" s="116"/>
      <c r="O388" s="116"/>
      <c r="P388" s="116"/>
      <c r="Q388" s="116"/>
      <c r="R388" s="116"/>
    </row>
    <row r="389" spans="1:18" ht="15.75" customHeight="1" x14ac:dyDescent="0.25">
      <c r="A389" s="116"/>
      <c r="B389" s="116"/>
      <c r="C389" s="116"/>
      <c r="D389" s="116"/>
      <c r="E389" s="116"/>
      <c r="F389" s="117"/>
      <c r="G389" s="116"/>
      <c r="H389" s="119"/>
      <c r="I389" s="116"/>
      <c r="J389" s="116"/>
      <c r="K389" s="116"/>
      <c r="L389" s="116"/>
      <c r="M389" s="116"/>
      <c r="N389" s="116"/>
      <c r="O389" s="116"/>
      <c r="P389" s="116"/>
      <c r="Q389" s="116"/>
      <c r="R389" s="116"/>
    </row>
    <row r="390" spans="1:18" ht="15.75" customHeight="1" x14ac:dyDescent="0.25">
      <c r="A390" s="116"/>
      <c r="B390" s="116"/>
      <c r="C390" s="116"/>
      <c r="D390" s="116"/>
      <c r="E390" s="116"/>
      <c r="F390" s="117"/>
      <c r="G390" s="116"/>
      <c r="H390" s="119"/>
      <c r="I390" s="116"/>
      <c r="J390" s="116"/>
      <c r="K390" s="116"/>
      <c r="L390" s="116"/>
      <c r="M390" s="116"/>
      <c r="N390" s="116"/>
      <c r="O390" s="116"/>
      <c r="P390" s="116"/>
      <c r="Q390" s="116"/>
      <c r="R390" s="116"/>
    </row>
    <row r="391" spans="1:18" ht="15.75" customHeight="1" x14ac:dyDescent="0.25">
      <c r="A391" s="116"/>
      <c r="B391" s="116"/>
      <c r="C391" s="116"/>
      <c r="D391" s="116"/>
      <c r="E391" s="116"/>
      <c r="F391" s="117"/>
      <c r="G391" s="116"/>
      <c r="H391" s="119"/>
      <c r="I391" s="116"/>
      <c r="J391" s="116"/>
      <c r="K391" s="116"/>
      <c r="L391" s="116"/>
      <c r="M391" s="116"/>
      <c r="N391" s="116"/>
      <c r="O391" s="116"/>
      <c r="P391" s="116"/>
      <c r="Q391" s="116"/>
      <c r="R391" s="116"/>
    </row>
    <row r="392" spans="1:18" ht="15.75" customHeight="1" x14ac:dyDescent="0.25">
      <c r="A392" s="116"/>
      <c r="B392" s="116"/>
      <c r="C392" s="116"/>
      <c r="D392" s="116"/>
      <c r="E392" s="116"/>
      <c r="F392" s="117"/>
      <c r="G392" s="116"/>
      <c r="H392" s="119"/>
      <c r="I392" s="116"/>
      <c r="J392" s="116"/>
      <c r="K392" s="116"/>
      <c r="L392" s="116"/>
      <c r="M392" s="116"/>
      <c r="N392" s="116"/>
      <c r="O392" s="116"/>
      <c r="P392" s="116"/>
      <c r="Q392" s="116"/>
      <c r="R392" s="116"/>
    </row>
    <row r="393" spans="1:18" ht="15.75" customHeight="1" x14ac:dyDescent="0.25">
      <c r="A393" s="116"/>
      <c r="B393" s="116"/>
      <c r="C393" s="116"/>
      <c r="D393" s="116"/>
      <c r="E393" s="116"/>
      <c r="F393" s="117"/>
      <c r="G393" s="116"/>
      <c r="H393" s="119"/>
      <c r="I393" s="116"/>
      <c r="J393" s="116"/>
      <c r="K393" s="116"/>
      <c r="L393" s="116"/>
      <c r="M393" s="116"/>
      <c r="N393" s="116"/>
      <c r="O393" s="116"/>
      <c r="P393" s="116"/>
      <c r="Q393" s="116"/>
      <c r="R393" s="116"/>
    </row>
    <row r="394" spans="1:18" ht="15.75" customHeight="1" x14ac:dyDescent="0.25">
      <c r="A394" s="116"/>
      <c r="B394" s="116"/>
      <c r="C394" s="116"/>
      <c r="D394" s="116"/>
      <c r="E394" s="116"/>
      <c r="F394" s="117"/>
      <c r="G394" s="116"/>
      <c r="H394" s="119"/>
      <c r="I394" s="116"/>
      <c r="J394" s="116"/>
      <c r="K394" s="116"/>
      <c r="L394" s="116"/>
      <c r="M394" s="116"/>
      <c r="N394" s="116"/>
      <c r="O394" s="116"/>
      <c r="P394" s="116"/>
      <c r="Q394" s="116"/>
      <c r="R394" s="116"/>
    </row>
    <row r="395" spans="1:18" ht="15.75" customHeight="1" x14ac:dyDescent="0.25">
      <c r="A395" s="116"/>
      <c r="B395" s="116"/>
      <c r="C395" s="116"/>
      <c r="D395" s="116"/>
      <c r="E395" s="116"/>
      <c r="F395" s="117"/>
      <c r="G395" s="116"/>
      <c r="H395" s="119"/>
      <c r="I395" s="116"/>
      <c r="J395" s="116"/>
      <c r="K395" s="116"/>
      <c r="L395" s="116"/>
      <c r="M395" s="116"/>
      <c r="N395" s="116"/>
      <c r="O395" s="116"/>
      <c r="P395" s="116"/>
      <c r="Q395" s="116"/>
      <c r="R395" s="116"/>
    </row>
    <row r="396" spans="1:18" ht="15.75" customHeight="1" x14ac:dyDescent="0.25">
      <c r="A396" s="116"/>
      <c r="B396" s="116"/>
      <c r="C396" s="116"/>
      <c r="D396" s="116"/>
      <c r="E396" s="116"/>
      <c r="F396" s="117"/>
      <c r="G396" s="116"/>
      <c r="H396" s="119"/>
      <c r="I396" s="116"/>
      <c r="J396" s="116"/>
      <c r="K396" s="116"/>
      <c r="L396" s="116"/>
      <c r="M396" s="116"/>
      <c r="N396" s="116"/>
      <c r="O396" s="116"/>
      <c r="P396" s="116"/>
      <c r="Q396" s="116"/>
      <c r="R396" s="116"/>
    </row>
    <row r="397" spans="1:18" ht="15.75" customHeight="1" x14ac:dyDescent="0.25">
      <c r="A397" s="116"/>
      <c r="B397" s="116"/>
      <c r="C397" s="116"/>
      <c r="D397" s="116"/>
      <c r="E397" s="116"/>
      <c r="F397" s="117"/>
      <c r="G397" s="116"/>
      <c r="H397" s="119"/>
      <c r="I397" s="116"/>
      <c r="J397" s="116"/>
      <c r="K397" s="116"/>
      <c r="L397" s="116"/>
      <c r="M397" s="116"/>
      <c r="N397" s="116"/>
      <c r="O397" s="116"/>
      <c r="P397" s="116"/>
      <c r="Q397" s="116"/>
      <c r="R397" s="116"/>
    </row>
    <row r="398" spans="1:18" ht="15.75" customHeight="1" x14ac:dyDescent="0.25">
      <c r="A398" s="116"/>
      <c r="B398" s="116"/>
      <c r="C398" s="116"/>
      <c r="D398" s="116"/>
      <c r="E398" s="116"/>
      <c r="F398" s="117"/>
      <c r="G398" s="116"/>
      <c r="H398" s="119"/>
      <c r="I398" s="116"/>
      <c r="J398" s="116"/>
      <c r="K398" s="116"/>
      <c r="L398" s="116"/>
      <c r="M398" s="116"/>
      <c r="N398" s="116"/>
      <c r="O398" s="116"/>
      <c r="P398" s="116"/>
      <c r="Q398" s="116"/>
      <c r="R398" s="116"/>
    </row>
    <row r="399" spans="1:18" ht="15.75" customHeight="1" x14ac:dyDescent="0.25">
      <c r="A399" s="116"/>
      <c r="B399" s="116"/>
      <c r="C399" s="116"/>
      <c r="D399" s="116"/>
      <c r="E399" s="116"/>
      <c r="F399" s="117"/>
      <c r="G399" s="116"/>
      <c r="H399" s="119"/>
      <c r="I399" s="116"/>
      <c r="J399" s="116"/>
      <c r="K399" s="116"/>
      <c r="L399" s="116"/>
      <c r="M399" s="116"/>
      <c r="N399" s="116"/>
      <c r="O399" s="116"/>
      <c r="P399" s="116"/>
      <c r="Q399" s="116"/>
      <c r="R399" s="116"/>
    </row>
    <row r="400" spans="1:18" ht="15.75" customHeight="1" x14ac:dyDescent="0.25">
      <c r="A400" s="116"/>
      <c r="B400" s="116"/>
      <c r="C400" s="116"/>
      <c r="D400" s="116"/>
      <c r="E400" s="116"/>
      <c r="F400" s="117"/>
      <c r="G400" s="116"/>
      <c r="H400" s="119"/>
      <c r="I400" s="116"/>
      <c r="J400" s="116"/>
      <c r="K400" s="116"/>
      <c r="L400" s="116"/>
      <c r="M400" s="116"/>
      <c r="N400" s="116"/>
      <c r="O400" s="116"/>
      <c r="P400" s="116"/>
      <c r="Q400" s="116"/>
      <c r="R400" s="116"/>
    </row>
    <row r="401" spans="1:18" ht="15.75" customHeight="1" x14ac:dyDescent="0.25">
      <c r="A401" s="116"/>
      <c r="B401" s="116"/>
      <c r="C401" s="116"/>
      <c r="D401" s="116"/>
      <c r="E401" s="116"/>
      <c r="F401" s="117"/>
      <c r="G401" s="116"/>
      <c r="H401" s="119"/>
      <c r="I401" s="116"/>
      <c r="J401" s="116"/>
      <c r="K401" s="116"/>
      <c r="L401" s="116"/>
      <c r="M401" s="116"/>
      <c r="N401" s="116"/>
      <c r="O401" s="116"/>
      <c r="P401" s="116"/>
      <c r="Q401" s="116"/>
      <c r="R401" s="116"/>
    </row>
    <row r="402" spans="1:18" ht="15.75" customHeight="1" x14ac:dyDescent="0.25">
      <c r="A402" s="116"/>
      <c r="B402" s="116"/>
      <c r="C402" s="116"/>
      <c r="D402" s="116"/>
      <c r="E402" s="116"/>
      <c r="F402" s="117"/>
      <c r="G402" s="116"/>
      <c r="H402" s="119"/>
      <c r="I402" s="116"/>
      <c r="J402" s="116"/>
      <c r="K402" s="116"/>
      <c r="L402" s="116"/>
      <c r="M402" s="116"/>
      <c r="N402" s="116"/>
      <c r="O402" s="116"/>
      <c r="P402" s="116"/>
      <c r="Q402" s="116"/>
      <c r="R402" s="116"/>
    </row>
    <row r="403" spans="1:18" ht="15.75" customHeight="1" x14ac:dyDescent="0.25">
      <c r="A403" s="116"/>
      <c r="B403" s="116"/>
      <c r="C403" s="116"/>
      <c r="D403" s="116"/>
      <c r="E403" s="116"/>
      <c r="F403" s="117"/>
      <c r="G403" s="116"/>
      <c r="H403" s="119"/>
      <c r="I403" s="116"/>
      <c r="J403" s="116"/>
      <c r="K403" s="116"/>
      <c r="L403" s="116"/>
      <c r="M403" s="116"/>
      <c r="N403" s="116"/>
      <c r="O403" s="116"/>
      <c r="P403" s="116"/>
      <c r="Q403" s="116"/>
      <c r="R403" s="116"/>
    </row>
    <row r="404" spans="1:18" ht="15.75" customHeight="1" x14ac:dyDescent="0.25">
      <c r="A404" s="116"/>
      <c r="B404" s="116"/>
      <c r="C404" s="116"/>
      <c r="D404" s="116"/>
      <c r="E404" s="116"/>
      <c r="F404" s="117"/>
      <c r="G404" s="116"/>
      <c r="H404" s="119"/>
      <c r="I404" s="116"/>
      <c r="J404" s="116"/>
      <c r="K404" s="116"/>
      <c r="L404" s="116"/>
      <c r="M404" s="116"/>
      <c r="N404" s="116"/>
      <c r="O404" s="116"/>
      <c r="P404" s="116"/>
      <c r="Q404" s="116"/>
      <c r="R404" s="116"/>
    </row>
    <row r="405" spans="1:18" ht="15.75" customHeight="1" x14ac:dyDescent="0.25">
      <c r="A405" s="116"/>
      <c r="B405" s="116"/>
      <c r="C405" s="116"/>
      <c r="D405" s="116"/>
      <c r="E405" s="116"/>
      <c r="F405" s="117"/>
      <c r="G405" s="116"/>
      <c r="H405" s="119"/>
      <c r="I405" s="116"/>
      <c r="J405" s="116"/>
      <c r="K405" s="116"/>
      <c r="L405" s="116"/>
      <c r="M405" s="116"/>
      <c r="N405" s="116"/>
      <c r="O405" s="116"/>
      <c r="P405" s="116"/>
      <c r="Q405" s="116"/>
      <c r="R405" s="116"/>
    </row>
    <row r="406" spans="1:18" ht="15.75" customHeight="1" x14ac:dyDescent="0.25">
      <c r="A406" s="116"/>
      <c r="B406" s="116"/>
      <c r="C406" s="116"/>
      <c r="D406" s="116"/>
      <c r="E406" s="116"/>
      <c r="F406" s="117"/>
      <c r="G406" s="116"/>
      <c r="H406" s="119"/>
      <c r="I406" s="116"/>
      <c r="J406" s="116"/>
      <c r="K406" s="116"/>
      <c r="L406" s="116"/>
      <c r="M406" s="116"/>
      <c r="N406" s="116"/>
      <c r="O406" s="116"/>
      <c r="P406" s="116"/>
      <c r="Q406" s="116"/>
      <c r="R406" s="116"/>
    </row>
    <row r="407" spans="1:18" ht="15.75" customHeight="1" x14ac:dyDescent="0.25">
      <c r="A407" s="116"/>
      <c r="B407" s="116"/>
      <c r="C407" s="116"/>
      <c r="D407" s="116"/>
      <c r="E407" s="116"/>
      <c r="F407" s="117"/>
      <c r="G407" s="116"/>
      <c r="H407" s="119"/>
      <c r="I407" s="116"/>
      <c r="J407" s="116"/>
      <c r="K407" s="116"/>
      <c r="L407" s="116"/>
      <c r="M407" s="116"/>
      <c r="N407" s="116"/>
      <c r="O407" s="116"/>
      <c r="P407" s="116"/>
      <c r="Q407" s="116"/>
      <c r="R407" s="116"/>
    </row>
    <row r="408" spans="1:18" ht="15.75" customHeight="1" x14ac:dyDescent="0.25">
      <c r="A408" s="116"/>
      <c r="B408" s="116"/>
      <c r="C408" s="116"/>
      <c r="D408" s="116"/>
      <c r="E408" s="116"/>
      <c r="F408" s="117"/>
      <c r="G408" s="116"/>
      <c r="H408" s="119"/>
      <c r="I408" s="116"/>
      <c r="J408" s="116"/>
      <c r="K408" s="116"/>
      <c r="L408" s="116"/>
      <c r="M408" s="116"/>
      <c r="N408" s="116"/>
      <c r="O408" s="116"/>
      <c r="P408" s="116"/>
      <c r="Q408" s="116"/>
      <c r="R408" s="116"/>
    </row>
    <row r="409" spans="1:18" ht="15.75" customHeight="1" x14ac:dyDescent="0.25">
      <c r="A409" s="116"/>
      <c r="B409" s="116"/>
      <c r="C409" s="116"/>
      <c r="D409" s="116"/>
      <c r="E409" s="116"/>
      <c r="F409" s="117"/>
      <c r="G409" s="116"/>
      <c r="H409" s="119"/>
      <c r="I409" s="116"/>
      <c r="J409" s="116"/>
      <c r="K409" s="116"/>
      <c r="L409" s="116"/>
      <c r="M409" s="116"/>
      <c r="N409" s="116"/>
      <c r="O409" s="116"/>
      <c r="P409" s="116"/>
      <c r="Q409" s="116"/>
      <c r="R409" s="116"/>
    </row>
    <row r="410" spans="1:18" ht="15.75" customHeight="1" x14ac:dyDescent="0.25">
      <c r="A410" s="116"/>
      <c r="B410" s="116"/>
      <c r="C410" s="116"/>
      <c r="D410" s="116"/>
      <c r="E410" s="116"/>
      <c r="F410" s="117"/>
      <c r="G410" s="116"/>
      <c r="H410" s="119"/>
      <c r="I410" s="116"/>
      <c r="J410" s="116"/>
      <c r="K410" s="116"/>
      <c r="L410" s="116"/>
      <c r="M410" s="116"/>
      <c r="N410" s="116"/>
      <c r="O410" s="116"/>
      <c r="P410" s="116"/>
      <c r="Q410" s="116"/>
      <c r="R410" s="116"/>
    </row>
    <row r="411" spans="1:18" ht="15.75" customHeight="1" x14ac:dyDescent="0.25">
      <c r="A411" s="116"/>
      <c r="B411" s="116"/>
      <c r="C411" s="116"/>
      <c r="D411" s="116"/>
      <c r="E411" s="116"/>
      <c r="F411" s="117"/>
      <c r="G411" s="116"/>
      <c r="H411" s="119"/>
      <c r="I411" s="116"/>
      <c r="J411" s="116"/>
      <c r="K411" s="116"/>
      <c r="L411" s="116"/>
      <c r="M411" s="116"/>
      <c r="N411" s="116"/>
      <c r="O411" s="116"/>
      <c r="P411" s="116"/>
      <c r="Q411" s="116"/>
      <c r="R411" s="116"/>
    </row>
    <row r="412" spans="1:18" ht="15.75" customHeight="1" x14ac:dyDescent="0.25">
      <c r="A412" s="116"/>
      <c r="B412" s="116"/>
      <c r="C412" s="116"/>
      <c r="D412" s="116"/>
      <c r="E412" s="116"/>
      <c r="F412" s="117"/>
      <c r="G412" s="116"/>
      <c r="H412" s="119"/>
      <c r="I412" s="116"/>
      <c r="J412" s="116"/>
      <c r="K412" s="116"/>
      <c r="L412" s="116"/>
      <c r="M412" s="116"/>
      <c r="N412" s="116"/>
      <c r="O412" s="116"/>
      <c r="P412" s="116"/>
      <c r="Q412" s="116"/>
      <c r="R412" s="116"/>
    </row>
    <row r="413" spans="1:18" ht="15.75" customHeight="1" x14ac:dyDescent="0.25">
      <c r="A413" s="116"/>
      <c r="B413" s="116"/>
      <c r="C413" s="116"/>
      <c r="D413" s="116"/>
      <c r="E413" s="116"/>
      <c r="F413" s="117"/>
      <c r="G413" s="116"/>
      <c r="H413" s="119"/>
      <c r="I413" s="116"/>
      <c r="J413" s="116"/>
      <c r="K413" s="116"/>
      <c r="L413" s="116"/>
      <c r="M413" s="116"/>
      <c r="N413" s="116"/>
      <c r="O413" s="116"/>
      <c r="P413" s="116"/>
      <c r="Q413" s="116"/>
      <c r="R413" s="116"/>
    </row>
    <row r="414" spans="1:18" ht="15.75" customHeight="1" x14ac:dyDescent="0.25">
      <c r="A414" s="116"/>
      <c r="B414" s="116"/>
      <c r="C414" s="116"/>
      <c r="D414" s="116"/>
      <c r="E414" s="116"/>
      <c r="F414" s="117"/>
      <c r="G414" s="116"/>
      <c r="H414" s="119"/>
      <c r="I414" s="116"/>
      <c r="J414" s="116"/>
      <c r="K414" s="116"/>
      <c r="L414" s="116"/>
      <c r="M414" s="116"/>
      <c r="N414" s="116"/>
      <c r="O414" s="116"/>
      <c r="P414" s="116"/>
      <c r="Q414" s="116"/>
      <c r="R414" s="116"/>
    </row>
    <row r="415" spans="1:18" ht="15.75" customHeight="1" x14ac:dyDescent="0.25">
      <c r="A415" s="116"/>
      <c r="B415" s="116"/>
      <c r="C415" s="116"/>
      <c r="D415" s="116"/>
      <c r="E415" s="116"/>
      <c r="F415" s="117"/>
      <c r="G415" s="116"/>
      <c r="H415" s="119"/>
      <c r="I415" s="116"/>
      <c r="J415" s="116"/>
      <c r="K415" s="116"/>
      <c r="L415" s="116"/>
      <c r="M415" s="116"/>
      <c r="N415" s="116"/>
      <c r="O415" s="116"/>
      <c r="P415" s="116"/>
      <c r="Q415" s="116"/>
      <c r="R415" s="116"/>
    </row>
    <row r="416" spans="1:18" ht="15.75" customHeight="1" x14ac:dyDescent="0.25">
      <c r="A416" s="116"/>
      <c r="B416" s="116"/>
      <c r="C416" s="116"/>
      <c r="D416" s="116"/>
      <c r="E416" s="116"/>
      <c r="F416" s="117"/>
      <c r="G416" s="116"/>
      <c r="H416" s="119"/>
      <c r="I416" s="116"/>
      <c r="J416" s="116"/>
      <c r="K416" s="116"/>
      <c r="L416" s="116"/>
      <c r="M416" s="116"/>
      <c r="N416" s="116"/>
      <c r="O416" s="116"/>
      <c r="P416" s="116"/>
      <c r="Q416" s="116"/>
      <c r="R416" s="116"/>
    </row>
    <row r="417" spans="1:18" ht="15.75" customHeight="1" x14ac:dyDescent="0.25">
      <c r="A417" s="116"/>
      <c r="B417" s="116"/>
      <c r="C417" s="116"/>
      <c r="D417" s="116"/>
      <c r="E417" s="116"/>
      <c r="F417" s="117"/>
      <c r="G417" s="116"/>
      <c r="H417" s="119"/>
      <c r="I417" s="116"/>
      <c r="J417" s="116"/>
      <c r="K417" s="116"/>
      <c r="L417" s="116"/>
      <c r="M417" s="116"/>
      <c r="N417" s="116"/>
      <c r="O417" s="116"/>
      <c r="P417" s="116"/>
      <c r="Q417" s="116"/>
      <c r="R417" s="116"/>
    </row>
    <row r="418" spans="1:18" ht="15.75" customHeight="1" x14ac:dyDescent="0.25">
      <c r="A418" s="116"/>
      <c r="B418" s="116"/>
      <c r="C418" s="116"/>
      <c r="D418" s="116"/>
      <c r="E418" s="116"/>
      <c r="F418" s="117"/>
      <c r="G418" s="116"/>
      <c r="H418" s="119"/>
      <c r="I418" s="116"/>
      <c r="J418" s="116"/>
      <c r="K418" s="116"/>
      <c r="L418" s="116"/>
      <c r="M418" s="116"/>
      <c r="N418" s="116"/>
      <c r="O418" s="116"/>
      <c r="P418" s="116"/>
      <c r="Q418" s="116"/>
      <c r="R418" s="116"/>
    </row>
    <row r="419" spans="1:18" ht="15.75" customHeight="1" x14ac:dyDescent="0.25">
      <c r="A419" s="116"/>
      <c r="B419" s="116"/>
      <c r="C419" s="116"/>
      <c r="D419" s="116"/>
      <c r="E419" s="116"/>
      <c r="F419" s="117"/>
      <c r="G419" s="116"/>
      <c r="H419" s="119"/>
      <c r="I419" s="116"/>
      <c r="J419" s="116"/>
      <c r="K419" s="116"/>
      <c r="L419" s="116"/>
      <c r="M419" s="116"/>
      <c r="N419" s="116"/>
      <c r="O419" s="116"/>
      <c r="P419" s="116"/>
      <c r="Q419" s="116"/>
      <c r="R419" s="116"/>
    </row>
    <row r="420" spans="1:18" ht="15.75" customHeight="1" x14ac:dyDescent="0.25">
      <c r="A420" s="116"/>
      <c r="B420" s="116"/>
      <c r="C420" s="116"/>
      <c r="D420" s="116"/>
      <c r="E420" s="116"/>
      <c r="F420" s="117"/>
      <c r="G420" s="116"/>
      <c r="H420" s="119"/>
      <c r="I420" s="116"/>
      <c r="J420" s="116"/>
      <c r="K420" s="116"/>
      <c r="L420" s="116"/>
      <c r="M420" s="116"/>
      <c r="N420" s="116"/>
      <c r="O420" s="116"/>
      <c r="P420" s="116"/>
      <c r="Q420" s="116"/>
      <c r="R420" s="116"/>
    </row>
    <row r="421" spans="1:18" ht="15.75" customHeight="1" x14ac:dyDescent="0.25">
      <c r="A421" s="116"/>
      <c r="B421" s="116"/>
      <c r="C421" s="116"/>
      <c r="D421" s="116"/>
      <c r="E421" s="116"/>
      <c r="F421" s="117"/>
      <c r="G421" s="116"/>
      <c r="H421" s="119"/>
      <c r="I421" s="116"/>
      <c r="J421" s="116"/>
      <c r="K421" s="116"/>
      <c r="L421" s="116"/>
      <c r="M421" s="116"/>
      <c r="N421" s="116"/>
      <c r="O421" s="116"/>
      <c r="P421" s="116"/>
      <c r="Q421" s="116"/>
      <c r="R421" s="116"/>
    </row>
    <row r="422" spans="1:18" ht="15.75" customHeight="1" x14ac:dyDescent="0.25">
      <c r="A422" s="116"/>
      <c r="B422" s="116"/>
      <c r="C422" s="116"/>
      <c r="D422" s="116"/>
      <c r="E422" s="116"/>
      <c r="F422" s="117"/>
      <c r="G422" s="116"/>
      <c r="H422" s="119"/>
      <c r="I422" s="116"/>
      <c r="J422" s="116"/>
      <c r="K422" s="116"/>
      <c r="L422" s="116"/>
      <c r="M422" s="116"/>
      <c r="N422" s="116"/>
      <c r="O422" s="116"/>
      <c r="P422" s="116"/>
      <c r="Q422" s="116"/>
      <c r="R422" s="116"/>
    </row>
    <row r="423" spans="1:18" ht="15.75" customHeight="1" x14ac:dyDescent="0.25">
      <c r="A423" s="116"/>
      <c r="B423" s="116"/>
      <c r="C423" s="116"/>
      <c r="D423" s="116"/>
      <c r="E423" s="116"/>
      <c r="F423" s="117"/>
      <c r="G423" s="116"/>
      <c r="H423" s="119"/>
      <c r="I423" s="116"/>
      <c r="J423" s="116"/>
      <c r="K423" s="116"/>
      <c r="L423" s="116"/>
      <c r="M423" s="116"/>
      <c r="N423" s="116"/>
      <c r="O423" s="116"/>
      <c r="P423" s="116"/>
      <c r="Q423" s="116"/>
      <c r="R423" s="116"/>
    </row>
    <row r="424" spans="1:18" ht="15.75" customHeight="1" x14ac:dyDescent="0.25">
      <c r="A424" s="116"/>
      <c r="B424" s="116"/>
      <c r="C424" s="116"/>
      <c r="D424" s="116"/>
      <c r="E424" s="116"/>
      <c r="F424" s="117"/>
      <c r="G424" s="116"/>
      <c r="H424" s="119"/>
      <c r="I424" s="116"/>
      <c r="J424" s="116"/>
      <c r="K424" s="116"/>
      <c r="L424" s="116"/>
      <c r="M424" s="116"/>
      <c r="N424" s="116"/>
      <c r="O424" s="116"/>
      <c r="P424" s="116"/>
      <c r="Q424" s="116"/>
      <c r="R424" s="116"/>
    </row>
    <row r="425" spans="1:18" ht="15.75" customHeight="1" x14ac:dyDescent="0.25">
      <c r="A425" s="116"/>
      <c r="B425" s="116"/>
      <c r="C425" s="116"/>
      <c r="D425" s="116"/>
      <c r="E425" s="116"/>
      <c r="F425" s="117"/>
      <c r="G425" s="116"/>
      <c r="H425" s="119"/>
      <c r="I425" s="116"/>
      <c r="J425" s="116"/>
      <c r="K425" s="116"/>
      <c r="L425" s="116"/>
      <c r="M425" s="116"/>
      <c r="N425" s="116"/>
      <c r="O425" s="116"/>
      <c r="P425" s="116"/>
      <c r="Q425" s="116"/>
      <c r="R425" s="116"/>
    </row>
    <row r="426" spans="1:18" ht="15.75" customHeight="1" x14ac:dyDescent="0.25">
      <c r="A426" s="116"/>
      <c r="B426" s="116"/>
      <c r="C426" s="116"/>
      <c r="D426" s="116"/>
      <c r="E426" s="116"/>
      <c r="F426" s="117"/>
      <c r="G426" s="116"/>
      <c r="H426" s="119"/>
      <c r="I426" s="116"/>
      <c r="J426" s="116"/>
      <c r="K426" s="116"/>
      <c r="L426" s="116"/>
      <c r="M426" s="116"/>
      <c r="N426" s="116"/>
      <c r="O426" s="116"/>
      <c r="P426" s="116"/>
      <c r="Q426" s="116"/>
      <c r="R426" s="116"/>
    </row>
    <row r="427" spans="1:18" ht="15.75" customHeight="1" x14ac:dyDescent="0.25">
      <c r="A427" s="116"/>
      <c r="B427" s="116"/>
      <c r="C427" s="116"/>
      <c r="D427" s="116"/>
      <c r="E427" s="116"/>
      <c r="F427" s="117"/>
      <c r="G427" s="116"/>
      <c r="H427" s="119"/>
      <c r="I427" s="116"/>
      <c r="J427" s="116"/>
      <c r="K427" s="116"/>
      <c r="L427" s="116"/>
      <c r="M427" s="116"/>
      <c r="N427" s="116"/>
      <c r="O427" s="116"/>
      <c r="P427" s="116"/>
      <c r="Q427" s="116"/>
      <c r="R427" s="116"/>
    </row>
    <row r="428" spans="1:18" ht="15.75" customHeight="1" x14ac:dyDescent="0.25">
      <c r="A428" s="116"/>
      <c r="B428" s="116"/>
      <c r="C428" s="116"/>
      <c r="D428" s="116"/>
      <c r="E428" s="116"/>
      <c r="F428" s="117"/>
      <c r="G428" s="116"/>
      <c r="H428" s="119"/>
      <c r="I428" s="116"/>
      <c r="J428" s="116"/>
      <c r="K428" s="116"/>
      <c r="L428" s="116"/>
      <c r="M428" s="116"/>
      <c r="N428" s="116"/>
      <c r="O428" s="116"/>
      <c r="P428" s="116"/>
      <c r="Q428" s="116"/>
      <c r="R428" s="116"/>
    </row>
    <row r="429" spans="1:18" ht="15.75" customHeight="1" x14ac:dyDescent="0.25">
      <c r="A429" s="116"/>
      <c r="B429" s="116"/>
      <c r="C429" s="116"/>
      <c r="D429" s="116"/>
      <c r="E429" s="116"/>
      <c r="F429" s="117"/>
      <c r="G429" s="116"/>
      <c r="H429" s="119"/>
      <c r="I429" s="116"/>
      <c r="J429" s="116"/>
      <c r="K429" s="116"/>
      <c r="L429" s="116"/>
      <c r="M429" s="116"/>
      <c r="N429" s="116"/>
      <c r="O429" s="116"/>
      <c r="P429" s="116"/>
      <c r="Q429" s="116"/>
      <c r="R429" s="116"/>
    </row>
    <row r="430" spans="1:18" ht="15.75" customHeight="1" x14ac:dyDescent="0.25">
      <c r="A430" s="116"/>
      <c r="B430" s="116"/>
      <c r="C430" s="116"/>
      <c r="D430" s="116"/>
      <c r="E430" s="116"/>
      <c r="F430" s="117"/>
      <c r="G430" s="116"/>
      <c r="H430" s="119"/>
      <c r="I430" s="116"/>
      <c r="J430" s="116"/>
      <c r="K430" s="116"/>
      <c r="L430" s="116"/>
      <c r="M430" s="116"/>
      <c r="N430" s="116"/>
      <c r="O430" s="116"/>
      <c r="P430" s="116"/>
      <c r="Q430" s="116"/>
      <c r="R430" s="116"/>
    </row>
    <row r="431" spans="1:18" ht="15.75" customHeight="1" x14ac:dyDescent="0.25">
      <c r="A431" s="116"/>
      <c r="B431" s="116"/>
      <c r="C431" s="116"/>
      <c r="D431" s="116"/>
      <c r="E431" s="116"/>
      <c r="F431" s="117"/>
      <c r="G431" s="116"/>
      <c r="H431" s="119"/>
      <c r="I431" s="116"/>
      <c r="J431" s="116"/>
      <c r="K431" s="116"/>
      <c r="L431" s="116"/>
      <c r="M431" s="116"/>
      <c r="N431" s="116"/>
      <c r="O431" s="116"/>
      <c r="P431" s="116"/>
      <c r="Q431" s="116"/>
      <c r="R431" s="116"/>
    </row>
    <row r="432" spans="1:18" ht="15.75" customHeight="1" x14ac:dyDescent="0.25">
      <c r="A432" s="116"/>
      <c r="B432" s="116"/>
      <c r="C432" s="116"/>
      <c r="D432" s="116"/>
      <c r="E432" s="116"/>
      <c r="F432" s="117"/>
      <c r="G432" s="116"/>
      <c r="H432" s="119"/>
      <c r="I432" s="116"/>
      <c r="J432" s="116"/>
      <c r="K432" s="116"/>
      <c r="L432" s="116"/>
      <c r="M432" s="116"/>
      <c r="N432" s="116"/>
      <c r="O432" s="116"/>
      <c r="P432" s="116"/>
      <c r="Q432" s="116"/>
      <c r="R432" s="116"/>
    </row>
    <row r="433" spans="1:18" ht="15.75" customHeight="1" x14ac:dyDescent="0.25">
      <c r="A433" s="116"/>
      <c r="B433" s="116"/>
      <c r="C433" s="116"/>
      <c r="D433" s="116"/>
      <c r="E433" s="116"/>
      <c r="F433" s="117"/>
      <c r="G433" s="116"/>
      <c r="H433" s="119"/>
      <c r="I433" s="116"/>
      <c r="J433" s="116"/>
      <c r="K433" s="116"/>
      <c r="L433" s="116"/>
      <c r="M433" s="116"/>
      <c r="N433" s="116"/>
      <c r="O433" s="116"/>
      <c r="P433" s="116"/>
      <c r="Q433" s="116"/>
      <c r="R433" s="116"/>
    </row>
    <row r="434" spans="1:18" ht="15.75" customHeight="1" x14ac:dyDescent="0.25">
      <c r="A434" s="116"/>
      <c r="B434" s="116"/>
      <c r="C434" s="116"/>
      <c r="D434" s="116"/>
      <c r="E434" s="116"/>
      <c r="F434" s="117"/>
      <c r="G434" s="116"/>
      <c r="H434" s="119"/>
      <c r="I434" s="116"/>
      <c r="J434" s="116"/>
      <c r="K434" s="116"/>
      <c r="L434" s="116"/>
      <c r="M434" s="116"/>
      <c r="N434" s="116"/>
      <c r="O434" s="116"/>
      <c r="P434" s="116"/>
      <c r="Q434" s="116"/>
      <c r="R434" s="116"/>
    </row>
    <row r="435" spans="1:18" ht="15.75" customHeight="1" x14ac:dyDescent="0.25">
      <c r="A435" s="116"/>
      <c r="B435" s="116"/>
      <c r="C435" s="116"/>
      <c r="D435" s="116"/>
      <c r="E435" s="116"/>
      <c r="F435" s="117"/>
      <c r="G435" s="116"/>
      <c r="H435" s="119"/>
      <c r="I435" s="116"/>
      <c r="J435" s="116"/>
      <c r="K435" s="116"/>
      <c r="L435" s="116"/>
      <c r="M435" s="116"/>
      <c r="N435" s="116"/>
      <c r="O435" s="116"/>
      <c r="P435" s="116"/>
      <c r="Q435" s="116"/>
      <c r="R435" s="116"/>
    </row>
    <row r="436" spans="1:18" ht="15.75" customHeight="1" x14ac:dyDescent="0.25">
      <c r="A436" s="116"/>
      <c r="B436" s="116"/>
      <c r="C436" s="116"/>
      <c r="D436" s="116"/>
      <c r="E436" s="116"/>
      <c r="F436" s="117"/>
      <c r="G436" s="116"/>
      <c r="H436" s="119"/>
      <c r="I436" s="116"/>
      <c r="J436" s="116"/>
      <c r="K436" s="116"/>
      <c r="L436" s="116"/>
      <c r="M436" s="116"/>
      <c r="N436" s="116"/>
      <c r="O436" s="116"/>
      <c r="P436" s="116"/>
      <c r="Q436" s="116"/>
      <c r="R436" s="116"/>
    </row>
    <row r="437" spans="1:18" ht="15.75" customHeight="1" x14ac:dyDescent="0.25">
      <c r="A437" s="116"/>
      <c r="B437" s="116"/>
      <c r="C437" s="116"/>
      <c r="D437" s="116"/>
      <c r="E437" s="116"/>
      <c r="F437" s="117"/>
      <c r="G437" s="116"/>
      <c r="H437" s="119"/>
      <c r="I437" s="116"/>
      <c r="J437" s="116"/>
      <c r="K437" s="116"/>
      <c r="L437" s="116"/>
      <c r="M437" s="116"/>
      <c r="N437" s="116"/>
      <c r="O437" s="116"/>
      <c r="P437" s="116"/>
      <c r="Q437" s="116"/>
      <c r="R437" s="116"/>
    </row>
    <row r="438" spans="1:18" ht="15.75" customHeight="1" x14ac:dyDescent="0.25">
      <c r="A438" s="116"/>
      <c r="B438" s="116"/>
      <c r="C438" s="116"/>
      <c r="D438" s="116"/>
      <c r="E438" s="116"/>
      <c r="F438" s="117"/>
      <c r="G438" s="116"/>
      <c r="H438" s="119"/>
      <c r="I438" s="116"/>
      <c r="J438" s="116"/>
      <c r="K438" s="116"/>
      <c r="L438" s="116"/>
      <c r="M438" s="116"/>
      <c r="N438" s="116"/>
      <c r="O438" s="116"/>
      <c r="P438" s="116"/>
      <c r="Q438" s="116"/>
      <c r="R438" s="116"/>
    </row>
    <row r="439" spans="1:18" ht="15.75" customHeight="1" x14ac:dyDescent="0.25">
      <c r="A439" s="116"/>
      <c r="B439" s="116"/>
      <c r="C439" s="116"/>
      <c r="D439" s="116"/>
      <c r="E439" s="116"/>
      <c r="F439" s="117"/>
      <c r="G439" s="116"/>
      <c r="H439" s="119"/>
      <c r="I439" s="116"/>
      <c r="J439" s="116"/>
      <c r="K439" s="116"/>
      <c r="L439" s="116"/>
      <c r="M439" s="116"/>
      <c r="N439" s="116"/>
      <c r="O439" s="116"/>
      <c r="P439" s="116"/>
      <c r="Q439" s="116"/>
      <c r="R439" s="116"/>
    </row>
    <row r="440" spans="1:18" ht="15.75" customHeight="1" x14ac:dyDescent="0.25">
      <c r="A440" s="116"/>
      <c r="B440" s="116"/>
      <c r="C440" s="116"/>
      <c r="D440" s="116"/>
      <c r="E440" s="116"/>
      <c r="F440" s="117"/>
      <c r="G440" s="116"/>
      <c r="H440" s="119"/>
      <c r="I440" s="116"/>
      <c r="J440" s="116"/>
      <c r="K440" s="116"/>
      <c r="L440" s="116"/>
      <c r="M440" s="116"/>
      <c r="N440" s="116"/>
      <c r="O440" s="116"/>
      <c r="P440" s="116"/>
      <c r="Q440" s="116"/>
      <c r="R440" s="116"/>
    </row>
    <row r="441" spans="1:18" ht="15.75" customHeight="1" x14ac:dyDescent="0.25">
      <c r="A441" s="116"/>
      <c r="B441" s="116"/>
      <c r="C441" s="116"/>
      <c r="D441" s="116"/>
      <c r="E441" s="116"/>
      <c r="F441" s="117"/>
      <c r="G441" s="116"/>
      <c r="H441" s="119"/>
      <c r="I441" s="116"/>
      <c r="J441" s="116"/>
      <c r="K441" s="116"/>
      <c r="L441" s="116"/>
      <c r="M441" s="116"/>
      <c r="N441" s="116"/>
      <c r="O441" s="116"/>
      <c r="P441" s="116"/>
      <c r="Q441" s="116"/>
      <c r="R441" s="116"/>
    </row>
    <row r="442" spans="1:18" ht="15.75" customHeight="1" x14ac:dyDescent="0.25">
      <c r="A442" s="116"/>
      <c r="B442" s="116"/>
      <c r="C442" s="116"/>
      <c r="D442" s="116"/>
      <c r="E442" s="116"/>
      <c r="F442" s="117"/>
      <c r="G442" s="116"/>
      <c r="H442" s="119"/>
      <c r="I442" s="116"/>
      <c r="J442" s="116"/>
      <c r="K442" s="116"/>
      <c r="L442" s="116"/>
      <c r="M442" s="116"/>
      <c r="N442" s="116"/>
      <c r="O442" s="116"/>
      <c r="P442" s="116"/>
      <c r="Q442" s="116"/>
      <c r="R442" s="116"/>
    </row>
    <row r="443" spans="1:18" ht="15.75" customHeight="1" x14ac:dyDescent="0.25">
      <c r="A443" s="116"/>
      <c r="B443" s="116"/>
      <c r="C443" s="116"/>
      <c r="D443" s="116"/>
      <c r="E443" s="116"/>
      <c r="F443" s="117"/>
      <c r="G443" s="116"/>
      <c r="H443" s="119"/>
      <c r="I443" s="116"/>
      <c r="J443" s="116"/>
      <c r="K443" s="116"/>
      <c r="L443" s="116"/>
      <c r="M443" s="116"/>
      <c r="N443" s="116"/>
      <c r="O443" s="116"/>
      <c r="P443" s="116"/>
      <c r="Q443" s="116"/>
      <c r="R443" s="116"/>
    </row>
    <row r="444" spans="1:18" ht="15.75" customHeight="1" x14ac:dyDescent="0.25">
      <c r="A444" s="116"/>
      <c r="B444" s="116"/>
      <c r="C444" s="116"/>
      <c r="D444" s="116"/>
      <c r="E444" s="116"/>
      <c r="F444" s="117"/>
      <c r="G444" s="116"/>
      <c r="H444" s="119"/>
      <c r="I444" s="116"/>
      <c r="J444" s="116"/>
      <c r="K444" s="116"/>
      <c r="L444" s="116"/>
      <c r="M444" s="116"/>
      <c r="N444" s="116"/>
      <c r="O444" s="116"/>
      <c r="P444" s="116"/>
      <c r="Q444" s="116"/>
      <c r="R444" s="116"/>
    </row>
    <row r="445" spans="1:18" ht="15.75" customHeight="1" x14ac:dyDescent="0.25">
      <c r="A445" s="116"/>
      <c r="B445" s="116"/>
      <c r="C445" s="116"/>
      <c r="D445" s="116"/>
      <c r="E445" s="116"/>
      <c r="F445" s="117"/>
      <c r="G445" s="116"/>
      <c r="H445" s="119"/>
      <c r="I445" s="116"/>
      <c r="J445" s="116"/>
      <c r="K445" s="116"/>
      <c r="L445" s="116"/>
      <c r="M445" s="116"/>
      <c r="N445" s="116"/>
      <c r="O445" s="116"/>
      <c r="P445" s="116"/>
      <c r="Q445" s="116"/>
      <c r="R445" s="116"/>
    </row>
    <row r="446" spans="1:18" ht="15.75" customHeight="1" x14ac:dyDescent="0.25">
      <c r="A446" s="116"/>
      <c r="B446" s="116"/>
      <c r="C446" s="116"/>
      <c r="D446" s="116"/>
      <c r="E446" s="116"/>
      <c r="F446" s="117"/>
      <c r="G446" s="116"/>
      <c r="H446" s="119"/>
      <c r="I446" s="116"/>
      <c r="J446" s="116"/>
      <c r="K446" s="116"/>
      <c r="L446" s="116"/>
      <c r="M446" s="116"/>
      <c r="N446" s="116"/>
      <c r="O446" s="116"/>
      <c r="P446" s="116"/>
      <c r="Q446" s="116"/>
      <c r="R446" s="116"/>
    </row>
    <row r="447" spans="1:18" ht="15.75" customHeight="1" x14ac:dyDescent="0.25">
      <c r="A447" s="116"/>
      <c r="B447" s="116"/>
      <c r="C447" s="116"/>
      <c r="D447" s="116"/>
      <c r="E447" s="116"/>
      <c r="F447" s="117"/>
      <c r="G447" s="116"/>
      <c r="H447" s="119"/>
      <c r="I447" s="116"/>
      <c r="J447" s="116"/>
      <c r="K447" s="116"/>
      <c r="L447" s="116"/>
      <c r="M447" s="116"/>
      <c r="N447" s="116"/>
      <c r="O447" s="116"/>
      <c r="P447" s="116"/>
      <c r="Q447" s="116"/>
      <c r="R447" s="116"/>
    </row>
    <row r="448" spans="1:18" ht="15.75" customHeight="1" x14ac:dyDescent="0.25">
      <c r="A448" s="116"/>
      <c r="B448" s="116"/>
      <c r="C448" s="116"/>
      <c r="D448" s="116"/>
      <c r="E448" s="116"/>
      <c r="F448" s="117"/>
      <c r="G448" s="116"/>
      <c r="H448" s="119"/>
      <c r="I448" s="116"/>
      <c r="J448" s="116"/>
      <c r="K448" s="116"/>
      <c r="L448" s="116"/>
      <c r="M448" s="116"/>
      <c r="N448" s="116"/>
      <c r="O448" s="116"/>
      <c r="P448" s="116"/>
      <c r="Q448" s="116"/>
      <c r="R448" s="116"/>
    </row>
    <row r="449" spans="1:18" ht="15.75" customHeight="1" x14ac:dyDescent="0.25">
      <c r="A449" s="116"/>
      <c r="B449" s="116"/>
      <c r="C449" s="116"/>
      <c r="D449" s="116"/>
      <c r="E449" s="116"/>
      <c r="F449" s="117"/>
      <c r="G449" s="116"/>
      <c r="H449" s="119"/>
      <c r="I449" s="116"/>
      <c r="J449" s="116"/>
      <c r="K449" s="116"/>
      <c r="L449" s="116"/>
      <c r="M449" s="116"/>
      <c r="N449" s="116"/>
      <c r="O449" s="116"/>
      <c r="P449" s="116"/>
      <c r="Q449" s="116"/>
      <c r="R449" s="116"/>
    </row>
    <row r="450" spans="1:18" ht="15.75" customHeight="1" x14ac:dyDescent="0.25">
      <c r="A450" s="116"/>
      <c r="B450" s="116"/>
      <c r="C450" s="116"/>
      <c r="D450" s="116"/>
      <c r="E450" s="116"/>
      <c r="F450" s="117"/>
      <c r="G450" s="116"/>
      <c r="H450" s="119"/>
      <c r="I450" s="116"/>
      <c r="J450" s="116"/>
      <c r="K450" s="116"/>
      <c r="L450" s="116"/>
      <c r="M450" s="116"/>
      <c r="N450" s="116"/>
      <c r="O450" s="116"/>
      <c r="P450" s="116"/>
      <c r="Q450" s="116"/>
      <c r="R450" s="116"/>
    </row>
    <row r="451" spans="1:18" ht="15.75" customHeight="1" x14ac:dyDescent="0.25">
      <c r="A451" s="116"/>
      <c r="B451" s="116"/>
      <c r="C451" s="116"/>
      <c r="D451" s="116"/>
      <c r="E451" s="116"/>
      <c r="F451" s="117"/>
      <c r="G451" s="116"/>
      <c r="H451" s="119"/>
      <c r="I451" s="116"/>
      <c r="J451" s="116"/>
      <c r="K451" s="116"/>
      <c r="L451" s="116"/>
      <c r="M451" s="116"/>
      <c r="N451" s="116"/>
      <c r="O451" s="116"/>
      <c r="P451" s="116"/>
      <c r="Q451" s="116"/>
      <c r="R451" s="116"/>
    </row>
    <row r="452" spans="1:18" ht="15.75" customHeight="1" x14ac:dyDescent="0.25">
      <c r="A452" s="116"/>
      <c r="B452" s="116"/>
      <c r="C452" s="116"/>
      <c r="D452" s="116"/>
      <c r="E452" s="116"/>
      <c r="F452" s="117"/>
      <c r="G452" s="116"/>
      <c r="H452" s="119"/>
      <c r="I452" s="116"/>
      <c r="J452" s="116"/>
      <c r="K452" s="116"/>
      <c r="L452" s="116"/>
      <c r="M452" s="116"/>
      <c r="N452" s="116"/>
      <c r="O452" s="116"/>
      <c r="P452" s="116"/>
      <c r="Q452" s="116"/>
      <c r="R452" s="116"/>
    </row>
    <row r="453" spans="1:18" ht="15.75" customHeight="1" x14ac:dyDescent="0.25">
      <c r="A453" s="116"/>
      <c r="B453" s="116"/>
      <c r="C453" s="116"/>
      <c r="D453" s="116"/>
      <c r="E453" s="116"/>
      <c r="F453" s="117"/>
      <c r="G453" s="116"/>
      <c r="H453" s="119"/>
      <c r="I453" s="116"/>
      <c r="J453" s="116"/>
      <c r="K453" s="116"/>
      <c r="L453" s="116"/>
      <c r="M453" s="116"/>
      <c r="N453" s="116"/>
      <c r="O453" s="116"/>
      <c r="P453" s="116"/>
      <c r="Q453" s="116"/>
      <c r="R453" s="116"/>
    </row>
    <row r="454" spans="1:18" ht="15.75" customHeight="1" x14ac:dyDescent="0.25">
      <c r="A454" s="116"/>
      <c r="B454" s="116"/>
      <c r="C454" s="116"/>
      <c r="D454" s="116"/>
      <c r="E454" s="116"/>
      <c r="F454" s="117"/>
      <c r="G454" s="116"/>
      <c r="H454" s="119"/>
      <c r="I454" s="116"/>
      <c r="J454" s="116"/>
      <c r="K454" s="116"/>
      <c r="L454" s="116"/>
      <c r="M454" s="116"/>
      <c r="N454" s="116"/>
      <c r="O454" s="116"/>
      <c r="P454" s="116"/>
      <c r="Q454" s="116"/>
      <c r="R454" s="116"/>
    </row>
    <row r="455" spans="1:18" ht="15.75" customHeight="1" x14ac:dyDescent="0.25">
      <c r="A455" s="116"/>
      <c r="B455" s="116"/>
      <c r="C455" s="116"/>
      <c r="D455" s="116"/>
      <c r="E455" s="116"/>
      <c r="F455" s="117"/>
      <c r="G455" s="116"/>
      <c r="H455" s="119"/>
      <c r="I455" s="116"/>
      <c r="J455" s="116"/>
      <c r="K455" s="116"/>
      <c r="L455" s="116"/>
      <c r="M455" s="116"/>
      <c r="N455" s="116"/>
      <c r="O455" s="116"/>
      <c r="P455" s="116"/>
      <c r="Q455" s="116"/>
      <c r="R455" s="116"/>
    </row>
    <row r="456" spans="1:18" ht="15.75" customHeight="1" x14ac:dyDescent="0.25">
      <c r="A456" s="116"/>
      <c r="B456" s="116"/>
      <c r="C456" s="116"/>
      <c r="D456" s="116"/>
      <c r="E456" s="116"/>
      <c r="F456" s="117"/>
      <c r="G456" s="116"/>
      <c r="H456" s="119"/>
      <c r="I456" s="116"/>
      <c r="J456" s="116"/>
      <c r="K456" s="116"/>
      <c r="L456" s="116"/>
      <c r="M456" s="116"/>
      <c r="N456" s="116"/>
      <c r="O456" s="116"/>
      <c r="P456" s="116"/>
      <c r="Q456" s="116"/>
      <c r="R456" s="116"/>
    </row>
    <row r="457" spans="1:18" ht="15.75" customHeight="1" x14ac:dyDescent="0.25">
      <c r="A457" s="116"/>
      <c r="B457" s="116"/>
      <c r="C457" s="116"/>
      <c r="D457" s="116"/>
      <c r="E457" s="116"/>
      <c r="F457" s="117"/>
      <c r="G457" s="116"/>
      <c r="H457" s="119"/>
      <c r="I457" s="116"/>
      <c r="J457" s="116"/>
      <c r="K457" s="116"/>
      <c r="L457" s="116"/>
      <c r="M457" s="116"/>
      <c r="N457" s="116"/>
      <c r="O457" s="116"/>
      <c r="P457" s="116"/>
      <c r="Q457" s="116"/>
      <c r="R457" s="116"/>
    </row>
    <row r="458" spans="1:18" ht="15.75" customHeight="1" x14ac:dyDescent="0.25">
      <c r="A458" s="116"/>
      <c r="B458" s="116"/>
      <c r="C458" s="116"/>
      <c r="D458" s="116"/>
      <c r="E458" s="116"/>
      <c r="F458" s="117"/>
      <c r="G458" s="116"/>
      <c r="H458" s="119"/>
      <c r="I458" s="116"/>
      <c r="J458" s="116"/>
      <c r="K458" s="116"/>
      <c r="L458" s="116"/>
      <c r="M458" s="116"/>
      <c r="N458" s="116"/>
      <c r="O458" s="116"/>
      <c r="P458" s="116"/>
      <c r="Q458" s="116"/>
      <c r="R458" s="116"/>
    </row>
    <row r="459" spans="1:18" ht="15.75" customHeight="1" x14ac:dyDescent="0.25">
      <c r="A459" s="116"/>
      <c r="B459" s="116"/>
      <c r="C459" s="116"/>
      <c r="D459" s="116"/>
      <c r="E459" s="116"/>
      <c r="F459" s="117"/>
      <c r="G459" s="116"/>
      <c r="H459" s="119"/>
      <c r="I459" s="116"/>
      <c r="J459" s="116"/>
      <c r="K459" s="116"/>
      <c r="L459" s="116"/>
      <c r="M459" s="116"/>
      <c r="N459" s="116"/>
      <c r="O459" s="116"/>
      <c r="P459" s="116"/>
      <c r="Q459" s="116"/>
      <c r="R459" s="116"/>
    </row>
    <row r="460" spans="1:18" ht="15.75" customHeight="1" x14ac:dyDescent="0.25">
      <c r="A460" s="116"/>
      <c r="B460" s="116"/>
      <c r="C460" s="116"/>
      <c r="D460" s="116"/>
      <c r="E460" s="116"/>
      <c r="F460" s="117"/>
      <c r="G460" s="116"/>
      <c r="H460" s="119"/>
      <c r="I460" s="116"/>
      <c r="J460" s="116"/>
      <c r="K460" s="116"/>
      <c r="L460" s="116"/>
      <c r="M460" s="116"/>
      <c r="N460" s="116"/>
      <c r="O460" s="116"/>
      <c r="P460" s="116"/>
      <c r="Q460" s="116"/>
      <c r="R460" s="116"/>
    </row>
    <row r="461" spans="1:18" ht="15.75" customHeight="1" x14ac:dyDescent="0.25">
      <c r="A461" s="116"/>
      <c r="B461" s="116"/>
      <c r="C461" s="116"/>
      <c r="D461" s="116"/>
      <c r="E461" s="116"/>
      <c r="F461" s="117"/>
      <c r="G461" s="116"/>
      <c r="H461" s="119"/>
      <c r="I461" s="116"/>
      <c r="J461" s="116"/>
      <c r="K461" s="116"/>
      <c r="L461" s="116"/>
      <c r="M461" s="116"/>
      <c r="N461" s="116"/>
      <c r="O461" s="116"/>
      <c r="P461" s="116"/>
      <c r="Q461" s="116"/>
      <c r="R461" s="116"/>
    </row>
    <row r="462" spans="1:18" ht="15.75" customHeight="1" x14ac:dyDescent="0.25">
      <c r="A462" s="116"/>
      <c r="B462" s="116"/>
      <c r="C462" s="116"/>
      <c r="D462" s="116"/>
      <c r="E462" s="116"/>
      <c r="F462" s="117"/>
      <c r="G462" s="116"/>
      <c r="H462" s="119"/>
      <c r="I462" s="116"/>
      <c r="J462" s="116"/>
      <c r="K462" s="116"/>
      <c r="L462" s="116"/>
      <c r="M462" s="116"/>
      <c r="N462" s="116"/>
      <c r="O462" s="116"/>
      <c r="P462" s="116"/>
      <c r="Q462" s="116"/>
      <c r="R462" s="116"/>
    </row>
    <row r="463" spans="1:18" ht="15.75" customHeight="1" x14ac:dyDescent="0.25">
      <c r="A463" s="116"/>
      <c r="B463" s="116"/>
      <c r="C463" s="116"/>
      <c r="D463" s="116"/>
      <c r="E463" s="116"/>
      <c r="F463" s="117"/>
      <c r="G463" s="116"/>
      <c r="H463" s="119"/>
      <c r="I463" s="116"/>
      <c r="J463" s="116"/>
      <c r="K463" s="116"/>
      <c r="L463" s="116"/>
      <c r="M463" s="116"/>
      <c r="N463" s="116"/>
      <c r="O463" s="116"/>
      <c r="P463" s="116"/>
      <c r="Q463" s="116"/>
      <c r="R463" s="116"/>
    </row>
    <row r="464" spans="1:18" ht="15.75" customHeight="1" x14ac:dyDescent="0.25">
      <c r="A464" s="116"/>
      <c r="B464" s="116"/>
      <c r="C464" s="116"/>
      <c r="D464" s="116"/>
      <c r="E464" s="116"/>
      <c r="F464" s="117"/>
      <c r="G464" s="116"/>
      <c r="H464" s="119"/>
      <c r="I464" s="116"/>
      <c r="J464" s="116"/>
      <c r="K464" s="116"/>
      <c r="L464" s="116"/>
      <c r="M464" s="116"/>
      <c r="N464" s="116"/>
      <c r="O464" s="116"/>
      <c r="P464" s="116"/>
      <c r="Q464" s="116"/>
      <c r="R464" s="116"/>
    </row>
    <row r="465" spans="1:18" ht="15.75" customHeight="1" x14ac:dyDescent="0.25">
      <c r="A465" s="116"/>
      <c r="B465" s="116"/>
      <c r="C465" s="116"/>
      <c r="D465" s="116"/>
      <c r="E465" s="116"/>
      <c r="F465" s="117"/>
      <c r="G465" s="116"/>
      <c r="H465" s="119"/>
      <c r="I465" s="116"/>
      <c r="J465" s="116"/>
      <c r="K465" s="116"/>
      <c r="L465" s="116"/>
      <c r="M465" s="116"/>
      <c r="N465" s="116"/>
      <c r="O465" s="116"/>
      <c r="P465" s="116"/>
      <c r="Q465" s="116"/>
      <c r="R465" s="116"/>
    </row>
    <row r="466" spans="1:18" ht="15.75" customHeight="1" x14ac:dyDescent="0.25">
      <c r="A466" s="116"/>
      <c r="B466" s="116"/>
      <c r="C466" s="116"/>
      <c r="D466" s="116"/>
      <c r="E466" s="116"/>
      <c r="F466" s="117"/>
      <c r="G466" s="116"/>
      <c r="H466" s="119"/>
      <c r="I466" s="116"/>
      <c r="J466" s="116"/>
      <c r="K466" s="116"/>
      <c r="L466" s="116"/>
      <c r="M466" s="116"/>
      <c r="N466" s="116"/>
      <c r="O466" s="116"/>
      <c r="P466" s="116"/>
      <c r="Q466" s="116"/>
      <c r="R466" s="116"/>
    </row>
    <row r="467" spans="1:18" ht="15.75" customHeight="1" x14ac:dyDescent="0.25">
      <c r="A467" s="116"/>
      <c r="B467" s="116"/>
      <c r="C467" s="116"/>
      <c r="D467" s="116"/>
      <c r="E467" s="116"/>
      <c r="F467" s="117"/>
      <c r="G467" s="116"/>
      <c r="H467" s="119"/>
      <c r="I467" s="116"/>
      <c r="J467" s="116"/>
      <c r="K467" s="116"/>
      <c r="L467" s="116"/>
      <c r="M467" s="116"/>
      <c r="N467" s="116"/>
      <c r="O467" s="116"/>
      <c r="P467" s="116"/>
      <c r="Q467" s="116"/>
      <c r="R467" s="116"/>
    </row>
    <row r="468" spans="1:18" ht="15.75" customHeight="1" x14ac:dyDescent="0.25">
      <c r="A468" s="116"/>
      <c r="B468" s="116"/>
      <c r="C468" s="116"/>
      <c r="D468" s="116"/>
      <c r="E468" s="116"/>
      <c r="F468" s="117"/>
      <c r="G468" s="116"/>
      <c r="H468" s="119"/>
      <c r="I468" s="116"/>
      <c r="J468" s="116"/>
      <c r="K468" s="116"/>
      <c r="L468" s="116"/>
      <c r="M468" s="116"/>
      <c r="N468" s="116"/>
      <c r="O468" s="116"/>
      <c r="P468" s="116"/>
      <c r="Q468" s="116"/>
      <c r="R468" s="116"/>
    </row>
    <row r="469" spans="1:18" ht="15.75" customHeight="1" x14ac:dyDescent="0.25">
      <c r="A469" s="116"/>
      <c r="B469" s="116"/>
      <c r="C469" s="116"/>
      <c r="D469" s="116"/>
      <c r="E469" s="116"/>
      <c r="F469" s="117"/>
      <c r="G469" s="116"/>
      <c r="H469" s="119"/>
      <c r="I469" s="116"/>
      <c r="J469" s="116"/>
      <c r="K469" s="116"/>
      <c r="L469" s="116"/>
      <c r="M469" s="116"/>
      <c r="N469" s="116"/>
      <c r="O469" s="116"/>
      <c r="P469" s="116"/>
      <c r="Q469" s="116"/>
      <c r="R469" s="116"/>
    </row>
    <row r="470" spans="1:18" ht="15.75" customHeight="1" x14ac:dyDescent="0.25">
      <c r="A470" s="116"/>
      <c r="B470" s="116"/>
      <c r="C470" s="116"/>
      <c r="D470" s="116"/>
      <c r="E470" s="116"/>
      <c r="F470" s="117"/>
      <c r="G470" s="116"/>
      <c r="H470" s="119"/>
      <c r="I470" s="116"/>
      <c r="J470" s="116"/>
      <c r="K470" s="116"/>
      <c r="L470" s="116"/>
      <c r="M470" s="116"/>
      <c r="N470" s="116"/>
      <c r="O470" s="116"/>
      <c r="P470" s="116"/>
      <c r="Q470" s="116"/>
      <c r="R470" s="116"/>
    </row>
    <row r="471" spans="1:18" ht="15.75" customHeight="1" x14ac:dyDescent="0.25">
      <c r="A471" s="116"/>
      <c r="B471" s="116"/>
      <c r="C471" s="116"/>
      <c r="D471" s="116"/>
      <c r="E471" s="116"/>
      <c r="F471" s="117"/>
      <c r="G471" s="116"/>
      <c r="H471" s="119"/>
      <c r="I471" s="116"/>
      <c r="J471" s="116"/>
      <c r="K471" s="116"/>
      <c r="L471" s="116"/>
      <c r="M471" s="116"/>
      <c r="N471" s="116"/>
      <c r="O471" s="116"/>
      <c r="P471" s="116"/>
      <c r="Q471" s="116"/>
      <c r="R471" s="116"/>
    </row>
    <row r="472" spans="1:18" ht="15.75" customHeight="1" x14ac:dyDescent="0.25">
      <c r="A472" s="116"/>
      <c r="B472" s="116"/>
      <c r="C472" s="116"/>
      <c r="D472" s="116"/>
      <c r="E472" s="116"/>
      <c r="F472" s="117"/>
      <c r="G472" s="116"/>
      <c r="H472" s="119"/>
      <c r="I472" s="116"/>
      <c r="J472" s="116"/>
      <c r="K472" s="116"/>
      <c r="L472" s="116"/>
      <c r="M472" s="116"/>
      <c r="N472" s="116"/>
      <c r="O472" s="116"/>
      <c r="P472" s="116"/>
      <c r="Q472" s="116"/>
      <c r="R472" s="116"/>
    </row>
    <row r="473" spans="1:18" ht="15.75" customHeight="1" x14ac:dyDescent="0.25">
      <c r="A473" s="116"/>
      <c r="B473" s="116"/>
      <c r="C473" s="116"/>
      <c r="D473" s="116"/>
      <c r="E473" s="116"/>
      <c r="F473" s="117"/>
      <c r="G473" s="116"/>
      <c r="H473" s="119"/>
      <c r="I473" s="116"/>
      <c r="J473" s="116"/>
      <c r="K473" s="116"/>
      <c r="L473" s="116"/>
      <c r="M473" s="116"/>
      <c r="N473" s="116"/>
      <c r="O473" s="116"/>
      <c r="P473" s="116"/>
      <c r="Q473" s="116"/>
      <c r="R473" s="116"/>
    </row>
    <row r="474" spans="1:18" ht="15.75" customHeight="1" x14ac:dyDescent="0.25">
      <c r="A474" s="116"/>
      <c r="B474" s="116"/>
      <c r="C474" s="116"/>
      <c r="D474" s="116"/>
      <c r="E474" s="116"/>
      <c r="F474" s="117"/>
      <c r="G474" s="116"/>
      <c r="H474" s="119"/>
      <c r="I474" s="116"/>
      <c r="J474" s="116"/>
      <c r="K474" s="116"/>
      <c r="L474" s="116"/>
      <c r="M474" s="116"/>
      <c r="N474" s="116"/>
      <c r="O474" s="116"/>
      <c r="P474" s="116"/>
      <c r="Q474" s="116"/>
      <c r="R474" s="116"/>
    </row>
    <row r="475" spans="1:18" ht="15.75" customHeight="1" x14ac:dyDescent="0.25">
      <c r="A475" s="116"/>
      <c r="B475" s="116"/>
      <c r="C475" s="116"/>
      <c r="D475" s="116"/>
      <c r="E475" s="116"/>
      <c r="F475" s="117"/>
      <c r="G475" s="116"/>
      <c r="H475" s="119"/>
      <c r="I475" s="116"/>
      <c r="J475" s="116"/>
      <c r="K475" s="116"/>
      <c r="L475" s="116"/>
      <c r="M475" s="116"/>
      <c r="N475" s="116"/>
      <c r="O475" s="116"/>
      <c r="P475" s="116"/>
      <c r="Q475" s="116"/>
      <c r="R475" s="116"/>
    </row>
    <row r="476" spans="1:18" ht="15.75" customHeight="1" x14ac:dyDescent="0.25">
      <c r="A476" s="116"/>
      <c r="B476" s="116"/>
      <c r="C476" s="116"/>
      <c r="D476" s="116"/>
      <c r="E476" s="116"/>
      <c r="F476" s="117"/>
      <c r="G476" s="116"/>
      <c r="H476" s="119"/>
      <c r="I476" s="116"/>
      <c r="J476" s="116"/>
      <c r="K476" s="116"/>
      <c r="L476" s="116"/>
      <c r="M476" s="116"/>
      <c r="N476" s="116"/>
      <c r="O476" s="116"/>
      <c r="P476" s="116"/>
      <c r="Q476" s="116"/>
      <c r="R476" s="116"/>
    </row>
    <row r="477" spans="1:18" ht="15.75" customHeight="1" x14ac:dyDescent="0.25">
      <c r="A477" s="116"/>
      <c r="B477" s="116"/>
      <c r="C477" s="116"/>
      <c r="D477" s="116"/>
      <c r="E477" s="116"/>
      <c r="F477" s="117"/>
      <c r="G477" s="116"/>
      <c r="H477" s="119"/>
      <c r="I477" s="116"/>
      <c r="J477" s="116"/>
      <c r="K477" s="116"/>
      <c r="L477" s="116"/>
      <c r="M477" s="116"/>
      <c r="N477" s="116"/>
      <c r="O477" s="116"/>
      <c r="P477" s="116"/>
      <c r="Q477" s="116"/>
      <c r="R477" s="116"/>
    </row>
    <row r="478" spans="1:18" ht="15.75" customHeight="1" x14ac:dyDescent="0.25">
      <c r="A478" s="116"/>
      <c r="B478" s="116"/>
      <c r="C478" s="116"/>
      <c r="D478" s="116"/>
      <c r="E478" s="116"/>
      <c r="F478" s="117"/>
      <c r="G478" s="116"/>
      <c r="H478" s="119"/>
      <c r="I478" s="116"/>
      <c r="J478" s="116"/>
      <c r="K478" s="116"/>
      <c r="L478" s="116"/>
      <c r="M478" s="116"/>
      <c r="N478" s="116"/>
      <c r="O478" s="116"/>
      <c r="P478" s="116"/>
      <c r="Q478" s="116"/>
      <c r="R478" s="116"/>
    </row>
    <row r="479" spans="1:18" ht="15.75" customHeight="1" x14ac:dyDescent="0.25">
      <c r="A479" s="116"/>
      <c r="B479" s="116"/>
      <c r="C479" s="116"/>
      <c r="D479" s="116"/>
      <c r="E479" s="116"/>
      <c r="F479" s="117"/>
      <c r="G479" s="116"/>
      <c r="H479" s="119"/>
      <c r="I479" s="116"/>
      <c r="J479" s="116"/>
      <c r="K479" s="116"/>
      <c r="L479" s="116"/>
      <c r="M479" s="116"/>
      <c r="N479" s="116"/>
      <c r="O479" s="116"/>
      <c r="P479" s="116"/>
      <c r="Q479" s="116"/>
      <c r="R479" s="116"/>
    </row>
    <row r="480" spans="1:18" ht="15.75" customHeight="1" x14ac:dyDescent="0.25">
      <c r="A480" s="116"/>
      <c r="B480" s="116"/>
      <c r="C480" s="116"/>
      <c r="D480" s="116"/>
      <c r="E480" s="116"/>
      <c r="F480" s="117"/>
      <c r="G480" s="116"/>
      <c r="H480" s="119"/>
      <c r="I480" s="116"/>
      <c r="J480" s="116"/>
      <c r="K480" s="116"/>
      <c r="L480" s="116"/>
      <c r="M480" s="116"/>
      <c r="N480" s="116"/>
      <c r="O480" s="116"/>
      <c r="P480" s="116"/>
      <c r="Q480" s="116"/>
      <c r="R480" s="116"/>
    </row>
    <row r="481" spans="1:18" ht="15.75" customHeight="1" x14ac:dyDescent="0.25">
      <c r="A481" s="116"/>
      <c r="B481" s="116"/>
      <c r="C481" s="116"/>
      <c r="D481" s="116"/>
      <c r="E481" s="116"/>
      <c r="F481" s="117"/>
      <c r="G481" s="116"/>
      <c r="H481" s="119"/>
      <c r="I481" s="116"/>
      <c r="J481" s="116"/>
      <c r="K481" s="116"/>
      <c r="L481" s="116"/>
      <c r="M481" s="116"/>
      <c r="N481" s="116"/>
      <c r="O481" s="116"/>
      <c r="P481" s="116"/>
      <c r="Q481" s="116"/>
      <c r="R481" s="116"/>
    </row>
    <row r="482" spans="1:18" ht="15.75" customHeight="1" x14ac:dyDescent="0.25">
      <c r="A482" s="116"/>
      <c r="B482" s="116"/>
      <c r="C482" s="116"/>
      <c r="D482" s="116"/>
      <c r="E482" s="116"/>
      <c r="F482" s="117"/>
      <c r="G482" s="116"/>
      <c r="H482" s="119"/>
      <c r="I482" s="116"/>
      <c r="J482" s="116"/>
      <c r="K482" s="116"/>
      <c r="L482" s="116"/>
      <c r="M482" s="116"/>
      <c r="N482" s="116"/>
      <c r="O482" s="116"/>
      <c r="P482" s="116"/>
      <c r="Q482" s="116"/>
      <c r="R482" s="116"/>
    </row>
    <row r="483" spans="1:18" ht="15.75" customHeight="1" x14ac:dyDescent="0.25">
      <c r="A483" s="116"/>
      <c r="B483" s="116"/>
      <c r="C483" s="116"/>
      <c r="D483" s="116"/>
      <c r="E483" s="116"/>
      <c r="F483" s="117"/>
      <c r="G483" s="116"/>
      <c r="H483" s="119"/>
      <c r="I483" s="116"/>
      <c r="J483" s="116"/>
      <c r="K483" s="116"/>
      <c r="L483" s="116"/>
      <c r="M483" s="116"/>
      <c r="N483" s="116"/>
      <c r="O483" s="116"/>
      <c r="P483" s="116"/>
      <c r="Q483" s="116"/>
      <c r="R483" s="116"/>
    </row>
    <row r="484" spans="1:18" ht="15.75" customHeight="1" x14ac:dyDescent="0.25">
      <c r="A484" s="116"/>
      <c r="B484" s="116"/>
      <c r="C484" s="116"/>
      <c r="D484" s="116"/>
      <c r="E484" s="116"/>
      <c r="F484" s="117"/>
      <c r="G484" s="116"/>
      <c r="H484" s="119"/>
      <c r="I484" s="116"/>
      <c r="J484" s="116"/>
      <c r="K484" s="116"/>
      <c r="L484" s="116"/>
      <c r="M484" s="116"/>
      <c r="N484" s="116"/>
      <c r="O484" s="116"/>
      <c r="P484" s="116"/>
      <c r="Q484" s="116"/>
      <c r="R484" s="116"/>
    </row>
    <row r="485" spans="1:18" ht="15.75" customHeight="1" x14ac:dyDescent="0.25">
      <c r="A485" s="116"/>
      <c r="B485" s="116"/>
      <c r="C485" s="116"/>
      <c r="D485" s="116"/>
      <c r="E485" s="116"/>
      <c r="F485" s="117"/>
      <c r="G485" s="116"/>
      <c r="H485" s="119"/>
      <c r="I485" s="116"/>
      <c r="J485" s="116"/>
      <c r="K485" s="116"/>
      <c r="L485" s="116"/>
      <c r="M485" s="116"/>
      <c r="N485" s="116"/>
      <c r="O485" s="116"/>
      <c r="P485" s="116"/>
      <c r="Q485" s="116"/>
      <c r="R485" s="116"/>
    </row>
    <row r="486" spans="1:18" ht="15.75" customHeight="1" x14ac:dyDescent="0.25">
      <c r="A486" s="116"/>
      <c r="B486" s="116"/>
      <c r="C486" s="116"/>
      <c r="D486" s="116"/>
      <c r="E486" s="116"/>
      <c r="F486" s="117"/>
      <c r="G486" s="116"/>
      <c r="H486" s="119"/>
      <c r="I486" s="116"/>
      <c r="J486" s="116"/>
      <c r="K486" s="116"/>
      <c r="L486" s="116"/>
      <c r="M486" s="116"/>
      <c r="N486" s="116"/>
      <c r="O486" s="116"/>
      <c r="P486" s="116"/>
      <c r="Q486" s="116"/>
      <c r="R486" s="116"/>
    </row>
    <row r="487" spans="1:18" ht="15.75" customHeight="1" x14ac:dyDescent="0.25">
      <c r="A487" s="116"/>
      <c r="B487" s="116"/>
      <c r="C487" s="116"/>
      <c r="D487" s="116"/>
      <c r="E487" s="116"/>
      <c r="F487" s="117"/>
      <c r="G487" s="116"/>
      <c r="H487" s="119"/>
      <c r="I487" s="116"/>
      <c r="J487" s="116"/>
      <c r="K487" s="116"/>
      <c r="L487" s="116"/>
      <c r="M487" s="116"/>
      <c r="N487" s="116"/>
      <c r="O487" s="116"/>
      <c r="P487" s="116"/>
      <c r="Q487" s="116"/>
      <c r="R487" s="116"/>
    </row>
    <row r="488" spans="1:18" ht="15.75" customHeight="1" x14ac:dyDescent="0.25">
      <c r="A488" s="116"/>
      <c r="B488" s="116"/>
      <c r="C488" s="116"/>
      <c r="D488" s="116"/>
      <c r="E488" s="116"/>
      <c r="F488" s="117"/>
      <c r="G488" s="116"/>
      <c r="H488" s="119"/>
      <c r="I488" s="116"/>
      <c r="J488" s="116"/>
      <c r="K488" s="116"/>
      <c r="L488" s="116"/>
      <c r="M488" s="116"/>
      <c r="N488" s="116"/>
      <c r="O488" s="116"/>
      <c r="P488" s="116"/>
      <c r="Q488" s="116"/>
      <c r="R488" s="116"/>
    </row>
    <row r="489" spans="1:18" ht="15.75" customHeight="1" x14ac:dyDescent="0.25">
      <c r="A489" s="116"/>
      <c r="B489" s="116"/>
      <c r="C489" s="116"/>
      <c r="D489" s="116"/>
      <c r="E489" s="116"/>
      <c r="F489" s="117"/>
      <c r="G489" s="116"/>
      <c r="H489" s="119"/>
      <c r="I489" s="116"/>
      <c r="J489" s="116"/>
      <c r="K489" s="116"/>
      <c r="L489" s="116"/>
      <c r="M489" s="116"/>
      <c r="N489" s="116"/>
      <c r="O489" s="116"/>
      <c r="P489" s="116"/>
      <c r="Q489" s="116"/>
      <c r="R489" s="116"/>
    </row>
    <row r="490" spans="1:18" ht="15.75" customHeight="1" x14ac:dyDescent="0.25">
      <c r="A490" s="116"/>
      <c r="B490" s="116"/>
      <c r="C490" s="116"/>
      <c r="D490" s="116"/>
      <c r="E490" s="116"/>
      <c r="F490" s="117"/>
      <c r="G490" s="116"/>
      <c r="H490" s="119"/>
      <c r="I490" s="116"/>
      <c r="J490" s="116"/>
      <c r="K490" s="116"/>
      <c r="L490" s="116"/>
      <c r="M490" s="116"/>
      <c r="N490" s="116"/>
      <c r="O490" s="116"/>
      <c r="P490" s="116"/>
      <c r="Q490" s="116"/>
      <c r="R490" s="116"/>
    </row>
    <row r="491" spans="1:18" ht="15.75" customHeight="1" x14ac:dyDescent="0.25">
      <c r="A491" s="116"/>
      <c r="B491" s="116"/>
      <c r="C491" s="116"/>
      <c r="D491" s="116"/>
      <c r="E491" s="116"/>
      <c r="F491" s="117"/>
      <c r="G491" s="116"/>
      <c r="H491" s="119"/>
      <c r="I491" s="116"/>
      <c r="J491" s="116"/>
      <c r="K491" s="116"/>
      <c r="L491" s="116"/>
      <c r="M491" s="116"/>
      <c r="N491" s="116"/>
      <c r="O491" s="116"/>
      <c r="P491" s="116"/>
      <c r="Q491" s="116"/>
      <c r="R491" s="116"/>
    </row>
    <row r="492" spans="1:18" ht="15.75" customHeight="1" x14ac:dyDescent="0.25">
      <c r="A492" s="116"/>
      <c r="B492" s="116"/>
      <c r="C492" s="116"/>
      <c r="D492" s="116"/>
      <c r="E492" s="116"/>
      <c r="F492" s="117"/>
      <c r="G492" s="116"/>
      <c r="H492" s="119"/>
      <c r="I492" s="116"/>
      <c r="J492" s="116"/>
      <c r="K492" s="116"/>
      <c r="L492" s="116"/>
      <c r="M492" s="116"/>
      <c r="N492" s="116"/>
      <c r="O492" s="116"/>
      <c r="P492" s="116"/>
      <c r="Q492" s="116"/>
      <c r="R492" s="116"/>
    </row>
    <row r="493" spans="1:18" ht="15.75" customHeight="1" x14ac:dyDescent="0.25">
      <c r="A493" s="116"/>
      <c r="B493" s="116"/>
      <c r="C493" s="116"/>
      <c r="D493" s="116"/>
      <c r="E493" s="116"/>
      <c r="F493" s="117"/>
      <c r="G493" s="116"/>
      <c r="H493" s="119"/>
      <c r="I493" s="116"/>
      <c r="J493" s="116"/>
      <c r="K493" s="116"/>
      <c r="L493" s="116"/>
      <c r="M493" s="116"/>
      <c r="N493" s="116"/>
      <c r="O493" s="116"/>
      <c r="P493" s="116"/>
      <c r="Q493" s="116"/>
      <c r="R493" s="116"/>
    </row>
    <row r="494" spans="1:18" ht="15.75" customHeight="1" x14ac:dyDescent="0.25">
      <c r="A494" s="116"/>
      <c r="B494" s="116"/>
      <c r="C494" s="116"/>
      <c r="D494" s="116"/>
      <c r="E494" s="116"/>
      <c r="F494" s="117"/>
      <c r="G494" s="116"/>
      <c r="H494" s="119"/>
      <c r="I494" s="116"/>
      <c r="J494" s="116"/>
      <c r="K494" s="116"/>
      <c r="L494" s="116"/>
      <c r="M494" s="116"/>
      <c r="N494" s="116"/>
      <c r="O494" s="116"/>
      <c r="P494" s="116"/>
      <c r="Q494" s="116"/>
      <c r="R494" s="116"/>
    </row>
    <row r="495" spans="1:18" ht="15.75" customHeight="1" x14ac:dyDescent="0.25">
      <c r="A495" s="116"/>
      <c r="B495" s="116"/>
      <c r="C495" s="116"/>
      <c r="D495" s="116"/>
      <c r="E495" s="116"/>
      <c r="F495" s="117"/>
      <c r="G495" s="116"/>
      <c r="H495" s="119"/>
      <c r="I495" s="116"/>
      <c r="J495" s="116"/>
      <c r="K495" s="116"/>
      <c r="L495" s="116"/>
      <c r="M495" s="116"/>
      <c r="N495" s="116"/>
      <c r="O495" s="116"/>
      <c r="P495" s="116"/>
      <c r="Q495" s="116"/>
      <c r="R495" s="116"/>
    </row>
    <row r="496" spans="1:18" ht="15.75" customHeight="1" x14ac:dyDescent="0.25">
      <c r="A496" s="116"/>
      <c r="B496" s="116"/>
      <c r="C496" s="116"/>
      <c r="D496" s="116"/>
      <c r="E496" s="116"/>
      <c r="F496" s="117"/>
      <c r="G496" s="116"/>
      <c r="H496" s="119"/>
      <c r="I496" s="116"/>
      <c r="J496" s="116"/>
      <c r="K496" s="116"/>
      <c r="L496" s="116"/>
      <c r="M496" s="116"/>
      <c r="N496" s="116"/>
      <c r="O496" s="116"/>
      <c r="P496" s="116"/>
      <c r="Q496" s="116"/>
      <c r="R496" s="116"/>
    </row>
    <row r="497" spans="1:18" ht="15.75" customHeight="1" x14ac:dyDescent="0.25">
      <c r="A497" s="116"/>
      <c r="B497" s="116"/>
      <c r="C497" s="116"/>
      <c r="D497" s="116"/>
      <c r="E497" s="116"/>
      <c r="F497" s="117"/>
      <c r="G497" s="116"/>
      <c r="H497" s="119"/>
      <c r="I497" s="116"/>
      <c r="J497" s="116"/>
      <c r="K497" s="116"/>
      <c r="L497" s="116"/>
      <c r="M497" s="116"/>
      <c r="N497" s="116"/>
      <c r="O497" s="116"/>
      <c r="P497" s="116"/>
      <c r="Q497" s="116"/>
      <c r="R497" s="116"/>
    </row>
    <row r="498" spans="1:18" ht="15.75" customHeight="1" x14ac:dyDescent="0.25">
      <c r="A498" s="116"/>
      <c r="B498" s="116"/>
      <c r="C498" s="116"/>
      <c r="D498" s="116"/>
      <c r="E498" s="116"/>
      <c r="F498" s="117"/>
      <c r="G498" s="116"/>
      <c r="H498" s="119"/>
      <c r="I498" s="116"/>
      <c r="J498" s="116"/>
      <c r="K498" s="116"/>
      <c r="L498" s="116"/>
      <c r="M498" s="116"/>
      <c r="N498" s="116"/>
      <c r="O498" s="116"/>
      <c r="P498" s="116"/>
      <c r="Q498" s="116"/>
      <c r="R498" s="116"/>
    </row>
    <row r="499" spans="1:18" ht="15.75" customHeight="1" x14ac:dyDescent="0.25">
      <c r="A499" s="116"/>
      <c r="B499" s="116"/>
      <c r="C499" s="116"/>
      <c r="D499" s="116"/>
      <c r="E499" s="116"/>
      <c r="F499" s="117"/>
      <c r="G499" s="116"/>
      <c r="H499" s="119"/>
      <c r="I499" s="116"/>
      <c r="J499" s="116"/>
      <c r="K499" s="116"/>
      <c r="L499" s="116"/>
      <c r="M499" s="116"/>
      <c r="N499" s="116"/>
      <c r="O499" s="116"/>
      <c r="P499" s="116"/>
      <c r="Q499" s="116"/>
      <c r="R499" s="116"/>
    </row>
    <row r="500" spans="1:18" ht="15.75" customHeight="1" x14ac:dyDescent="0.25">
      <c r="A500" s="116"/>
      <c r="B500" s="116"/>
      <c r="C500" s="116"/>
      <c r="D500" s="116"/>
      <c r="E500" s="116"/>
      <c r="F500" s="117"/>
      <c r="G500" s="116"/>
      <c r="H500" s="119"/>
      <c r="I500" s="116"/>
      <c r="J500" s="116"/>
      <c r="K500" s="116"/>
      <c r="L500" s="116"/>
      <c r="M500" s="116"/>
      <c r="N500" s="116"/>
      <c r="O500" s="116"/>
      <c r="P500" s="116"/>
      <c r="Q500" s="116"/>
      <c r="R500" s="116"/>
    </row>
    <row r="501" spans="1:18" ht="15.75" customHeight="1" x14ac:dyDescent="0.25">
      <c r="A501" s="116"/>
      <c r="B501" s="116"/>
      <c r="C501" s="116"/>
      <c r="D501" s="116"/>
      <c r="E501" s="116"/>
      <c r="F501" s="117"/>
      <c r="G501" s="116"/>
      <c r="H501" s="119"/>
      <c r="I501" s="116"/>
      <c r="J501" s="116"/>
      <c r="K501" s="116"/>
      <c r="L501" s="116"/>
      <c r="M501" s="116"/>
      <c r="N501" s="116"/>
      <c r="O501" s="116"/>
      <c r="P501" s="116"/>
      <c r="Q501" s="116"/>
      <c r="R501" s="116"/>
    </row>
    <row r="502" spans="1:18" ht="15.75" customHeight="1" x14ac:dyDescent="0.25">
      <c r="A502" s="116"/>
      <c r="B502" s="116"/>
      <c r="C502" s="116"/>
      <c r="D502" s="116"/>
      <c r="E502" s="116"/>
      <c r="F502" s="117"/>
      <c r="G502" s="116"/>
      <c r="H502" s="119"/>
      <c r="I502" s="116"/>
      <c r="J502" s="116"/>
      <c r="K502" s="116"/>
      <c r="L502" s="116"/>
      <c r="M502" s="116"/>
      <c r="N502" s="116"/>
      <c r="O502" s="116"/>
      <c r="P502" s="116"/>
      <c r="Q502" s="116"/>
      <c r="R502" s="116"/>
    </row>
    <row r="503" spans="1:18" ht="15.75" customHeight="1" x14ac:dyDescent="0.25">
      <c r="A503" s="116"/>
      <c r="B503" s="116"/>
      <c r="C503" s="116"/>
      <c r="D503" s="116"/>
      <c r="E503" s="116"/>
      <c r="F503" s="117"/>
      <c r="G503" s="116"/>
      <c r="H503" s="119"/>
      <c r="I503" s="116"/>
      <c r="J503" s="116"/>
      <c r="K503" s="116"/>
      <c r="L503" s="116"/>
      <c r="M503" s="116"/>
      <c r="N503" s="116"/>
      <c r="O503" s="116"/>
      <c r="P503" s="116"/>
      <c r="Q503" s="116"/>
      <c r="R503" s="116"/>
    </row>
    <row r="504" spans="1:18" ht="15.75" customHeight="1" x14ac:dyDescent="0.25">
      <c r="A504" s="116"/>
      <c r="B504" s="116"/>
      <c r="C504" s="116"/>
      <c r="D504" s="116"/>
      <c r="E504" s="116"/>
      <c r="F504" s="117"/>
      <c r="G504" s="116"/>
      <c r="H504" s="119"/>
      <c r="I504" s="116"/>
      <c r="J504" s="116"/>
      <c r="K504" s="116"/>
      <c r="L504" s="116"/>
      <c r="M504" s="116"/>
      <c r="N504" s="116"/>
      <c r="O504" s="116"/>
      <c r="P504" s="116"/>
      <c r="Q504" s="116"/>
      <c r="R504" s="116"/>
    </row>
    <row r="505" spans="1:18" ht="15.75" customHeight="1" x14ac:dyDescent="0.25">
      <c r="A505" s="116"/>
      <c r="B505" s="116"/>
      <c r="C505" s="116"/>
      <c r="D505" s="116"/>
      <c r="E505" s="116"/>
      <c r="F505" s="117"/>
      <c r="G505" s="116"/>
      <c r="H505" s="119"/>
      <c r="I505" s="116"/>
      <c r="J505" s="116"/>
      <c r="K505" s="116"/>
      <c r="L505" s="116"/>
      <c r="M505" s="116"/>
      <c r="N505" s="116"/>
      <c r="O505" s="116"/>
      <c r="P505" s="116"/>
      <c r="Q505" s="116"/>
      <c r="R505" s="116"/>
    </row>
    <row r="506" spans="1:18" ht="15.75" customHeight="1" x14ac:dyDescent="0.25">
      <c r="A506" s="116"/>
      <c r="B506" s="116"/>
      <c r="C506" s="116"/>
      <c r="D506" s="116"/>
      <c r="E506" s="116"/>
      <c r="F506" s="117"/>
      <c r="G506" s="116"/>
      <c r="H506" s="119"/>
      <c r="I506" s="116"/>
      <c r="J506" s="116"/>
      <c r="K506" s="116"/>
      <c r="L506" s="116"/>
      <c r="M506" s="116"/>
      <c r="N506" s="116"/>
      <c r="O506" s="116"/>
      <c r="P506" s="116"/>
      <c r="Q506" s="116"/>
      <c r="R506" s="116"/>
    </row>
    <row r="507" spans="1:18" ht="15.75" customHeight="1" x14ac:dyDescent="0.25">
      <c r="A507" s="116"/>
      <c r="B507" s="116"/>
      <c r="C507" s="116"/>
      <c r="D507" s="116"/>
      <c r="E507" s="116"/>
      <c r="F507" s="117"/>
      <c r="G507" s="116"/>
      <c r="H507" s="119"/>
      <c r="I507" s="116"/>
      <c r="J507" s="116"/>
      <c r="K507" s="116"/>
      <c r="L507" s="116"/>
      <c r="M507" s="116"/>
      <c r="N507" s="116"/>
      <c r="O507" s="116"/>
      <c r="P507" s="116"/>
      <c r="Q507" s="116"/>
      <c r="R507" s="116"/>
    </row>
    <row r="508" spans="1:18" ht="15.75" customHeight="1" x14ac:dyDescent="0.25">
      <c r="A508" s="116"/>
      <c r="B508" s="116"/>
      <c r="C508" s="116"/>
      <c r="D508" s="116"/>
      <c r="E508" s="116"/>
      <c r="F508" s="117"/>
      <c r="G508" s="116"/>
      <c r="H508" s="119"/>
      <c r="I508" s="116"/>
      <c r="J508" s="116"/>
      <c r="K508" s="116"/>
      <c r="L508" s="116"/>
      <c r="M508" s="116"/>
      <c r="N508" s="116"/>
      <c r="O508" s="116"/>
      <c r="P508" s="116"/>
      <c r="Q508" s="116"/>
      <c r="R508" s="116"/>
    </row>
    <row r="509" spans="1:18" ht="15.75" customHeight="1" x14ac:dyDescent="0.25">
      <c r="A509" s="116"/>
      <c r="B509" s="116"/>
      <c r="C509" s="116"/>
      <c r="D509" s="116"/>
      <c r="E509" s="116"/>
      <c r="F509" s="117"/>
      <c r="G509" s="116"/>
      <c r="H509" s="119"/>
      <c r="I509" s="116"/>
      <c r="J509" s="116"/>
      <c r="K509" s="116"/>
      <c r="L509" s="116"/>
      <c r="M509" s="116"/>
      <c r="N509" s="116"/>
      <c r="O509" s="116"/>
      <c r="P509" s="116"/>
      <c r="Q509" s="116"/>
      <c r="R509" s="116"/>
    </row>
    <row r="510" spans="1:18" ht="15.75" customHeight="1" x14ac:dyDescent="0.25">
      <c r="A510" s="116"/>
      <c r="B510" s="116"/>
      <c r="C510" s="116"/>
      <c r="D510" s="116"/>
      <c r="E510" s="116"/>
      <c r="F510" s="117"/>
      <c r="G510" s="116"/>
      <c r="H510" s="119"/>
      <c r="I510" s="116"/>
      <c r="J510" s="116"/>
      <c r="K510" s="116"/>
      <c r="L510" s="116"/>
      <c r="M510" s="116"/>
      <c r="N510" s="116"/>
      <c r="O510" s="116"/>
      <c r="P510" s="116"/>
      <c r="Q510" s="116"/>
      <c r="R510" s="116"/>
    </row>
    <row r="511" spans="1:18" ht="15.75" customHeight="1" x14ac:dyDescent="0.25">
      <c r="A511" s="116"/>
      <c r="B511" s="116"/>
      <c r="C511" s="116"/>
      <c r="D511" s="116"/>
      <c r="E511" s="116"/>
      <c r="F511" s="117"/>
      <c r="G511" s="116"/>
      <c r="H511" s="119"/>
      <c r="I511" s="116"/>
      <c r="J511" s="116"/>
      <c r="K511" s="116"/>
      <c r="L511" s="116"/>
      <c r="M511" s="116"/>
      <c r="N511" s="116"/>
      <c r="O511" s="116"/>
      <c r="P511" s="116"/>
      <c r="Q511" s="116"/>
      <c r="R511" s="116"/>
    </row>
    <row r="512" spans="1:18" ht="15.75" customHeight="1" x14ac:dyDescent="0.25">
      <c r="A512" s="116"/>
      <c r="B512" s="116"/>
      <c r="C512" s="116"/>
      <c r="D512" s="116"/>
      <c r="E512" s="116"/>
      <c r="F512" s="117"/>
      <c r="G512" s="116"/>
      <c r="H512" s="119"/>
      <c r="I512" s="116"/>
      <c r="J512" s="116"/>
      <c r="K512" s="116"/>
      <c r="L512" s="116"/>
      <c r="M512" s="116"/>
      <c r="N512" s="116"/>
      <c r="O512" s="116"/>
      <c r="P512" s="116"/>
      <c r="Q512" s="116"/>
      <c r="R512" s="116"/>
    </row>
    <row r="513" spans="1:18" ht="15.75" customHeight="1" x14ac:dyDescent="0.25">
      <c r="A513" s="116"/>
      <c r="B513" s="116"/>
      <c r="C513" s="116"/>
      <c r="D513" s="116"/>
      <c r="E513" s="116"/>
      <c r="F513" s="117"/>
      <c r="G513" s="116"/>
      <c r="H513" s="119"/>
      <c r="I513" s="116"/>
      <c r="J513" s="116"/>
      <c r="K513" s="116"/>
      <c r="L513" s="116"/>
      <c r="M513" s="116"/>
      <c r="N513" s="116"/>
      <c r="O513" s="116"/>
      <c r="P513" s="116"/>
      <c r="Q513" s="116"/>
      <c r="R513" s="116"/>
    </row>
    <row r="514" spans="1:18" ht="15.75" customHeight="1" x14ac:dyDescent="0.25">
      <c r="A514" s="116"/>
      <c r="B514" s="116"/>
      <c r="C514" s="116"/>
      <c r="D514" s="116"/>
      <c r="E514" s="116"/>
      <c r="F514" s="117"/>
      <c r="G514" s="116"/>
      <c r="H514" s="119"/>
      <c r="I514" s="116"/>
      <c r="J514" s="116"/>
      <c r="K514" s="116"/>
      <c r="L514" s="116"/>
      <c r="M514" s="116"/>
      <c r="N514" s="116"/>
      <c r="O514" s="116"/>
      <c r="P514" s="116"/>
      <c r="Q514" s="116"/>
      <c r="R514" s="116"/>
    </row>
    <row r="515" spans="1:18" ht="15.75" customHeight="1" x14ac:dyDescent="0.25">
      <c r="A515" s="116"/>
      <c r="B515" s="116"/>
      <c r="C515" s="116"/>
      <c r="D515" s="116"/>
      <c r="E515" s="116"/>
      <c r="F515" s="117"/>
      <c r="G515" s="116"/>
      <c r="H515" s="119"/>
      <c r="I515" s="116"/>
      <c r="J515" s="116"/>
      <c r="K515" s="116"/>
      <c r="L515" s="116"/>
      <c r="M515" s="116"/>
      <c r="N515" s="116"/>
      <c r="O515" s="116"/>
      <c r="P515" s="116"/>
      <c r="Q515" s="116"/>
      <c r="R515" s="116"/>
    </row>
    <row r="516" spans="1:18" ht="15.75" customHeight="1" x14ac:dyDescent="0.25">
      <c r="A516" s="116"/>
      <c r="B516" s="116"/>
      <c r="C516" s="116"/>
      <c r="D516" s="116"/>
      <c r="E516" s="116"/>
      <c r="F516" s="117"/>
      <c r="G516" s="116"/>
      <c r="H516" s="119"/>
      <c r="I516" s="116"/>
      <c r="J516" s="116"/>
      <c r="K516" s="116"/>
      <c r="L516" s="116"/>
      <c r="M516" s="116"/>
      <c r="N516" s="116"/>
      <c r="O516" s="116"/>
      <c r="P516" s="116"/>
      <c r="Q516" s="116"/>
      <c r="R516" s="116"/>
    </row>
    <row r="517" spans="1:18" ht="15.75" customHeight="1" x14ac:dyDescent="0.25">
      <c r="A517" s="116"/>
      <c r="B517" s="116"/>
      <c r="C517" s="116"/>
      <c r="D517" s="116"/>
      <c r="E517" s="116"/>
      <c r="F517" s="117"/>
      <c r="G517" s="116"/>
      <c r="H517" s="119"/>
      <c r="I517" s="116"/>
      <c r="J517" s="116"/>
      <c r="K517" s="116"/>
      <c r="L517" s="116"/>
      <c r="M517" s="116"/>
      <c r="N517" s="116"/>
      <c r="O517" s="116"/>
      <c r="P517" s="116"/>
      <c r="Q517" s="116"/>
      <c r="R517" s="116"/>
    </row>
    <row r="518" spans="1:18" ht="15.75" customHeight="1" x14ac:dyDescent="0.25">
      <c r="A518" s="116"/>
      <c r="B518" s="116"/>
      <c r="C518" s="116"/>
      <c r="D518" s="116"/>
      <c r="E518" s="116"/>
      <c r="F518" s="117"/>
      <c r="G518" s="116"/>
      <c r="H518" s="119"/>
      <c r="I518" s="116"/>
      <c r="J518" s="116"/>
      <c r="K518" s="116"/>
      <c r="L518" s="116"/>
      <c r="M518" s="116"/>
      <c r="N518" s="116"/>
      <c r="O518" s="116"/>
      <c r="P518" s="116"/>
      <c r="Q518" s="116"/>
      <c r="R518" s="116"/>
    </row>
    <row r="519" spans="1:18" ht="15.75" customHeight="1" x14ac:dyDescent="0.25">
      <c r="A519" s="116"/>
      <c r="B519" s="116"/>
      <c r="C519" s="116"/>
      <c r="D519" s="116"/>
      <c r="E519" s="116"/>
      <c r="F519" s="117"/>
      <c r="G519" s="116"/>
      <c r="H519" s="119"/>
      <c r="I519" s="116"/>
      <c r="J519" s="116"/>
      <c r="K519" s="116"/>
      <c r="L519" s="116"/>
      <c r="M519" s="116"/>
      <c r="N519" s="116"/>
      <c r="O519" s="116"/>
      <c r="P519" s="116"/>
      <c r="Q519" s="116"/>
      <c r="R519" s="116"/>
    </row>
    <row r="520" spans="1:18" ht="15.75" customHeight="1" x14ac:dyDescent="0.25">
      <c r="A520" s="116"/>
      <c r="B520" s="116"/>
      <c r="C520" s="116"/>
      <c r="D520" s="116"/>
      <c r="E520" s="116"/>
      <c r="F520" s="117"/>
      <c r="G520" s="116"/>
      <c r="H520" s="119"/>
      <c r="I520" s="116"/>
      <c r="J520" s="116"/>
      <c r="K520" s="116"/>
      <c r="L520" s="116"/>
      <c r="M520" s="116"/>
      <c r="N520" s="116"/>
      <c r="O520" s="116"/>
      <c r="P520" s="116"/>
      <c r="Q520" s="116"/>
      <c r="R520" s="116"/>
    </row>
    <row r="521" spans="1:18" ht="15.75" customHeight="1" x14ac:dyDescent="0.25">
      <c r="A521" s="116"/>
      <c r="B521" s="116"/>
      <c r="C521" s="116"/>
      <c r="D521" s="116"/>
      <c r="E521" s="116"/>
      <c r="F521" s="117"/>
      <c r="G521" s="116"/>
      <c r="H521" s="119"/>
      <c r="I521" s="116"/>
      <c r="J521" s="116"/>
      <c r="K521" s="116"/>
      <c r="L521" s="116"/>
      <c r="M521" s="116"/>
      <c r="N521" s="116"/>
      <c r="O521" s="116"/>
      <c r="P521" s="116"/>
      <c r="Q521" s="116"/>
      <c r="R521" s="116"/>
    </row>
    <row r="522" spans="1:18" ht="15.75" customHeight="1" x14ac:dyDescent="0.25">
      <c r="A522" s="116"/>
      <c r="B522" s="116"/>
      <c r="C522" s="116"/>
      <c r="D522" s="116"/>
      <c r="E522" s="116"/>
      <c r="F522" s="117"/>
      <c r="G522" s="116"/>
      <c r="H522" s="119"/>
      <c r="I522" s="116"/>
      <c r="J522" s="116"/>
      <c r="K522" s="116"/>
      <c r="L522" s="116"/>
      <c r="M522" s="116"/>
      <c r="N522" s="116"/>
      <c r="O522" s="116"/>
      <c r="P522" s="116"/>
      <c r="Q522" s="116"/>
      <c r="R522" s="116"/>
    </row>
    <row r="523" spans="1:18" ht="15.75" customHeight="1" x14ac:dyDescent="0.25">
      <c r="A523" s="116"/>
      <c r="B523" s="116"/>
      <c r="C523" s="116"/>
      <c r="D523" s="116"/>
      <c r="E523" s="116"/>
      <c r="F523" s="117"/>
      <c r="G523" s="116"/>
      <c r="H523" s="119"/>
      <c r="I523" s="116"/>
      <c r="J523" s="116"/>
      <c r="K523" s="116"/>
      <c r="L523" s="116"/>
      <c r="M523" s="116"/>
      <c r="N523" s="116"/>
      <c r="O523" s="116"/>
      <c r="P523" s="116"/>
      <c r="Q523" s="116"/>
      <c r="R523" s="116"/>
    </row>
    <row r="524" spans="1:18" ht="15.75" customHeight="1" x14ac:dyDescent="0.25">
      <c r="A524" s="116"/>
      <c r="B524" s="116"/>
      <c r="C524" s="116"/>
      <c r="D524" s="116"/>
      <c r="E524" s="116"/>
      <c r="F524" s="117"/>
      <c r="G524" s="116"/>
      <c r="H524" s="119"/>
      <c r="I524" s="116"/>
      <c r="J524" s="116"/>
      <c r="K524" s="116"/>
      <c r="L524" s="116"/>
      <c r="M524" s="116"/>
      <c r="N524" s="116"/>
      <c r="O524" s="116"/>
      <c r="P524" s="116"/>
      <c r="Q524" s="116"/>
      <c r="R524" s="116"/>
    </row>
    <row r="525" spans="1:18" ht="15.75" customHeight="1" x14ac:dyDescent="0.25">
      <c r="A525" s="116"/>
      <c r="B525" s="116"/>
      <c r="C525" s="116"/>
      <c r="D525" s="116"/>
      <c r="E525" s="116"/>
      <c r="F525" s="117"/>
      <c r="G525" s="116"/>
      <c r="H525" s="119"/>
      <c r="I525" s="116"/>
      <c r="J525" s="116"/>
      <c r="K525" s="116"/>
      <c r="L525" s="116"/>
      <c r="M525" s="116"/>
      <c r="N525" s="116"/>
      <c r="O525" s="116"/>
      <c r="P525" s="116"/>
      <c r="Q525" s="116"/>
      <c r="R525" s="116"/>
    </row>
    <row r="526" spans="1:18" ht="15.75" customHeight="1" x14ac:dyDescent="0.25">
      <c r="A526" s="116"/>
      <c r="B526" s="116"/>
      <c r="C526" s="116"/>
      <c r="D526" s="116"/>
      <c r="E526" s="116"/>
      <c r="F526" s="117"/>
      <c r="G526" s="116"/>
      <c r="H526" s="119"/>
      <c r="I526" s="116"/>
      <c r="J526" s="116"/>
      <c r="K526" s="116"/>
      <c r="L526" s="116"/>
      <c r="M526" s="116"/>
      <c r="N526" s="116"/>
      <c r="O526" s="116"/>
      <c r="P526" s="116"/>
      <c r="Q526" s="116"/>
      <c r="R526" s="116"/>
    </row>
    <row r="527" spans="1:18" ht="15.75" customHeight="1" x14ac:dyDescent="0.25">
      <c r="A527" s="116"/>
      <c r="B527" s="116"/>
      <c r="C527" s="116"/>
      <c r="D527" s="116"/>
      <c r="E527" s="116"/>
      <c r="F527" s="117"/>
      <c r="G527" s="116"/>
      <c r="H527" s="119"/>
      <c r="I527" s="116"/>
      <c r="J527" s="116"/>
      <c r="K527" s="116"/>
      <c r="L527" s="116"/>
      <c r="M527" s="116"/>
      <c r="N527" s="116"/>
      <c r="O527" s="116"/>
      <c r="P527" s="116"/>
      <c r="Q527" s="116"/>
      <c r="R527" s="116"/>
    </row>
    <row r="528" spans="1:18" ht="15.75" customHeight="1" x14ac:dyDescent="0.25">
      <c r="A528" s="116"/>
      <c r="B528" s="116"/>
      <c r="C528" s="116"/>
      <c r="D528" s="116"/>
      <c r="E528" s="116"/>
      <c r="F528" s="117"/>
      <c r="G528" s="116"/>
      <c r="H528" s="119"/>
      <c r="I528" s="116"/>
      <c r="J528" s="116"/>
      <c r="K528" s="116"/>
      <c r="L528" s="116"/>
      <c r="M528" s="116"/>
      <c r="N528" s="116"/>
      <c r="O528" s="116"/>
      <c r="P528" s="116"/>
      <c r="Q528" s="116"/>
      <c r="R528" s="116"/>
    </row>
    <row r="529" spans="1:18" ht="15.75" customHeight="1" x14ac:dyDescent="0.25">
      <c r="A529" s="116"/>
      <c r="B529" s="116"/>
      <c r="C529" s="116"/>
      <c r="D529" s="116"/>
      <c r="E529" s="116"/>
      <c r="F529" s="117"/>
      <c r="G529" s="116"/>
      <c r="H529" s="119"/>
      <c r="I529" s="116"/>
      <c r="J529" s="116"/>
      <c r="K529" s="116"/>
      <c r="L529" s="116"/>
      <c r="M529" s="116"/>
      <c r="N529" s="116"/>
      <c r="O529" s="116"/>
      <c r="P529" s="116"/>
      <c r="Q529" s="116"/>
      <c r="R529" s="116"/>
    </row>
    <row r="530" spans="1:18" ht="15.75" customHeight="1" x14ac:dyDescent="0.25">
      <c r="A530" s="116"/>
      <c r="B530" s="116"/>
      <c r="C530" s="116"/>
      <c r="D530" s="116"/>
      <c r="E530" s="116"/>
      <c r="F530" s="117"/>
      <c r="G530" s="116"/>
      <c r="H530" s="119"/>
      <c r="I530" s="116"/>
      <c r="J530" s="116"/>
      <c r="K530" s="116"/>
      <c r="L530" s="116"/>
      <c r="M530" s="116"/>
      <c r="N530" s="116"/>
      <c r="O530" s="116"/>
      <c r="P530" s="116"/>
      <c r="Q530" s="116"/>
      <c r="R530" s="116"/>
    </row>
    <row r="531" spans="1:18" ht="15.75" customHeight="1" x14ac:dyDescent="0.25">
      <c r="A531" s="116"/>
      <c r="B531" s="116"/>
      <c r="C531" s="116"/>
      <c r="D531" s="116"/>
      <c r="E531" s="116"/>
      <c r="F531" s="117"/>
      <c r="G531" s="116"/>
      <c r="H531" s="119"/>
      <c r="I531" s="116"/>
      <c r="J531" s="116"/>
      <c r="K531" s="116"/>
      <c r="L531" s="116"/>
      <c r="M531" s="116"/>
      <c r="N531" s="116"/>
      <c r="O531" s="116"/>
      <c r="P531" s="116"/>
      <c r="Q531" s="116"/>
      <c r="R531" s="116"/>
    </row>
    <row r="532" spans="1:18" ht="15.75" customHeight="1" x14ac:dyDescent="0.25">
      <c r="A532" s="116"/>
      <c r="B532" s="116"/>
      <c r="C532" s="116"/>
      <c r="D532" s="116"/>
      <c r="E532" s="116"/>
      <c r="F532" s="117"/>
      <c r="G532" s="116"/>
      <c r="H532" s="119"/>
      <c r="I532" s="116"/>
      <c r="J532" s="116"/>
      <c r="K532" s="116"/>
      <c r="L532" s="116"/>
      <c r="M532" s="116"/>
      <c r="N532" s="116"/>
      <c r="O532" s="116"/>
      <c r="P532" s="116"/>
      <c r="Q532" s="116"/>
      <c r="R532" s="116"/>
    </row>
    <row r="533" spans="1:18" ht="15.75" customHeight="1" x14ac:dyDescent="0.25">
      <c r="A533" s="116"/>
      <c r="B533" s="116"/>
      <c r="C533" s="116"/>
      <c r="D533" s="116"/>
      <c r="E533" s="116"/>
      <c r="F533" s="117"/>
      <c r="G533" s="116"/>
      <c r="H533" s="119"/>
      <c r="I533" s="116"/>
      <c r="J533" s="116"/>
      <c r="K533" s="116"/>
      <c r="L533" s="116"/>
      <c r="M533" s="116"/>
      <c r="N533" s="116"/>
      <c r="O533" s="116"/>
      <c r="P533" s="116"/>
      <c r="Q533" s="116"/>
      <c r="R533" s="116"/>
    </row>
    <row r="534" spans="1:18" ht="15.75" customHeight="1" x14ac:dyDescent="0.25">
      <c r="A534" s="116"/>
      <c r="B534" s="116"/>
      <c r="C534" s="116"/>
      <c r="D534" s="116"/>
      <c r="E534" s="116"/>
      <c r="F534" s="117"/>
      <c r="G534" s="116"/>
      <c r="H534" s="119"/>
      <c r="I534" s="116"/>
      <c r="J534" s="116"/>
      <c r="K534" s="116"/>
      <c r="L534" s="116"/>
      <c r="M534" s="116"/>
      <c r="N534" s="116"/>
      <c r="O534" s="116"/>
      <c r="P534" s="116"/>
      <c r="Q534" s="116"/>
      <c r="R534" s="116"/>
    </row>
    <row r="535" spans="1:18" ht="15.75" customHeight="1" x14ac:dyDescent="0.25">
      <c r="A535" s="116"/>
      <c r="B535" s="116"/>
      <c r="C535" s="116"/>
      <c r="D535" s="116"/>
      <c r="E535" s="116"/>
      <c r="F535" s="117"/>
      <c r="G535" s="116"/>
      <c r="H535" s="119"/>
      <c r="I535" s="116"/>
      <c r="J535" s="116"/>
      <c r="K535" s="116"/>
      <c r="L535" s="116"/>
      <c r="M535" s="116"/>
      <c r="N535" s="116"/>
      <c r="O535" s="116"/>
      <c r="P535" s="116"/>
      <c r="Q535" s="116"/>
      <c r="R535" s="116"/>
    </row>
    <row r="536" spans="1:18" ht="15.75" customHeight="1" x14ac:dyDescent="0.25">
      <c r="A536" s="116"/>
      <c r="B536" s="116"/>
      <c r="C536" s="116"/>
      <c r="D536" s="116"/>
      <c r="E536" s="116"/>
      <c r="F536" s="117"/>
      <c r="G536" s="116"/>
      <c r="H536" s="119"/>
      <c r="I536" s="116"/>
      <c r="J536" s="116"/>
      <c r="K536" s="116"/>
      <c r="L536" s="116"/>
      <c r="M536" s="116"/>
      <c r="N536" s="116"/>
      <c r="O536" s="116"/>
      <c r="P536" s="116"/>
      <c r="Q536" s="116"/>
      <c r="R536" s="116"/>
    </row>
    <row r="537" spans="1:18" ht="15.75" customHeight="1" x14ac:dyDescent="0.25">
      <c r="A537" s="116"/>
      <c r="B537" s="116"/>
      <c r="C537" s="116"/>
      <c r="D537" s="116"/>
      <c r="E537" s="116"/>
      <c r="F537" s="117"/>
      <c r="G537" s="116"/>
      <c r="H537" s="119"/>
      <c r="I537" s="116"/>
      <c r="J537" s="116"/>
      <c r="K537" s="116"/>
      <c r="L537" s="116"/>
      <c r="M537" s="116"/>
      <c r="N537" s="116"/>
      <c r="O537" s="116"/>
      <c r="P537" s="116"/>
      <c r="Q537" s="116"/>
      <c r="R537" s="116"/>
    </row>
    <row r="538" spans="1:18" ht="15.75" customHeight="1" x14ac:dyDescent="0.25">
      <c r="A538" s="116"/>
      <c r="B538" s="116"/>
      <c r="C538" s="116"/>
      <c r="D538" s="116"/>
      <c r="E538" s="116"/>
      <c r="F538" s="117"/>
      <c r="G538" s="116"/>
      <c r="H538" s="119"/>
      <c r="I538" s="116"/>
      <c r="J538" s="116"/>
      <c r="K538" s="116"/>
      <c r="L538" s="116"/>
      <c r="M538" s="116"/>
      <c r="N538" s="116"/>
      <c r="O538" s="116"/>
      <c r="P538" s="116"/>
      <c r="Q538" s="116"/>
      <c r="R538" s="116"/>
    </row>
    <row r="539" spans="1:18" ht="15.75" customHeight="1" x14ac:dyDescent="0.25">
      <c r="A539" s="116"/>
      <c r="B539" s="116"/>
      <c r="C539" s="116"/>
      <c r="D539" s="116"/>
      <c r="E539" s="116"/>
      <c r="F539" s="117"/>
      <c r="G539" s="116"/>
      <c r="H539" s="119"/>
      <c r="I539" s="116"/>
      <c r="J539" s="116"/>
      <c r="K539" s="116"/>
      <c r="L539" s="116"/>
      <c r="M539" s="116"/>
      <c r="N539" s="116"/>
      <c r="O539" s="116"/>
      <c r="P539" s="116"/>
      <c r="Q539" s="116"/>
      <c r="R539" s="116"/>
    </row>
    <row r="540" spans="1:18" ht="15.75" customHeight="1" x14ac:dyDescent="0.25">
      <c r="A540" s="116"/>
      <c r="B540" s="116"/>
      <c r="C540" s="116"/>
      <c r="D540" s="116"/>
      <c r="E540" s="116"/>
      <c r="F540" s="117"/>
      <c r="G540" s="116"/>
      <c r="H540" s="119"/>
      <c r="I540" s="116"/>
      <c r="J540" s="116"/>
      <c r="K540" s="116"/>
      <c r="L540" s="116"/>
      <c r="M540" s="116"/>
      <c r="N540" s="116"/>
      <c r="O540" s="116"/>
      <c r="P540" s="116"/>
      <c r="Q540" s="116"/>
      <c r="R540" s="116"/>
    </row>
    <row r="541" spans="1:18" ht="15.75" customHeight="1" x14ac:dyDescent="0.25">
      <c r="A541" s="116"/>
      <c r="B541" s="116"/>
      <c r="C541" s="116"/>
      <c r="D541" s="116"/>
      <c r="E541" s="116"/>
      <c r="F541" s="117"/>
      <c r="G541" s="116"/>
      <c r="H541" s="119"/>
      <c r="I541" s="116"/>
      <c r="J541" s="116"/>
      <c r="K541" s="116"/>
      <c r="L541" s="116"/>
      <c r="M541" s="116"/>
      <c r="N541" s="116"/>
      <c r="O541" s="116"/>
      <c r="P541" s="116"/>
      <c r="Q541" s="116"/>
      <c r="R541" s="116"/>
    </row>
    <row r="542" spans="1:18" ht="15.75" customHeight="1" x14ac:dyDescent="0.25">
      <c r="A542" s="116"/>
      <c r="B542" s="116"/>
      <c r="C542" s="116"/>
      <c r="D542" s="116"/>
      <c r="E542" s="116"/>
      <c r="F542" s="117"/>
      <c r="G542" s="116"/>
      <c r="H542" s="119"/>
      <c r="I542" s="116"/>
      <c r="J542" s="116"/>
      <c r="K542" s="116"/>
      <c r="L542" s="116"/>
      <c r="M542" s="116"/>
      <c r="N542" s="116"/>
      <c r="O542" s="116"/>
      <c r="P542" s="116"/>
      <c r="Q542" s="116"/>
      <c r="R542" s="116"/>
    </row>
    <row r="543" spans="1:18" ht="15.75" customHeight="1" x14ac:dyDescent="0.25">
      <c r="A543" s="116"/>
      <c r="B543" s="116"/>
      <c r="C543" s="116"/>
      <c r="D543" s="116"/>
      <c r="E543" s="116"/>
      <c r="F543" s="117"/>
      <c r="G543" s="116"/>
      <c r="H543" s="119"/>
      <c r="I543" s="116"/>
      <c r="J543" s="116"/>
      <c r="K543" s="116"/>
      <c r="L543" s="116"/>
      <c r="M543" s="116"/>
      <c r="N543" s="116"/>
      <c r="O543" s="116"/>
      <c r="P543" s="116"/>
      <c r="Q543" s="116"/>
      <c r="R543" s="116"/>
    </row>
    <row r="544" spans="1:18" ht="15.75" customHeight="1" x14ac:dyDescent="0.25">
      <c r="A544" s="116"/>
      <c r="B544" s="116"/>
      <c r="C544" s="116"/>
      <c r="D544" s="116"/>
      <c r="E544" s="116"/>
      <c r="F544" s="117"/>
      <c r="G544" s="116"/>
      <c r="H544" s="119"/>
      <c r="I544" s="116"/>
      <c r="J544" s="116"/>
      <c r="K544" s="116"/>
      <c r="L544" s="116"/>
      <c r="M544" s="116"/>
      <c r="N544" s="116"/>
      <c r="O544" s="116"/>
      <c r="P544" s="116"/>
      <c r="Q544" s="116"/>
      <c r="R544" s="116"/>
    </row>
    <row r="545" spans="1:18" ht="15.75" customHeight="1" x14ac:dyDescent="0.25">
      <c r="A545" s="116"/>
      <c r="B545" s="116"/>
      <c r="C545" s="116"/>
      <c r="D545" s="116"/>
      <c r="E545" s="116"/>
      <c r="F545" s="117"/>
      <c r="G545" s="116"/>
      <c r="H545" s="119"/>
      <c r="I545" s="116"/>
      <c r="J545" s="116"/>
      <c r="K545" s="116"/>
      <c r="L545" s="116"/>
      <c r="M545" s="116"/>
      <c r="N545" s="116"/>
      <c r="O545" s="116"/>
      <c r="P545" s="116"/>
      <c r="Q545" s="116"/>
      <c r="R545" s="116"/>
    </row>
    <row r="546" spans="1:18" ht="15.75" customHeight="1" x14ac:dyDescent="0.25">
      <c r="A546" s="116"/>
      <c r="B546" s="116"/>
      <c r="C546" s="116"/>
      <c r="D546" s="116"/>
      <c r="E546" s="116"/>
      <c r="F546" s="117"/>
      <c r="G546" s="116"/>
      <c r="H546" s="119"/>
      <c r="I546" s="116"/>
      <c r="J546" s="116"/>
      <c r="K546" s="116"/>
      <c r="L546" s="116"/>
      <c r="M546" s="116"/>
      <c r="N546" s="116"/>
      <c r="O546" s="116"/>
      <c r="P546" s="116"/>
      <c r="Q546" s="116"/>
      <c r="R546" s="116"/>
    </row>
    <row r="547" spans="1:18" ht="15.75" customHeight="1" x14ac:dyDescent="0.25">
      <c r="A547" s="116"/>
      <c r="B547" s="116"/>
      <c r="C547" s="116"/>
      <c r="D547" s="116"/>
      <c r="E547" s="116"/>
      <c r="F547" s="117"/>
      <c r="G547" s="116"/>
      <c r="H547" s="119"/>
      <c r="I547" s="116"/>
      <c r="J547" s="116"/>
      <c r="K547" s="116"/>
      <c r="L547" s="116"/>
      <c r="M547" s="116"/>
      <c r="N547" s="116"/>
      <c r="O547" s="116"/>
      <c r="P547" s="116"/>
      <c r="Q547" s="116"/>
      <c r="R547" s="116"/>
    </row>
    <row r="548" spans="1:18" ht="15.75" customHeight="1" x14ac:dyDescent="0.25">
      <c r="A548" s="116"/>
      <c r="B548" s="116"/>
      <c r="C548" s="116"/>
      <c r="D548" s="116"/>
      <c r="E548" s="116"/>
      <c r="F548" s="117"/>
      <c r="G548" s="116"/>
      <c r="H548" s="119"/>
      <c r="I548" s="116"/>
      <c r="J548" s="116"/>
      <c r="K548" s="116"/>
      <c r="L548" s="116"/>
      <c r="M548" s="116"/>
      <c r="N548" s="116"/>
      <c r="O548" s="116"/>
      <c r="P548" s="116"/>
      <c r="Q548" s="116"/>
      <c r="R548" s="116"/>
    </row>
    <row r="549" spans="1:18" ht="15.75" customHeight="1" x14ac:dyDescent="0.25">
      <c r="A549" s="116"/>
      <c r="B549" s="116"/>
      <c r="C549" s="116"/>
      <c r="D549" s="116"/>
      <c r="E549" s="116"/>
      <c r="F549" s="117"/>
      <c r="G549" s="116"/>
      <c r="H549" s="119"/>
      <c r="I549" s="116"/>
      <c r="J549" s="116"/>
      <c r="K549" s="116"/>
      <c r="L549" s="116"/>
      <c r="M549" s="116"/>
      <c r="N549" s="116"/>
      <c r="O549" s="116"/>
      <c r="P549" s="116"/>
      <c r="Q549" s="116"/>
      <c r="R549" s="116"/>
    </row>
    <row r="550" spans="1:18" ht="15.75" customHeight="1" x14ac:dyDescent="0.25">
      <c r="A550" s="116"/>
      <c r="B550" s="116"/>
      <c r="C550" s="116"/>
      <c r="D550" s="116"/>
      <c r="E550" s="116"/>
      <c r="F550" s="117"/>
      <c r="G550" s="116"/>
      <c r="H550" s="119"/>
      <c r="I550" s="116"/>
      <c r="J550" s="116"/>
      <c r="K550" s="116"/>
      <c r="L550" s="116"/>
      <c r="M550" s="116"/>
      <c r="N550" s="116"/>
      <c r="O550" s="116"/>
      <c r="P550" s="116"/>
      <c r="Q550" s="116"/>
      <c r="R550" s="116"/>
    </row>
    <row r="551" spans="1:18" ht="15.75" customHeight="1" x14ac:dyDescent="0.25">
      <c r="A551" s="116"/>
      <c r="B551" s="116"/>
      <c r="C551" s="116"/>
      <c r="D551" s="116"/>
      <c r="E551" s="116"/>
      <c r="F551" s="117"/>
      <c r="G551" s="116"/>
      <c r="H551" s="119"/>
      <c r="I551" s="116"/>
      <c r="J551" s="116"/>
      <c r="K551" s="116"/>
      <c r="L551" s="116"/>
      <c r="M551" s="116"/>
      <c r="N551" s="116"/>
      <c r="O551" s="116"/>
      <c r="P551" s="116"/>
      <c r="Q551" s="116"/>
      <c r="R551" s="116"/>
    </row>
    <row r="552" spans="1:18" ht="15.75" customHeight="1" x14ac:dyDescent="0.25">
      <c r="A552" s="116"/>
      <c r="B552" s="116"/>
      <c r="C552" s="116"/>
      <c r="D552" s="116"/>
      <c r="E552" s="116"/>
      <c r="F552" s="117"/>
      <c r="G552" s="116"/>
      <c r="H552" s="119"/>
      <c r="I552" s="116"/>
      <c r="J552" s="116"/>
      <c r="K552" s="116"/>
      <c r="L552" s="116"/>
      <c r="M552" s="116"/>
      <c r="N552" s="116"/>
      <c r="O552" s="116"/>
      <c r="P552" s="116"/>
      <c r="Q552" s="116"/>
      <c r="R552" s="116"/>
    </row>
    <row r="553" spans="1:18" ht="15.75" customHeight="1" x14ac:dyDescent="0.25">
      <c r="A553" s="116"/>
      <c r="B553" s="116"/>
      <c r="C553" s="116"/>
      <c r="D553" s="116"/>
      <c r="E553" s="116"/>
      <c r="F553" s="117"/>
      <c r="G553" s="116"/>
      <c r="H553" s="119"/>
      <c r="I553" s="116"/>
      <c r="J553" s="116"/>
      <c r="K553" s="116"/>
      <c r="L553" s="116"/>
      <c r="M553" s="116"/>
      <c r="N553" s="116"/>
      <c r="O553" s="116"/>
      <c r="P553" s="116"/>
      <c r="Q553" s="116"/>
      <c r="R553" s="116"/>
    </row>
    <row r="554" spans="1:18" ht="15.75" customHeight="1" x14ac:dyDescent="0.25">
      <c r="A554" s="116"/>
      <c r="B554" s="116"/>
      <c r="C554" s="116"/>
      <c r="D554" s="116"/>
      <c r="E554" s="116"/>
      <c r="F554" s="117"/>
      <c r="G554" s="116"/>
      <c r="H554" s="119"/>
      <c r="I554" s="116"/>
      <c r="J554" s="116"/>
      <c r="K554" s="116"/>
      <c r="L554" s="116"/>
      <c r="M554" s="116"/>
      <c r="N554" s="116"/>
      <c r="O554" s="116"/>
      <c r="P554" s="116"/>
      <c r="Q554" s="116"/>
      <c r="R554" s="116"/>
    </row>
    <row r="555" spans="1:18" ht="15.75" customHeight="1" x14ac:dyDescent="0.25">
      <c r="A555" s="116"/>
      <c r="B555" s="116"/>
      <c r="C555" s="116"/>
      <c r="D555" s="116"/>
      <c r="E555" s="116"/>
      <c r="F555" s="117"/>
      <c r="G555" s="116"/>
      <c r="H555" s="119"/>
      <c r="I555" s="116"/>
      <c r="J555" s="116"/>
      <c r="K555" s="116"/>
      <c r="L555" s="116"/>
      <c r="M555" s="116"/>
      <c r="N555" s="116"/>
      <c r="O555" s="116"/>
      <c r="P555" s="116"/>
      <c r="Q555" s="116"/>
      <c r="R555" s="116"/>
    </row>
    <row r="556" spans="1:18" ht="15.75" customHeight="1" x14ac:dyDescent="0.25">
      <c r="A556" s="116"/>
      <c r="B556" s="116"/>
      <c r="C556" s="116"/>
      <c r="D556" s="116"/>
      <c r="E556" s="116"/>
      <c r="F556" s="117"/>
      <c r="G556" s="116"/>
      <c r="H556" s="119"/>
      <c r="I556" s="116"/>
      <c r="J556" s="116"/>
      <c r="K556" s="116"/>
      <c r="L556" s="116"/>
      <c r="M556" s="116"/>
      <c r="N556" s="116"/>
      <c r="O556" s="116"/>
      <c r="P556" s="116"/>
      <c r="Q556" s="116"/>
      <c r="R556" s="116"/>
    </row>
    <row r="557" spans="1:18" ht="15.75" customHeight="1" x14ac:dyDescent="0.25">
      <c r="A557" s="116"/>
      <c r="B557" s="116"/>
      <c r="C557" s="116"/>
      <c r="D557" s="116"/>
      <c r="E557" s="116"/>
      <c r="F557" s="117"/>
      <c r="G557" s="116"/>
      <c r="H557" s="119"/>
      <c r="I557" s="116"/>
      <c r="J557" s="116"/>
      <c r="K557" s="116"/>
      <c r="L557" s="116"/>
      <c r="M557" s="116"/>
      <c r="N557" s="116"/>
      <c r="O557" s="116"/>
      <c r="P557" s="116"/>
      <c r="Q557" s="116"/>
      <c r="R557" s="116"/>
    </row>
    <row r="558" spans="1:18" ht="15.75" customHeight="1" x14ac:dyDescent="0.25">
      <c r="A558" s="116"/>
      <c r="B558" s="116"/>
      <c r="C558" s="116"/>
      <c r="D558" s="116"/>
      <c r="E558" s="116"/>
      <c r="F558" s="117"/>
      <c r="G558" s="116"/>
      <c r="H558" s="119"/>
      <c r="I558" s="116"/>
      <c r="J558" s="116"/>
      <c r="K558" s="116"/>
      <c r="L558" s="116"/>
      <c r="M558" s="116"/>
      <c r="N558" s="116"/>
      <c r="O558" s="116"/>
      <c r="P558" s="116"/>
      <c r="Q558" s="116"/>
      <c r="R558" s="116"/>
    </row>
    <row r="559" spans="1:18" ht="15.75" customHeight="1" x14ac:dyDescent="0.25">
      <c r="A559" s="116"/>
      <c r="B559" s="116"/>
      <c r="C559" s="116"/>
      <c r="D559" s="116"/>
      <c r="E559" s="116"/>
      <c r="F559" s="117"/>
      <c r="G559" s="116"/>
      <c r="H559" s="119"/>
      <c r="I559" s="116"/>
      <c r="J559" s="116"/>
      <c r="K559" s="116"/>
      <c r="L559" s="116"/>
      <c r="M559" s="116"/>
      <c r="N559" s="116"/>
      <c r="O559" s="116"/>
      <c r="P559" s="116"/>
      <c r="Q559" s="116"/>
      <c r="R559" s="116"/>
    </row>
    <row r="560" spans="1:18" ht="15.75" customHeight="1" x14ac:dyDescent="0.25">
      <c r="A560" s="116"/>
      <c r="B560" s="116"/>
      <c r="C560" s="116"/>
      <c r="D560" s="116"/>
      <c r="E560" s="116"/>
      <c r="F560" s="117"/>
      <c r="G560" s="116"/>
      <c r="H560" s="119"/>
      <c r="I560" s="116"/>
      <c r="J560" s="116"/>
      <c r="K560" s="116"/>
      <c r="L560" s="116"/>
      <c r="M560" s="116"/>
      <c r="N560" s="116"/>
      <c r="O560" s="116"/>
      <c r="P560" s="116"/>
      <c r="Q560" s="116"/>
      <c r="R560" s="116"/>
    </row>
    <row r="561" spans="1:18" ht="15.75" customHeight="1" x14ac:dyDescent="0.25">
      <c r="A561" s="116"/>
      <c r="B561" s="116"/>
      <c r="C561" s="116"/>
      <c r="D561" s="116"/>
      <c r="E561" s="116"/>
      <c r="F561" s="117"/>
      <c r="G561" s="116"/>
      <c r="H561" s="119"/>
      <c r="I561" s="116"/>
      <c r="J561" s="116"/>
      <c r="K561" s="116"/>
      <c r="L561" s="116"/>
      <c r="M561" s="116"/>
      <c r="N561" s="116"/>
      <c r="O561" s="116"/>
      <c r="P561" s="116"/>
      <c r="Q561" s="116"/>
      <c r="R561" s="116"/>
    </row>
    <row r="562" spans="1:18" ht="15.75" customHeight="1" x14ac:dyDescent="0.25">
      <c r="A562" s="116"/>
      <c r="B562" s="116"/>
      <c r="C562" s="116"/>
      <c r="D562" s="116"/>
      <c r="E562" s="116"/>
      <c r="F562" s="117"/>
      <c r="G562" s="116"/>
      <c r="H562" s="119"/>
      <c r="I562" s="116"/>
      <c r="J562" s="116"/>
      <c r="K562" s="116"/>
      <c r="L562" s="116"/>
      <c r="M562" s="116"/>
      <c r="N562" s="116"/>
      <c r="O562" s="116"/>
      <c r="P562" s="116"/>
      <c r="Q562" s="116"/>
      <c r="R562" s="116"/>
    </row>
    <row r="563" spans="1:18" ht="15.75" customHeight="1" x14ac:dyDescent="0.25">
      <c r="A563" s="116"/>
      <c r="B563" s="116"/>
      <c r="C563" s="116"/>
      <c r="D563" s="116"/>
      <c r="E563" s="116"/>
      <c r="F563" s="117"/>
      <c r="G563" s="116"/>
      <c r="H563" s="119"/>
      <c r="I563" s="116"/>
      <c r="J563" s="116"/>
      <c r="K563" s="116"/>
      <c r="L563" s="116"/>
      <c r="M563" s="116"/>
      <c r="N563" s="116"/>
      <c r="O563" s="116"/>
      <c r="P563" s="116"/>
      <c r="Q563" s="116"/>
      <c r="R563" s="116"/>
    </row>
    <row r="564" spans="1:18" ht="15.75" customHeight="1" x14ac:dyDescent="0.25">
      <c r="A564" s="116"/>
      <c r="B564" s="116"/>
      <c r="C564" s="116"/>
      <c r="D564" s="116"/>
      <c r="E564" s="116"/>
      <c r="F564" s="117"/>
      <c r="G564" s="116"/>
      <c r="H564" s="119"/>
      <c r="I564" s="116"/>
      <c r="J564" s="116"/>
      <c r="K564" s="116"/>
      <c r="L564" s="116"/>
      <c r="M564" s="116"/>
      <c r="N564" s="116"/>
      <c r="O564" s="116"/>
      <c r="P564" s="116"/>
      <c r="Q564" s="116"/>
      <c r="R564" s="116"/>
    </row>
    <row r="565" spans="1:18" ht="15.75" customHeight="1" x14ac:dyDescent="0.25">
      <c r="A565" s="116"/>
      <c r="B565" s="116"/>
      <c r="C565" s="116"/>
      <c r="D565" s="116"/>
      <c r="E565" s="116"/>
      <c r="F565" s="117"/>
      <c r="G565" s="116"/>
      <c r="H565" s="119"/>
      <c r="I565" s="116"/>
      <c r="J565" s="116"/>
      <c r="K565" s="116"/>
      <c r="L565" s="116"/>
      <c r="M565" s="116"/>
      <c r="N565" s="116"/>
      <c r="O565" s="116"/>
      <c r="P565" s="116"/>
      <c r="Q565" s="116"/>
      <c r="R565" s="116"/>
    </row>
    <row r="566" spans="1:18" ht="15.75" customHeight="1" x14ac:dyDescent="0.25">
      <c r="A566" s="116"/>
      <c r="B566" s="116"/>
      <c r="C566" s="116"/>
      <c r="D566" s="116"/>
      <c r="E566" s="116"/>
      <c r="F566" s="117"/>
      <c r="G566" s="116"/>
      <c r="H566" s="119"/>
      <c r="I566" s="116"/>
      <c r="J566" s="116"/>
      <c r="K566" s="116"/>
      <c r="L566" s="116"/>
      <c r="M566" s="116"/>
      <c r="N566" s="116"/>
      <c r="O566" s="116"/>
      <c r="P566" s="116"/>
      <c r="Q566" s="116"/>
      <c r="R566" s="116"/>
    </row>
    <row r="567" spans="1:18" ht="15.75" customHeight="1" x14ac:dyDescent="0.25">
      <c r="A567" s="116"/>
      <c r="B567" s="116"/>
      <c r="C567" s="116"/>
      <c r="D567" s="116"/>
      <c r="E567" s="116"/>
      <c r="F567" s="117"/>
      <c r="G567" s="116"/>
      <c r="H567" s="119"/>
      <c r="I567" s="116"/>
      <c r="J567" s="116"/>
      <c r="K567" s="116"/>
      <c r="L567" s="116"/>
      <c r="M567" s="116"/>
      <c r="N567" s="116"/>
      <c r="O567" s="116"/>
      <c r="P567" s="116"/>
      <c r="Q567" s="116"/>
      <c r="R567" s="116"/>
    </row>
    <row r="568" spans="1:18" ht="15.75" customHeight="1" x14ac:dyDescent="0.25">
      <c r="A568" s="116"/>
      <c r="B568" s="116"/>
      <c r="C568" s="116"/>
      <c r="D568" s="116"/>
      <c r="E568" s="116"/>
      <c r="F568" s="117"/>
      <c r="G568" s="116"/>
      <c r="H568" s="119"/>
      <c r="I568" s="116"/>
      <c r="J568" s="116"/>
      <c r="K568" s="116"/>
      <c r="L568" s="116"/>
      <c r="M568" s="116"/>
      <c r="N568" s="116"/>
      <c r="O568" s="116"/>
      <c r="P568" s="116"/>
      <c r="Q568" s="116"/>
      <c r="R568" s="116"/>
    </row>
    <row r="569" spans="1:18" ht="15.75" customHeight="1" x14ac:dyDescent="0.25">
      <c r="A569" s="116"/>
      <c r="B569" s="116"/>
      <c r="C569" s="116"/>
      <c r="D569" s="116"/>
      <c r="E569" s="116"/>
      <c r="F569" s="117"/>
      <c r="G569" s="116"/>
      <c r="H569" s="119"/>
      <c r="I569" s="116"/>
      <c r="J569" s="116"/>
      <c r="K569" s="116"/>
      <c r="L569" s="116"/>
      <c r="M569" s="116"/>
      <c r="N569" s="116"/>
      <c r="O569" s="116"/>
      <c r="P569" s="116"/>
      <c r="Q569" s="116"/>
      <c r="R569" s="116"/>
    </row>
    <row r="570" spans="1:18" ht="15.75" customHeight="1" x14ac:dyDescent="0.25">
      <c r="A570" s="116"/>
      <c r="B570" s="116"/>
      <c r="C570" s="116"/>
      <c r="D570" s="116"/>
      <c r="E570" s="116"/>
      <c r="F570" s="117"/>
      <c r="G570" s="116"/>
      <c r="H570" s="119"/>
      <c r="I570" s="116"/>
      <c r="J570" s="116"/>
      <c r="K570" s="116"/>
      <c r="L570" s="116"/>
      <c r="M570" s="116"/>
      <c r="N570" s="116"/>
      <c r="O570" s="116"/>
      <c r="P570" s="116"/>
      <c r="Q570" s="116"/>
      <c r="R570" s="116"/>
    </row>
    <row r="571" spans="1:18" ht="15.75" customHeight="1" x14ac:dyDescent="0.25">
      <c r="A571" s="116"/>
      <c r="B571" s="116"/>
      <c r="C571" s="116"/>
      <c r="D571" s="116"/>
      <c r="E571" s="116"/>
      <c r="F571" s="117"/>
      <c r="G571" s="116"/>
      <c r="H571" s="119"/>
      <c r="I571" s="116"/>
      <c r="J571" s="116"/>
      <c r="K571" s="116"/>
      <c r="L571" s="116"/>
      <c r="M571" s="116"/>
      <c r="N571" s="116"/>
      <c r="O571" s="116"/>
      <c r="P571" s="116"/>
      <c r="Q571" s="116"/>
      <c r="R571" s="116"/>
    </row>
    <row r="572" spans="1:18" ht="15.75" customHeight="1" x14ac:dyDescent="0.25">
      <c r="A572" s="116"/>
      <c r="B572" s="116"/>
      <c r="C572" s="116"/>
      <c r="D572" s="116"/>
      <c r="E572" s="116"/>
      <c r="F572" s="117"/>
      <c r="G572" s="116"/>
      <c r="H572" s="119"/>
      <c r="I572" s="116"/>
      <c r="J572" s="116"/>
      <c r="K572" s="116"/>
      <c r="L572" s="116"/>
      <c r="M572" s="116"/>
      <c r="N572" s="116"/>
      <c r="O572" s="116"/>
      <c r="P572" s="116"/>
      <c r="Q572" s="116"/>
      <c r="R572" s="116"/>
    </row>
    <row r="573" spans="1:18" ht="15.75" customHeight="1" x14ac:dyDescent="0.25">
      <c r="A573" s="116"/>
      <c r="B573" s="116"/>
      <c r="C573" s="116"/>
      <c r="D573" s="116"/>
      <c r="E573" s="116"/>
      <c r="F573" s="117"/>
      <c r="G573" s="116"/>
      <c r="H573" s="119"/>
      <c r="I573" s="116"/>
      <c r="J573" s="116"/>
      <c r="K573" s="116"/>
      <c r="L573" s="116"/>
      <c r="M573" s="116"/>
      <c r="N573" s="116"/>
      <c r="O573" s="116"/>
      <c r="P573" s="116"/>
      <c r="Q573" s="116"/>
      <c r="R573" s="116"/>
    </row>
    <row r="574" spans="1:18" ht="15.75" customHeight="1" x14ac:dyDescent="0.25">
      <c r="A574" s="116"/>
      <c r="B574" s="116"/>
      <c r="C574" s="116"/>
      <c r="D574" s="116"/>
      <c r="E574" s="116"/>
      <c r="F574" s="117"/>
      <c r="G574" s="116"/>
      <c r="H574" s="119"/>
      <c r="I574" s="116"/>
      <c r="J574" s="116"/>
      <c r="K574" s="116"/>
      <c r="L574" s="116"/>
      <c r="M574" s="116"/>
      <c r="N574" s="116"/>
      <c r="O574" s="116"/>
      <c r="P574" s="116"/>
      <c r="Q574" s="116"/>
      <c r="R574" s="116"/>
    </row>
    <row r="575" spans="1:18" ht="15.75" customHeight="1" x14ac:dyDescent="0.25">
      <c r="A575" s="116"/>
      <c r="B575" s="116"/>
      <c r="C575" s="116"/>
      <c r="D575" s="116"/>
      <c r="E575" s="116"/>
      <c r="F575" s="117"/>
      <c r="G575" s="116"/>
      <c r="H575" s="119"/>
      <c r="I575" s="116"/>
      <c r="J575" s="116"/>
      <c r="K575" s="116"/>
      <c r="L575" s="116"/>
      <c r="M575" s="116"/>
      <c r="N575" s="116"/>
      <c r="O575" s="116"/>
      <c r="P575" s="116"/>
      <c r="Q575" s="116"/>
      <c r="R575" s="116"/>
    </row>
    <row r="576" spans="1:18" ht="15.75" customHeight="1" x14ac:dyDescent="0.25">
      <c r="A576" s="116"/>
      <c r="B576" s="116"/>
      <c r="C576" s="116"/>
      <c r="D576" s="116"/>
      <c r="E576" s="116"/>
      <c r="F576" s="117"/>
      <c r="G576" s="116"/>
      <c r="H576" s="119"/>
      <c r="I576" s="116"/>
      <c r="J576" s="116"/>
      <c r="K576" s="116"/>
      <c r="L576" s="116"/>
      <c r="M576" s="116"/>
      <c r="N576" s="116"/>
      <c r="O576" s="116"/>
      <c r="P576" s="116"/>
      <c r="Q576" s="116"/>
      <c r="R576" s="116"/>
    </row>
    <row r="577" spans="1:18" ht="15.75" customHeight="1" x14ac:dyDescent="0.25">
      <c r="A577" s="116"/>
      <c r="B577" s="116"/>
      <c r="C577" s="116"/>
      <c r="D577" s="116"/>
      <c r="E577" s="116"/>
      <c r="F577" s="117"/>
      <c r="G577" s="116"/>
      <c r="H577" s="119"/>
      <c r="I577" s="116"/>
      <c r="J577" s="116"/>
      <c r="K577" s="116"/>
      <c r="L577" s="116"/>
      <c r="M577" s="116"/>
      <c r="N577" s="116"/>
      <c r="O577" s="116"/>
      <c r="P577" s="116"/>
      <c r="Q577" s="116"/>
      <c r="R577" s="116"/>
    </row>
    <row r="578" spans="1:18" ht="15.75" customHeight="1" x14ac:dyDescent="0.25">
      <c r="A578" s="116"/>
      <c r="B578" s="116"/>
      <c r="C578" s="116"/>
      <c r="D578" s="116"/>
      <c r="E578" s="116"/>
      <c r="F578" s="117"/>
      <c r="G578" s="116"/>
      <c r="H578" s="119"/>
      <c r="I578" s="116"/>
      <c r="J578" s="116"/>
      <c r="K578" s="116"/>
      <c r="L578" s="116"/>
      <c r="M578" s="116"/>
      <c r="N578" s="116"/>
      <c r="O578" s="116"/>
      <c r="P578" s="116"/>
      <c r="Q578" s="116"/>
      <c r="R578" s="116"/>
    </row>
    <row r="579" spans="1:18" ht="15.75" customHeight="1" x14ac:dyDescent="0.25">
      <c r="A579" s="116"/>
      <c r="B579" s="116"/>
      <c r="C579" s="116"/>
      <c r="D579" s="116"/>
      <c r="E579" s="116"/>
      <c r="F579" s="117"/>
      <c r="G579" s="116"/>
      <c r="H579" s="119"/>
      <c r="I579" s="116"/>
      <c r="J579" s="116"/>
      <c r="K579" s="116"/>
      <c r="L579" s="116"/>
      <c r="M579" s="116"/>
      <c r="N579" s="116"/>
      <c r="O579" s="116"/>
      <c r="P579" s="116"/>
      <c r="Q579" s="116"/>
      <c r="R579" s="116"/>
    </row>
    <row r="580" spans="1:18" ht="15.75" customHeight="1" x14ac:dyDescent="0.25">
      <c r="A580" s="116"/>
      <c r="B580" s="116"/>
      <c r="C580" s="116"/>
      <c r="D580" s="116"/>
      <c r="E580" s="116"/>
      <c r="F580" s="117"/>
      <c r="G580" s="116"/>
      <c r="H580" s="119"/>
      <c r="I580" s="116"/>
      <c r="J580" s="116"/>
      <c r="K580" s="116"/>
      <c r="L580" s="116"/>
      <c r="M580" s="116"/>
      <c r="N580" s="116"/>
      <c r="O580" s="116"/>
      <c r="P580" s="116"/>
      <c r="Q580" s="116"/>
      <c r="R580" s="116"/>
    </row>
    <row r="581" spans="1:18" ht="15.75" customHeight="1" x14ac:dyDescent="0.25">
      <c r="A581" s="116"/>
      <c r="B581" s="116"/>
      <c r="C581" s="116"/>
      <c r="D581" s="116"/>
      <c r="E581" s="116"/>
      <c r="F581" s="117"/>
      <c r="G581" s="116"/>
      <c r="H581" s="119"/>
      <c r="I581" s="116"/>
      <c r="J581" s="116"/>
      <c r="K581" s="116"/>
      <c r="L581" s="116"/>
      <c r="M581" s="116"/>
      <c r="N581" s="116"/>
      <c r="O581" s="116"/>
      <c r="P581" s="116"/>
      <c r="Q581" s="116"/>
      <c r="R581" s="116"/>
    </row>
    <row r="582" spans="1:18" ht="15.75" customHeight="1" x14ac:dyDescent="0.25">
      <c r="A582" s="116"/>
      <c r="B582" s="116"/>
      <c r="C582" s="116"/>
      <c r="D582" s="116"/>
      <c r="E582" s="116"/>
      <c r="F582" s="117"/>
      <c r="G582" s="116"/>
      <c r="H582" s="119"/>
      <c r="I582" s="116"/>
      <c r="J582" s="116"/>
      <c r="K582" s="116"/>
      <c r="L582" s="116"/>
      <c r="M582" s="116"/>
      <c r="N582" s="116"/>
      <c r="O582" s="116"/>
      <c r="P582" s="116"/>
      <c r="Q582" s="116"/>
      <c r="R582" s="116"/>
    </row>
    <row r="583" spans="1:18" ht="15.75" customHeight="1" x14ac:dyDescent="0.25">
      <c r="A583" s="116"/>
      <c r="B583" s="116"/>
      <c r="C583" s="116"/>
      <c r="D583" s="116"/>
      <c r="E583" s="116"/>
      <c r="F583" s="117"/>
      <c r="G583" s="116"/>
      <c r="H583" s="119"/>
      <c r="I583" s="116"/>
      <c r="J583" s="116"/>
      <c r="K583" s="116"/>
      <c r="L583" s="116"/>
      <c r="M583" s="116"/>
      <c r="N583" s="116"/>
      <c r="O583" s="116"/>
      <c r="P583" s="116"/>
      <c r="Q583" s="116"/>
      <c r="R583" s="116"/>
    </row>
    <row r="584" spans="1:18" ht="15.75" customHeight="1" x14ac:dyDescent="0.25">
      <c r="A584" s="116"/>
      <c r="B584" s="116"/>
      <c r="C584" s="116"/>
      <c r="D584" s="116"/>
      <c r="E584" s="116"/>
      <c r="F584" s="117"/>
      <c r="G584" s="116"/>
      <c r="H584" s="119"/>
      <c r="I584" s="116"/>
      <c r="J584" s="116"/>
      <c r="K584" s="116"/>
      <c r="L584" s="116"/>
      <c r="M584" s="116"/>
      <c r="N584" s="116"/>
      <c r="O584" s="116"/>
      <c r="P584" s="116"/>
      <c r="Q584" s="116"/>
      <c r="R584" s="116"/>
    </row>
    <row r="585" spans="1:18" ht="15.75" customHeight="1" x14ac:dyDescent="0.25">
      <c r="A585" s="116"/>
      <c r="B585" s="116"/>
      <c r="C585" s="116"/>
      <c r="D585" s="116"/>
      <c r="E585" s="116"/>
      <c r="F585" s="117"/>
      <c r="G585" s="116"/>
      <c r="H585" s="119"/>
      <c r="I585" s="116"/>
      <c r="J585" s="116"/>
      <c r="K585" s="116"/>
      <c r="L585" s="116"/>
      <c r="M585" s="116"/>
      <c r="N585" s="116"/>
      <c r="O585" s="116"/>
      <c r="P585" s="116"/>
      <c r="Q585" s="116"/>
      <c r="R585" s="116"/>
    </row>
    <row r="586" spans="1:18" ht="15.75" customHeight="1" x14ac:dyDescent="0.25">
      <c r="A586" s="116"/>
      <c r="B586" s="116"/>
      <c r="C586" s="116"/>
      <c r="D586" s="116"/>
      <c r="E586" s="116"/>
      <c r="F586" s="117"/>
      <c r="G586" s="116"/>
      <c r="H586" s="119"/>
      <c r="I586" s="116"/>
      <c r="J586" s="116"/>
      <c r="K586" s="116"/>
      <c r="L586" s="116"/>
      <c r="M586" s="116"/>
      <c r="N586" s="116"/>
      <c r="O586" s="116"/>
      <c r="P586" s="116"/>
      <c r="Q586" s="116"/>
      <c r="R586" s="116"/>
    </row>
    <row r="587" spans="1:18" ht="15.75" customHeight="1" x14ac:dyDescent="0.25">
      <c r="A587" s="116"/>
      <c r="B587" s="116"/>
      <c r="C587" s="116"/>
      <c r="D587" s="116"/>
      <c r="E587" s="116"/>
      <c r="F587" s="117"/>
      <c r="G587" s="116"/>
      <c r="H587" s="119"/>
      <c r="I587" s="116"/>
      <c r="J587" s="116"/>
      <c r="K587" s="116"/>
      <c r="L587" s="116"/>
      <c r="M587" s="116"/>
      <c r="N587" s="116"/>
      <c r="O587" s="116"/>
      <c r="P587" s="116"/>
      <c r="Q587" s="116"/>
      <c r="R587" s="116"/>
    </row>
    <row r="588" spans="1:18" ht="15.75" customHeight="1" x14ac:dyDescent="0.25">
      <c r="A588" s="116"/>
      <c r="B588" s="116"/>
      <c r="C588" s="116"/>
      <c r="D588" s="116"/>
      <c r="E588" s="116"/>
      <c r="F588" s="117"/>
      <c r="G588" s="116"/>
      <c r="H588" s="119"/>
      <c r="I588" s="116"/>
      <c r="J588" s="116"/>
      <c r="K588" s="116"/>
      <c r="L588" s="116"/>
      <c r="M588" s="116"/>
      <c r="N588" s="116"/>
      <c r="O588" s="116"/>
      <c r="P588" s="116"/>
      <c r="Q588" s="116"/>
      <c r="R588" s="116"/>
    </row>
    <row r="589" spans="1:18" ht="15.75" customHeight="1" x14ac:dyDescent="0.25">
      <c r="A589" s="116"/>
      <c r="B589" s="116"/>
      <c r="C589" s="116"/>
      <c r="D589" s="116"/>
      <c r="E589" s="116"/>
      <c r="F589" s="117"/>
      <c r="G589" s="116"/>
      <c r="H589" s="119"/>
      <c r="I589" s="116"/>
      <c r="J589" s="116"/>
      <c r="K589" s="116"/>
      <c r="L589" s="116"/>
      <c r="M589" s="116"/>
      <c r="N589" s="116"/>
      <c r="O589" s="116"/>
      <c r="P589" s="116"/>
      <c r="Q589" s="116"/>
      <c r="R589" s="116"/>
    </row>
    <row r="590" spans="1:18" ht="15.75" customHeight="1" x14ac:dyDescent="0.25">
      <c r="A590" s="116"/>
      <c r="B590" s="116"/>
      <c r="C590" s="116"/>
      <c r="D590" s="116"/>
      <c r="E590" s="116"/>
      <c r="F590" s="117"/>
      <c r="G590" s="116"/>
      <c r="H590" s="119"/>
      <c r="I590" s="116"/>
      <c r="J590" s="116"/>
      <c r="K590" s="116"/>
      <c r="L590" s="116"/>
      <c r="M590" s="116"/>
      <c r="N590" s="116"/>
      <c r="O590" s="116"/>
      <c r="P590" s="116"/>
      <c r="Q590" s="116"/>
      <c r="R590" s="116"/>
    </row>
    <row r="591" spans="1:18" ht="15.75" customHeight="1" x14ac:dyDescent="0.25">
      <c r="A591" s="116"/>
      <c r="B591" s="116"/>
      <c r="C591" s="116"/>
      <c r="D591" s="116"/>
      <c r="E591" s="116"/>
      <c r="F591" s="117"/>
      <c r="G591" s="116"/>
      <c r="H591" s="119"/>
      <c r="I591" s="116"/>
      <c r="J591" s="116"/>
      <c r="K591" s="116"/>
      <c r="L591" s="116"/>
      <c r="M591" s="116"/>
      <c r="N591" s="116"/>
      <c r="O591" s="116"/>
      <c r="P591" s="116"/>
      <c r="Q591" s="116"/>
      <c r="R591" s="116"/>
    </row>
    <row r="592" spans="1:18" ht="15.75" customHeight="1" x14ac:dyDescent="0.25">
      <c r="A592" s="116"/>
      <c r="B592" s="116"/>
      <c r="C592" s="116"/>
      <c r="D592" s="116"/>
      <c r="E592" s="116"/>
      <c r="F592" s="117"/>
      <c r="G592" s="116"/>
      <c r="H592" s="119"/>
      <c r="I592" s="116"/>
      <c r="J592" s="116"/>
      <c r="K592" s="116"/>
      <c r="L592" s="116"/>
      <c r="M592" s="116"/>
      <c r="N592" s="116"/>
      <c r="O592" s="116"/>
      <c r="P592" s="116"/>
      <c r="Q592" s="116"/>
      <c r="R592" s="116"/>
    </row>
    <row r="593" spans="1:18" ht="15.75" customHeight="1" x14ac:dyDescent="0.25">
      <c r="A593" s="116"/>
      <c r="B593" s="116"/>
      <c r="C593" s="116"/>
      <c r="D593" s="116"/>
      <c r="E593" s="116"/>
      <c r="F593" s="117"/>
      <c r="G593" s="116"/>
      <c r="H593" s="119"/>
      <c r="I593" s="116"/>
      <c r="J593" s="116"/>
      <c r="K593" s="116"/>
      <c r="L593" s="116"/>
      <c r="M593" s="116"/>
      <c r="N593" s="116"/>
      <c r="O593" s="116"/>
      <c r="P593" s="116"/>
      <c r="Q593" s="116"/>
      <c r="R593" s="116"/>
    </row>
    <row r="594" spans="1:18" ht="15.75" customHeight="1" x14ac:dyDescent="0.25">
      <c r="A594" s="116"/>
      <c r="B594" s="116"/>
      <c r="C594" s="116"/>
      <c r="D594" s="116"/>
      <c r="E594" s="116"/>
      <c r="F594" s="117"/>
      <c r="G594" s="116"/>
      <c r="H594" s="119"/>
      <c r="I594" s="116"/>
      <c r="J594" s="116"/>
      <c r="K594" s="116"/>
      <c r="L594" s="116"/>
      <c r="M594" s="116"/>
      <c r="N594" s="116"/>
      <c r="O594" s="116"/>
      <c r="P594" s="116"/>
      <c r="Q594" s="116"/>
      <c r="R594" s="116"/>
    </row>
    <row r="595" spans="1:18" ht="15.75" customHeight="1" x14ac:dyDescent="0.25">
      <c r="A595" s="116"/>
      <c r="B595" s="116"/>
      <c r="C595" s="116"/>
      <c r="D595" s="116"/>
      <c r="E595" s="116"/>
      <c r="F595" s="117"/>
      <c r="G595" s="116"/>
      <c r="H595" s="119"/>
      <c r="I595" s="116"/>
      <c r="J595" s="116"/>
      <c r="K595" s="116"/>
      <c r="L595" s="116"/>
      <c r="M595" s="116"/>
      <c r="N595" s="116"/>
      <c r="O595" s="116"/>
      <c r="P595" s="116"/>
      <c r="Q595" s="116"/>
      <c r="R595" s="116"/>
    </row>
    <row r="596" spans="1:18" ht="15.75" customHeight="1" x14ac:dyDescent="0.25">
      <c r="A596" s="116"/>
      <c r="B596" s="116"/>
      <c r="C596" s="116"/>
      <c r="D596" s="116"/>
      <c r="E596" s="116"/>
      <c r="F596" s="117"/>
      <c r="G596" s="116"/>
      <c r="H596" s="119"/>
      <c r="I596" s="116"/>
      <c r="J596" s="116"/>
      <c r="K596" s="116"/>
      <c r="L596" s="116"/>
      <c r="M596" s="116"/>
      <c r="N596" s="116"/>
      <c r="O596" s="116"/>
      <c r="P596" s="116"/>
      <c r="Q596" s="116"/>
      <c r="R596" s="116"/>
    </row>
    <row r="597" spans="1:18" ht="15.75" customHeight="1" x14ac:dyDescent="0.25">
      <c r="A597" s="116"/>
      <c r="B597" s="116"/>
      <c r="C597" s="116"/>
      <c r="D597" s="116"/>
      <c r="E597" s="116"/>
      <c r="F597" s="117"/>
      <c r="G597" s="116"/>
      <c r="H597" s="119"/>
      <c r="I597" s="116"/>
      <c r="J597" s="116"/>
      <c r="K597" s="116"/>
      <c r="L597" s="116"/>
      <c r="M597" s="116"/>
      <c r="N597" s="116"/>
      <c r="O597" s="116"/>
      <c r="P597" s="116"/>
      <c r="Q597" s="116"/>
      <c r="R597" s="116"/>
    </row>
    <row r="598" spans="1:18" ht="15.75" customHeight="1" x14ac:dyDescent="0.25">
      <c r="A598" s="116"/>
      <c r="B598" s="116"/>
      <c r="C598" s="116"/>
      <c r="D598" s="116"/>
      <c r="E598" s="116"/>
      <c r="F598" s="117"/>
      <c r="G598" s="116"/>
      <c r="H598" s="119"/>
      <c r="I598" s="116"/>
      <c r="J598" s="116"/>
      <c r="K598" s="116"/>
      <c r="L598" s="116"/>
      <c r="M598" s="116"/>
      <c r="N598" s="116"/>
      <c r="O598" s="116"/>
      <c r="P598" s="116"/>
      <c r="Q598" s="116"/>
      <c r="R598" s="116"/>
    </row>
    <row r="599" spans="1:18" ht="15.75" customHeight="1" x14ac:dyDescent="0.25">
      <c r="A599" s="116"/>
      <c r="B599" s="116"/>
      <c r="C599" s="116"/>
      <c r="D599" s="116"/>
      <c r="E599" s="116"/>
      <c r="F599" s="117"/>
      <c r="G599" s="116"/>
      <c r="H599" s="119"/>
      <c r="I599" s="116"/>
      <c r="J599" s="116"/>
      <c r="K599" s="116"/>
      <c r="L599" s="116"/>
      <c r="M599" s="116"/>
      <c r="N599" s="116"/>
      <c r="O599" s="116"/>
      <c r="P599" s="116"/>
      <c r="Q599" s="116"/>
      <c r="R599" s="116"/>
    </row>
    <row r="600" spans="1:18" ht="15.75" customHeight="1" x14ac:dyDescent="0.25">
      <c r="A600" s="116"/>
      <c r="B600" s="116"/>
      <c r="C600" s="116"/>
      <c r="D600" s="116"/>
      <c r="E600" s="116"/>
      <c r="F600" s="117"/>
      <c r="G600" s="116"/>
      <c r="H600" s="119"/>
      <c r="I600" s="116"/>
      <c r="J600" s="116"/>
      <c r="K600" s="116"/>
      <c r="L600" s="116"/>
      <c r="M600" s="116"/>
      <c r="N600" s="116"/>
      <c r="O600" s="116"/>
      <c r="P600" s="116"/>
      <c r="Q600" s="116"/>
      <c r="R600" s="116"/>
    </row>
    <row r="601" spans="1:18" ht="15.75" customHeight="1" x14ac:dyDescent="0.25">
      <c r="A601" s="116"/>
      <c r="B601" s="116"/>
      <c r="C601" s="116"/>
      <c r="D601" s="116"/>
      <c r="E601" s="116"/>
      <c r="F601" s="117"/>
      <c r="G601" s="116"/>
      <c r="H601" s="119"/>
      <c r="I601" s="116"/>
      <c r="J601" s="116"/>
      <c r="K601" s="116"/>
      <c r="L601" s="116"/>
      <c r="M601" s="116"/>
      <c r="N601" s="116"/>
      <c r="O601" s="116"/>
      <c r="P601" s="116"/>
      <c r="Q601" s="116"/>
      <c r="R601" s="116"/>
    </row>
    <row r="602" spans="1:18" ht="15.75" customHeight="1" x14ac:dyDescent="0.25">
      <c r="A602" s="116"/>
      <c r="B602" s="116"/>
      <c r="C602" s="116"/>
      <c r="D602" s="116"/>
      <c r="E602" s="116"/>
      <c r="F602" s="117"/>
      <c r="G602" s="116"/>
      <c r="H602" s="119"/>
      <c r="I602" s="116"/>
      <c r="J602" s="116"/>
      <c r="K602" s="116"/>
      <c r="L602" s="116"/>
      <c r="M602" s="116"/>
      <c r="N602" s="116"/>
      <c r="O602" s="116"/>
      <c r="P602" s="116"/>
      <c r="Q602" s="116"/>
      <c r="R602" s="116"/>
    </row>
    <row r="603" spans="1:18" ht="15.75" customHeight="1" x14ac:dyDescent="0.25">
      <c r="A603" s="116"/>
      <c r="B603" s="116"/>
      <c r="C603" s="116"/>
      <c r="D603" s="116"/>
      <c r="E603" s="116"/>
      <c r="F603" s="117"/>
      <c r="G603" s="116"/>
      <c r="H603" s="119"/>
      <c r="I603" s="116"/>
      <c r="J603" s="116"/>
      <c r="K603" s="116"/>
      <c r="L603" s="116"/>
      <c r="M603" s="116"/>
      <c r="N603" s="116"/>
      <c r="O603" s="116"/>
      <c r="P603" s="116"/>
      <c r="Q603" s="116"/>
      <c r="R603" s="116"/>
    </row>
    <row r="604" spans="1:18" ht="15.75" customHeight="1" x14ac:dyDescent="0.25">
      <c r="A604" s="116"/>
      <c r="B604" s="116"/>
      <c r="C604" s="116"/>
      <c r="D604" s="116"/>
      <c r="E604" s="116"/>
      <c r="F604" s="117"/>
      <c r="G604" s="116"/>
      <c r="H604" s="119"/>
      <c r="I604" s="116"/>
      <c r="J604" s="116"/>
      <c r="K604" s="116"/>
      <c r="L604" s="116"/>
      <c r="M604" s="116"/>
      <c r="N604" s="116"/>
      <c r="O604" s="116"/>
      <c r="P604" s="116"/>
      <c r="Q604" s="116"/>
      <c r="R604" s="116"/>
    </row>
    <row r="605" spans="1:18" ht="15.75" customHeight="1" x14ac:dyDescent="0.25">
      <c r="A605" s="116"/>
      <c r="B605" s="116"/>
      <c r="C605" s="116"/>
      <c r="D605" s="116"/>
      <c r="E605" s="116"/>
      <c r="F605" s="117"/>
      <c r="G605" s="116"/>
      <c r="H605" s="119"/>
      <c r="I605" s="116"/>
      <c r="J605" s="116"/>
      <c r="K605" s="116"/>
      <c r="L605" s="116"/>
      <c r="M605" s="116"/>
      <c r="N605" s="116"/>
      <c r="O605" s="116"/>
      <c r="P605" s="116"/>
      <c r="Q605" s="116"/>
      <c r="R605" s="116"/>
    </row>
    <row r="606" spans="1:18" ht="15.75" customHeight="1" x14ac:dyDescent="0.25">
      <c r="A606" s="116"/>
      <c r="B606" s="116"/>
      <c r="C606" s="116"/>
      <c r="D606" s="116"/>
      <c r="E606" s="116"/>
      <c r="F606" s="117"/>
      <c r="G606" s="116"/>
      <c r="H606" s="119"/>
      <c r="I606" s="116"/>
      <c r="J606" s="116"/>
      <c r="K606" s="116"/>
      <c r="L606" s="116"/>
      <c r="M606" s="116"/>
      <c r="N606" s="116"/>
      <c r="O606" s="116"/>
      <c r="P606" s="116"/>
      <c r="Q606" s="116"/>
      <c r="R606" s="116"/>
    </row>
    <row r="607" spans="1:18" ht="15.75" customHeight="1" x14ac:dyDescent="0.25">
      <c r="A607" s="116"/>
      <c r="B607" s="116"/>
      <c r="C607" s="116"/>
      <c r="D607" s="116"/>
      <c r="E607" s="116"/>
      <c r="F607" s="117"/>
      <c r="G607" s="116"/>
      <c r="H607" s="119"/>
      <c r="I607" s="116"/>
      <c r="J607" s="116"/>
      <c r="K607" s="116"/>
      <c r="L607" s="116"/>
      <c r="M607" s="116"/>
      <c r="N607" s="116"/>
      <c r="O607" s="116"/>
      <c r="P607" s="116"/>
      <c r="Q607" s="116"/>
      <c r="R607" s="116"/>
    </row>
    <row r="608" spans="1:18" ht="15.75" customHeight="1" x14ac:dyDescent="0.25">
      <c r="A608" s="116"/>
      <c r="B608" s="116"/>
      <c r="C608" s="116"/>
      <c r="D608" s="116"/>
      <c r="E608" s="116"/>
      <c r="F608" s="117"/>
      <c r="G608" s="116"/>
      <c r="H608" s="119"/>
      <c r="I608" s="116"/>
      <c r="J608" s="116"/>
      <c r="K608" s="116"/>
      <c r="L608" s="116"/>
      <c r="M608" s="116"/>
      <c r="N608" s="116"/>
      <c r="O608" s="116"/>
      <c r="P608" s="116"/>
      <c r="Q608" s="116"/>
      <c r="R608" s="116"/>
    </row>
    <row r="609" spans="1:18" ht="15.75" customHeight="1" x14ac:dyDescent="0.25">
      <c r="A609" s="116"/>
      <c r="B609" s="116"/>
      <c r="C609" s="116"/>
      <c r="D609" s="116"/>
      <c r="E609" s="116"/>
      <c r="F609" s="117"/>
      <c r="G609" s="116"/>
      <c r="H609" s="119"/>
      <c r="I609" s="116"/>
      <c r="J609" s="116"/>
      <c r="K609" s="116"/>
      <c r="L609" s="116"/>
      <c r="M609" s="116"/>
      <c r="N609" s="116"/>
      <c r="O609" s="116"/>
      <c r="P609" s="116"/>
      <c r="Q609" s="116"/>
      <c r="R609" s="116"/>
    </row>
    <row r="610" spans="1:18" ht="15.75" customHeight="1" x14ac:dyDescent="0.25">
      <c r="A610" s="116"/>
      <c r="B610" s="116"/>
      <c r="C610" s="116"/>
      <c r="D610" s="116"/>
      <c r="E610" s="116"/>
      <c r="F610" s="117"/>
      <c r="G610" s="116"/>
      <c r="H610" s="119"/>
      <c r="I610" s="116"/>
      <c r="J610" s="116"/>
      <c r="K610" s="116"/>
      <c r="L610" s="116"/>
      <c r="M610" s="116"/>
      <c r="N610" s="116"/>
      <c r="O610" s="116"/>
      <c r="P610" s="116"/>
      <c r="Q610" s="116"/>
      <c r="R610" s="116"/>
    </row>
    <row r="611" spans="1:18" ht="15.75" customHeight="1" x14ac:dyDescent="0.25">
      <c r="A611" s="116"/>
      <c r="B611" s="116"/>
      <c r="C611" s="116"/>
      <c r="D611" s="116"/>
      <c r="E611" s="116"/>
      <c r="F611" s="117"/>
      <c r="G611" s="116"/>
      <c r="H611" s="119"/>
      <c r="I611" s="116"/>
      <c r="J611" s="116"/>
      <c r="K611" s="116"/>
      <c r="L611" s="116"/>
      <c r="M611" s="116"/>
      <c r="N611" s="116"/>
      <c r="O611" s="116"/>
      <c r="P611" s="116"/>
      <c r="Q611" s="116"/>
      <c r="R611" s="116"/>
    </row>
    <row r="612" spans="1:18" ht="15.75" customHeight="1" x14ac:dyDescent="0.25">
      <c r="A612" s="116"/>
      <c r="B612" s="116"/>
      <c r="C612" s="116"/>
      <c r="D612" s="116"/>
      <c r="E612" s="116"/>
      <c r="F612" s="117"/>
      <c r="G612" s="116"/>
      <c r="H612" s="119"/>
      <c r="I612" s="116"/>
      <c r="J612" s="116"/>
      <c r="K612" s="116"/>
      <c r="L612" s="116"/>
      <c r="M612" s="116"/>
      <c r="N612" s="116"/>
      <c r="O612" s="116"/>
      <c r="P612" s="116"/>
      <c r="Q612" s="116"/>
      <c r="R612" s="116"/>
    </row>
    <row r="613" spans="1:18" ht="15.75" customHeight="1" x14ac:dyDescent="0.25">
      <c r="A613" s="116"/>
      <c r="B613" s="116"/>
      <c r="C613" s="116"/>
      <c r="D613" s="116"/>
      <c r="E613" s="116"/>
      <c r="F613" s="117"/>
      <c r="G613" s="116"/>
      <c r="H613" s="119"/>
      <c r="I613" s="116"/>
      <c r="J613" s="116"/>
      <c r="K613" s="116"/>
      <c r="L613" s="116"/>
      <c r="M613" s="116"/>
      <c r="N613" s="116"/>
      <c r="O613" s="116"/>
      <c r="P613" s="116"/>
      <c r="Q613" s="116"/>
      <c r="R613" s="116"/>
    </row>
    <row r="614" spans="1:18" ht="15.75" customHeight="1" x14ac:dyDescent="0.25">
      <c r="A614" s="116"/>
      <c r="B614" s="116"/>
      <c r="C614" s="116"/>
      <c r="D614" s="116"/>
      <c r="E614" s="116"/>
      <c r="F614" s="117"/>
      <c r="G614" s="116"/>
      <c r="H614" s="119"/>
      <c r="I614" s="116"/>
      <c r="J614" s="116"/>
      <c r="K614" s="116"/>
      <c r="L614" s="116"/>
      <c r="M614" s="116"/>
      <c r="N614" s="116"/>
      <c r="O614" s="116"/>
      <c r="P614" s="116"/>
      <c r="Q614" s="116"/>
      <c r="R614" s="116"/>
    </row>
    <row r="615" spans="1:18" ht="15.75" customHeight="1" x14ac:dyDescent="0.25">
      <c r="A615" s="116"/>
      <c r="B615" s="116"/>
      <c r="C615" s="116"/>
      <c r="D615" s="116"/>
      <c r="E615" s="116"/>
      <c r="F615" s="117"/>
      <c r="G615" s="116"/>
      <c r="H615" s="119"/>
      <c r="I615" s="116"/>
      <c r="J615" s="116"/>
      <c r="K615" s="116"/>
      <c r="L615" s="116"/>
      <c r="M615" s="116"/>
      <c r="N615" s="116"/>
      <c r="O615" s="116"/>
      <c r="P615" s="116"/>
      <c r="Q615" s="116"/>
      <c r="R615" s="116"/>
    </row>
    <row r="616" spans="1:18" ht="15.75" customHeight="1" x14ac:dyDescent="0.25">
      <c r="A616" s="116"/>
      <c r="B616" s="116"/>
      <c r="C616" s="116"/>
      <c r="D616" s="116"/>
      <c r="E616" s="116"/>
      <c r="F616" s="117"/>
      <c r="G616" s="116"/>
      <c r="H616" s="119"/>
      <c r="I616" s="116"/>
      <c r="J616" s="116"/>
      <c r="K616" s="116"/>
      <c r="L616" s="116"/>
      <c r="M616" s="116"/>
      <c r="N616" s="116"/>
      <c r="O616" s="116"/>
      <c r="P616" s="116"/>
      <c r="Q616" s="116"/>
      <c r="R616" s="116"/>
    </row>
    <row r="617" spans="1:18" ht="15.75" customHeight="1" x14ac:dyDescent="0.25">
      <c r="A617" s="116"/>
      <c r="B617" s="116"/>
      <c r="C617" s="116"/>
      <c r="D617" s="116"/>
      <c r="E617" s="116"/>
      <c r="F617" s="117"/>
      <c r="G617" s="116"/>
      <c r="H617" s="119"/>
      <c r="I617" s="116"/>
      <c r="J617" s="116"/>
      <c r="K617" s="116"/>
      <c r="L617" s="116"/>
      <c r="M617" s="116"/>
      <c r="N617" s="116"/>
      <c r="O617" s="116"/>
      <c r="P617" s="116"/>
      <c r="Q617" s="116"/>
      <c r="R617" s="116"/>
    </row>
    <row r="618" spans="1:18" ht="15.75" customHeight="1" x14ac:dyDescent="0.25">
      <c r="A618" s="116"/>
      <c r="B618" s="116"/>
      <c r="C618" s="116"/>
      <c r="D618" s="116"/>
      <c r="E618" s="116"/>
      <c r="F618" s="117"/>
      <c r="G618" s="116"/>
      <c r="H618" s="119"/>
      <c r="I618" s="116"/>
      <c r="J618" s="116"/>
      <c r="K618" s="116"/>
      <c r="L618" s="116"/>
      <c r="M618" s="116"/>
      <c r="N618" s="116"/>
      <c r="O618" s="116"/>
      <c r="P618" s="116"/>
      <c r="Q618" s="116"/>
      <c r="R618" s="116"/>
    </row>
    <row r="619" spans="1:18" ht="15.75" customHeight="1" x14ac:dyDescent="0.25">
      <c r="A619" s="116"/>
      <c r="B619" s="116"/>
      <c r="C619" s="116"/>
      <c r="D619" s="116"/>
      <c r="E619" s="116"/>
      <c r="F619" s="117"/>
      <c r="G619" s="116"/>
      <c r="H619" s="119"/>
      <c r="I619" s="116"/>
      <c r="J619" s="116"/>
      <c r="K619" s="116"/>
      <c r="L619" s="116"/>
      <c r="M619" s="116"/>
      <c r="N619" s="116"/>
      <c r="O619" s="116"/>
      <c r="P619" s="116"/>
      <c r="Q619" s="116"/>
      <c r="R619" s="116"/>
    </row>
    <row r="620" spans="1:18" ht="15.75" customHeight="1" x14ac:dyDescent="0.25">
      <c r="A620" s="116"/>
      <c r="B620" s="116"/>
      <c r="C620" s="116"/>
      <c r="D620" s="116"/>
      <c r="E620" s="116"/>
      <c r="F620" s="117"/>
      <c r="G620" s="116"/>
      <c r="H620" s="119"/>
      <c r="I620" s="116"/>
      <c r="J620" s="116"/>
      <c r="K620" s="116"/>
      <c r="L620" s="116"/>
      <c r="M620" s="116"/>
      <c r="N620" s="116"/>
      <c r="O620" s="116"/>
      <c r="P620" s="116"/>
      <c r="Q620" s="116"/>
      <c r="R620" s="116"/>
    </row>
    <row r="621" spans="1:18" ht="15.75" customHeight="1" x14ac:dyDescent="0.25">
      <c r="A621" s="116"/>
      <c r="B621" s="116"/>
      <c r="C621" s="116"/>
      <c r="D621" s="116"/>
      <c r="E621" s="116"/>
      <c r="F621" s="117"/>
      <c r="G621" s="116"/>
      <c r="H621" s="119"/>
      <c r="I621" s="116"/>
      <c r="J621" s="116"/>
      <c r="K621" s="116"/>
      <c r="L621" s="116"/>
      <c r="M621" s="116"/>
      <c r="N621" s="116"/>
      <c r="O621" s="116"/>
      <c r="P621" s="116"/>
      <c r="Q621" s="116"/>
      <c r="R621" s="116"/>
    </row>
    <row r="622" spans="1:18" ht="15.75" customHeight="1" x14ac:dyDescent="0.25">
      <c r="A622" s="116"/>
      <c r="B622" s="116"/>
      <c r="C622" s="116"/>
      <c r="D622" s="116"/>
      <c r="E622" s="116"/>
      <c r="F622" s="117"/>
      <c r="G622" s="116"/>
      <c r="H622" s="119"/>
      <c r="I622" s="116"/>
      <c r="J622" s="116"/>
      <c r="K622" s="116"/>
      <c r="L622" s="116"/>
      <c r="M622" s="116"/>
      <c r="N622" s="116"/>
      <c r="O622" s="116"/>
      <c r="P622" s="116"/>
      <c r="Q622" s="116"/>
      <c r="R622" s="116"/>
    </row>
    <row r="623" spans="1:18" ht="15.75" customHeight="1" x14ac:dyDescent="0.25">
      <c r="A623" s="116"/>
      <c r="B623" s="116"/>
      <c r="C623" s="116"/>
      <c r="D623" s="116"/>
      <c r="E623" s="116"/>
      <c r="F623" s="117"/>
      <c r="G623" s="116"/>
      <c r="H623" s="119"/>
      <c r="I623" s="116"/>
      <c r="J623" s="116"/>
      <c r="K623" s="116"/>
      <c r="L623" s="116"/>
      <c r="M623" s="116"/>
      <c r="N623" s="116"/>
      <c r="O623" s="116"/>
      <c r="P623" s="116"/>
      <c r="Q623" s="116"/>
      <c r="R623" s="116"/>
    </row>
    <row r="624" spans="1:18" ht="15.75" customHeight="1" x14ac:dyDescent="0.25">
      <c r="A624" s="116"/>
      <c r="B624" s="116"/>
      <c r="C624" s="116"/>
      <c r="D624" s="116"/>
      <c r="E624" s="116"/>
      <c r="F624" s="117"/>
      <c r="G624" s="116"/>
      <c r="H624" s="119"/>
      <c r="I624" s="116"/>
      <c r="J624" s="116"/>
      <c r="K624" s="116"/>
      <c r="L624" s="116"/>
      <c r="M624" s="116"/>
      <c r="N624" s="116"/>
      <c r="O624" s="116"/>
      <c r="P624" s="116"/>
      <c r="Q624" s="116"/>
      <c r="R624" s="116"/>
    </row>
    <row r="625" spans="1:18" ht="15.75" customHeight="1" x14ac:dyDescent="0.25">
      <c r="A625" s="116"/>
      <c r="B625" s="116"/>
      <c r="C625" s="116"/>
      <c r="D625" s="116"/>
      <c r="E625" s="116"/>
      <c r="F625" s="117"/>
      <c r="G625" s="116"/>
      <c r="H625" s="119"/>
      <c r="I625" s="116"/>
      <c r="J625" s="116"/>
      <c r="K625" s="116"/>
      <c r="L625" s="116"/>
      <c r="M625" s="116"/>
      <c r="N625" s="116"/>
      <c r="O625" s="116"/>
      <c r="P625" s="116"/>
      <c r="Q625" s="116"/>
      <c r="R625" s="116"/>
    </row>
    <row r="626" spans="1:18" ht="15.75" customHeight="1" x14ac:dyDescent="0.25">
      <c r="A626" s="116"/>
      <c r="B626" s="116"/>
      <c r="C626" s="116"/>
      <c r="D626" s="116"/>
      <c r="E626" s="116"/>
      <c r="F626" s="117"/>
      <c r="G626" s="116"/>
      <c r="H626" s="119"/>
      <c r="I626" s="116"/>
      <c r="J626" s="116"/>
      <c r="K626" s="116"/>
      <c r="L626" s="116"/>
      <c r="M626" s="116"/>
      <c r="N626" s="116"/>
      <c r="O626" s="116"/>
      <c r="P626" s="116"/>
      <c r="Q626" s="116"/>
      <c r="R626" s="116"/>
    </row>
    <row r="627" spans="1:18" ht="15.75" customHeight="1" x14ac:dyDescent="0.25">
      <c r="A627" s="116"/>
      <c r="B627" s="116"/>
      <c r="C627" s="116"/>
      <c r="D627" s="116"/>
      <c r="E627" s="116"/>
      <c r="F627" s="117"/>
      <c r="G627" s="116"/>
      <c r="H627" s="119"/>
      <c r="I627" s="116"/>
      <c r="J627" s="116"/>
      <c r="K627" s="116"/>
      <c r="L627" s="116"/>
      <c r="M627" s="116"/>
      <c r="N627" s="116"/>
      <c r="O627" s="116"/>
      <c r="P627" s="116"/>
      <c r="Q627" s="116"/>
      <c r="R627" s="116"/>
    </row>
    <row r="628" spans="1:18" ht="15.75" customHeight="1" x14ac:dyDescent="0.25">
      <c r="A628" s="116"/>
      <c r="B628" s="116"/>
      <c r="C628" s="116"/>
      <c r="D628" s="116"/>
      <c r="E628" s="116"/>
      <c r="F628" s="117"/>
      <c r="G628" s="116"/>
      <c r="H628" s="119"/>
      <c r="I628" s="116"/>
      <c r="J628" s="116"/>
      <c r="K628" s="116"/>
      <c r="L628" s="116"/>
      <c r="M628" s="116"/>
      <c r="N628" s="116"/>
      <c r="O628" s="116"/>
      <c r="P628" s="116"/>
      <c r="Q628" s="116"/>
      <c r="R628" s="116"/>
    </row>
    <row r="629" spans="1:18" ht="15.75" customHeight="1" x14ac:dyDescent="0.25">
      <c r="A629" s="116"/>
      <c r="B629" s="116"/>
      <c r="C629" s="116"/>
      <c r="D629" s="116"/>
      <c r="E629" s="116"/>
      <c r="F629" s="117"/>
      <c r="G629" s="116"/>
      <c r="H629" s="119"/>
      <c r="I629" s="116"/>
      <c r="J629" s="116"/>
      <c r="K629" s="116"/>
      <c r="L629" s="116"/>
      <c r="M629" s="116"/>
      <c r="N629" s="116"/>
      <c r="O629" s="116"/>
      <c r="P629" s="116"/>
      <c r="Q629" s="116"/>
      <c r="R629" s="116"/>
    </row>
    <row r="630" spans="1:18" ht="15.75" customHeight="1" x14ac:dyDescent="0.25">
      <c r="A630" s="116"/>
      <c r="B630" s="116"/>
      <c r="C630" s="116"/>
      <c r="D630" s="116"/>
      <c r="E630" s="116"/>
      <c r="F630" s="117"/>
      <c r="G630" s="116"/>
      <c r="H630" s="119"/>
      <c r="I630" s="116"/>
      <c r="J630" s="116"/>
      <c r="K630" s="116"/>
      <c r="L630" s="116"/>
      <c r="M630" s="116"/>
      <c r="N630" s="116"/>
      <c r="O630" s="116"/>
      <c r="P630" s="116"/>
      <c r="Q630" s="116"/>
      <c r="R630" s="116"/>
    </row>
    <row r="631" spans="1:18" ht="15.75" customHeight="1" x14ac:dyDescent="0.25">
      <c r="A631" s="116"/>
      <c r="B631" s="116"/>
      <c r="C631" s="116"/>
      <c r="D631" s="116"/>
      <c r="E631" s="116"/>
      <c r="F631" s="117"/>
      <c r="G631" s="116"/>
      <c r="H631" s="119"/>
      <c r="I631" s="116"/>
      <c r="J631" s="116"/>
      <c r="K631" s="116"/>
      <c r="L631" s="116"/>
      <c r="M631" s="116"/>
      <c r="N631" s="116"/>
      <c r="O631" s="116"/>
      <c r="P631" s="116"/>
      <c r="Q631" s="116"/>
      <c r="R631" s="116"/>
    </row>
    <row r="632" spans="1:18" ht="15.75" customHeight="1" x14ac:dyDescent="0.25">
      <c r="A632" s="116"/>
      <c r="B632" s="116"/>
      <c r="C632" s="116"/>
      <c r="D632" s="116"/>
      <c r="E632" s="116"/>
      <c r="F632" s="117"/>
      <c r="G632" s="116"/>
      <c r="H632" s="119"/>
      <c r="I632" s="116"/>
      <c r="J632" s="116"/>
      <c r="K632" s="116"/>
      <c r="L632" s="116"/>
      <c r="M632" s="116"/>
      <c r="N632" s="116"/>
      <c r="O632" s="116"/>
      <c r="P632" s="116"/>
      <c r="Q632" s="116"/>
      <c r="R632" s="116"/>
    </row>
    <row r="633" spans="1:18" ht="15.75" customHeight="1" x14ac:dyDescent="0.25">
      <c r="A633" s="116"/>
      <c r="B633" s="116"/>
      <c r="C633" s="116"/>
      <c r="D633" s="116"/>
      <c r="E633" s="116"/>
      <c r="F633" s="117"/>
      <c r="G633" s="116"/>
      <c r="H633" s="119"/>
      <c r="I633" s="116"/>
      <c r="J633" s="116"/>
      <c r="K633" s="116"/>
      <c r="L633" s="116"/>
      <c r="M633" s="116"/>
      <c r="N633" s="116"/>
      <c r="O633" s="116"/>
      <c r="P633" s="116"/>
      <c r="Q633" s="116"/>
      <c r="R633" s="116"/>
    </row>
    <row r="634" spans="1:18" ht="15.75" customHeight="1" x14ac:dyDescent="0.25">
      <c r="A634" s="116"/>
      <c r="B634" s="116"/>
      <c r="C634" s="116"/>
      <c r="D634" s="116"/>
      <c r="E634" s="116"/>
      <c r="F634" s="117"/>
      <c r="G634" s="116"/>
      <c r="H634" s="119"/>
      <c r="I634" s="116"/>
      <c r="J634" s="116"/>
      <c r="K634" s="116"/>
      <c r="L634" s="116"/>
      <c r="M634" s="116"/>
      <c r="N634" s="116"/>
      <c r="O634" s="116"/>
      <c r="P634" s="116"/>
      <c r="Q634" s="116"/>
      <c r="R634" s="116"/>
    </row>
    <row r="635" spans="1:18" ht="15.75" customHeight="1" x14ac:dyDescent="0.25">
      <c r="A635" s="116"/>
      <c r="B635" s="116"/>
      <c r="C635" s="116"/>
      <c r="D635" s="116"/>
      <c r="E635" s="116"/>
      <c r="F635" s="117"/>
      <c r="G635" s="116"/>
      <c r="H635" s="119"/>
      <c r="I635" s="116"/>
      <c r="J635" s="116"/>
      <c r="K635" s="116"/>
      <c r="L635" s="116"/>
      <c r="M635" s="116"/>
      <c r="N635" s="116"/>
      <c r="O635" s="116"/>
      <c r="P635" s="116"/>
      <c r="Q635" s="116"/>
      <c r="R635" s="116"/>
    </row>
    <row r="636" spans="1:18" ht="15.75" customHeight="1" x14ac:dyDescent="0.25">
      <c r="A636" s="116"/>
      <c r="B636" s="116"/>
      <c r="C636" s="116"/>
      <c r="D636" s="116"/>
      <c r="E636" s="116"/>
      <c r="F636" s="117"/>
      <c r="G636" s="116"/>
      <c r="H636" s="119"/>
      <c r="I636" s="116"/>
      <c r="J636" s="116"/>
      <c r="K636" s="116"/>
      <c r="L636" s="116"/>
      <c r="M636" s="116"/>
      <c r="N636" s="116"/>
      <c r="O636" s="116"/>
      <c r="P636" s="116"/>
      <c r="Q636" s="116"/>
      <c r="R636" s="116"/>
    </row>
    <row r="637" spans="1:18" ht="15.75" customHeight="1" x14ac:dyDescent="0.25">
      <c r="A637" s="116"/>
      <c r="B637" s="116"/>
      <c r="C637" s="116"/>
      <c r="D637" s="116"/>
      <c r="E637" s="116"/>
      <c r="F637" s="117"/>
      <c r="G637" s="116"/>
      <c r="H637" s="119"/>
      <c r="I637" s="116"/>
      <c r="J637" s="116"/>
      <c r="K637" s="116"/>
      <c r="L637" s="116"/>
      <c r="M637" s="116"/>
      <c r="N637" s="116"/>
      <c r="O637" s="116"/>
      <c r="P637" s="116"/>
      <c r="Q637" s="116"/>
      <c r="R637" s="116"/>
    </row>
    <row r="638" spans="1:18" ht="15.75" customHeight="1" x14ac:dyDescent="0.25">
      <c r="A638" s="116"/>
      <c r="B638" s="116"/>
      <c r="C638" s="116"/>
      <c r="D638" s="116"/>
      <c r="E638" s="116"/>
      <c r="F638" s="117"/>
      <c r="G638" s="116"/>
      <c r="H638" s="119"/>
      <c r="I638" s="116"/>
      <c r="J638" s="116"/>
      <c r="K638" s="116"/>
      <c r="L638" s="116"/>
      <c r="M638" s="116"/>
      <c r="N638" s="116"/>
      <c r="O638" s="116"/>
      <c r="P638" s="116"/>
      <c r="Q638" s="116"/>
      <c r="R638" s="116"/>
    </row>
    <row r="639" spans="1:18" ht="15.75" customHeight="1" x14ac:dyDescent="0.25">
      <c r="A639" s="116"/>
      <c r="B639" s="116"/>
      <c r="C639" s="116"/>
      <c r="D639" s="116"/>
      <c r="E639" s="116"/>
      <c r="F639" s="117"/>
      <c r="G639" s="116"/>
      <c r="H639" s="119"/>
      <c r="I639" s="116"/>
      <c r="J639" s="116"/>
      <c r="K639" s="116"/>
      <c r="L639" s="116"/>
      <c r="M639" s="116"/>
      <c r="N639" s="116"/>
      <c r="O639" s="116"/>
      <c r="P639" s="116"/>
      <c r="Q639" s="116"/>
      <c r="R639" s="116"/>
    </row>
    <row r="640" spans="1:18" ht="15.75" customHeight="1" x14ac:dyDescent="0.25">
      <c r="A640" s="116"/>
      <c r="B640" s="116"/>
      <c r="C640" s="116"/>
      <c r="D640" s="116"/>
      <c r="E640" s="116"/>
      <c r="F640" s="117"/>
      <c r="G640" s="116"/>
      <c r="H640" s="119"/>
      <c r="I640" s="116"/>
      <c r="J640" s="116"/>
      <c r="K640" s="116"/>
      <c r="L640" s="116"/>
      <c r="M640" s="116"/>
      <c r="N640" s="116"/>
      <c r="O640" s="116"/>
      <c r="P640" s="116"/>
      <c r="Q640" s="116"/>
      <c r="R640" s="116"/>
    </row>
    <row r="641" spans="1:18" ht="15.75" customHeight="1" x14ac:dyDescent="0.25">
      <c r="A641" s="116"/>
      <c r="B641" s="116"/>
      <c r="C641" s="116"/>
      <c r="D641" s="116"/>
      <c r="E641" s="116"/>
      <c r="F641" s="117"/>
      <c r="G641" s="116"/>
      <c r="H641" s="119"/>
      <c r="I641" s="116"/>
      <c r="J641" s="116"/>
      <c r="K641" s="116"/>
      <c r="L641" s="116"/>
      <c r="M641" s="116"/>
      <c r="N641" s="116"/>
      <c r="O641" s="116"/>
      <c r="P641" s="116"/>
      <c r="Q641" s="116"/>
      <c r="R641" s="116"/>
    </row>
    <row r="642" spans="1:18" ht="15.75" customHeight="1" x14ac:dyDescent="0.25">
      <c r="A642" s="116"/>
      <c r="B642" s="116"/>
      <c r="C642" s="116"/>
      <c r="D642" s="116"/>
      <c r="E642" s="116"/>
      <c r="F642" s="117"/>
      <c r="G642" s="116"/>
      <c r="H642" s="119"/>
      <c r="I642" s="116"/>
      <c r="J642" s="116"/>
      <c r="K642" s="116"/>
      <c r="L642" s="116"/>
      <c r="M642" s="116"/>
      <c r="N642" s="116"/>
      <c r="O642" s="116"/>
      <c r="P642" s="116"/>
      <c r="Q642" s="116"/>
      <c r="R642" s="116"/>
    </row>
    <row r="643" spans="1:18" ht="15.75" customHeight="1" x14ac:dyDescent="0.25">
      <c r="A643" s="116"/>
      <c r="B643" s="116"/>
      <c r="C643" s="116"/>
      <c r="D643" s="116"/>
      <c r="E643" s="116"/>
      <c r="F643" s="117"/>
      <c r="G643" s="116"/>
      <c r="H643" s="119"/>
      <c r="I643" s="116"/>
      <c r="J643" s="116"/>
      <c r="K643" s="116"/>
      <c r="L643" s="116"/>
      <c r="M643" s="116"/>
      <c r="N643" s="116"/>
      <c r="O643" s="116"/>
      <c r="P643" s="116"/>
      <c r="Q643" s="116"/>
      <c r="R643" s="116"/>
    </row>
    <row r="644" spans="1:18" ht="15.75" customHeight="1" x14ac:dyDescent="0.25">
      <c r="A644" s="116"/>
      <c r="B644" s="116"/>
      <c r="C644" s="116"/>
      <c r="D644" s="116"/>
      <c r="E644" s="116"/>
      <c r="F644" s="117"/>
      <c r="G644" s="116"/>
      <c r="H644" s="119"/>
      <c r="I644" s="116"/>
      <c r="J644" s="116"/>
      <c r="K644" s="116"/>
      <c r="L644" s="116"/>
      <c r="M644" s="116"/>
      <c r="N644" s="116"/>
      <c r="O644" s="116"/>
      <c r="P644" s="116"/>
      <c r="Q644" s="116"/>
      <c r="R644" s="116"/>
    </row>
    <row r="645" spans="1:18" ht="15.75" customHeight="1" x14ac:dyDescent="0.25">
      <c r="A645" s="116"/>
      <c r="B645" s="116"/>
      <c r="C645" s="116"/>
      <c r="D645" s="116"/>
      <c r="E645" s="116"/>
      <c r="F645" s="117"/>
      <c r="G645" s="116"/>
      <c r="H645" s="119"/>
      <c r="I645" s="116"/>
      <c r="J645" s="116"/>
      <c r="K645" s="116"/>
      <c r="L645" s="116"/>
      <c r="M645" s="116"/>
      <c r="N645" s="116"/>
      <c r="O645" s="116"/>
      <c r="P645" s="116"/>
      <c r="Q645" s="116"/>
      <c r="R645" s="116"/>
    </row>
    <row r="646" spans="1:18" ht="15.75" customHeight="1" x14ac:dyDescent="0.25">
      <c r="A646" s="116"/>
      <c r="B646" s="116"/>
      <c r="C646" s="116"/>
      <c r="D646" s="116"/>
      <c r="E646" s="116"/>
      <c r="F646" s="117"/>
      <c r="G646" s="116"/>
      <c r="H646" s="119"/>
      <c r="I646" s="116"/>
      <c r="J646" s="116"/>
      <c r="K646" s="116"/>
      <c r="L646" s="116"/>
      <c r="M646" s="116"/>
      <c r="N646" s="116"/>
      <c r="O646" s="116"/>
      <c r="P646" s="116"/>
      <c r="Q646" s="116"/>
      <c r="R646" s="116"/>
    </row>
    <row r="647" spans="1:18" ht="15.75" customHeight="1" x14ac:dyDescent="0.25">
      <c r="A647" s="116"/>
      <c r="B647" s="116"/>
      <c r="C647" s="116"/>
      <c r="D647" s="116"/>
      <c r="E647" s="116"/>
      <c r="F647" s="117"/>
      <c r="G647" s="116"/>
      <c r="H647" s="119"/>
      <c r="I647" s="116"/>
      <c r="J647" s="116"/>
      <c r="K647" s="116"/>
      <c r="L647" s="116"/>
      <c r="M647" s="116"/>
      <c r="N647" s="116"/>
      <c r="O647" s="116"/>
      <c r="P647" s="116"/>
      <c r="Q647" s="116"/>
      <c r="R647" s="116"/>
    </row>
    <row r="648" spans="1:18" ht="15.75" customHeight="1" x14ac:dyDescent="0.25">
      <c r="A648" s="116"/>
      <c r="B648" s="116"/>
      <c r="C648" s="116"/>
      <c r="D648" s="116"/>
      <c r="E648" s="116"/>
      <c r="F648" s="117"/>
      <c r="G648" s="116"/>
      <c r="H648" s="119"/>
      <c r="I648" s="116"/>
      <c r="J648" s="116"/>
      <c r="K648" s="116"/>
      <c r="L648" s="116"/>
      <c r="M648" s="116"/>
      <c r="N648" s="116"/>
      <c r="O648" s="116"/>
      <c r="P648" s="116"/>
      <c r="Q648" s="116"/>
      <c r="R648" s="116"/>
    </row>
    <row r="649" spans="1:18" ht="15.75" customHeight="1" x14ac:dyDescent="0.25">
      <c r="A649" s="116"/>
      <c r="B649" s="116"/>
      <c r="C649" s="116"/>
      <c r="D649" s="116"/>
      <c r="E649" s="116"/>
      <c r="F649" s="117"/>
      <c r="G649" s="116"/>
      <c r="H649" s="119"/>
      <c r="I649" s="116"/>
      <c r="J649" s="116"/>
      <c r="K649" s="116"/>
      <c r="L649" s="116"/>
      <c r="M649" s="116"/>
      <c r="N649" s="116"/>
      <c r="O649" s="116"/>
      <c r="P649" s="116"/>
      <c r="Q649" s="116"/>
      <c r="R649" s="116"/>
    </row>
    <row r="650" spans="1:18" ht="15.75" customHeight="1" x14ac:dyDescent="0.25">
      <c r="A650" s="116"/>
      <c r="B650" s="116"/>
      <c r="C650" s="116"/>
      <c r="D650" s="116"/>
      <c r="E650" s="116"/>
      <c r="F650" s="117"/>
      <c r="G650" s="116"/>
      <c r="H650" s="119"/>
      <c r="I650" s="116"/>
      <c r="J650" s="116"/>
      <c r="K650" s="116"/>
      <c r="L650" s="116"/>
      <c r="M650" s="116"/>
      <c r="N650" s="116"/>
      <c r="O650" s="116"/>
      <c r="P650" s="116"/>
      <c r="Q650" s="116"/>
      <c r="R650" s="116"/>
    </row>
    <row r="651" spans="1:18" ht="15.75" customHeight="1" x14ac:dyDescent="0.25">
      <c r="A651" s="116"/>
      <c r="B651" s="116"/>
      <c r="C651" s="116"/>
      <c r="D651" s="116"/>
      <c r="E651" s="116"/>
      <c r="F651" s="117"/>
      <c r="G651" s="116"/>
      <c r="H651" s="119"/>
      <c r="I651" s="116"/>
      <c r="J651" s="116"/>
      <c r="K651" s="116"/>
      <c r="L651" s="116"/>
      <c r="M651" s="116"/>
      <c r="N651" s="116"/>
      <c r="O651" s="116"/>
      <c r="P651" s="116"/>
      <c r="Q651" s="116"/>
      <c r="R651" s="116"/>
    </row>
    <row r="652" spans="1:18" ht="15.75" customHeight="1" x14ac:dyDescent="0.25">
      <c r="A652" s="116"/>
      <c r="B652" s="116"/>
      <c r="C652" s="116"/>
      <c r="D652" s="116"/>
      <c r="E652" s="116"/>
      <c r="F652" s="117"/>
      <c r="G652" s="116"/>
      <c r="H652" s="119"/>
      <c r="I652" s="116"/>
      <c r="J652" s="116"/>
      <c r="K652" s="116"/>
      <c r="L652" s="116"/>
      <c r="M652" s="116"/>
      <c r="N652" s="116"/>
      <c r="O652" s="116"/>
      <c r="P652" s="116"/>
      <c r="Q652" s="116"/>
      <c r="R652" s="116"/>
    </row>
    <row r="653" spans="1:18" ht="15.75" customHeight="1" x14ac:dyDescent="0.25">
      <c r="A653" s="116"/>
      <c r="B653" s="116"/>
      <c r="C653" s="116"/>
      <c r="D653" s="116"/>
      <c r="E653" s="116"/>
      <c r="F653" s="117"/>
      <c r="G653" s="116"/>
      <c r="H653" s="119"/>
      <c r="I653" s="116"/>
      <c r="J653" s="116"/>
      <c r="K653" s="116"/>
      <c r="L653" s="116"/>
      <c r="M653" s="116"/>
      <c r="N653" s="116"/>
      <c r="O653" s="116"/>
      <c r="P653" s="116"/>
      <c r="Q653" s="116"/>
      <c r="R653" s="116"/>
    </row>
    <row r="654" spans="1:18" ht="15.75" customHeight="1" x14ac:dyDescent="0.25">
      <c r="A654" s="116"/>
      <c r="B654" s="116"/>
      <c r="C654" s="116"/>
      <c r="D654" s="116"/>
      <c r="E654" s="116"/>
      <c r="F654" s="117"/>
      <c r="G654" s="116"/>
      <c r="H654" s="119"/>
      <c r="I654" s="116"/>
      <c r="J654" s="116"/>
      <c r="K654" s="116"/>
      <c r="L654" s="116"/>
      <c r="M654" s="116"/>
      <c r="N654" s="116"/>
      <c r="O654" s="116"/>
      <c r="P654" s="116"/>
      <c r="Q654" s="116"/>
      <c r="R654" s="116"/>
    </row>
    <row r="655" spans="1:18" ht="15.75" customHeight="1" x14ac:dyDescent="0.25">
      <c r="A655" s="116"/>
      <c r="B655" s="116"/>
      <c r="C655" s="116"/>
      <c r="D655" s="116"/>
      <c r="E655" s="116"/>
      <c r="F655" s="117"/>
      <c r="G655" s="116"/>
      <c r="H655" s="119"/>
      <c r="I655" s="116"/>
      <c r="J655" s="116"/>
      <c r="K655" s="116"/>
      <c r="L655" s="116"/>
      <c r="M655" s="116"/>
      <c r="N655" s="116"/>
      <c r="O655" s="116"/>
      <c r="P655" s="116"/>
      <c r="Q655" s="116"/>
      <c r="R655" s="116"/>
    </row>
    <row r="656" spans="1:18" ht="15.75" customHeight="1" x14ac:dyDescent="0.25">
      <c r="A656" s="116"/>
      <c r="B656" s="116"/>
      <c r="C656" s="116"/>
      <c r="D656" s="116"/>
      <c r="E656" s="116"/>
      <c r="F656" s="117"/>
      <c r="G656" s="116"/>
      <c r="H656" s="119"/>
      <c r="I656" s="116"/>
      <c r="J656" s="116"/>
      <c r="K656" s="116"/>
      <c r="L656" s="116"/>
      <c r="M656" s="116"/>
      <c r="N656" s="116"/>
      <c r="O656" s="116"/>
      <c r="P656" s="116"/>
      <c r="Q656" s="116"/>
      <c r="R656" s="116"/>
    </row>
    <row r="657" spans="1:18" ht="15.75" customHeight="1" x14ac:dyDescent="0.25">
      <c r="A657" s="116"/>
      <c r="B657" s="116"/>
      <c r="C657" s="116"/>
      <c r="D657" s="116"/>
      <c r="E657" s="116"/>
      <c r="F657" s="117"/>
      <c r="G657" s="116"/>
      <c r="H657" s="119"/>
      <c r="I657" s="116"/>
      <c r="J657" s="116"/>
      <c r="K657" s="116"/>
      <c r="L657" s="116"/>
      <c r="M657" s="116"/>
      <c r="N657" s="116"/>
      <c r="O657" s="116"/>
      <c r="P657" s="116"/>
      <c r="Q657" s="116"/>
      <c r="R657" s="116"/>
    </row>
    <row r="658" spans="1:18" ht="15.75" customHeight="1" x14ac:dyDescent="0.25">
      <c r="A658" s="116"/>
      <c r="B658" s="116"/>
      <c r="C658" s="116"/>
      <c r="D658" s="116"/>
      <c r="E658" s="116"/>
      <c r="F658" s="117"/>
      <c r="G658" s="116"/>
      <c r="H658" s="119"/>
      <c r="I658" s="116"/>
      <c r="J658" s="116"/>
      <c r="K658" s="116"/>
      <c r="L658" s="116"/>
      <c r="M658" s="116"/>
      <c r="N658" s="116"/>
      <c r="O658" s="116"/>
      <c r="P658" s="116"/>
      <c r="Q658" s="116"/>
      <c r="R658" s="116"/>
    </row>
    <row r="659" spans="1:18" ht="15.75" customHeight="1" x14ac:dyDescent="0.25">
      <c r="A659" s="116"/>
      <c r="B659" s="116"/>
      <c r="C659" s="116"/>
      <c r="D659" s="116"/>
      <c r="E659" s="116"/>
      <c r="F659" s="117"/>
      <c r="G659" s="116"/>
      <c r="H659" s="119"/>
      <c r="I659" s="116"/>
      <c r="J659" s="116"/>
      <c r="K659" s="116"/>
      <c r="L659" s="116"/>
      <c r="M659" s="116"/>
      <c r="N659" s="116"/>
      <c r="O659" s="116"/>
      <c r="P659" s="116"/>
      <c r="Q659" s="116"/>
      <c r="R659" s="116"/>
    </row>
    <row r="660" spans="1:18" ht="15.75" customHeight="1" x14ac:dyDescent="0.25">
      <c r="A660" s="116"/>
      <c r="B660" s="116"/>
      <c r="C660" s="116"/>
      <c r="D660" s="116"/>
      <c r="E660" s="116"/>
      <c r="F660" s="117"/>
      <c r="G660" s="116"/>
      <c r="H660" s="119"/>
      <c r="I660" s="116"/>
      <c r="J660" s="116"/>
      <c r="K660" s="116"/>
      <c r="L660" s="116"/>
      <c r="M660" s="116"/>
      <c r="N660" s="116"/>
      <c r="O660" s="116"/>
      <c r="P660" s="116"/>
      <c r="Q660" s="116"/>
      <c r="R660" s="116"/>
    </row>
    <row r="661" spans="1:18" ht="15.75" customHeight="1" x14ac:dyDescent="0.25">
      <c r="A661" s="116"/>
      <c r="B661" s="116"/>
      <c r="C661" s="116"/>
      <c r="D661" s="116"/>
      <c r="E661" s="116"/>
      <c r="F661" s="117"/>
      <c r="G661" s="116"/>
      <c r="H661" s="119"/>
      <c r="I661" s="116"/>
      <c r="J661" s="116"/>
      <c r="K661" s="116"/>
      <c r="L661" s="116"/>
      <c r="M661" s="116"/>
      <c r="N661" s="116"/>
      <c r="O661" s="116"/>
      <c r="P661" s="116"/>
      <c r="Q661" s="116"/>
      <c r="R661" s="116"/>
    </row>
    <row r="662" spans="1:18" ht="15.75" customHeight="1" x14ac:dyDescent="0.25">
      <c r="A662" s="116"/>
      <c r="B662" s="116"/>
      <c r="C662" s="116"/>
      <c r="D662" s="116"/>
      <c r="E662" s="116"/>
      <c r="F662" s="117"/>
      <c r="G662" s="116"/>
      <c r="H662" s="119"/>
      <c r="I662" s="116"/>
      <c r="J662" s="116"/>
      <c r="K662" s="116"/>
      <c r="L662" s="116"/>
      <c r="M662" s="116"/>
      <c r="N662" s="116"/>
      <c r="O662" s="116"/>
      <c r="P662" s="116"/>
      <c r="Q662" s="116"/>
      <c r="R662" s="116"/>
    </row>
    <row r="663" spans="1:18" ht="15.75" customHeight="1" x14ac:dyDescent="0.25">
      <c r="A663" s="116"/>
      <c r="B663" s="116"/>
      <c r="C663" s="116"/>
      <c r="D663" s="116"/>
      <c r="E663" s="116"/>
      <c r="F663" s="117"/>
      <c r="G663" s="116"/>
      <c r="H663" s="119"/>
      <c r="I663" s="116"/>
      <c r="J663" s="116"/>
      <c r="K663" s="116"/>
      <c r="L663" s="116"/>
      <c r="M663" s="116"/>
      <c r="N663" s="116"/>
      <c r="O663" s="116"/>
      <c r="P663" s="116"/>
      <c r="Q663" s="116"/>
      <c r="R663" s="116"/>
    </row>
    <row r="664" spans="1:18" ht="15.75" customHeight="1" x14ac:dyDescent="0.25">
      <c r="A664" s="116"/>
      <c r="B664" s="116"/>
      <c r="C664" s="116"/>
      <c r="D664" s="116"/>
      <c r="E664" s="116"/>
      <c r="F664" s="117"/>
      <c r="G664" s="116"/>
      <c r="H664" s="119"/>
      <c r="I664" s="116"/>
      <c r="J664" s="116"/>
      <c r="K664" s="116"/>
      <c r="L664" s="116"/>
      <c r="M664" s="116"/>
      <c r="N664" s="116"/>
      <c r="O664" s="116"/>
      <c r="P664" s="116"/>
      <c r="Q664" s="116"/>
      <c r="R664" s="116"/>
    </row>
    <row r="665" spans="1:18" ht="15.75" customHeight="1" x14ac:dyDescent="0.25">
      <c r="A665" s="116"/>
      <c r="B665" s="116"/>
      <c r="C665" s="116"/>
      <c r="D665" s="116"/>
      <c r="E665" s="116"/>
      <c r="F665" s="117"/>
      <c r="G665" s="116"/>
      <c r="H665" s="119"/>
      <c r="I665" s="116"/>
      <c r="J665" s="116"/>
      <c r="K665" s="116"/>
      <c r="L665" s="116"/>
      <c r="M665" s="116"/>
      <c r="N665" s="116"/>
      <c r="O665" s="116"/>
      <c r="P665" s="116"/>
      <c r="Q665" s="116"/>
      <c r="R665" s="116"/>
    </row>
    <row r="666" spans="1:18" ht="15.75" customHeight="1" x14ac:dyDescent="0.25">
      <c r="A666" s="116"/>
      <c r="B666" s="116"/>
      <c r="C666" s="116"/>
      <c r="D666" s="116"/>
      <c r="E666" s="116"/>
      <c r="F666" s="117"/>
      <c r="G666" s="116"/>
      <c r="H666" s="119"/>
      <c r="I666" s="116"/>
      <c r="J666" s="116"/>
      <c r="K666" s="116"/>
      <c r="L666" s="116"/>
      <c r="M666" s="116"/>
      <c r="N666" s="116"/>
      <c r="O666" s="116"/>
      <c r="P666" s="116"/>
      <c r="Q666" s="116"/>
      <c r="R666" s="116"/>
    </row>
    <row r="667" spans="1:18" ht="15.75" customHeight="1" x14ac:dyDescent="0.25">
      <c r="A667" s="116"/>
      <c r="B667" s="116"/>
      <c r="C667" s="116"/>
      <c r="D667" s="116"/>
      <c r="E667" s="116"/>
      <c r="F667" s="117"/>
      <c r="G667" s="116"/>
      <c r="H667" s="119"/>
      <c r="I667" s="116"/>
      <c r="J667" s="116"/>
      <c r="K667" s="116"/>
      <c r="L667" s="116"/>
      <c r="M667" s="116"/>
      <c r="N667" s="116"/>
      <c r="O667" s="116"/>
      <c r="P667" s="116"/>
      <c r="Q667" s="116"/>
      <c r="R667" s="116"/>
    </row>
    <row r="668" spans="1:18" ht="15.75" customHeight="1" x14ac:dyDescent="0.25">
      <c r="A668" s="116"/>
      <c r="B668" s="116"/>
      <c r="C668" s="116"/>
      <c r="D668" s="116"/>
      <c r="E668" s="116"/>
      <c r="F668" s="117"/>
      <c r="G668" s="116"/>
      <c r="H668" s="119"/>
      <c r="I668" s="116"/>
      <c r="J668" s="116"/>
      <c r="K668" s="116"/>
      <c r="L668" s="116"/>
      <c r="M668" s="116"/>
      <c r="N668" s="116"/>
      <c r="O668" s="116"/>
      <c r="P668" s="116"/>
      <c r="Q668" s="116"/>
      <c r="R668" s="116"/>
    </row>
    <row r="669" spans="1:18" ht="15.75" customHeight="1" x14ac:dyDescent="0.25">
      <c r="A669" s="116"/>
      <c r="B669" s="116"/>
      <c r="C669" s="116"/>
      <c r="D669" s="116"/>
      <c r="E669" s="116"/>
      <c r="F669" s="117"/>
      <c r="G669" s="116"/>
      <c r="H669" s="119"/>
      <c r="I669" s="116"/>
      <c r="J669" s="116"/>
      <c r="K669" s="116"/>
      <c r="L669" s="116"/>
      <c r="M669" s="116"/>
      <c r="N669" s="116"/>
      <c r="O669" s="116"/>
      <c r="P669" s="116"/>
      <c r="Q669" s="116"/>
      <c r="R669" s="116"/>
    </row>
    <row r="670" spans="1:18" ht="15.75" customHeight="1" x14ac:dyDescent="0.25">
      <c r="A670" s="116"/>
      <c r="B670" s="116"/>
      <c r="C670" s="116"/>
      <c r="D670" s="116"/>
      <c r="E670" s="116"/>
      <c r="F670" s="117"/>
      <c r="G670" s="116"/>
      <c r="H670" s="119"/>
      <c r="I670" s="116"/>
      <c r="J670" s="116"/>
      <c r="K670" s="116"/>
      <c r="L670" s="116"/>
      <c r="M670" s="116"/>
      <c r="N670" s="116"/>
      <c r="O670" s="116"/>
      <c r="P670" s="116"/>
      <c r="Q670" s="116"/>
      <c r="R670" s="116"/>
    </row>
    <row r="671" spans="1:18" ht="15.75" customHeight="1" x14ac:dyDescent="0.25">
      <c r="A671" s="116"/>
      <c r="B671" s="116"/>
      <c r="C671" s="116"/>
      <c r="D671" s="116"/>
      <c r="E671" s="116"/>
      <c r="F671" s="117"/>
      <c r="G671" s="116"/>
      <c r="H671" s="119"/>
      <c r="I671" s="116"/>
      <c r="J671" s="116"/>
      <c r="K671" s="116"/>
      <c r="L671" s="116"/>
      <c r="M671" s="116"/>
      <c r="N671" s="116"/>
      <c r="O671" s="116"/>
      <c r="P671" s="116"/>
      <c r="Q671" s="116"/>
      <c r="R671" s="116"/>
    </row>
    <row r="672" spans="1:18" ht="15.75" customHeight="1" x14ac:dyDescent="0.25">
      <c r="A672" s="116"/>
      <c r="B672" s="116"/>
      <c r="C672" s="116"/>
      <c r="D672" s="116"/>
      <c r="E672" s="116"/>
      <c r="F672" s="117"/>
      <c r="G672" s="116"/>
      <c r="H672" s="119"/>
      <c r="I672" s="116"/>
      <c r="J672" s="116"/>
      <c r="K672" s="116"/>
      <c r="L672" s="116"/>
      <c r="M672" s="116"/>
      <c r="N672" s="116"/>
      <c r="O672" s="116"/>
      <c r="P672" s="116"/>
      <c r="Q672" s="116"/>
      <c r="R672" s="116"/>
    </row>
    <row r="673" spans="1:18" ht="15.75" customHeight="1" x14ac:dyDescent="0.25">
      <c r="A673" s="116"/>
      <c r="B673" s="116"/>
      <c r="C673" s="116"/>
      <c r="D673" s="116"/>
      <c r="E673" s="116"/>
      <c r="F673" s="117"/>
      <c r="G673" s="116"/>
      <c r="H673" s="119"/>
      <c r="I673" s="116"/>
      <c r="J673" s="116"/>
      <c r="K673" s="116"/>
      <c r="L673" s="116"/>
      <c r="M673" s="116"/>
      <c r="N673" s="116"/>
      <c r="O673" s="116"/>
      <c r="P673" s="116"/>
      <c r="Q673" s="116"/>
      <c r="R673" s="116"/>
    </row>
    <row r="674" spans="1:18" ht="15.75" customHeight="1" x14ac:dyDescent="0.25">
      <c r="A674" s="116"/>
      <c r="B674" s="116"/>
      <c r="C674" s="116"/>
      <c r="D674" s="116"/>
      <c r="E674" s="116"/>
      <c r="F674" s="117"/>
      <c r="G674" s="116"/>
      <c r="H674" s="119"/>
      <c r="I674" s="116"/>
      <c r="J674" s="116"/>
      <c r="K674" s="116"/>
      <c r="L674" s="116"/>
      <c r="M674" s="116"/>
      <c r="N674" s="116"/>
      <c r="O674" s="116"/>
      <c r="P674" s="116"/>
      <c r="Q674" s="116"/>
      <c r="R674" s="116"/>
    </row>
    <row r="675" spans="1:18" ht="15.75" customHeight="1" x14ac:dyDescent="0.25">
      <c r="A675" s="116"/>
      <c r="B675" s="116"/>
      <c r="C675" s="116"/>
      <c r="D675" s="116"/>
      <c r="E675" s="116"/>
      <c r="F675" s="117"/>
      <c r="G675" s="116"/>
      <c r="H675" s="119"/>
      <c r="I675" s="116"/>
      <c r="J675" s="116"/>
      <c r="K675" s="116"/>
      <c r="L675" s="116"/>
      <c r="M675" s="116"/>
      <c r="N675" s="116"/>
      <c r="O675" s="116"/>
      <c r="P675" s="116"/>
      <c r="Q675" s="116"/>
      <c r="R675" s="116"/>
    </row>
    <row r="676" spans="1:18" ht="15.75" customHeight="1" x14ac:dyDescent="0.25">
      <c r="A676" s="116"/>
      <c r="B676" s="116"/>
      <c r="C676" s="116"/>
      <c r="D676" s="116"/>
      <c r="E676" s="116"/>
      <c r="F676" s="117"/>
      <c r="G676" s="116"/>
      <c r="H676" s="119"/>
      <c r="I676" s="116"/>
      <c r="J676" s="116"/>
      <c r="K676" s="116"/>
      <c r="L676" s="116"/>
      <c r="M676" s="116"/>
      <c r="N676" s="116"/>
      <c r="O676" s="116"/>
      <c r="P676" s="116"/>
      <c r="Q676" s="116"/>
      <c r="R676" s="116"/>
    </row>
    <row r="677" spans="1:18" ht="15.75" customHeight="1" x14ac:dyDescent="0.25">
      <c r="A677" s="116"/>
      <c r="B677" s="116"/>
      <c r="C677" s="116"/>
      <c r="D677" s="116"/>
      <c r="E677" s="116"/>
      <c r="F677" s="117"/>
      <c r="G677" s="116"/>
      <c r="H677" s="119"/>
      <c r="I677" s="116"/>
      <c r="J677" s="116"/>
      <c r="K677" s="116"/>
      <c r="L677" s="116"/>
      <c r="M677" s="116"/>
      <c r="N677" s="116"/>
      <c r="O677" s="116"/>
      <c r="P677" s="116"/>
      <c r="Q677" s="116"/>
      <c r="R677" s="116"/>
    </row>
    <row r="678" spans="1:18" ht="15.75" customHeight="1" x14ac:dyDescent="0.25">
      <c r="A678" s="116"/>
      <c r="B678" s="116"/>
      <c r="C678" s="116"/>
      <c r="D678" s="116"/>
      <c r="E678" s="116"/>
      <c r="F678" s="117"/>
      <c r="G678" s="116"/>
      <c r="H678" s="119"/>
      <c r="I678" s="116"/>
      <c r="J678" s="116"/>
      <c r="K678" s="116"/>
      <c r="L678" s="116"/>
      <c r="M678" s="116"/>
      <c r="N678" s="116"/>
      <c r="O678" s="116"/>
      <c r="P678" s="116"/>
      <c r="Q678" s="116"/>
      <c r="R678" s="116"/>
    </row>
    <row r="679" spans="1:18" ht="15.75" customHeight="1" x14ac:dyDescent="0.25">
      <c r="A679" s="116"/>
      <c r="B679" s="116"/>
      <c r="C679" s="116"/>
      <c r="D679" s="116"/>
      <c r="E679" s="116"/>
      <c r="F679" s="117"/>
      <c r="G679" s="116"/>
      <c r="H679" s="119"/>
      <c r="I679" s="116"/>
      <c r="J679" s="116"/>
      <c r="K679" s="116"/>
      <c r="L679" s="116"/>
      <c r="M679" s="116"/>
      <c r="N679" s="116"/>
      <c r="O679" s="116"/>
      <c r="P679" s="116"/>
      <c r="Q679" s="116"/>
      <c r="R679" s="116"/>
    </row>
    <row r="680" spans="1:18" ht="15.75" customHeight="1" x14ac:dyDescent="0.25">
      <c r="A680" s="116"/>
      <c r="B680" s="116"/>
      <c r="C680" s="116"/>
      <c r="D680" s="116"/>
      <c r="E680" s="116"/>
      <c r="F680" s="117"/>
      <c r="G680" s="116"/>
      <c r="H680" s="119"/>
      <c r="I680" s="116"/>
      <c r="J680" s="116"/>
      <c r="K680" s="116"/>
      <c r="L680" s="116"/>
      <c r="M680" s="116"/>
      <c r="N680" s="116"/>
      <c r="O680" s="116"/>
      <c r="P680" s="116"/>
      <c r="Q680" s="116"/>
      <c r="R680" s="116"/>
    </row>
    <row r="681" spans="1:18" ht="15.75" customHeight="1" x14ac:dyDescent="0.25">
      <c r="A681" s="116"/>
      <c r="B681" s="116"/>
      <c r="C681" s="116"/>
      <c r="D681" s="116"/>
      <c r="E681" s="116"/>
      <c r="F681" s="117"/>
      <c r="G681" s="116"/>
      <c r="H681" s="119"/>
      <c r="I681" s="116"/>
      <c r="J681" s="116"/>
      <c r="K681" s="116"/>
      <c r="L681" s="116"/>
      <c r="M681" s="116"/>
      <c r="N681" s="116"/>
      <c r="O681" s="116"/>
      <c r="P681" s="116"/>
      <c r="Q681" s="116"/>
      <c r="R681" s="116"/>
    </row>
    <row r="682" spans="1:18" ht="15.75" customHeight="1" x14ac:dyDescent="0.25">
      <c r="A682" s="116"/>
      <c r="B682" s="116"/>
      <c r="C682" s="116"/>
      <c r="D682" s="116"/>
      <c r="E682" s="116"/>
      <c r="F682" s="117"/>
      <c r="G682" s="116"/>
      <c r="H682" s="119"/>
      <c r="I682" s="116"/>
      <c r="J682" s="116"/>
      <c r="K682" s="116"/>
      <c r="L682" s="116"/>
      <c r="M682" s="116"/>
      <c r="N682" s="116"/>
      <c r="O682" s="116"/>
      <c r="P682" s="116"/>
      <c r="Q682" s="116"/>
      <c r="R682" s="116"/>
    </row>
    <row r="683" spans="1:18" ht="15.75" customHeight="1" x14ac:dyDescent="0.25">
      <c r="A683" s="116"/>
      <c r="B683" s="116"/>
      <c r="C683" s="116"/>
      <c r="D683" s="116"/>
      <c r="E683" s="116"/>
      <c r="F683" s="117"/>
      <c r="G683" s="116"/>
      <c r="H683" s="119"/>
      <c r="I683" s="116"/>
      <c r="J683" s="116"/>
      <c r="K683" s="116"/>
      <c r="L683" s="116"/>
      <c r="M683" s="116"/>
      <c r="N683" s="116"/>
      <c r="O683" s="116"/>
      <c r="P683" s="116"/>
      <c r="Q683" s="116"/>
      <c r="R683" s="116"/>
    </row>
    <row r="684" spans="1:18" ht="15.75" customHeight="1" x14ac:dyDescent="0.25">
      <c r="A684" s="116"/>
      <c r="B684" s="116"/>
      <c r="C684" s="116"/>
      <c r="D684" s="116"/>
      <c r="E684" s="116"/>
      <c r="F684" s="117"/>
      <c r="G684" s="116"/>
      <c r="H684" s="119"/>
      <c r="I684" s="116"/>
      <c r="J684" s="116"/>
      <c r="K684" s="116"/>
      <c r="L684" s="116"/>
      <c r="M684" s="116"/>
      <c r="N684" s="116"/>
      <c r="O684" s="116"/>
      <c r="P684" s="116"/>
      <c r="Q684" s="116"/>
      <c r="R684" s="116"/>
    </row>
    <row r="685" spans="1:18" ht="15.75" customHeight="1" x14ac:dyDescent="0.25">
      <c r="A685" s="116"/>
      <c r="B685" s="116"/>
      <c r="C685" s="116"/>
      <c r="D685" s="116"/>
      <c r="E685" s="116"/>
      <c r="F685" s="117"/>
      <c r="G685" s="116"/>
      <c r="H685" s="119"/>
      <c r="I685" s="116"/>
      <c r="J685" s="116"/>
      <c r="K685" s="116"/>
      <c r="L685" s="116"/>
      <c r="M685" s="116"/>
      <c r="N685" s="116"/>
      <c r="O685" s="116"/>
      <c r="P685" s="116"/>
      <c r="Q685" s="116"/>
      <c r="R685" s="116"/>
    </row>
    <row r="686" spans="1:18" ht="15.75" customHeight="1" x14ac:dyDescent="0.25">
      <c r="A686" s="116"/>
      <c r="B686" s="116"/>
      <c r="C686" s="116"/>
      <c r="D686" s="116"/>
      <c r="E686" s="116"/>
      <c r="F686" s="117"/>
      <c r="G686" s="116"/>
      <c r="H686" s="119"/>
      <c r="I686" s="116"/>
      <c r="J686" s="116"/>
      <c r="K686" s="116"/>
      <c r="L686" s="116"/>
      <c r="M686" s="116"/>
      <c r="N686" s="116"/>
      <c r="O686" s="116"/>
      <c r="P686" s="116"/>
      <c r="Q686" s="116"/>
      <c r="R686" s="116"/>
    </row>
    <row r="687" spans="1:18" ht="15.75" customHeight="1" x14ac:dyDescent="0.25">
      <c r="A687" s="116"/>
      <c r="B687" s="116"/>
      <c r="C687" s="116"/>
      <c r="D687" s="116"/>
      <c r="E687" s="116"/>
      <c r="F687" s="117"/>
      <c r="G687" s="116"/>
      <c r="H687" s="119"/>
      <c r="I687" s="116"/>
      <c r="J687" s="116"/>
      <c r="K687" s="116"/>
      <c r="L687" s="116"/>
      <c r="M687" s="116"/>
      <c r="N687" s="116"/>
      <c r="O687" s="116"/>
      <c r="P687" s="116"/>
      <c r="Q687" s="116"/>
      <c r="R687" s="116"/>
    </row>
    <row r="688" spans="1:18" ht="15.75" customHeight="1" x14ac:dyDescent="0.25">
      <c r="A688" s="116"/>
      <c r="B688" s="116"/>
      <c r="C688" s="116"/>
      <c r="D688" s="116"/>
      <c r="E688" s="116"/>
      <c r="F688" s="117"/>
      <c r="G688" s="116"/>
      <c r="H688" s="119"/>
      <c r="I688" s="116"/>
      <c r="J688" s="116"/>
      <c r="K688" s="116"/>
      <c r="L688" s="116"/>
      <c r="M688" s="116"/>
      <c r="N688" s="116"/>
      <c r="O688" s="116"/>
      <c r="P688" s="116"/>
      <c r="Q688" s="116"/>
      <c r="R688" s="116"/>
    </row>
    <row r="689" spans="1:18" ht="15.75" customHeight="1" x14ac:dyDescent="0.25">
      <c r="A689" s="116"/>
      <c r="B689" s="116"/>
      <c r="C689" s="116"/>
      <c r="D689" s="116"/>
      <c r="E689" s="116"/>
      <c r="F689" s="117"/>
      <c r="G689" s="116"/>
      <c r="H689" s="119"/>
      <c r="I689" s="116"/>
      <c r="J689" s="116"/>
      <c r="K689" s="116"/>
      <c r="L689" s="116"/>
      <c r="M689" s="116"/>
      <c r="N689" s="116"/>
      <c r="O689" s="116"/>
      <c r="P689" s="116"/>
      <c r="Q689" s="116"/>
      <c r="R689" s="116"/>
    </row>
    <row r="690" spans="1:18" ht="15.75" customHeight="1" x14ac:dyDescent="0.25">
      <c r="A690" s="116"/>
      <c r="B690" s="116"/>
      <c r="C690" s="116"/>
      <c r="D690" s="116"/>
      <c r="E690" s="116"/>
      <c r="F690" s="117"/>
      <c r="G690" s="116"/>
      <c r="H690" s="119"/>
      <c r="I690" s="116"/>
      <c r="J690" s="116"/>
      <c r="K690" s="116"/>
      <c r="L690" s="116"/>
      <c r="M690" s="116"/>
      <c r="N690" s="116"/>
      <c r="O690" s="116"/>
      <c r="P690" s="116"/>
      <c r="Q690" s="116"/>
      <c r="R690" s="116"/>
    </row>
    <row r="691" spans="1:18" ht="15.75" customHeight="1" x14ac:dyDescent="0.25">
      <c r="A691" s="116"/>
      <c r="B691" s="116"/>
      <c r="C691" s="116"/>
      <c r="D691" s="116"/>
      <c r="E691" s="116"/>
      <c r="F691" s="117"/>
      <c r="G691" s="116"/>
      <c r="H691" s="119"/>
      <c r="I691" s="116"/>
      <c r="J691" s="116"/>
      <c r="K691" s="116"/>
      <c r="L691" s="116"/>
      <c r="M691" s="116"/>
      <c r="N691" s="116"/>
      <c r="O691" s="116"/>
      <c r="P691" s="116"/>
      <c r="Q691" s="116"/>
      <c r="R691" s="116"/>
    </row>
    <row r="692" spans="1:18" ht="15.75" customHeight="1" x14ac:dyDescent="0.25">
      <c r="A692" s="116"/>
      <c r="B692" s="116"/>
      <c r="C692" s="116"/>
      <c r="D692" s="116"/>
      <c r="E692" s="116"/>
      <c r="F692" s="117"/>
      <c r="G692" s="116"/>
      <c r="H692" s="119"/>
      <c r="I692" s="116"/>
      <c r="J692" s="116"/>
      <c r="K692" s="116"/>
      <c r="L692" s="116"/>
      <c r="M692" s="116"/>
      <c r="N692" s="116"/>
      <c r="O692" s="116"/>
      <c r="P692" s="116"/>
      <c r="Q692" s="116"/>
      <c r="R692" s="116"/>
    </row>
    <row r="693" spans="1:18" ht="15.75" customHeight="1" x14ac:dyDescent="0.25">
      <c r="A693" s="116"/>
      <c r="B693" s="116"/>
      <c r="C693" s="116"/>
      <c r="D693" s="116"/>
      <c r="E693" s="116"/>
      <c r="F693" s="117"/>
      <c r="G693" s="116"/>
      <c r="H693" s="119"/>
      <c r="I693" s="116"/>
      <c r="J693" s="116"/>
      <c r="K693" s="116"/>
      <c r="L693" s="116"/>
      <c r="M693" s="116"/>
      <c r="N693" s="116"/>
      <c r="O693" s="116"/>
      <c r="P693" s="116"/>
      <c r="Q693" s="116"/>
      <c r="R693" s="116"/>
    </row>
    <row r="694" spans="1:18" ht="15.75" customHeight="1" x14ac:dyDescent="0.25">
      <c r="A694" s="116"/>
      <c r="B694" s="116"/>
      <c r="C694" s="116"/>
      <c r="D694" s="116"/>
      <c r="E694" s="116"/>
      <c r="F694" s="117"/>
      <c r="G694" s="116"/>
      <c r="H694" s="119"/>
      <c r="I694" s="116"/>
      <c r="J694" s="116"/>
      <c r="K694" s="116"/>
      <c r="L694" s="116"/>
      <c r="M694" s="116"/>
      <c r="N694" s="116"/>
      <c r="O694" s="116"/>
      <c r="P694" s="116"/>
      <c r="Q694" s="116"/>
      <c r="R694" s="116"/>
    </row>
    <row r="695" spans="1:18" ht="15.75" customHeight="1" x14ac:dyDescent="0.25">
      <c r="A695" s="116"/>
      <c r="B695" s="116"/>
      <c r="C695" s="116"/>
      <c r="D695" s="116"/>
      <c r="E695" s="116"/>
      <c r="F695" s="117"/>
      <c r="G695" s="116"/>
      <c r="H695" s="119"/>
      <c r="I695" s="116"/>
      <c r="J695" s="116"/>
      <c r="K695" s="116"/>
      <c r="L695" s="116"/>
      <c r="M695" s="116"/>
      <c r="N695" s="116"/>
      <c r="O695" s="116"/>
      <c r="P695" s="116"/>
      <c r="Q695" s="116"/>
      <c r="R695" s="116"/>
    </row>
    <row r="696" spans="1:18" ht="15.75" customHeight="1" x14ac:dyDescent="0.25">
      <c r="A696" s="116"/>
      <c r="B696" s="116"/>
      <c r="C696" s="116"/>
      <c r="D696" s="116"/>
      <c r="E696" s="116"/>
      <c r="F696" s="117"/>
      <c r="G696" s="116"/>
      <c r="H696" s="119"/>
      <c r="I696" s="116"/>
      <c r="J696" s="116"/>
      <c r="K696" s="116"/>
      <c r="L696" s="116"/>
      <c r="M696" s="116"/>
      <c r="N696" s="116"/>
      <c r="O696" s="116"/>
      <c r="P696" s="116"/>
      <c r="Q696" s="116"/>
      <c r="R696" s="116"/>
    </row>
    <row r="697" spans="1:18" ht="15.75" customHeight="1" x14ac:dyDescent="0.25">
      <c r="A697" s="116"/>
      <c r="B697" s="116"/>
      <c r="C697" s="116"/>
      <c r="D697" s="116"/>
      <c r="E697" s="116"/>
      <c r="F697" s="117"/>
      <c r="G697" s="116"/>
      <c r="H697" s="119"/>
      <c r="I697" s="116"/>
      <c r="J697" s="116"/>
      <c r="K697" s="116"/>
      <c r="L697" s="116"/>
      <c r="M697" s="116"/>
      <c r="N697" s="116"/>
      <c r="O697" s="116"/>
      <c r="P697" s="116"/>
      <c r="Q697" s="116"/>
      <c r="R697" s="116"/>
    </row>
    <row r="698" spans="1:18" ht="15.75" customHeight="1" x14ac:dyDescent="0.25">
      <c r="A698" s="116"/>
      <c r="B698" s="116"/>
      <c r="C698" s="116"/>
      <c r="D698" s="116"/>
      <c r="E698" s="116"/>
      <c r="F698" s="117"/>
      <c r="G698" s="116"/>
      <c r="H698" s="119"/>
      <c r="I698" s="116"/>
      <c r="J698" s="116"/>
      <c r="K698" s="116"/>
      <c r="L698" s="116"/>
      <c r="M698" s="116"/>
      <c r="N698" s="116"/>
      <c r="O698" s="116"/>
      <c r="P698" s="116"/>
      <c r="Q698" s="116"/>
      <c r="R698" s="116"/>
    </row>
    <row r="699" spans="1:18" ht="15.75" customHeight="1" x14ac:dyDescent="0.25">
      <c r="A699" s="116"/>
      <c r="B699" s="116"/>
      <c r="C699" s="116"/>
      <c r="D699" s="116"/>
      <c r="E699" s="116"/>
      <c r="F699" s="117"/>
      <c r="G699" s="116"/>
      <c r="H699" s="119"/>
      <c r="I699" s="116"/>
      <c r="J699" s="116"/>
      <c r="K699" s="116"/>
      <c r="L699" s="116"/>
      <c r="M699" s="116"/>
      <c r="N699" s="116"/>
      <c r="O699" s="116"/>
      <c r="P699" s="116"/>
      <c r="Q699" s="116"/>
      <c r="R699" s="116"/>
    </row>
    <row r="700" spans="1:18" ht="15.75" customHeight="1" x14ac:dyDescent="0.25">
      <c r="A700" s="116"/>
      <c r="B700" s="116"/>
      <c r="C700" s="116"/>
      <c r="D700" s="116"/>
      <c r="E700" s="116"/>
      <c r="F700" s="117"/>
      <c r="G700" s="116"/>
      <c r="H700" s="119"/>
      <c r="I700" s="116"/>
      <c r="J700" s="116"/>
      <c r="K700" s="116"/>
      <c r="L700" s="116"/>
      <c r="M700" s="116"/>
      <c r="N700" s="116"/>
      <c r="O700" s="116"/>
      <c r="P700" s="116"/>
      <c r="Q700" s="116"/>
      <c r="R700" s="116"/>
    </row>
    <row r="701" spans="1:18" ht="15.75" customHeight="1" x14ac:dyDescent="0.25">
      <c r="A701" s="116"/>
      <c r="B701" s="116"/>
      <c r="C701" s="116"/>
      <c r="D701" s="116"/>
      <c r="E701" s="116"/>
      <c r="F701" s="117"/>
      <c r="G701" s="116"/>
      <c r="H701" s="119"/>
      <c r="I701" s="116"/>
      <c r="J701" s="116"/>
      <c r="K701" s="116"/>
      <c r="L701" s="116"/>
      <c r="M701" s="116"/>
      <c r="N701" s="116"/>
      <c r="O701" s="116"/>
      <c r="P701" s="116"/>
      <c r="Q701" s="116"/>
      <c r="R701" s="116"/>
    </row>
    <row r="702" spans="1:18" ht="15.75" customHeight="1" x14ac:dyDescent="0.25">
      <c r="A702" s="116"/>
      <c r="B702" s="116"/>
      <c r="C702" s="116"/>
      <c r="D702" s="116"/>
      <c r="E702" s="116"/>
      <c r="F702" s="117"/>
      <c r="G702" s="116"/>
      <c r="H702" s="119"/>
      <c r="I702" s="116"/>
      <c r="J702" s="116"/>
      <c r="K702" s="116"/>
      <c r="L702" s="116"/>
      <c r="M702" s="116"/>
      <c r="N702" s="116"/>
      <c r="O702" s="116"/>
      <c r="P702" s="116"/>
      <c r="Q702" s="116"/>
      <c r="R702" s="116"/>
    </row>
    <row r="703" spans="1:18" ht="15.75" customHeight="1" x14ac:dyDescent="0.25">
      <c r="A703" s="116"/>
      <c r="B703" s="116"/>
      <c r="C703" s="116"/>
      <c r="D703" s="116"/>
      <c r="E703" s="116"/>
      <c r="F703" s="117"/>
      <c r="G703" s="116"/>
      <c r="H703" s="119"/>
      <c r="I703" s="116"/>
      <c r="J703" s="116"/>
      <c r="K703" s="116"/>
      <c r="L703" s="116"/>
      <c r="M703" s="116"/>
      <c r="N703" s="116"/>
      <c r="O703" s="116"/>
      <c r="P703" s="116"/>
      <c r="Q703" s="116"/>
      <c r="R703" s="116"/>
    </row>
    <row r="704" spans="1:18" ht="15.75" customHeight="1" x14ac:dyDescent="0.25">
      <c r="A704" s="116"/>
      <c r="B704" s="116"/>
      <c r="C704" s="116"/>
      <c r="D704" s="116"/>
      <c r="E704" s="116"/>
      <c r="F704" s="117"/>
      <c r="G704" s="116"/>
      <c r="H704" s="119"/>
      <c r="I704" s="116"/>
      <c r="J704" s="116"/>
      <c r="K704" s="116"/>
      <c r="L704" s="116"/>
      <c r="M704" s="116"/>
      <c r="N704" s="116"/>
      <c r="O704" s="116"/>
      <c r="P704" s="116"/>
      <c r="Q704" s="116"/>
      <c r="R704" s="116"/>
    </row>
    <row r="705" spans="1:18" ht="15.75" customHeight="1" x14ac:dyDescent="0.25">
      <c r="A705" s="116"/>
      <c r="B705" s="116"/>
      <c r="C705" s="116"/>
      <c r="D705" s="116"/>
      <c r="E705" s="116"/>
      <c r="F705" s="117"/>
      <c r="G705" s="116"/>
      <c r="H705" s="119"/>
      <c r="I705" s="116"/>
      <c r="J705" s="116"/>
      <c r="K705" s="116"/>
      <c r="L705" s="116"/>
      <c r="M705" s="116"/>
      <c r="N705" s="116"/>
      <c r="O705" s="116"/>
      <c r="P705" s="116"/>
      <c r="Q705" s="116"/>
      <c r="R705" s="116"/>
    </row>
    <row r="706" spans="1:18" ht="15.75" customHeight="1" x14ac:dyDescent="0.25">
      <c r="A706" s="116"/>
      <c r="B706" s="116"/>
      <c r="C706" s="116"/>
      <c r="D706" s="116"/>
      <c r="E706" s="116"/>
      <c r="F706" s="117"/>
      <c r="G706" s="116"/>
      <c r="H706" s="119"/>
      <c r="I706" s="116"/>
      <c r="J706" s="116"/>
      <c r="K706" s="116"/>
      <c r="L706" s="116"/>
      <c r="M706" s="116"/>
      <c r="N706" s="116"/>
      <c r="O706" s="116"/>
      <c r="P706" s="116"/>
      <c r="Q706" s="116"/>
      <c r="R706" s="116"/>
    </row>
    <row r="707" spans="1:18" ht="15.75" customHeight="1" x14ac:dyDescent="0.25">
      <c r="A707" s="116"/>
      <c r="B707" s="116"/>
      <c r="C707" s="116"/>
      <c r="D707" s="116"/>
      <c r="E707" s="116"/>
      <c r="F707" s="117"/>
      <c r="G707" s="116"/>
      <c r="H707" s="119"/>
      <c r="I707" s="116"/>
      <c r="J707" s="116"/>
      <c r="K707" s="116"/>
      <c r="L707" s="116"/>
      <c r="M707" s="116"/>
      <c r="N707" s="116"/>
      <c r="O707" s="116"/>
      <c r="P707" s="116"/>
      <c r="Q707" s="116"/>
      <c r="R707" s="116"/>
    </row>
    <row r="708" spans="1:18" ht="15.75" customHeight="1" x14ac:dyDescent="0.25">
      <c r="A708" s="116"/>
      <c r="B708" s="116"/>
      <c r="C708" s="116"/>
      <c r="D708" s="116"/>
      <c r="E708" s="116"/>
      <c r="F708" s="117"/>
      <c r="G708" s="116"/>
      <c r="H708" s="119"/>
      <c r="I708" s="116"/>
      <c r="J708" s="116"/>
      <c r="K708" s="116"/>
      <c r="L708" s="116"/>
      <c r="M708" s="116"/>
      <c r="N708" s="116"/>
      <c r="O708" s="116"/>
      <c r="P708" s="116"/>
      <c r="Q708" s="116"/>
      <c r="R708" s="116"/>
    </row>
    <row r="709" spans="1:18" ht="15.75" customHeight="1" x14ac:dyDescent="0.25">
      <c r="A709" s="116"/>
      <c r="B709" s="116"/>
      <c r="C709" s="116"/>
      <c r="D709" s="116"/>
      <c r="E709" s="116"/>
      <c r="F709" s="117"/>
      <c r="G709" s="116"/>
      <c r="H709" s="119"/>
      <c r="I709" s="116"/>
      <c r="J709" s="116"/>
      <c r="K709" s="116"/>
      <c r="L709" s="116"/>
      <c r="M709" s="116"/>
      <c r="N709" s="116"/>
      <c r="O709" s="116"/>
      <c r="P709" s="116"/>
      <c r="Q709" s="116"/>
      <c r="R709" s="116"/>
    </row>
    <row r="710" spans="1:18" ht="15.75" customHeight="1" x14ac:dyDescent="0.25">
      <c r="A710" s="116"/>
      <c r="B710" s="116"/>
      <c r="C710" s="116"/>
      <c r="D710" s="116"/>
      <c r="E710" s="116"/>
      <c r="F710" s="117"/>
      <c r="G710" s="116"/>
      <c r="H710" s="119"/>
      <c r="I710" s="116"/>
      <c r="J710" s="116"/>
      <c r="K710" s="116"/>
      <c r="L710" s="116"/>
      <c r="M710" s="116"/>
      <c r="N710" s="116"/>
      <c r="O710" s="116"/>
      <c r="P710" s="116"/>
      <c r="Q710" s="116"/>
      <c r="R710" s="116"/>
    </row>
    <row r="711" spans="1:18" ht="15.75" customHeight="1" x14ac:dyDescent="0.25">
      <c r="A711" s="116"/>
      <c r="B711" s="116"/>
      <c r="C711" s="116"/>
      <c r="D711" s="116"/>
      <c r="E711" s="116"/>
      <c r="F711" s="117"/>
      <c r="G711" s="116"/>
      <c r="H711" s="119"/>
      <c r="I711" s="116"/>
      <c r="J711" s="116"/>
      <c r="K711" s="116"/>
      <c r="L711" s="116"/>
      <c r="M711" s="116"/>
      <c r="N711" s="116"/>
      <c r="O711" s="116"/>
      <c r="P711" s="116"/>
      <c r="Q711" s="116"/>
      <c r="R711" s="116"/>
    </row>
    <row r="712" spans="1:18" ht="15.75" customHeight="1" x14ac:dyDescent="0.25">
      <c r="A712" s="116"/>
      <c r="B712" s="116"/>
      <c r="C712" s="116"/>
      <c r="D712" s="116"/>
      <c r="E712" s="116"/>
      <c r="F712" s="117"/>
      <c r="G712" s="116"/>
      <c r="H712" s="119"/>
      <c r="I712" s="116"/>
      <c r="J712" s="116"/>
      <c r="K712" s="116"/>
      <c r="L712" s="116"/>
      <c r="M712" s="116"/>
      <c r="N712" s="116"/>
      <c r="O712" s="116"/>
      <c r="P712" s="116"/>
      <c r="Q712" s="116"/>
      <c r="R712" s="116"/>
    </row>
    <row r="713" spans="1:18" ht="15.75" customHeight="1" x14ac:dyDescent="0.25">
      <c r="A713" s="116"/>
      <c r="B713" s="116"/>
      <c r="C713" s="116"/>
      <c r="D713" s="116"/>
      <c r="E713" s="116"/>
      <c r="F713" s="117"/>
      <c r="G713" s="116"/>
      <c r="H713" s="119"/>
      <c r="I713" s="116"/>
      <c r="J713" s="116"/>
      <c r="K713" s="116"/>
      <c r="L713" s="116"/>
      <c r="M713" s="116"/>
      <c r="N713" s="116"/>
      <c r="O713" s="116"/>
      <c r="P713" s="116"/>
      <c r="Q713" s="116"/>
      <c r="R713" s="116"/>
    </row>
    <row r="714" spans="1:18" ht="15.75" customHeight="1" x14ac:dyDescent="0.25">
      <c r="A714" s="116"/>
      <c r="B714" s="116"/>
      <c r="C714" s="116"/>
      <c r="D714" s="116"/>
      <c r="E714" s="116"/>
      <c r="F714" s="117"/>
      <c r="G714" s="116"/>
      <c r="H714" s="119"/>
      <c r="I714" s="116"/>
      <c r="J714" s="116"/>
      <c r="K714" s="116"/>
      <c r="L714" s="116"/>
      <c r="M714" s="116"/>
      <c r="N714" s="116"/>
      <c r="O714" s="116"/>
      <c r="P714" s="116"/>
      <c r="Q714" s="116"/>
      <c r="R714" s="116"/>
    </row>
    <row r="715" spans="1:18" ht="15.75" customHeight="1" x14ac:dyDescent="0.25">
      <c r="A715" s="116"/>
      <c r="B715" s="116"/>
      <c r="C715" s="116"/>
      <c r="D715" s="116"/>
      <c r="E715" s="116"/>
      <c r="F715" s="117"/>
      <c r="G715" s="116"/>
      <c r="H715" s="119"/>
      <c r="I715" s="116"/>
      <c r="J715" s="116"/>
      <c r="K715" s="116"/>
      <c r="L715" s="116"/>
      <c r="M715" s="116"/>
      <c r="N715" s="116"/>
      <c r="O715" s="116"/>
      <c r="P715" s="116"/>
      <c r="Q715" s="116"/>
      <c r="R715" s="116"/>
    </row>
    <row r="716" spans="1:18" ht="15.75" customHeight="1" x14ac:dyDescent="0.25">
      <c r="A716" s="116"/>
      <c r="B716" s="116"/>
      <c r="C716" s="116"/>
      <c r="D716" s="116"/>
      <c r="E716" s="116"/>
      <c r="F716" s="117"/>
      <c r="G716" s="116"/>
      <c r="H716" s="119"/>
      <c r="I716" s="116"/>
      <c r="J716" s="116"/>
      <c r="K716" s="116"/>
      <c r="L716" s="116"/>
      <c r="M716" s="116"/>
      <c r="N716" s="116"/>
      <c r="O716" s="116"/>
      <c r="P716" s="116"/>
      <c r="Q716" s="116"/>
      <c r="R716" s="116"/>
    </row>
    <row r="717" spans="1:18" ht="15.75" customHeight="1" x14ac:dyDescent="0.25">
      <c r="A717" s="116"/>
      <c r="B717" s="116"/>
      <c r="C717" s="116"/>
      <c r="D717" s="116"/>
      <c r="E717" s="116"/>
      <c r="F717" s="117"/>
      <c r="G717" s="116"/>
      <c r="H717" s="119"/>
      <c r="I717" s="116"/>
      <c r="J717" s="116"/>
      <c r="K717" s="116"/>
      <c r="L717" s="116"/>
      <c r="M717" s="116"/>
      <c r="N717" s="116"/>
      <c r="O717" s="116"/>
      <c r="P717" s="116"/>
      <c r="Q717" s="116"/>
      <c r="R717" s="116"/>
    </row>
    <row r="718" spans="1:18" ht="15.75" customHeight="1" x14ac:dyDescent="0.25">
      <c r="A718" s="116"/>
      <c r="B718" s="116"/>
      <c r="C718" s="116"/>
      <c r="D718" s="116"/>
      <c r="E718" s="116"/>
      <c r="F718" s="117"/>
      <c r="G718" s="116"/>
      <c r="H718" s="119"/>
      <c r="I718" s="116"/>
      <c r="J718" s="116"/>
      <c r="K718" s="116"/>
      <c r="L718" s="116"/>
      <c r="M718" s="116"/>
      <c r="N718" s="116"/>
      <c r="O718" s="116"/>
      <c r="P718" s="116"/>
      <c r="Q718" s="116"/>
      <c r="R718" s="116"/>
    </row>
    <row r="719" spans="1:18" ht="15.75" customHeight="1" x14ac:dyDescent="0.25">
      <c r="A719" s="116"/>
      <c r="B719" s="116"/>
      <c r="C719" s="116"/>
      <c r="D719" s="116"/>
      <c r="E719" s="116"/>
      <c r="F719" s="117"/>
      <c r="G719" s="116"/>
      <c r="H719" s="119"/>
      <c r="I719" s="116"/>
      <c r="J719" s="116"/>
      <c r="K719" s="116"/>
      <c r="L719" s="116"/>
      <c r="M719" s="116"/>
      <c r="N719" s="116"/>
      <c r="O719" s="116"/>
      <c r="P719" s="116"/>
      <c r="Q719" s="116"/>
      <c r="R719" s="116"/>
    </row>
    <row r="720" spans="1:18" ht="15.75" customHeight="1" x14ac:dyDescent="0.25">
      <c r="A720" s="116"/>
      <c r="B720" s="116"/>
      <c r="C720" s="116"/>
      <c r="D720" s="116"/>
      <c r="E720" s="116"/>
      <c r="F720" s="117"/>
      <c r="G720" s="116"/>
      <c r="H720" s="119"/>
      <c r="I720" s="116"/>
      <c r="J720" s="116"/>
      <c r="K720" s="116"/>
      <c r="L720" s="116"/>
      <c r="M720" s="116"/>
      <c r="N720" s="116"/>
      <c r="O720" s="116"/>
      <c r="P720" s="116"/>
      <c r="Q720" s="116"/>
      <c r="R720" s="116"/>
    </row>
    <row r="721" spans="1:18" ht="15.75" customHeight="1" x14ac:dyDescent="0.25">
      <c r="A721" s="116"/>
      <c r="B721" s="116"/>
      <c r="C721" s="116"/>
      <c r="D721" s="116"/>
      <c r="E721" s="116"/>
      <c r="F721" s="117"/>
      <c r="G721" s="116"/>
      <c r="H721" s="119"/>
      <c r="I721" s="116"/>
      <c r="J721" s="116"/>
      <c r="K721" s="116"/>
      <c r="L721" s="116"/>
      <c r="M721" s="116"/>
      <c r="N721" s="116"/>
      <c r="O721" s="116"/>
      <c r="P721" s="116"/>
      <c r="Q721" s="116"/>
      <c r="R721" s="116"/>
    </row>
    <row r="722" spans="1:18" ht="15.75" customHeight="1" x14ac:dyDescent="0.25">
      <c r="A722" s="116"/>
      <c r="B722" s="116"/>
      <c r="C722" s="116"/>
      <c r="D722" s="116"/>
      <c r="E722" s="116"/>
      <c r="F722" s="117"/>
      <c r="G722" s="116"/>
      <c r="H722" s="119"/>
      <c r="I722" s="116"/>
      <c r="J722" s="116"/>
      <c r="K722" s="116"/>
      <c r="L722" s="116"/>
      <c r="M722" s="116"/>
      <c r="N722" s="116"/>
      <c r="O722" s="116"/>
      <c r="P722" s="116"/>
      <c r="Q722" s="116"/>
      <c r="R722" s="116"/>
    </row>
    <row r="723" spans="1:18" ht="15.75" customHeight="1" x14ac:dyDescent="0.25">
      <c r="A723" s="116"/>
      <c r="B723" s="116"/>
      <c r="C723" s="116"/>
      <c r="D723" s="116"/>
      <c r="E723" s="116"/>
      <c r="F723" s="117"/>
      <c r="G723" s="116"/>
      <c r="H723" s="119"/>
      <c r="I723" s="116"/>
      <c r="J723" s="116"/>
      <c r="K723" s="116"/>
      <c r="L723" s="116"/>
      <c r="M723" s="116"/>
      <c r="N723" s="116"/>
      <c r="O723" s="116"/>
      <c r="P723" s="116"/>
      <c r="Q723" s="116"/>
      <c r="R723" s="116"/>
    </row>
    <row r="724" spans="1:18" ht="15.75" customHeight="1" x14ac:dyDescent="0.25">
      <c r="A724" s="116"/>
      <c r="B724" s="116"/>
      <c r="C724" s="116"/>
      <c r="D724" s="116"/>
      <c r="E724" s="116"/>
      <c r="F724" s="117"/>
      <c r="G724" s="116"/>
      <c r="H724" s="119"/>
      <c r="I724" s="116"/>
      <c r="J724" s="116"/>
      <c r="K724" s="116"/>
      <c r="L724" s="116"/>
      <c r="M724" s="116"/>
      <c r="N724" s="116"/>
      <c r="O724" s="116"/>
      <c r="P724" s="116"/>
      <c r="Q724" s="116"/>
      <c r="R724" s="116"/>
    </row>
    <row r="725" spans="1:18" ht="15.75" customHeight="1" x14ac:dyDescent="0.25">
      <c r="A725" s="116"/>
      <c r="B725" s="116"/>
      <c r="C725" s="116"/>
      <c r="D725" s="116"/>
      <c r="E725" s="116"/>
      <c r="F725" s="117"/>
      <c r="G725" s="116"/>
      <c r="H725" s="119"/>
      <c r="I725" s="116"/>
      <c r="J725" s="116"/>
      <c r="K725" s="116"/>
      <c r="L725" s="116"/>
      <c r="M725" s="116"/>
      <c r="N725" s="116"/>
      <c r="O725" s="116"/>
      <c r="P725" s="116"/>
      <c r="Q725" s="116"/>
      <c r="R725" s="116"/>
    </row>
    <row r="726" spans="1:18" ht="15.75" customHeight="1" x14ac:dyDescent="0.25">
      <c r="A726" s="116"/>
      <c r="B726" s="116"/>
      <c r="C726" s="116"/>
      <c r="D726" s="116"/>
      <c r="E726" s="116"/>
      <c r="F726" s="117"/>
      <c r="G726" s="116"/>
      <c r="H726" s="119"/>
      <c r="I726" s="116"/>
      <c r="J726" s="116"/>
      <c r="K726" s="116"/>
      <c r="L726" s="116"/>
      <c r="M726" s="116"/>
      <c r="N726" s="116"/>
      <c r="O726" s="116"/>
      <c r="P726" s="116"/>
      <c r="Q726" s="116"/>
      <c r="R726" s="116"/>
    </row>
    <row r="727" spans="1:18" ht="15.75" customHeight="1" x14ac:dyDescent="0.25">
      <c r="A727" s="116"/>
      <c r="B727" s="116"/>
      <c r="C727" s="116"/>
      <c r="D727" s="116"/>
      <c r="E727" s="116"/>
      <c r="F727" s="117"/>
      <c r="G727" s="116"/>
      <c r="H727" s="119"/>
      <c r="I727" s="116"/>
      <c r="J727" s="116"/>
      <c r="K727" s="116"/>
      <c r="L727" s="116"/>
      <c r="M727" s="116"/>
      <c r="N727" s="116"/>
      <c r="O727" s="116"/>
      <c r="P727" s="116"/>
      <c r="Q727" s="116"/>
      <c r="R727" s="116"/>
    </row>
    <row r="728" spans="1:18" ht="15.75" customHeight="1" x14ac:dyDescent="0.25">
      <c r="A728" s="116"/>
      <c r="B728" s="116"/>
      <c r="C728" s="116"/>
      <c r="D728" s="116"/>
      <c r="E728" s="116"/>
      <c r="F728" s="117"/>
      <c r="G728" s="116"/>
      <c r="H728" s="119"/>
      <c r="I728" s="116"/>
      <c r="J728" s="116"/>
      <c r="K728" s="116"/>
      <c r="L728" s="116"/>
      <c r="M728" s="116"/>
      <c r="N728" s="116"/>
      <c r="O728" s="116"/>
      <c r="P728" s="116"/>
      <c r="Q728" s="116"/>
      <c r="R728" s="116"/>
    </row>
    <row r="729" spans="1:18" ht="15.75" customHeight="1" x14ac:dyDescent="0.25">
      <c r="A729" s="116"/>
      <c r="B729" s="116"/>
      <c r="C729" s="116"/>
      <c r="D729" s="116"/>
      <c r="E729" s="116"/>
      <c r="F729" s="117"/>
      <c r="G729" s="116"/>
      <c r="H729" s="119"/>
      <c r="I729" s="116"/>
      <c r="J729" s="116"/>
      <c r="K729" s="116"/>
      <c r="L729" s="116"/>
      <c r="M729" s="116"/>
      <c r="N729" s="116"/>
      <c r="O729" s="116"/>
      <c r="P729" s="116"/>
      <c r="Q729" s="116"/>
      <c r="R729" s="116"/>
    </row>
    <row r="730" spans="1:18" ht="15.75" customHeight="1" x14ac:dyDescent="0.25">
      <c r="A730" s="116"/>
      <c r="B730" s="116"/>
      <c r="C730" s="116"/>
      <c r="D730" s="116"/>
      <c r="E730" s="116"/>
      <c r="F730" s="117"/>
      <c r="G730" s="116"/>
      <c r="H730" s="119"/>
      <c r="I730" s="116"/>
      <c r="J730" s="116"/>
      <c r="K730" s="116"/>
      <c r="L730" s="116"/>
      <c r="M730" s="116"/>
      <c r="N730" s="116"/>
      <c r="O730" s="116"/>
      <c r="P730" s="116"/>
      <c r="Q730" s="116"/>
      <c r="R730" s="116"/>
    </row>
    <row r="731" spans="1:18" ht="15.75" customHeight="1" x14ac:dyDescent="0.25">
      <c r="A731" s="116"/>
      <c r="B731" s="116"/>
      <c r="C731" s="116"/>
      <c r="D731" s="116"/>
      <c r="E731" s="116"/>
      <c r="F731" s="117"/>
      <c r="G731" s="116"/>
      <c r="H731" s="119"/>
      <c r="I731" s="116"/>
      <c r="J731" s="116"/>
      <c r="K731" s="116"/>
      <c r="L731" s="116"/>
      <c r="M731" s="116"/>
      <c r="N731" s="116"/>
      <c r="O731" s="116"/>
      <c r="P731" s="116"/>
      <c r="Q731" s="116"/>
      <c r="R731" s="116"/>
    </row>
    <row r="732" spans="1:18" ht="15.75" customHeight="1" x14ac:dyDescent="0.25">
      <c r="A732" s="116"/>
      <c r="B732" s="116"/>
      <c r="C732" s="116"/>
      <c r="D732" s="116"/>
      <c r="E732" s="116"/>
      <c r="F732" s="117"/>
      <c r="G732" s="116"/>
      <c r="H732" s="119"/>
      <c r="I732" s="116"/>
      <c r="J732" s="116"/>
      <c r="K732" s="116"/>
      <c r="L732" s="116"/>
      <c r="M732" s="116"/>
      <c r="N732" s="116"/>
      <c r="O732" s="116"/>
      <c r="P732" s="116"/>
      <c r="Q732" s="116"/>
      <c r="R732" s="116"/>
    </row>
    <row r="733" spans="1:18" ht="15.75" customHeight="1" x14ac:dyDescent="0.25">
      <c r="A733" s="116"/>
      <c r="B733" s="116"/>
      <c r="C733" s="116"/>
      <c r="D733" s="116"/>
      <c r="E733" s="116"/>
      <c r="F733" s="117"/>
      <c r="G733" s="116"/>
      <c r="H733" s="119"/>
      <c r="I733" s="116"/>
      <c r="J733" s="116"/>
      <c r="K733" s="116"/>
      <c r="L733" s="116"/>
      <c r="M733" s="116"/>
      <c r="N733" s="116"/>
      <c r="O733" s="116"/>
      <c r="P733" s="116"/>
      <c r="Q733" s="116"/>
      <c r="R733" s="116"/>
    </row>
    <row r="734" spans="1:18" ht="15.75" customHeight="1" x14ac:dyDescent="0.25">
      <c r="A734" s="116"/>
      <c r="B734" s="116"/>
      <c r="C734" s="116"/>
      <c r="D734" s="116"/>
      <c r="E734" s="116"/>
      <c r="F734" s="117"/>
      <c r="G734" s="116"/>
      <c r="H734" s="119"/>
      <c r="I734" s="116"/>
      <c r="J734" s="116"/>
      <c r="K734" s="116"/>
      <c r="L734" s="116"/>
      <c r="M734" s="116"/>
      <c r="N734" s="116"/>
      <c r="O734" s="116"/>
      <c r="P734" s="116"/>
      <c r="Q734" s="116"/>
      <c r="R734" s="116"/>
    </row>
    <row r="735" spans="1:18" ht="15.75" customHeight="1" x14ac:dyDescent="0.25">
      <c r="A735" s="116"/>
      <c r="B735" s="116"/>
      <c r="C735" s="116"/>
      <c r="D735" s="116"/>
      <c r="E735" s="116"/>
      <c r="F735" s="117"/>
      <c r="G735" s="116"/>
      <c r="H735" s="119"/>
      <c r="I735" s="116"/>
      <c r="J735" s="116"/>
      <c r="K735" s="116"/>
      <c r="L735" s="116"/>
      <c r="M735" s="116"/>
      <c r="N735" s="116"/>
      <c r="O735" s="116"/>
      <c r="P735" s="116"/>
      <c r="Q735" s="116"/>
      <c r="R735" s="116"/>
    </row>
    <row r="736" spans="1:18" ht="15.75" customHeight="1" x14ac:dyDescent="0.25">
      <c r="A736" s="116"/>
      <c r="B736" s="116"/>
      <c r="C736" s="116"/>
      <c r="D736" s="116"/>
      <c r="E736" s="116"/>
      <c r="F736" s="117"/>
      <c r="G736" s="116"/>
      <c r="H736" s="119"/>
      <c r="I736" s="116"/>
      <c r="J736" s="116"/>
      <c r="K736" s="116"/>
      <c r="L736" s="116"/>
      <c r="M736" s="116"/>
      <c r="N736" s="116"/>
      <c r="O736" s="116"/>
      <c r="P736" s="116"/>
      <c r="Q736" s="116"/>
      <c r="R736" s="116"/>
    </row>
    <row r="737" spans="1:18" ht="15.75" customHeight="1" x14ac:dyDescent="0.25">
      <c r="A737" s="116"/>
      <c r="B737" s="116"/>
      <c r="C737" s="116"/>
      <c r="D737" s="116"/>
      <c r="E737" s="116"/>
      <c r="F737" s="117"/>
      <c r="G737" s="116"/>
      <c r="H737" s="119"/>
      <c r="I737" s="116"/>
      <c r="J737" s="116"/>
      <c r="K737" s="116"/>
      <c r="L737" s="116"/>
      <c r="M737" s="116"/>
      <c r="N737" s="116"/>
      <c r="O737" s="116"/>
      <c r="P737" s="116"/>
      <c r="Q737" s="116"/>
      <c r="R737" s="116"/>
    </row>
    <row r="738" spans="1:18" ht="15.75" customHeight="1" x14ac:dyDescent="0.25">
      <c r="A738" s="116"/>
      <c r="B738" s="116"/>
      <c r="C738" s="116"/>
      <c r="D738" s="116"/>
      <c r="E738" s="116"/>
      <c r="F738" s="117"/>
      <c r="G738" s="116"/>
      <c r="H738" s="119"/>
      <c r="I738" s="116"/>
      <c r="J738" s="116"/>
      <c r="K738" s="116"/>
      <c r="L738" s="116"/>
      <c r="M738" s="116"/>
      <c r="N738" s="116"/>
      <c r="O738" s="116"/>
      <c r="P738" s="116"/>
      <c r="Q738" s="116"/>
      <c r="R738" s="116"/>
    </row>
    <row r="739" spans="1:18" ht="15.75" customHeight="1" x14ac:dyDescent="0.25">
      <c r="A739" s="116"/>
      <c r="B739" s="116"/>
      <c r="C739" s="116"/>
      <c r="D739" s="116"/>
      <c r="E739" s="116"/>
      <c r="F739" s="117"/>
      <c r="G739" s="116"/>
      <c r="H739" s="119"/>
      <c r="I739" s="116"/>
      <c r="J739" s="116"/>
      <c r="K739" s="116"/>
      <c r="L739" s="116"/>
      <c r="M739" s="116"/>
      <c r="N739" s="116"/>
      <c r="O739" s="116"/>
      <c r="P739" s="116"/>
      <c r="Q739" s="116"/>
      <c r="R739" s="116"/>
    </row>
    <row r="740" spans="1:18" ht="15.75" customHeight="1" x14ac:dyDescent="0.25">
      <c r="A740" s="116"/>
      <c r="B740" s="116"/>
      <c r="C740" s="116"/>
      <c r="D740" s="116"/>
      <c r="E740" s="116"/>
      <c r="F740" s="117"/>
      <c r="G740" s="116"/>
      <c r="H740" s="119"/>
      <c r="I740" s="116"/>
      <c r="J740" s="116"/>
      <c r="K740" s="116"/>
      <c r="L740" s="116"/>
      <c r="M740" s="116"/>
      <c r="N740" s="116"/>
      <c r="O740" s="116"/>
      <c r="P740" s="116"/>
      <c r="Q740" s="116"/>
      <c r="R740" s="116"/>
    </row>
    <row r="741" spans="1:18" ht="15.75" customHeight="1" x14ac:dyDescent="0.25">
      <c r="A741" s="116"/>
      <c r="B741" s="116"/>
      <c r="C741" s="116"/>
      <c r="D741" s="116"/>
      <c r="E741" s="116"/>
      <c r="F741" s="117"/>
      <c r="G741" s="116"/>
      <c r="H741" s="119"/>
      <c r="I741" s="116"/>
      <c r="J741" s="116"/>
      <c r="K741" s="116"/>
      <c r="L741" s="116"/>
      <c r="M741" s="116"/>
      <c r="N741" s="116"/>
      <c r="O741" s="116"/>
      <c r="P741" s="116"/>
      <c r="Q741" s="116"/>
      <c r="R741" s="116"/>
    </row>
    <row r="742" spans="1:18" ht="15.75" customHeight="1" x14ac:dyDescent="0.25">
      <c r="A742" s="116"/>
      <c r="B742" s="116"/>
      <c r="C742" s="116"/>
      <c r="D742" s="116"/>
      <c r="E742" s="116"/>
      <c r="F742" s="117"/>
      <c r="G742" s="116"/>
      <c r="H742" s="119"/>
      <c r="I742" s="116"/>
      <c r="J742" s="116"/>
      <c r="K742" s="116"/>
      <c r="L742" s="116"/>
      <c r="M742" s="116"/>
      <c r="N742" s="116"/>
      <c r="O742" s="116"/>
      <c r="P742" s="116"/>
      <c r="Q742" s="116"/>
      <c r="R742" s="116"/>
    </row>
    <row r="743" spans="1:18" ht="15.75" customHeight="1" x14ac:dyDescent="0.25">
      <c r="A743" s="116"/>
      <c r="B743" s="116"/>
      <c r="C743" s="116"/>
      <c r="D743" s="116"/>
      <c r="E743" s="116"/>
      <c r="F743" s="117"/>
      <c r="G743" s="116"/>
      <c r="H743" s="119"/>
      <c r="I743" s="116"/>
      <c r="J743" s="116"/>
      <c r="K743" s="116"/>
      <c r="L743" s="116"/>
      <c r="M743" s="116"/>
      <c r="N743" s="116"/>
      <c r="O743" s="116"/>
      <c r="P743" s="116"/>
      <c r="Q743" s="116"/>
      <c r="R743" s="116"/>
    </row>
    <row r="744" spans="1:18" ht="15.75" customHeight="1" x14ac:dyDescent="0.25">
      <c r="A744" s="116"/>
      <c r="B744" s="116"/>
      <c r="C744" s="116"/>
      <c r="D744" s="116"/>
      <c r="E744" s="116"/>
      <c r="F744" s="117"/>
      <c r="G744" s="116"/>
      <c r="H744" s="119"/>
      <c r="I744" s="116"/>
      <c r="J744" s="116"/>
      <c r="K744" s="116"/>
      <c r="L744" s="116"/>
      <c r="M744" s="116"/>
      <c r="N744" s="116"/>
      <c r="O744" s="116"/>
      <c r="P744" s="116"/>
      <c r="Q744" s="116"/>
      <c r="R744" s="116"/>
    </row>
    <row r="745" spans="1:18" ht="15.75" customHeight="1" x14ac:dyDescent="0.25">
      <c r="A745" s="116"/>
      <c r="B745" s="116"/>
      <c r="C745" s="116"/>
      <c r="D745" s="116"/>
      <c r="E745" s="116"/>
      <c r="F745" s="117"/>
      <c r="G745" s="116"/>
      <c r="H745" s="119"/>
      <c r="I745" s="116"/>
      <c r="J745" s="116"/>
      <c r="K745" s="116"/>
      <c r="L745" s="116"/>
      <c r="M745" s="116"/>
      <c r="N745" s="116"/>
      <c r="O745" s="116"/>
      <c r="P745" s="116"/>
      <c r="Q745" s="116"/>
      <c r="R745" s="116"/>
    </row>
    <row r="746" spans="1:18" ht="15.75" customHeight="1" x14ac:dyDescent="0.25">
      <c r="A746" s="116"/>
      <c r="B746" s="116"/>
      <c r="C746" s="116"/>
      <c r="D746" s="116"/>
      <c r="E746" s="116"/>
      <c r="F746" s="117"/>
      <c r="G746" s="116"/>
      <c r="H746" s="119"/>
      <c r="I746" s="116"/>
      <c r="J746" s="116"/>
      <c r="K746" s="116"/>
      <c r="L746" s="116"/>
      <c r="M746" s="116"/>
      <c r="N746" s="116"/>
      <c r="O746" s="116"/>
      <c r="P746" s="116"/>
      <c r="Q746" s="116"/>
      <c r="R746" s="116"/>
    </row>
    <row r="747" spans="1:18" ht="15.75" customHeight="1" x14ac:dyDescent="0.25">
      <c r="A747" s="116"/>
      <c r="B747" s="116"/>
      <c r="C747" s="116"/>
      <c r="D747" s="116"/>
      <c r="E747" s="116"/>
      <c r="F747" s="117"/>
      <c r="G747" s="116"/>
      <c r="H747" s="119"/>
      <c r="I747" s="116"/>
      <c r="J747" s="116"/>
      <c r="K747" s="116"/>
      <c r="L747" s="116"/>
      <c r="M747" s="116"/>
      <c r="N747" s="116"/>
      <c r="O747" s="116"/>
      <c r="P747" s="116"/>
      <c r="Q747" s="116"/>
      <c r="R747" s="116"/>
    </row>
    <row r="748" spans="1:18" ht="15.75" customHeight="1" x14ac:dyDescent="0.25">
      <c r="A748" s="116"/>
      <c r="B748" s="116"/>
      <c r="C748" s="116"/>
      <c r="D748" s="116"/>
      <c r="E748" s="116"/>
      <c r="F748" s="117"/>
      <c r="G748" s="116"/>
      <c r="H748" s="119"/>
      <c r="I748" s="116"/>
      <c r="J748" s="116"/>
      <c r="K748" s="116"/>
      <c r="L748" s="116"/>
      <c r="M748" s="116"/>
      <c r="N748" s="116"/>
      <c r="O748" s="116"/>
      <c r="P748" s="116"/>
      <c r="Q748" s="116"/>
      <c r="R748" s="116"/>
    </row>
    <row r="749" spans="1:18" ht="15.75" customHeight="1" x14ac:dyDescent="0.25">
      <c r="A749" s="116"/>
      <c r="B749" s="116"/>
      <c r="C749" s="116"/>
      <c r="D749" s="116"/>
      <c r="E749" s="116"/>
      <c r="F749" s="117"/>
      <c r="G749" s="116"/>
      <c r="H749" s="119"/>
      <c r="I749" s="116"/>
      <c r="J749" s="116"/>
      <c r="K749" s="116"/>
      <c r="L749" s="116"/>
      <c r="M749" s="116"/>
      <c r="N749" s="116"/>
      <c r="O749" s="116"/>
      <c r="P749" s="116"/>
      <c r="Q749" s="116"/>
      <c r="R749" s="116"/>
    </row>
    <row r="750" spans="1:18" ht="15.75" customHeight="1" x14ac:dyDescent="0.25">
      <c r="A750" s="116"/>
      <c r="B750" s="116"/>
      <c r="C750" s="116"/>
      <c r="D750" s="116"/>
      <c r="E750" s="116"/>
      <c r="F750" s="117"/>
      <c r="G750" s="116"/>
      <c r="H750" s="119"/>
      <c r="I750" s="116"/>
      <c r="J750" s="116"/>
      <c r="K750" s="116"/>
      <c r="L750" s="116"/>
      <c r="M750" s="116"/>
      <c r="N750" s="116"/>
      <c r="O750" s="116"/>
      <c r="P750" s="116"/>
      <c r="Q750" s="116"/>
      <c r="R750" s="116"/>
    </row>
    <row r="751" spans="1:18" ht="15.75" customHeight="1" x14ac:dyDescent="0.25">
      <c r="A751" s="116"/>
      <c r="B751" s="116"/>
      <c r="C751" s="116"/>
      <c r="D751" s="116"/>
      <c r="E751" s="116"/>
      <c r="F751" s="117"/>
      <c r="G751" s="116"/>
      <c r="H751" s="119"/>
      <c r="I751" s="116"/>
      <c r="J751" s="116"/>
      <c r="K751" s="116"/>
      <c r="L751" s="116"/>
      <c r="M751" s="116"/>
      <c r="N751" s="116"/>
      <c r="O751" s="116"/>
      <c r="P751" s="116"/>
      <c r="Q751" s="116"/>
      <c r="R751" s="116"/>
    </row>
    <row r="752" spans="1:18" ht="15.75" customHeight="1" x14ac:dyDescent="0.25">
      <c r="A752" s="116"/>
      <c r="B752" s="116"/>
      <c r="C752" s="116"/>
      <c r="D752" s="116"/>
      <c r="E752" s="116"/>
      <c r="F752" s="117"/>
      <c r="G752" s="116"/>
      <c r="H752" s="119"/>
      <c r="I752" s="116"/>
      <c r="J752" s="116"/>
      <c r="K752" s="116"/>
      <c r="L752" s="116"/>
      <c r="M752" s="116"/>
      <c r="N752" s="116"/>
      <c r="O752" s="116"/>
      <c r="P752" s="116"/>
      <c r="Q752" s="116"/>
      <c r="R752" s="116"/>
    </row>
    <row r="753" spans="1:18" ht="15.75" customHeight="1" x14ac:dyDescent="0.25">
      <c r="A753" s="116"/>
      <c r="B753" s="116"/>
      <c r="C753" s="116"/>
      <c r="D753" s="116"/>
      <c r="E753" s="116"/>
      <c r="F753" s="117"/>
      <c r="G753" s="116"/>
      <c r="H753" s="119"/>
      <c r="I753" s="116"/>
      <c r="J753" s="116"/>
      <c r="K753" s="116"/>
      <c r="L753" s="116"/>
      <c r="M753" s="116"/>
      <c r="N753" s="116"/>
      <c r="O753" s="116"/>
      <c r="P753" s="116"/>
      <c r="Q753" s="116"/>
      <c r="R753" s="116"/>
    </row>
    <row r="754" spans="1:18" ht="15.75" customHeight="1" x14ac:dyDescent="0.25">
      <c r="A754" s="116"/>
      <c r="B754" s="116"/>
      <c r="C754" s="116"/>
      <c r="D754" s="116"/>
      <c r="E754" s="116"/>
      <c r="F754" s="117"/>
      <c r="G754" s="116"/>
      <c r="H754" s="119"/>
      <c r="I754" s="116"/>
      <c r="J754" s="116"/>
      <c r="K754" s="116"/>
      <c r="L754" s="116"/>
      <c r="M754" s="116"/>
      <c r="N754" s="116"/>
      <c r="O754" s="116"/>
      <c r="P754" s="116"/>
      <c r="Q754" s="116"/>
      <c r="R754" s="116"/>
    </row>
    <row r="755" spans="1:18" ht="15.75" customHeight="1" x14ac:dyDescent="0.25">
      <c r="A755" s="116"/>
      <c r="B755" s="116"/>
      <c r="C755" s="116"/>
      <c r="D755" s="116"/>
      <c r="E755" s="116"/>
      <c r="F755" s="117"/>
      <c r="G755" s="116"/>
      <c r="H755" s="119"/>
      <c r="I755" s="116"/>
      <c r="J755" s="116"/>
      <c r="K755" s="116"/>
      <c r="L755" s="116"/>
      <c r="M755" s="116"/>
      <c r="N755" s="116"/>
      <c r="O755" s="116"/>
      <c r="P755" s="116"/>
      <c r="Q755" s="116"/>
      <c r="R755" s="116"/>
    </row>
    <row r="756" spans="1:18" ht="15.75" customHeight="1" x14ac:dyDescent="0.25">
      <c r="A756" s="116"/>
      <c r="B756" s="116"/>
      <c r="C756" s="116"/>
      <c r="D756" s="116"/>
      <c r="E756" s="116"/>
      <c r="F756" s="117"/>
      <c r="G756" s="116"/>
      <c r="H756" s="119"/>
      <c r="I756" s="116"/>
      <c r="J756" s="116"/>
      <c r="K756" s="116"/>
      <c r="L756" s="116"/>
      <c r="M756" s="116"/>
      <c r="N756" s="116"/>
      <c r="O756" s="116"/>
      <c r="P756" s="116"/>
      <c r="Q756" s="116"/>
      <c r="R756" s="116"/>
    </row>
    <row r="757" spans="1:18" ht="15.75" customHeight="1" x14ac:dyDescent="0.25">
      <c r="A757" s="116"/>
      <c r="B757" s="116"/>
      <c r="C757" s="116"/>
      <c r="D757" s="116"/>
      <c r="E757" s="116"/>
      <c r="F757" s="117"/>
      <c r="G757" s="116"/>
      <c r="H757" s="119"/>
      <c r="I757" s="116"/>
      <c r="J757" s="116"/>
      <c r="K757" s="116"/>
      <c r="L757" s="116"/>
      <c r="M757" s="116"/>
      <c r="N757" s="116"/>
      <c r="O757" s="116"/>
      <c r="P757" s="116"/>
      <c r="Q757" s="116"/>
      <c r="R757" s="116"/>
    </row>
    <row r="758" spans="1:18" ht="15.75" customHeight="1" x14ac:dyDescent="0.25">
      <c r="A758" s="116"/>
      <c r="B758" s="116"/>
      <c r="C758" s="116"/>
      <c r="D758" s="116"/>
      <c r="E758" s="116"/>
      <c r="F758" s="117"/>
      <c r="G758" s="116"/>
      <c r="H758" s="119"/>
      <c r="I758" s="116"/>
      <c r="J758" s="116"/>
      <c r="K758" s="116"/>
      <c r="L758" s="116"/>
      <c r="M758" s="116"/>
      <c r="N758" s="116"/>
      <c r="O758" s="116"/>
      <c r="P758" s="116"/>
      <c r="Q758" s="116"/>
      <c r="R758" s="116"/>
    </row>
    <row r="759" spans="1:18" ht="15.75" customHeight="1" x14ac:dyDescent="0.25">
      <c r="A759" s="116"/>
      <c r="B759" s="116"/>
      <c r="C759" s="116"/>
      <c r="D759" s="116"/>
      <c r="E759" s="116"/>
      <c r="F759" s="117"/>
      <c r="G759" s="116"/>
      <c r="H759" s="119"/>
      <c r="I759" s="116"/>
      <c r="J759" s="116"/>
      <c r="K759" s="116"/>
      <c r="L759" s="116"/>
      <c r="M759" s="116"/>
      <c r="N759" s="116"/>
      <c r="O759" s="116"/>
      <c r="P759" s="116"/>
      <c r="Q759" s="116"/>
      <c r="R759" s="116"/>
    </row>
    <row r="760" spans="1:18" ht="15.75" customHeight="1" x14ac:dyDescent="0.25">
      <c r="A760" s="116"/>
      <c r="B760" s="116"/>
      <c r="C760" s="116"/>
      <c r="D760" s="116"/>
      <c r="E760" s="116"/>
      <c r="F760" s="117"/>
      <c r="G760" s="116"/>
      <c r="H760" s="119"/>
      <c r="I760" s="116"/>
      <c r="J760" s="116"/>
      <c r="K760" s="116"/>
      <c r="L760" s="116"/>
      <c r="M760" s="116"/>
      <c r="N760" s="116"/>
      <c r="O760" s="116"/>
      <c r="P760" s="116"/>
      <c r="Q760" s="116"/>
      <c r="R760" s="116"/>
    </row>
    <row r="761" spans="1:18" ht="15.75" customHeight="1" x14ac:dyDescent="0.25">
      <c r="A761" s="116"/>
      <c r="B761" s="116"/>
      <c r="C761" s="116"/>
      <c r="D761" s="116"/>
      <c r="E761" s="116"/>
      <c r="F761" s="117"/>
      <c r="G761" s="116"/>
      <c r="H761" s="119"/>
      <c r="I761" s="116"/>
      <c r="J761" s="116"/>
      <c r="K761" s="116"/>
      <c r="L761" s="116"/>
      <c r="M761" s="116"/>
      <c r="N761" s="116"/>
      <c r="O761" s="116"/>
      <c r="P761" s="116"/>
      <c r="Q761" s="116"/>
      <c r="R761" s="116"/>
    </row>
    <row r="762" spans="1:18" ht="15.75" customHeight="1" x14ac:dyDescent="0.25">
      <c r="A762" s="116"/>
      <c r="B762" s="116"/>
      <c r="C762" s="116"/>
      <c r="D762" s="116"/>
      <c r="E762" s="116"/>
      <c r="F762" s="117"/>
      <c r="G762" s="116"/>
      <c r="H762" s="119"/>
      <c r="I762" s="116"/>
      <c r="J762" s="116"/>
      <c r="K762" s="116"/>
      <c r="L762" s="116"/>
      <c r="M762" s="116"/>
      <c r="N762" s="116"/>
      <c r="O762" s="116"/>
      <c r="P762" s="116"/>
      <c r="Q762" s="116"/>
      <c r="R762" s="116"/>
    </row>
    <row r="763" spans="1:18" ht="15.75" customHeight="1" x14ac:dyDescent="0.25">
      <c r="A763" s="116"/>
      <c r="B763" s="116"/>
      <c r="C763" s="116"/>
      <c r="D763" s="116"/>
      <c r="E763" s="116"/>
      <c r="F763" s="117"/>
      <c r="G763" s="116"/>
      <c r="H763" s="119"/>
      <c r="I763" s="116"/>
      <c r="J763" s="116"/>
      <c r="K763" s="116"/>
      <c r="L763" s="116"/>
      <c r="M763" s="116"/>
      <c r="N763" s="116"/>
      <c r="O763" s="116"/>
      <c r="P763" s="116"/>
      <c r="Q763" s="116"/>
      <c r="R763" s="116"/>
    </row>
    <row r="764" spans="1:18" ht="15.75" customHeight="1" x14ac:dyDescent="0.25">
      <c r="A764" s="116"/>
      <c r="B764" s="116"/>
      <c r="C764" s="116"/>
      <c r="D764" s="116"/>
      <c r="E764" s="116"/>
      <c r="F764" s="117"/>
      <c r="G764" s="116"/>
      <c r="H764" s="119"/>
      <c r="I764" s="116"/>
      <c r="J764" s="116"/>
      <c r="K764" s="116"/>
      <c r="L764" s="116"/>
      <c r="M764" s="116"/>
      <c r="N764" s="116"/>
      <c r="O764" s="116"/>
      <c r="P764" s="116"/>
      <c r="Q764" s="116"/>
      <c r="R764" s="116"/>
    </row>
    <row r="765" spans="1:18" ht="15.75" customHeight="1" x14ac:dyDescent="0.25">
      <c r="A765" s="116"/>
      <c r="B765" s="116"/>
      <c r="C765" s="116"/>
      <c r="D765" s="116"/>
      <c r="E765" s="116"/>
      <c r="F765" s="117"/>
      <c r="G765" s="116"/>
      <c r="H765" s="119"/>
      <c r="I765" s="116"/>
      <c r="J765" s="116"/>
      <c r="K765" s="116"/>
      <c r="L765" s="116"/>
      <c r="M765" s="116"/>
      <c r="N765" s="116"/>
      <c r="O765" s="116"/>
      <c r="P765" s="116"/>
      <c r="Q765" s="116"/>
      <c r="R765" s="116"/>
    </row>
    <row r="766" spans="1:18" ht="15.75" customHeight="1" x14ac:dyDescent="0.25">
      <c r="A766" s="116"/>
      <c r="B766" s="116"/>
      <c r="C766" s="116"/>
      <c r="D766" s="116"/>
      <c r="E766" s="116"/>
      <c r="F766" s="117"/>
      <c r="G766" s="116"/>
      <c r="H766" s="119"/>
      <c r="I766" s="116"/>
      <c r="J766" s="116"/>
      <c r="K766" s="116"/>
      <c r="L766" s="116"/>
      <c r="M766" s="116"/>
      <c r="N766" s="116"/>
      <c r="O766" s="116"/>
      <c r="P766" s="116"/>
      <c r="Q766" s="116"/>
      <c r="R766" s="116"/>
    </row>
    <row r="767" spans="1:18" ht="15.75" customHeight="1" x14ac:dyDescent="0.25">
      <c r="A767" s="116"/>
      <c r="B767" s="116"/>
      <c r="C767" s="116"/>
      <c r="D767" s="116"/>
      <c r="E767" s="116"/>
      <c r="F767" s="117"/>
      <c r="G767" s="116"/>
      <c r="H767" s="119"/>
      <c r="I767" s="116"/>
      <c r="J767" s="116"/>
      <c r="K767" s="116"/>
      <c r="L767" s="116"/>
      <c r="M767" s="116"/>
      <c r="N767" s="116"/>
      <c r="O767" s="116"/>
      <c r="P767" s="116"/>
      <c r="Q767" s="116"/>
      <c r="R767" s="116"/>
    </row>
    <row r="768" spans="1:18" ht="15.75" customHeight="1" x14ac:dyDescent="0.25">
      <c r="A768" s="116"/>
      <c r="B768" s="116"/>
      <c r="C768" s="116"/>
      <c r="D768" s="116"/>
      <c r="E768" s="116"/>
      <c r="F768" s="117"/>
      <c r="G768" s="116"/>
      <c r="H768" s="119"/>
      <c r="I768" s="116"/>
      <c r="J768" s="116"/>
      <c r="K768" s="116"/>
      <c r="L768" s="116"/>
      <c r="M768" s="116"/>
      <c r="N768" s="116"/>
      <c r="O768" s="116"/>
      <c r="P768" s="116"/>
      <c r="Q768" s="116"/>
      <c r="R768" s="116"/>
    </row>
    <row r="769" spans="1:18" ht="15.75" customHeight="1" x14ac:dyDescent="0.25">
      <c r="A769" s="116"/>
      <c r="B769" s="116"/>
      <c r="C769" s="116"/>
      <c r="D769" s="116"/>
      <c r="E769" s="116"/>
      <c r="F769" s="117"/>
      <c r="G769" s="116"/>
      <c r="H769" s="119"/>
      <c r="I769" s="116"/>
      <c r="J769" s="116"/>
      <c r="K769" s="116"/>
      <c r="L769" s="116"/>
      <c r="M769" s="116"/>
      <c r="N769" s="116"/>
      <c r="O769" s="116"/>
      <c r="P769" s="116"/>
      <c r="Q769" s="116"/>
      <c r="R769" s="116"/>
    </row>
    <row r="770" spans="1:18" ht="15.75" customHeight="1" x14ac:dyDescent="0.25">
      <c r="A770" s="116"/>
      <c r="B770" s="116"/>
      <c r="C770" s="116"/>
      <c r="D770" s="116"/>
      <c r="E770" s="116"/>
      <c r="F770" s="117"/>
      <c r="G770" s="116"/>
      <c r="H770" s="119"/>
      <c r="I770" s="116"/>
      <c r="J770" s="116"/>
      <c r="K770" s="116"/>
      <c r="L770" s="116"/>
      <c r="M770" s="116"/>
      <c r="N770" s="116"/>
      <c r="O770" s="116"/>
      <c r="P770" s="116"/>
      <c r="Q770" s="116"/>
      <c r="R770" s="116"/>
    </row>
    <row r="771" spans="1:18" ht="15.75" customHeight="1" x14ac:dyDescent="0.25">
      <c r="A771" s="116"/>
      <c r="B771" s="116"/>
      <c r="C771" s="116"/>
      <c r="D771" s="116"/>
      <c r="E771" s="116"/>
      <c r="F771" s="117"/>
      <c r="G771" s="116"/>
      <c r="H771" s="119"/>
      <c r="I771" s="116"/>
      <c r="J771" s="116"/>
      <c r="K771" s="116"/>
      <c r="L771" s="116"/>
      <c r="M771" s="116"/>
      <c r="N771" s="116"/>
      <c r="O771" s="116"/>
      <c r="P771" s="116"/>
      <c r="Q771" s="116"/>
      <c r="R771" s="116"/>
    </row>
    <row r="772" spans="1:18" ht="15.75" customHeight="1" x14ac:dyDescent="0.25">
      <c r="A772" s="116"/>
      <c r="B772" s="116"/>
      <c r="C772" s="116"/>
      <c r="D772" s="116"/>
      <c r="E772" s="116"/>
      <c r="F772" s="117"/>
      <c r="G772" s="116"/>
      <c r="H772" s="119"/>
      <c r="I772" s="116"/>
      <c r="J772" s="116"/>
      <c r="K772" s="116"/>
      <c r="L772" s="116"/>
      <c r="M772" s="116"/>
      <c r="N772" s="116"/>
      <c r="O772" s="116"/>
      <c r="P772" s="116"/>
      <c r="Q772" s="116"/>
      <c r="R772" s="116"/>
    </row>
    <row r="773" spans="1:18" ht="15.75" customHeight="1" x14ac:dyDescent="0.25">
      <c r="A773" s="116"/>
      <c r="B773" s="116"/>
      <c r="C773" s="116"/>
      <c r="D773" s="116"/>
      <c r="E773" s="116"/>
      <c r="F773" s="117"/>
      <c r="G773" s="116"/>
      <c r="H773" s="119"/>
      <c r="I773" s="116"/>
      <c r="J773" s="116"/>
      <c r="K773" s="116"/>
      <c r="L773" s="116"/>
      <c r="M773" s="116"/>
      <c r="N773" s="116"/>
      <c r="O773" s="116"/>
      <c r="P773" s="116"/>
      <c r="Q773" s="116"/>
      <c r="R773" s="116"/>
    </row>
    <row r="774" spans="1:18" ht="15.75" customHeight="1" x14ac:dyDescent="0.25">
      <c r="A774" s="116"/>
      <c r="B774" s="116"/>
      <c r="C774" s="116"/>
      <c r="D774" s="116"/>
      <c r="E774" s="116"/>
      <c r="F774" s="117"/>
      <c r="G774" s="116"/>
      <c r="H774" s="119"/>
      <c r="I774" s="116"/>
      <c r="J774" s="116"/>
      <c r="K774" s="116"/>
      <c r="L774" s="116"/>
      <c r="M774" s="116"/>
      <c r="N774" s="116"/>
      <c r="O774" s="116"/>
      <c r="P774" s="116"/>
      <c r="Q774" s="116"/>
      <c r="R774" s="116"/>
    </row>
    <row r="775" spans="1:18" ht="15.75" customHeight="1" x14ac:dyDescent="0.25">
      <c r="A775" s="116"/>
      <c r="B775" s="116"/>
      <c r="C775" s="116"/>
      <c r="D775" s="116"/>
      <c r="E775" s="116"/>
      <c r="F775" s="117"/>
      <c r="G775" s="116"/>
      <c r="H775" s="119"/>
      <c r="I775" s="116"/>
      <c r="J775" s="116"/>
      <c r="K775" s="116"/>
      <c r="L775" s="116"/>
      <c r="M775" s="116"/>
      <c r="N775" s="116"/>
      <c r="O775" s="116"/>
      <c r="P775" s="116"/>
      <c r="Q775" s="116"/>
      <c r="R775" s="116"/>
    </row>
    <row r="776" spans="1:18" ht="15.75" customHeight="1" x14ac:dyDescent="0.25">
      <c r="A776" s="116"/>
      <c r="B776" s="116"/>
      <c r="C776" s="116"/>
      <c r="D776" s="116"/>
      <c r="E776" s="116"/>
      <c r="F776" s="117"/>
      <c r="G776" s="116"/>
      <c r="H776" s="119"/>
      <c r="I776" s="116"/>
      <c r="J776" s="116"/>
      <c r="K776" s="116"/>
      <c r="L776" s="116"/>
      <c r="M776" s="116"/>
      <c r="N776" s="116"/>
      <c r="O776" s="116"/>
      <c r="P776" s="116"/>
      <c r="Q776" s="116"/>
      <c r="R776" s="116"/>
    </row>
    <row r="777" spans="1:18" ht="15.75" customHeight="1" x14ac:dyDescent="0.25">
      <c r="A777" s="116"/>
      <c r="B777" s="116"/>
      <c r="C777" s="116"/>
      <c r="D777" s="116"/>
      <c r="E777" s="116"/>
      <c r="F777" s="117"/>
      <c r="G777" s="116"/>
      <c r="H777" s="119"/>
      <c r="I777" s="116"/>
      <c r="J777" s="116"/>
      <c r="K777" s="116"/>
      <c r="L777" s="116"/>
      <c r="M777" s="116"/>
      <c r="N777" s="116"/>
      <c r="O777" s="116"/>
      <c r="P777" s="116"/>
      <c r="Q777" s="116"/>
      <c r="R777" s="116"/>
    </row>
    <row r="778" spans="1:18" ht="15.75" customHeight="1" x14ac:dyDescent="0.25">
      <c r="A778" s="116"/>
      <c r="B778" s="116"/>
      <c r="C778" s="116"/>
      <c r="D778" s="116"/>
      <c r="E778" s="116"/>
      <c r="F778" s="117"/>
      <c r="G778" s="116"/>
      <c r="H778" s="119"/>
      <c r="I778" s="116"/>
      <c r="J778" s="116"/>
      <c r="K778" s="116"/>
      <c r="L778" s="116"/>
      <c r="M778" s="116"/>
      <c r="N778" s="116"/>
      <c r="O778" s="116"/>
      <c r="P778" s="116"/>
      <c r="Q778" s="116"/>
      <c r="R778" s="116"/>
    </row>
    <row r="779" spans="1:18" ht="15.75" customHeight="1" x14ac:dyDescent="0.25">
      <c r="A779" s="116"/>
      <c r="B779" s="116"/>
      <c r="C779" s="116"/>
      <c r="D779" s="116"/>
      <c r="E779" s="116"/>
      <c r="F779" s="117"/>
      <c r="G779" s="116"/>
      <c r="H779" s="119"/>
      <c r="I779" s="116"/>
      <c r="J779" s="116"/>
      <c r="K779" s="116"/>
      <c r="L779" s="116"/>
      <c r="M779" s="116"/>
      <c r="N779" s="116"/>
      <c r="O779" s="116"/>
      <c r="P779" s="116"/>
      <c r="Q779" s="116"/>
      <c r="R779" s="116"/>
    </row>
    <row r="780" spans="1:18" ht="15.75" customHeight="1" x14ac:dyDescent="0.25">
      <c r="A780" s="116"/>
      <c r="B780" s="116"/>
      <c r="C780" s="116"/>
      <c r="D780" s="116"/>
      <c r="E780" s="116"/>
      <c r="F780" s="117"/>
      <c r="G780" s="116"/>
      <c r="H780" s="119"/>
      <c r="I780" s="116"/>
      <c r="J780" s="116"/>
      <c r="K780" s="116"/>
      <c r="L780" s="116"/>
      <c r="M780" s="116"/>
      <c r="N780" s="116"/>
      <c r="O780" s="116"/>
      <c r="P780" s="116"/>
      <c r="Q780" s="116"/>
      <c r="R780" s="116"/>
    </row>
    <row r="781" spans="1:18" ht="15.75" customHeight="1" x14ac:dyDescent="0.25">
      <c r="A781" s="116"/>
      <c r="B781" s="116"/>
      <c r="C781" s="116"/>
      <c r="D781" s="116"/>
      <c r="E781" s="116"/>
      <c r="F781" s="117"/>
      <c r="G781" s="116"/>
      <c r="H781" s="119"/>
      <c r="I781" s="116"/>
      <c r="J781" s="116"/>
      <c r="K781" s="116"/>
      <c r="L781" s="116"/>
      <c r="M781" s="116"/>
      <c r="N781" s="116"/>
      <c r="O781" s="116"/>
      <c r="P781" s="116"/>
      <c r="Q781" s="116"/>
      <c r="R781" s="116"/>
    </row>
    <row r="782" spans="1:18" ht="15.75" customHeight="1" x14ac:dyDescent="0.25">
      <c r="A782" s="116"/>
      <c r="B782" s="116"/>
      <c r="C782" s="116"/>
      <c r="D782" s="116"/>
      <c r="E782" s="116"/>
      <c r="F782" s="117"/>
      <c r="G782" s="116"/>
      <c r="H782" s="119"/>
      <c r="I782" s="116"/>
      <c r="J782" s="116"/>
      <c r="K782" s="116"/>
      <c r="L782" s="116"/>
      <c r="M782" s="116"/>
      <c r="N782" s="116"/>
      <c r="O782" s="116"/>
      <c r="P782" s="116"/>
      <c r="Q782" s="116"/>
      <c r="R782" s="116"/>
    </row>
    <row r="783" spans="1:18" ht="15.75" customHeight="1" x14ac:dyDescent="0.25">
      <c r="A783" s="116"/>
      <c r="B783" s="116"/>
      <c r="C783" s="116"/>
      <c r="D783" s="116"/>
      <c r="E783" s="116"/>
      <c r="F783" s="117"/>
      <c r="G783" s="116"/>
      <c r="H783" s="119"/>
      <c r="I783" s="116"/>
      <c r="J783" s="116"/>
      <c r="K783" s="116"/>
      <c r="L783" s="116"/>
      <c r="M783" s="116"/>
      <c r="N783" s="116"/>
      <c r="O783" s="116"/>
      <c r="P783" s="116"/>
      <c r="Q783" s="116"/>
      <c r="R783" s="116"/>
    </row>
    <row r="784" spans="1:18" ht="15.75" customHeight="1" x14ac:dyDescent="0.25">
      <c r="A784" s="116"/>
      <c r="B784" s="116"/>
      <c r="C784" s="116"/>
      <c r="D784" s="116"/>
      <c r="E784" s="116"/>
      <c r="F784" s="117"/>
      <c r="G784" s="116"/>
      <c r="H784" s="119"/>
      <c r="I784" s="116"/>
      <c r="J784" s="116"/>
      <c r="K784" s="116"/>
      <c r="L784" s="116"/>
      <c r="M784" s="116"/>
      <c r="N784" s="116"/>
      <c r="O784" s="116"/>
      <c r="P784" s="116"/>
      <c r="Q784" s="116"/>
      <c r="R784" s="116"/>
    </row>
    <row r="785" spans="1:18" ht="15.75" customHeight="1" x14ac:dyDescent="0.25">
      <c r="A785" s="116"/>
      <c r="B785" s="116"/>
      <c r="C785" s="116"/>
      <c r="D785" s="116"/>
      <c r="E785" s="116"/>
      <c r="F785" s="117"/>
      <c r="G785" s="116"/>
      <c r="H785" s="119"/>
      <c r="I785" s="116"/>
      <c r="J785" s="116"/>
      <c r="K785" s="116"/>
      <c r="L785" s="116"/>
      <c r="M785" s="116"/>
      <c r="N785" s="116"/>
      <c r="O785" s="116"/>
      <c r="P785" s="116"/>
      <c r="Q785" s="116"/>
      <c r="R785" s="116"/>
    </row>
    <row r="786" spans="1:18" ht="15.75" customHeight="1" x14ac:dyDescent="0.25">
      <c r="A786" s="116"/>
      <c r="B786" s="116"/>
      <c r="C786" s="116"/>
      <c r="D786" s="116"/>
      <c r="E786" s="116"/>
      <c r="F786" s="117"/>
      <c r="G786" s="116"/>
      <c r="H786" s="119"/>
      <c r="I786" s="116"/>
      <c r="J786" s="116"/>
      <c r="K786" s="116"/>
      <c r="L786" s="116"/>
      <c r="M786" s="116"/>
      <c r="N786" s="116"/>
      <c r="O786" s="116"/>
      <c r="P786" s="116"/>
      <c r="Q786" s="116"/>
      <c r="R786" s="116"/>
    </row>
    <row r="787" spans="1:18" ht="15.75" customHeight="1" x14ac:dyDescent="0.25">
      <c r="A787" s="116"/>
      <c r="B787" s="116"/>
      <c r="C787" s="116"/>
      <c r="D787" s="116"/>
      <c r="E787" s="116"/>
      <c r="F787" s="117"/>
      <c r="G787" s="116"/>
      <c r="H787" s="119"/>
      <c r="I787" s="116"/>
      <c r="J787" s="116"/>
      <c r="K787" s="116"/>
      <c r="L787" s="116"/>
      <c r="M787" s="116"/>
      <c r="N787" s="116"/>
      <c r="O787" s="116"/>
      <c r="P787" s="116"/>
      <c r="Q787" s="116"/>
      <c r="R787" s="116"/>
    </row>
    <row r="788" spans="1:18" ht="15.75" customHeight="1" x14ac:dyDescent="0.25">
      <c r="A788" s="116"/>
      <c r="B788" s="116"/>
      <c r="C788" s="116"/>
      <c r="D788" s="116"/>
      <c r="E788" s="116"/>
      <c r="F788" s="117"/>
      <c r="G788" s="116"/>
      <c r="H788" s="119"/>
      <c r="I788" s="116"/>
      <c r="J788" s="116"/>
      <c r="K788" s="116"/>
      <c r="L788" s="116"/>
      <c r="M788" s="116"/>
      <c r="N788" s="116"/>
      <c r="O788" s="116"/>
      <c r="P788" s="116"/>
      <c r="Q788" s="116"/>
      <c r="R788" s="116"/>
    </row>
    <row r="789" spans="1:18" ht="15.75" customHeight="1" x14ac:dyDescent="0.25">
      <c r="A789" s="116"/>
      <c r="B789" s="116"/>
      <c r="C789" s="116"/>
      <c r="D789" s="116"/>
      <c r="E789" s="116"/>
      <c r="F789" s="117"/>
      <c r="G789" s="116"/>
      <c r="H789" s="119"/>
      <c r="I789" s="116"/>
      <c r="J789" s="116"/>
      <c r="K789" s="116"/>
      <c r="L789" s="116"/>
      <c r="M789" s="116"/>
      <c r="N789" s="116"/>
      <c r="O789" s="116"/>
      <c r="P789" s="116"/>
      <c r="Q789" s="116"/>
      <c r="R789" s="116"/>
    </row>
    <row r="790" spans="1:18" ht="15.75" customHeight="1" x14ac:dyDescent="0.25">
      <c r="A790" s="116"/>
      <c r="B790" s="116"/>
      <c r="C790" s="116"/>
      <c r="D790" s="116"/>
      <c r="E790" s="116"/>
      <c r="F790" s="117"/>
      <c r="G790" s="116"/>
      <c r="H790" s="119"/>
      <c r="I790" s="116"/>
      <c r="J790" s="116"/>
      <c r="K790" s="116"/>
      <c r="L790" s="116"/>
      <c r="M790" s="116"/>
      <c r="N790" s="116"/>
      <c r="O790" s="116"/>
      <c r="P790" s="116"/>
      <c r="Q790" s="116"/>
      <c r="R790" s="116"/>
    </row>
    <row r="791" spans="1:18" ht="15.75" customHeight="1" x14ac:dyDescent="0.25">
      <c r="A791" s="116"/>
      <c r="B791" s="116"/>
      <c r="C791" s="116"/>
      <c r="D791" s="116"/>
      <c r="E791" s="116"/>
      <c r="F791" s="117"/>
      <c r="G791" s="116"/>
      <c r="H791" s="119"/>
      <c r="I791" s="116"/>
      <c r="J791" s="116"/>
      <c r="K791" s="116"/>
      <c r="L791" s="116"/>
      <c r="M791" s="116"/>
      <c r="N791" s="116"/>
      <c r="O791" s="116"/>
      <c r="P791" s="116"/>
      <c r="Q791" s="116"/>
      <c r="R791" s="116"/>
    </row>
    <row r="792" spans="1:18" ht="15.75" customHeight="1" x14ac:dyDescent="0.25">
      <c r="A792" s="116"/>
      <c r="B792" s="116"/>
      <c r="C792" s="116"/>
      <c r="D792" s="116"/>
      <c r="E792" s="116"/>
      <c r="F792" s="117"/>
      <c r="G792" s="116"/>
      <c r="H792" s="119"/>
      <c r="I792" s="116"/>
      <c r="J792" s="116"/>
      <c r="K792" s="116"/>
      <c r="L792" s="116"/>
      <c r="M792" s="116"/>
      <c r="N792" s="116"/>
      <c r="O792" s="116"/>
      <c r="P792" s="116"/>
      <c r="Q792" s="116"/>
      <c r="R792" s="116"/>
    </row>
    <row r="793" spans="1:18" ht="15.75" customHeight="1" x14ac:dyDescent="0.25">
      <c r="A793" s="116"/>
      <c r="B793" s="116"/>
      <c r="C793" s="116"/>
      <c r="D793" s="116"/>
      <c r="E793" s="116"/>
      <c r="F793" s="117"/>
      <c r="G793" s="116"/>
      <c r="H793" s="119"/>
      <c r="I793" s="116"/>
      <c r="J793" s="116"/>
      <c r="K793" s="116"/>
      <c r="L793" s="116"/>
      <c r="M793" s="116"/>
      <c r="N793" s="116"/>
      <c r="O793" s="116"/>
      <c r="P793" s="116"/>
      <c r="Q793" s="116"/>
      <c r="R793" s="116"/>
    </row>
    <row r="794" spans="1:18" ht="15.75" customHeight="1" x14ac:dyDescent="0.25">
      <c r="A794" s="116"/>
      <c r="B794" s="116"/>
      <c r="C794" s="116"/>
      <c r="D794" s="116"/>
      <c r="E794" s="116"/>
      <c r="F794" s="117"/>
      <c r="G794" s="116"/>
      <c r="H794" s="119"/>
      <c r="I794" s="116"/>
      <c r="J794" s="116"/>
      <c r="K794" s="116"/>
      <c r="L794" s="116"/>
      <c r="M794" s="116"/>
      <c r="N794" s="116"/>
      <c r="O794" s="116"/>
      <c r="P794" s="116"/>
      <c r="Q794" s="116"/>
      <c r="R794" s="116"/>
    </row>
    <row r="795" spans="1:18" ht="15.75" customHeight="1" x14ac:dyDescent="0.25">
      <c r="A795" s="116"/>
      <c r="B795" s="116"/>
      <c r="C795" s="116"/>
      <c r="D795" s="116"/>
      <c r="E795" s="116"/>
      <c r="F795" s="117"/>
      <c r="G795" s="116"/>
      <c r="H795" s="119"/>
      <c r="I795" s="116"/>
      <c r="J795" s="116"/>
      <c r="K795" s="116"/>
      <c r="L795" s="116"/>
      <c r="M795" s="116"/>
      <c r="N795" s="116"/>
      <c r="O795" s="116"/>
      <c r="P795" s="116"/>
      <c r="Q795" s="116"/>
      <c r="R795" s="116"/>
    </row>
    <row r="796" spans="1:18" ht="15.75" customHeight="1" x14ac:dyDescent="0.25">
      <c r="A796" s="116"/>
      <c r="B796" s="116"/>
      <c r="C796" s="116"/>
      <c r="D796" s="116"/>
      <c r="E796" s="116"/>
      <c r="F796" s="117"/>
      <c r="G796" s="116"/>
      <c r="H796" s="119"/>
      <c r="I796" s="116"/>
      <c r="J796" s="116"/>
      <c r="K796" s="116"/>
      <c r="L796" s="116"/>
      <c r="M796" s="116"/>
      <c r="N796" s="116"/>
      <c r="O796" s="116"/>
      <c r="P796" s="116"/>
      <c r="Q796" s="116"/>
      <c r="R796" s="116"/>
    </row>
    <row r="797" spans="1:18" ht="15.75" customHeight="1" x14ac:dyDescent="0.25">
      <c r="A797" s="116"/>
      <c r="B797" s="116"/>
      <c r="C797" s="116"/>
      <c r="D797" s="116"/>
      <c r="E797" s="116"/>
      <c r="F797" s="117"/>
      <c r="G797" s="116"/>
      <c r="H797" s="119"/>
      <c r="I797" s="116"/>
      <c r="J797" s="116"/>
      <c r="K797" s="116"/>
      <c r="L797" s="116"/>
      <c r="M797" s="116"/>
      <c r="N797" s="116"/>
      <c r="O797" s="116"/>
      <c r="P797" s="116"/>
      <c r="Q797" s="116"/>
      <c r="R797" s="116"/>
    </row>
    <row r="798" spans="1:18" ht="15.75" customHeight="1" x14ac:dyDescent="0.25">
      <c r="A798" s="116"/>
      <c r="B798" s="116"/>
      <c r="C798" s="116"/>
      <c r="D798" s="116"/>
      <c r="E798" s="116"/>
      <c r="F798" s="117"/>
      <c r="G798" s="116"/>
      <c r="H798" s="119"/>
      <c r="I798" s="116"/>
      <c r="J798" s="116"/>
      <c r="K798" s="116"/>
      <c r="L798" s="116"/>
      <c r="M798" s="116"/>
      <c r="N798" s="116"/>
      <c r="O798" s="116"/>
      <c r="P798" s="116"/>
      <c r="Q798" s="116"/>
      <c r="R798" s="116"/>
    </row>
    <row r="799" spans="1:18" ht="15.75" customHeight="1" x14ac:dyDescent="0.25">
      <c r="A799" s="116"/>
      <c r="B799" s="116"/>
      <c r="C799" s="116"/>
      <c r="D799" s="116"/>
      <c r="E799" s="116"/>
      <c r="F799" s="117"/>
      <c r="G799" s="116"/>
      <c r="H799" s="119"/>
      <c r="I799" s="116"/>
      <c r="J799" s="116"/>
      <c r="K799" s="116"/>
      <c r="L799" s="116"/>
      <c r="M799" s="116"/>
      <c r="N799" s="116"/>
      <c r="O799" s="116"/>
      <c r="P799" s="116"/>
      <c r="Q799" s="116"/>
      <c r="R799" s="116"/>
    </row>
    <row r="800" spans="1:18" ht="15.75" customHeight="1" x14ac:dyDescent="0.25">
      <c r="A800" s="116"/>
      <c r="B800" s="116"/>
      <c r="C800" s="116"/>
      <c r="D800" s="116"/>
      <c r="E800" s="116"/>
      <c r="F800" s="117"/>
      <c r="G800" s="116"/>
      <c r="H800" s="119"/>
      <c r="I800" s="116"/>
      <c r="J800" s="116"/>
      <c r="K800" s="116"/>
      <c r="L800" s="116"/>
      <c r="M800" s="116"/>
      <c r="N800" s="116"/>
      <c r="O800" s="116"/>
      <c r="P800" s="116"/>
      <c r="Q800" s="116"/>
      <c r="R800" s="116"/>
    </row>
    <row r="801" spans="1:18" ht="15.75" customHeight="1" x14ac:dyDescent="0.25">
      <c r="A801" s="116"/>
      <c r="B801" s="116"/>
      <c r="C801" s="116"/>
      <c r="D801" s="116"/>
      <c r="E801" s="116"/>
      <c r="F801" s="117"/>
      <c r="G801" s="116"/>
      <c r="H801" s="119"/>
      <c r="I801" s="116"/>
      <c r="J801" s="116"/>
      <c r="K801" s="116"/>
      <c r="L801" s="116"/>
      <c r="M801" s="116"/>
      <c r="N801" s="116"/>
      <c r="O801" s="116"/>
      <c r="P801" s="116"/>
      <c r="Q801" s="116"/>
      <c r="R801" s="116"/>
    </row>
    <row r="802" spans="1:18" ht="15.75" customHeight="1" x14ac:dyDescent="0.25">
      <c r="A802" s="116"/>
      <c r="B802" s="116"/>
      <c r="C802" s="116"/>
      <c r="D802" s="116"/>
      <c r="E802" s="116"/>
      <c r="F802" s="117"/>
      <c r="G802" s="116"/>
      <c r="H802" s="119"/>
      <c r="I802" s="116"/>
      <c r="J802" s="116"/>
      <c r="K802" s="116"/>
      <c r="L802" s="116"/>
      <c r="M802" s="116"/>
      <c r="N802" s="116"/>
      <c r="O802" s="116"/>
      <c r="P802" s="116"/>
      <c r="Q802" s="116"/>
      <c r="R802" s="116"/>
    </row>
    <row r="803" spans="1:18" ht="15.75" customHeight="1" x14ac:dyDescent="0.25">
      <c r="A803" s="116"/>
      <c r="B803" s="116"/>
      <c r="C803" s="116"/>
      <c r="D803" s="116"/>
      <c r="E803" s="116"/>
      <c r="F803" s="117"/>
      <c r="G803" s="116"/>
      <c r="H803" s="119"/>
      <c r="I803" s="116"/>
      <c r="J803" s="116"/>
      <c r="K803" s="116"/>
      <c r="L803" s="116"/>
      <c r="M803" s="116"/>
      <c r="N803" s="116"/>
      <c r="O803" s="116"/>
      <c r="P803" s="116"/>
      <c r="Q803" s="116"/>
      <c r="R803" s="116"/>
    </row>
    <row r="804" spans="1:18" ht="15.75" customHeight="1" x14ac:dyDescent="0.25">
      <c r="A804" s="116"/>
      <c r="B804" s="116"/>
      <c r="C804" s="116"/>
      <c r="D804" s="116"/>
      <c r="E804" s="116"/>
      <c r="F804" s="117"/>
      <c r="G804" s="116"/>
      <c r="H804" s="119"/>
      <c r="I804" s="116"/>
      <c r="J804" s="116"/>
      <c r="K804" s="116"/>
      <c r="L804" s="116"/>
      <c r="M804" s="116"/>
      <c r="N804" s="116"/>
      <c r="O804" s="116"/>
      <c r="P804" s="116"/>
      <c r="Q804" s="116"/>
      <c r="R804" s="116"/>
    </row>
    <row r="805" spans="1:18" ht="15.75" customHeight="1" x14ac:dyDescent="0.25">
      <c r="A805" s="116"/>
      <c r="B805" s="116"/>
      <c r="C805" s="116"/>
      <c r="D805" s="116"/>
      <c r="E805" s="116"/>
      <c r="F805" s="117"/>
      <c r="G805" s="116"/>
      <c r="H805" s="119"/>
      <c r="I805" s="116"/>
      <c r="J805" s="116"/>
      <c r="K805" s="116"/>
      <c r="L805" s="116"/>
      <c r="M805" s="116"/>
      <c r="N805" s="116"/>
      <c r="O805" s="116"/>
      <c r="P805" s="116"/>
      <c r="Q805" s="116"/>
      <c r="R805" s="116"/>
    </row>
    <row r="806" spans="1:18" ht="15.75" customHeight="1" x14ac:dyDescent="0.25">
      <c r="A806" s="116"/>
      <c r="B806" s="116"/>
      <c r="C806" s="116"/>
      <c r="D806" s="116"/>
      <c r="E806" s="116"/>
      <c r="F806" s="117"/>
      <c r="G806" s="116"/>
      <c r="H806" s="119"/>
      <c r="I806" s="116"/>
      <c r="J806" s="116"/>
      <c r="K806" s="116"/>
      <c r="L806" s="116"/>
      <c r="M806" s="116"/>
      <c r="N806" s="116"/>
      <c r="O806" s="116"/>
      <c r="P806" s="116"/>
      <c r="Q806" s="116"/>
      <c r="R806" s="116"/>
    </row>
    <row r="807" spans="1:18" ht="15.75" customHeight="1" x14ac:dyDescent="0.25">
      <c r="A807" s="116"/>
      <c r="B807" s="116"/>
      <c r="C807" s="116"/>
      <c r="D807" s="116"/>
      <c r="E807" s="116"/>
      <c r="F807" s="117"/>
      <c r="G807" s="116"/>
      <c r="H807" s="119"/>
      <c r="I807" s="116"/>
      <c r="J807" s="116"/>
      <c r="K807" s="116"/>
      <c r="L807" s="116"/>
      <c r="M807" s="116"/>
      <c r="N807" s="116"/>
      <c r="O807" s="116"/>
      <c r="P807" s="116"/>
      <c r="Q807" s="116"/>
      <c r="R807" s="116"/>
    </row>
    <row r="808" spans="1:18" ht="15.75" customHeight="1" x14ac:dyDescent="0.25">
      <c r="A808" s="116"/>
      <c r="B808" s="116"/>
      <c r="C808" s="116"/>
      <c r="D808" s="116"/>
      <c r="E808" s="116"/>
      <c r="F808" s="117"/>
      <c r="G808" s="116"/>
      <c r="H808" s="119"/>
      <c r="I808" s="116"/>
      <c r="J808" s="116"/>
      <c r="K808" s="116"/>
      <c r="L808" s="116"/>
      <c r="M808" s="116"/>
      <c r="N808" s="116"/>
      <c r="O808" s="116"/>
      <c r="P808" s="116"/>
      <c r="Q808" s="116"/>
      <c r="R808" s="116"/>
    </row>
    <row r="809" spans="1:18" ht="15.75" customHeight="1" x14ac:dyDescent="0.25">
      <c r="A809" s="116"/>
      <c r="B809" s="116"/>
      <c r="C809" s="116"/>
      <c r="D809" s="116"/>
      <c r="E809" s="116"/>
      <c r="F809" s="117"/>
      <c r="G809" s="116"/>
      <c r="H809" s="119"/>
      <c r="I809" s="116"/>
      <c r="J809" s="116"/>
      <c r="K809" s="116"/>
      <c r="L809" s="116"/>
      <c r="M809" s="116"/>
      <c r="N809" s="116"/>
      <c r="O809" s="116"/>
      <c r="P809" s="116"/>
      <c r="Q809" s="116"/>
      <c r="R809" s="116"/>
    </row>
    <row r="810" spans="1:18" ht="15.75" customHeight="1" x14ac:dyDescent="0.25">
      <c r="A810" s="116"/>
      <c r="B810" s="116"/>
      <c r="C810" s="116"/>
      <c r="D810" s="116"/>
      <c r="E810" s="116"/>
      <c r="F810" s="117"/>
      <c r="G810" s="116"/>
      <c r="H810" s="119"/>
      <c r="I810" s="116"/>
      <c r="J810" s="116"/>
      <c r="K810" s="116"/>
      <c r="L810" s="116"/>
      <c r="M810" s="116"/>
      <c r="N810" s="116"/>
      <c r="O810" s="116"/>
      <c r="P810" s="116"/>
      <c r="Q810" s="116"/>
      <c r="R810" s="116"/>
    </row>
    <row r="811" spans="1:18" ht="15.75" customHeight="1" x14ac:dyDescent="0.25">
      <c r="A811" s="116"/>
      <c r="B811" s="116"/>
      <c r="C811" s="116"/>
      <c r="D811" s="116"/>
      <c r="E811" s="116"/>
      <c r="F811" s="117"/>
      <c r="G811" s="116"/>
      <c r="H811" s="119"/>
      <c r="I811" s="116"/>
      <c r="J811" s="116"/>
      <c r="K811" s="116"/>
      <c r="L811" s="116"/>
      <c r="M811" s="116"/>
      <c r="N811" s="116"/>
      <c r="O811" s="116"/>
      <c r="P811" s="116"/>
      <c r="Q811" s="116"/>
      <c r="R811" s="116"/>
    </row>
    <row r="812" spans="1:18" ht="15.75" customHeight="1" x14ac:dyDescent="0.25">
      <c r="A812" s="116"/>
      <c r="B812" s="116"/>
      <c r="C812" s="116"/>
      <c r="D812" s="116"/>
      <c r="E812" s="116"/>
      <c r="F812" s="117"/>
      <c r="G812" s="116"/>
      <c r="H812" s="119"/>
      <c r="I812" s="116"/>
      <c r="J812" s="116"/>
      <c r="K812" s="116"/>
      <c r="L812" s="116"/>
      <c r="M812" s="116"/>
      <c r="N812" s="116"/>
      <c r="O812" s="116"/>
      <c r="P812" s="116"/>
      <c r="Q812" s="116"/>
      <c r="R812" s="116"/>
    </row>
    <row r="813" spans="1:18" ht="15.75" customHeight="1" x14ac:dyDescent="0.25">
      <c r="A813" s="116"/>
      <c r="B813" s="116"/>
      <c r="C813" s="116"/>
      <c r="D813" s="116"/>
      <c r="E813" s="116"/>
      <c r="F813" s="117"/>
      <c r="G813" s="116"/>
      <c r="H813" s="119"/>
      <c r="I813" s="116"/>
      <c r="J813" s="116"/>
      <c r="K813" s="116"/>
      <c r="L813" s="116"/>
      <c r="M813" s="116"/>
      <c r="N813" s="116"/>
      <c r="O813" s="116"/>
      <c r="P813" s="116"/>
      <c r="Q813" s="116"/>
      <c r="R813" s="116"/>
    </row>
    <row r="814" spans="1:18" ht="15.75" customHeight="1" x14ac:dyDescent="0.25">
      <c r="A814" s="116"/>
      <c r="B814" s="116"/>
      <c r="C814" s="116"/>
      <c r="D814" s="116"/>
      <c r="E814" s="116"/>
      <c r="F814" s="117"/>
      <c r="G814" s="116"/>
      <c r="H814" s="119"/>
      <c r="I814" s="116"/>
      <c r="J814" s="116"/>
      <c r="K814" s="116"/>
      <c r="L814" s="116"/>
      <c r="M814" s="116"/>
      <c r="N814" s="116"/>
      <c r="O814" s="116"/>
      <c r="P814" s="116"/>
      <c r="Q814" s="116"/>
      <c r="R814" s="116"/>
    </row>
    <row r="815" spans="1:18" ht="15.75" customHeight="1" x14ac:dyDescent="0.25">
      <c r="A815" s="116"/>
      <c r="B815" s="116"/>
      <c r="C815" s="116"/>
      <c r="D815" s="116"/>
      <c r="E815" s="116"/>
      <c r="F815" s="117"/>
      <c r="G815" s="116"/>
      <c r="H815" s="119"/>
      <c r="I815" s="116"/>
      <c r="J815" s="116"/>
      <c r="K815" s="116"/>
      <c r="L815" s="116"/>
      <c r="M815" s="116"/>
      <c r="N815" s="116"/>
      <c r="O815" s="116"/>
      <c r="P815" s="116"/>
      <c r="Q815" s="116"/>
      <c r="R815" s="116"/>
    </row>
    <row r="816" spans="1:18" ht="15.75" customHeight="1" x14ac:dyDescent="0.25">
      <c r="A816" s="116"/>
      <c r="B816" s="116"/>
      <c r="C816" s="116"/>
      <c r="D816" s="116"/>
      <c r="E816" s="116"/>
      <c r="F816" s="117"/>
      <c r="G816" s="116"/>
      <c r="H816" s="119"/>
      <c r="I816" s="116"/>
      <c r="J816" s="116"/>
      <c r="K816" s="116"/>
      <c r="L816" s="116"/>
      <c r="M816" s="116"/>
      <c r="N816" s="116"/>
      <c r="O816" s="116"/>
      <c r="P816" s="116"/>
      <c r="Q816" s="116"/>
      <c r="R816" s="116"/>
    </row>
    <row r="817" spans="1:18" ht="15.75" customHeight="1" x14ac:dyDescent="0.25">
      <c r="A817" s="116"/>
      <c r="B817" s="116"/>
      <c r="C817" s="116"/>
      <c r="D817" s="116"/>
      <c r="E817" s="116"/>
      <c r="F817" s="117"/>
      <c r="G817" s="116"/>
      <c r="H817" s="119"/>
      <c r="I817" s="116"/>
      <c r="J817" s="116"/>
      <c r="K817" s="116"/>
      <c r="L817" s="116"/>
      <c r="M817" s="116"/>
      <c r="N817" s="116"/>
      <c r="O817" s="116"/>
      <c r="P817" s="116"/>
      <c r="Q817" s="116"/>
      <c r="R817" s="116"/>
    </row>
    <row r="818" spans="1:18" ht="15.75" customHeight="1" x14ac:dyDescent="0.25">
      <c r="A818" s="116"/>
      <c r="B818" s="116"/>
      <c r="C818" s="116"/>
      <c r="D818" s="116"/>
      <c r="E818" s="116"/>
      <c r="F818" s="117"/>
      <c r="G818" s="116"/>
      <c r="H818" s="119"/>
      <c r="I818" s="116"/>
      <c r="J818" s="116"/>
      <c r="K818" s="116"/>
      <c r="L818" s="116"/>
      <c r="M818" s="116"/>
      <c r="N818" s="116"/>
      <c r="O818" s="116"/>
      <c r="P818" s="116"/>
      <c r="Q818" s="116"/>
      <c r="R818" s="116"/>
    </row>
    <row r="819" spans="1:18" ht="15.75" customHeight="1" x14ac:dyDescent="0.25">
      <c r="A819" s="116"/>
      <c r="B819" s="116"/>
      <c r="C819" s="116"/>
      <c r="D819" s="116"/>
      <c r="E819" s="116"/>
      <c r="F819" s="117"/>
      <c r="G819" s="116"/>
      <c r="H819" s="119"/>
      <c r="I819" s="116"/>
      <c r="J819" s="116"/>
      <c r="K819" s="116"/>
      <c r="L819" s="116"/>
      <c r="M819" s="116"/>
      <c r="N819" s="116"/>
      <c r="O819" s="116"/>
      <c r="P819" s="116"/>
      <c r="Q819" s="116"/>
      <c r="R819" s="116"/>
    </row>
    <row r="820" spans="1:18" ht="15.75" customHeight="1" x14ac:dyDescent="0.25">
      <c r="A820" s="116"/>
      <c r="B820" s="116"/>
      <c r="C820" s="116"/>
      <c r="D820" s="116"/>
      <c r="E820" s="116"/>
      <c r="F820" s="117"/>
      <c r="G820" s="116"/>
      <c r="H820" s="119"/>
      <c r="I820" s="116"/>
      <c r="J820" s="116"/>
      <c r="K820" s="116"/>
      <c r="L820" s="116"/>
      <c r="M820" s="116"/>
      <c r="N820" s="116"/>
      <c r="O820" s="116"/>
      <c r="P820" s="116"/>
      <c r="Q820" s="116"/>
      <c r="R820" s="116"/>
    </row>
    <row r="821" spans="1:18" ht="15.75" customHeight="1" x14ac:dyDescent="0.25">
      <c r="A821" s="116"/>
      <c r="B821" s="116"/>
      <c r="C821" s="116"/>
      <c r="D821" s="116"/>
      <c r="E821" s="116"/>
      <c r="F821" s="117"/>
      <c r="G821" s="116"/>
      <c r="H821" s="119"/>
      <c r="I821" s="116"/>
      <c r="J821" s="116"/>
      <c r="K821" s="116"/>
      <c r="L821" s="116"/>
      <c r="M821" s="116"/>
      <c r="N821" s="116"/>
      <c r="O821" s="116"/>
      <c r="P821" s="116"/>
      <c r="Q821" s="116"/>
      <c r="R821" s="116"/>
    </row>
    <row r="822" spans="1:18" ht="15.75" customHeight="1" x14ac:dyDescent="0.25">
      <c r="A822" s="116"/>
      <c r="B822" s="116"/>
      <c r="C822" s="116"/>
      <c r="D822" s="116"/>
      <c r="E822" s="116"/>
      <c r="F822" s="117"/>
      <c r="G822" s="116"/>
      <c r="H822" s="119"/>
      <c r="I822" s="116"/>
      <c r="J822" s="116"/>
      <c r="K822" s="116"/>
      <c r="L822" s="116"/>
      <c r="M822" s="116"/>
      <c r="N822" s="116"/>
      <c r="O822" s="116"/>
      <c r="P822" s="116"/>
      <c r="Q822" s="116"/>
      <c r="R822" s="116"/>
    </row>
    <row r="823" spans="1:18" ht="15.75" customHeight="1" x14ac:dyDescent="0.25">
      <c r="A823" s="116"/>
      <c r="B823" s="116"/>
      <c r="C823" s="116"/>
      <c r="D823" s="116"/>
      <c r="E823" s="116"/>
      <c r="F823" s="117"/>
      <c r="G823" s="116"/>
      <c r="H823" s="119"/>
      <c r="I823" s="116"/>
      <c r="J823" s="116"/>
      <c r="K823" s="116"/>
      <c r="L823" s="116"/>
      <c r="M823" s="116"/>
      <c r="N823" s="116"/>
      <c r="O823" s="116"/>
      <c r="P823" s="116"/>
      <c r="Q823" s="116"/>
      <c r="R823" s="116"/>
    </row>
    <row r="824" spans="1:18" ht="15.75" customHeight="1" x14ac:dyDescent="0.25">
      <c r="A824" s="116"/>
      <c r="B824" s="116"/>
      <c r="C824" s="116"/>
      <c r="D824" s="116"/>
      <c r="E824" s="116"/>
      <c r="F824" s="117"/>
      <c r="G824" s="116"/>
      <c r="H824" s="119"/>
      <c r="I824" s="116"/>
      <c r="J824" s="116"/>
      <c r="K824" s="116"/>
      <c r="L824" s="116"/>
      <c r="M824" s="116"/>
      <c r="N824" s="116"/>
      <c r="O824" s="116"/>
      <c r="P824" s="116"/>
      <c r="Q824" s="116"/>
      <c r="R824" s="116"/>
    </row>
    <row r="825" spans="1:18" ht="15.75" customHeight="1" x14ac:dyDescent="0.25">
      <c r="A825" s="116"/>
      <c r="B825" s="116"/>
      <c r="C825" s="116"/>
      <c r="D825" s="116"/>
      <c r="E825" s="116"/>
      <c r="F825" s="117"/>
      <c r="G825" s="116"/>
      <c r="H825" s="119"/>
      <c r="I825" s="116"/>
      <c r="J825" s="116"/>
      <c r="K825" s="116"/>
      <c r="L825" s="116"/>
      <c r="M825" s="116"/>
      <c r="N825" s="116"/>
      <c r="O825" s="116"/>
      <c r="P825" s="116"/>
      <c r="Q825" s="116"/>
      <c r="R825" s="116"/>
    </row>
    <row r="826" spans="1:18" ht="15.75" customHeight="1" x14ac:dyDescent="0.25">
      <c r="A826" s="116"/>
      <c r="B826" s="116"/>
      <c r="C826" s="116"/>
      <c r="D826" s="116"/>
      <c r="E826" s="116"/>
      <c r="F826" s="117"/>
      <c r="G826" s="116"/>
      <c r="H826" s="119"/>
      <c r="I826" s="116"/>
      <c r="J826" s="116"/>
      <c r="K826" s="116"/>
      <c r="L826" s="116"/>
      <c r="M826" s="116"/>
      <c r="N826" s="116"/>
      <c r="O826" s="116"/>
      <c r="P826" s="116"/>
      <c r="Q826" s="116"/>
      <c r="R826" s="116"/>
    </row>
    <row r="827" spans="1:18" ht="15.75" customHeight="1" x14ac:dyDescent="0.25">
      <c r="A827" s="116"/>
      <c r="B827" s="116"/>
      <c r="C827" s="116"/>
      <c r="D827" s="116"/>
      <c r="E827" s="116"/>
      <c r="F827" s="117"/>
      <c r="G827" s="116"/>
      <c r="H827" s="119"/>
      <c r="I827" s="116"/>
      <c r="J827" s="116"/>
      <c r="K827" s="116"/>
      <c r="L827" s="116"/>
      <c r="M827" s="116"/>
      <c r="N827" s="116"/>
      <c r="O827" s="116"/>
      <c r="P827" s="116"/>
      <c r="Q827" s="116"/>
      <c r="R827" s="116"/>
    </row>
    <row r="828" spans="1:18" ht="15.75" customHeight="1" x14ac:dyDescent="0.25">
      <c r="A828" s="116"/>
      <c r="B828" s="116"/>
      <c r="C828" s="116"/>
      <c r="D828" s="116"/>
      <c r="E828" s="116"/>
      <c r="F828" s="117"/>
      <c r="G828" s="116"/>
      <c r="H828" s="119"/>
      <c r="I828" s="116"/>
      <c r="J828" s="116"/>
      <c r="K828" s="116"/>
      <c r="L828" s="116"/>
      <c r="M828" s="116"/>
      <c r="N828" s="116"/>
      <c r="O828" s="116"/>
      <c r="P828" s="116"/>
      <c r="Q828" s="116"/>
      <c r="R828" s="116"/>
    </row>
    <row r="829" spans="1:18" ht="15.75" customHeight="1" x14ac:dyDescent="0.25">
      <c r="A829" s="116"/>
      <c r="B829" s="116"/>
      <c r="C829" s="116"/>
      <c r="D829" s="116"/>
      <c r="E829" s="116"/>
      <c r="F829" s="117"/>
      <c r="G829" s="116"/>
      <c r="H829" s="119"/>
      <c r="I829" s="116"/>
      <c r="J829" s="116"/>
      <c r="K829" s="116"/>
      <c r="L829" s="116"/>
      <c r="M829" s="116"/>
      <c r="N829" s="116"/>
      <c r="O829" s="116"/>
      <c r="P829" s="116"/>
      <c r="Q829" s="116"/>
      <c r="R829" s="116"/>
    </row>
    <row r="830" spans="1:18" ht="15.75" customHeight="1" x14ac:dyDescent="0.25">
      <c r="A830" s="116"/>
      <c r="B830" s="116"/>
      <c r="C830" s="116"/>
      <c r="D830" s="116"/>
      <c r="E830" s="116"/>
      <c r="F830" s="117"/>
      <c r="G830" s="116"/>
      <c r="H830" s="119"/>
      <c r="I830" s="116"/>
      <c r="J830" s="116"/>
      <c r="K830" s="116"/>
      <c r="L830" s="116"/>
      <c r="M830" s="116"/>
      <c r="N830" s="116"/>
      <c r="O830" s="116"/>
      <c r="P830" s="116"/>
      <c r="Q830" s="116"/>
      <c r="R830" s="116"/>
    </row>
    <row r="831" spans="1:18" ht="15.75" customHeight="1" x14ac:dyDescent="0.25">
      <c r="A831" s="116"/>
      <c r="B831" s="116"/>
      <c r="C831" s="116"/>
      <c r="D831" s="116"/>
      <c r="E831" s="116"/>
      <c r="F831" s="117"/>
      <c r="G831" s="116"/>
      <c r="H831" s="119"/>
      <c r="I831" s="116"/>
      <c r="J831" s="116"/>
      <c r="K831" s="116"/>
      <c r="L831" s="116"/>
      <c r="M831" s="116"/>
      <c r="N831" s="116"/>
      <c r="O831" s="116"/>
      <c r="P831" s="116"/>
      <c r="Q831" s="116"/>
      <c r="R831" s="116"/>
    </row>
    <row r="832" spans="1:18" ht="15.75" customHeight="1" x14ac:dyDescent="0.25">
      <c r="A832" s="116"/>
      <c r="B832" s="116"/>
      <c r="C832" s="116"/>
      <c r="D832" s="116"/>
      <c r="E832" s="116"/>
      <c r="F832" s="117"/>
      <c r="G832" s="116"/>
      <c r="H832" s="119"/>
      <c r="I832" s="116"/>
      <c r="J832" s="116"/>
      <c r="K832" s="116"/>
      <c r="L832" s="116"/>
      <c r="M832" s="116"/>
      <c r="N832" s="116"/>
      <c r="O832" s="116"/>
      <c r="P832" s="116"/>
      <c r="Q832" s="116"/>
      <c r="R832" s="116"/>
    </row>
    <row r="833" spans="1:18" ht="15.75" customHeight="1" x14ac:dyDescent="0.25">
      <c r="A833" s="116"/>
      <c r="B833" s="116"/>
      <c r="C833" s="116"/>
      <c r="D833" s="116"/>
      <c r="E833" s="116"/>
      <c r="F833" s="117"/>
      <c r="G833" s="116"/>
      <c r="H833" s="119"/>
      <c r="I833" s="116"/>
      <c r="J833" s="116"/>
      <c r="K833" s="116"/>
      <c r="L833" s="116"/>
      <c r="M833" s="116"/>
      <c r="N833" s="116"/>
      <c r="O833" s="116"/>
      <c r="P833" s="116"/>
      <c r="Q833" s="116"/>
      <c r="R833" s="116"/>
    </row>
    <row r="834" spans="1:18" ht="15.75" customHeight="1" x14ac:dyDescent="0.25">
      <c r="A834" s="116"/>
      <c r="B834" s="116"/>
      <c r="C834" s="116"/>
      <c r="D834" s="116"/>
      <c r="E834" s="116"/>
      <c r="F834" s="117"/>
      <c r="G834" s="116"/>
      <c r="H834" s="119"/>
      <c r="I834" s="116"/>
      <c r="J834" s="116"/>
      <c r="K834" s="116"/>
      <c r="L834" s="116"/>
      <c r="M834" s="116"/>
      <c r="N834" s="116"/>
      <c r="O834" s="116"/>
      <c r="P834" s="116"/>
      <c r="Q834" s="116"/>
      <c r="R834" s="116"/>
    </row>
    <row r="835" spans="1:18" ht="15.75" customHeight="1" x14ac:dyDescent="0.25">
      <c r="A835" s="116"/>
      <c r="B835" s="116"/>
      <c r="C835" s="116"/>
      <c r="D835" s="116"/>
      <c r="E835" s="116"/>
      <c r="F835" s="117"/>
      <c r="G835" s="116"/>
      <c r="H835" s="119"/>
      <c r="I835" s="116"/>
      <c r="J835" s="116"/>
      <c r="K835" s="116"/>
      <c r="L835" s="116"/>
      <c r="M835" s="116"/>
      <c r="N835" s="116"/>
      <c r="O835" s="116"/>
      <c r="P835" s="116"/>
      <c r="Q835" s="116"/>
      <c r="R835" s="116"/>
    </row>
    <row r="836" spans="1:18" ht="15.75" customHeight="1" x14ac:dyDescent="0.25">
      <c r="A836" s="116"/>
      <c r="B836" s="116"/>
      <c r="C836" s="116"/>
      <c r="D836" s="116"/>
      <c r="E836" s="116"/>
      <c r="F836" s="117"/>
      <c r="G836" s="116"/>
      <c r="H836" s="119"/>
      <c r="I836" s="116"/>
      <c r="J836" s="116"/>
      <c r="K836" s="116"/>
      <c r="L836" s="116"/>
      <c r="M836" s="116"/>
      <c r="N836" s="116"/>
      <c r="O836" s="116"/>
      <c r="P836" s="116"/>
      <c r="Q836" s="116"/>
      <c r="R836" s="116"/>
    </row>
    <row r="837" spans="1:18" ht="15.75" customHeight="1" x14ac:dyDescent="0.25">
      <c r="A837" s="116"/>
      <c r="B837" s="116"/>
      <c r="C837" s="116"/>
      <c r="D837" s="116"/>
      <c r="E837" s="116"/>
      <c r="F837" s="117"/>
      <c r="G837" s="116"/>
      <c r="H837" s="119"/>
      <c r="I837" s="116"/>
      <c r="J837" s="116"/>
      <c r="K837" s="116"/>
      <c r="L837" s="116"/>
      <c r="M837" s="116"/>
      <c r="N837" s="116"/>
      <c r="O837" s="116"/>
      <c r="P837" s="116"/>
      <c r="Q837" s="116"/>
      <c r="R837" s="116"/>
    </row>
    <row r="838" spans="1:18" ht="15.75" customHeight="1" x14ac:dyDescent="0.25">
      <c r="A838" s="116"/>
      <c r="B838" s="116"/>
      <c r="C838" s="116"/>
      <c r="D838" s="116"/>
      <c r="E838" s="116"/>
      <c r="F838" s="117"/>
      <c r="G838" s="116"/>
      <c r="H838" s="119"/>
      <c r="I838" s="116"/>
      <c r="J838" s="116"/>
      <c r="K838" s="116"/>
      <c r="L838" s="116"/>
      <c r="M838" s="116"/>
      <c r="N838" s="116"/>
      <c r="O838" s="116"/>
      <c r="P838" s="116"/>
      <c r="Q838" s="116"/>
      <c r="R838" s="116"/>
    </row>
    <row r="839" spans="1:18" ht="15.75" customHeight="1" x14ac:dyDescent="0.25">
      <c r="A839" s="116"/>
      <c r="B839" s="116"/>
      <c r="C839" s="116"/>
      <c r="D839" s="116"/>
      <c r="E839" s="116"/>
      <c r="F839" s="117"/>
      <c r="G839" s="116"/>
      <c r="H839" s="119"/>
      <c r="I839" s="116"/>
      <c r="J839" s="116"/>
      <c r="K839" s="116"/>
      <c r="L839" s="116"/>
      <c r="M839" s="116"/>
      <c r="N839" s="116"/>
      <c r="O839" s="116"/>
      <c r="P839" s="116"/>
      <c r="Q839" s="116"/>
      <c r="R839" s="116"/>
    </row>
    <row r="840" spans="1:18" ht="15.75" customHeight="1" x14ac:dyDescent="0.25">
      <c r="A840" s="116"/>
      <c r="B840" s="116"/>
      <c r="C840" s="116"/>
      <c r="D840" s="116"/>
      <c r="E840" s="116"/>
      <c r="F840" s="117"/>
      <c r="G840" s="116"/>
      <c r="H840" s="119"/>
      <c r="I840" s="116"/>
      <c r="J840" s="116"/>
      <c r="K840" s="116"/>
      <c r="L840" s="116"/>
      <c r="M840" s="116"/>
      <c r="N840" s="116"/>
      <c r="O840" s="116"/>
      <c r="P840" s="116"/>
      <c r="Q840" s="116"/>
      <c r="R840" s="116"/>
    </row>
    <row r="841" spans="1:18" ht="15.75" customHeight="1" x14ac:dyDescent="0.25">
      <c r="A841" s="116"/>
      <c r="B841" s="116"/>
      <c r="C841" s="116"/>
      <c r="D841" s="116"/>
      <c r="E841" s="116"/>
      <c r="F841" s="117"/>
      <c r="G841" s="116"/>
      <c r="H841" s="119"/>
      <c r="I841" s="116"/>
      <c r="J841" s="116"/>
      <c r="K841" s="116"/>
      <c r="L841" s="116"/>
      <c r="M841" s="116"/>
      <c r="N841" s="116"/>
      <c r="O841" s="116"/>
      <c r="P841" s="116"/>
      <c r="Q841" s="116"/>
      <c r="R841" s="116"/>
    </row>
    <row r="842" spans="1:18" ht="15.75" customHeight="1" x14ac:dyDescent="0.25">
      <c r="A842" s="116"/>
      <c r="B842" s="116"/>
      <c r="C842" s="116"/>
      <c r="D842" s="116"/>
      <c r="E842" s="116"/>
      <c r="F842" s="117"/>
      <c r="G842" s="116"/>
      <c r="H842" s="119"/>
      <c r="I842" s="116"/>
      <c r="J842" s="116"/>
      <c r="K842" s="116"/>
      <c r="L842" s="116"/>
      <c r="M842" s="116"/>
      <c r="N842" s="116"/>
      <c r="O842" s="116"/>
      <c r="P842" s="116"/>
      <c r="Q842" s="116"/>
      <c r="R842" s="116"/>
    </row>
    <row r="843" spans="1:18" ht="15.75" customHeight="1" x14ac:dyDescent="0.25">
      <c r="A843" s="116"/>
      <c r="B843" s="116"/>
      <c r="C843" s="116"/>
      <c r="D843" s="116"/>
      <c r="E843" s="116"/>
      <c r="F843" s="117"/>
      <c r="G843" s="116"/>
      <c r="H843" s="119"/>
      <c r="I843" s="116"/>
      <c r="J843" s="116"/>
      <c r="K843" s="116"/>
      <c r="L843" s="116"/>
      <c r="M843" s="116"/>
      <c r="N843" s="116"/>
      <c r="O843" s="116"/>
      <c r="P843" s="116"/>
      <c r="Q843" s="116"/>
      <c r="R843" s="116"/>
    </row>
    <row r="844" spans="1:18" ht="15.75" customHeight="1" x14ac:dyDescent="0.25">
      <c r="A844" s="116"/>
      <c r="B844" s="116"/>
      <c r="C844" s="116"/>
      <c r="D844" s="116"/>
      <c r="E844" s="116"/>
      <c r="F844" s="117"/>
      <c r="G844" s="116"/>
      <c r="H844" s="119"/>
      <c r="I844" s="116"/>
      <c r="J844" s="116"/>
      <c r="K844" s="116"/>
      <c r="L844" s="116"/>
      <c r="M844" s="116"/>
      <c r="N844" s="116"/>
      <c r="O844" s="116"/>
      <c r="P844" s="116"/>
      <c r="Q844" s="116"/>
      <c r="R844" s="116"/>
    </row>
    <row r="845" spans="1:18" ht="15.75" customHeight="1" x14ac:dyDescent="0.25">
      <c r="A845" s="116"/>
      <c r="B845" s="116"/>
      <c r="C845" s="116"/>
      <c r="D845" s="116"/>
      <c r="E845" s="116"/>
      <c r="F845" s="117"/>
      <c r="G845" s="116"/>
      <c r="H845" s="119"/>
      <c r="I845" s="116"/>
      <c r="J845" s="116"/>
      <c r="K845" s="116"/>
      <c r="L845" s="116"/>
      <c r="M845" s="116"/>
      <c r="N845" s="116"/>
      <c r="O845" s="116"/>
      <c r="P845" s="116"/>
      <c r="Q845" s="116"/>
      <c r="R845" s="116"/>
    </row>
    <row r="846" spans="1:18" ht="15.75" customHeight="1" x14ac:dyDescent="0.25">
      <c r="A846" s="116"/>
      <c r="B846" s="116"/>
      <c r="C846" s="116"/>
      <c r="D846" s="116"/>
      <c r="E846" s="116"/>
      <c r="F846" s="117"/>
      <c r="G846" s="116"/>
      <c r="H846" s="119"/>
      <c r="I846" s="116"/>
      <c r="J846" s="116"/>
      <c r="K846" s="116"/>
      <c r="L846" s="116"/>
      <c r="M846" s="116"/>
      <c r="N846" s="116"/>
      <c r="O846" s="116"/>
      <c r="P846" s="116"/>
      <c r="Q846" s="116"/>
      <c r="R846" s="116"/>
    </row>
    <row r="847" spans="1:18" ht="15.75" customHeight="1" x14ac:dyDescent="0.25">
      <c r="A847" s="116"/>
      <c r="B847" s="116"/>
      <c r="C847" s="116"/>
      <c r="D847" s="116"/>
      <c r="E847" s="116"/>
      <c r="F847" s="117"/>
      <c r="G847" s="116"/>
      <c r="H847" s="119"/>
      <c r="I847" s="116"/>
      <c r="J847" s="116"/>
      <c r="K847" s="116"/>
      <c r="L847" s="116"/>
      <c r="M847" s="116"/>
      <c r="N847" s="116"/>
      <c r="O847" s="116"/>
      <c r="P847" s="116"/>
      <c r="Q847" s="116"/>
      <c r="R847" s="116"/>
    </row>
    <row r="848" spans="1:18" ht="15.75" customHeight="1" x14ac:dyDescent="0.25">
      <c r="A848" s="116"/>
      <c r="B848" s="116"/>
      <c r="C848" s="116"/>
      <c r="D848" s="116"/>
      <c r="E848" s="116"/>
      <c r="F848" s="117"/>
      <c r="G848" s="116"/>
      <c r="H848" s="119"/>
      <c r="I848" s="116"/>
      <c r="J848" s="116"/>
      <c r="K848" s="116"/>
      <c r="L848" s="116"/>
      <c r="M848" s="116"/>
      <c r="N848" s="116"/>
      <c r="O848" s="116"/>
      <c r="P848" s="116"/>
      <c r="Q848" s="116"/>
      <c r="R848" s="116"/>
    </row>
    <row r="849" spans="1:18" ht="15.75" customHeight="1" x14ac:dyDescent="0.25">
      <c r="A849" s="116"/>
      <c r="B849" s="116"/>
      <c r="C849" s="116"/>
      <c r="D849" s="116"/>
      <c r="E849" s="116"/>
      <c r="F849" s="117"/>
      <c r="G849" s="116"/>
      <c r="H849" s="119"/>
      <c r="I849" s="116"/>
      <c r="J849" s="116"/>
      <c r="K849" s="116"/>
      <c r="L849" s="116"/>
      <c r="M849" s="116"/>
      <c r="N849" s="116"/>
      <c r="O849" s="116"/>
      <c r="P849" s="116"/>
      <c r="Q849" s="116"/>
      <c r="R849" s="116"/>
    </row>
    <row r="850" spans="1:18" ht="15.75" customHeight="1" x14ac:dyDescent="0.25">
      <c r="A850" s="116"/>
      <c r="B850" s="116"/>
      <c r="C850" s="116"/>
      <c r="D850" s="116"/>
      <c r="E850" s="116"/>
      <c r="F850" s="117"/>
      <c r="G850" s="116"/>
      <c r="H850" s="119"/>
      <c r="I850" s="116"/>
      <c r="J850" s="116"/>
      <c r="K850" s="116"/>
      <c r="L850" s="116"/>
      <c r="M850" s="116"/>
      <c r="N850" s="116"/>
      <c r="O850" s="116"/>
      <c r="P850" s="116"/>
      <c r="Q850" s="116"/>
      <c r="R850" s="116"/>
    </row>
    <row r="851" spans="1:18" ht="15.75" customHeight="1" x14ac:dyDescent="0.25">
      <c r="A851" s="116"/>
      <c r="B851" s="116"/>
      <c r="C851" s="116"/>
      <c r="D851" s="116"/>
      <c r="E851" s="116"/>
      <c r="F851" s="117"/>
      <c r="G851" s="116"/>
      <c r="H851" s="119"/>
      <c r="I851" s="116"/>
      <c r="J851" s="116"/>
      <c r="K851" s="116"/>
      <c r="L851" s="116"/>
      <c r="M851" s="116"/>
      <c r="N851" s="116"/>
      <c r="O851" s="116"/>
      <c r="P851" s="116"/>
      <c r="Q851" s="116"/>
      <c r="R851" s="116"/>
    </row>
    <row r="852" spans="1:18" ht="15.75" customHeight="1" x14ac:dyDescent="0.25">
      <c r="A852" s="116"/>
      <c r="B852" s="116"/>
      <c r="C852" s="116"/>
      <c r="D852" s="116"/>
      <c r="E852" s="116"/>
      <c r="F852" s="117"/>
      <c r="G852" s="116"/>
      <c r="H852" s="119"/>
      <c r="I852" s="116"/>
      <c r="J852" s="116"/>
      <c r="K852" s="116"/>
      <c r="L852" s="116"/>
      <c r="M852" s="116"/>
      <c r="N852" s="116"/>
      <c r="O852" s="116"/>
      <c r="P852" s="116"/>
      <c r="Q852" s="116"/>
      <c r="R852" s="116"/>
    </row>
    <row r="853" spans="1:18" ht="15.75" customHeight="1" x14ac:dyDescent="0.25">
      <c r="A853" s="116"/>
      <c r="B853" s="116"/>
      <c r="C853" s="116"/>
      <c r="D853" s="116"/>
      <c r="E853" s="116"/>
      <c r="F853" s="117"/>
      <c r="G853" s="116"/>
      <c r="H853" s="119"/>
      <c r="I853" s="116"/>
      <c r="J853" s="116"/>
      <c r="K853" s="116"/>
      <c r="L853" s="116"/>
      <c r="M853" s="116"/>
      <c r="N853" s="116"/>
      <c r="O853" s="116"/>
      <c r="P853" s="116"/>
      <c r="Q853" s="116"/>
      <c r="R853" s="116"/>
    </row>
    <row r="854" spans="1:18" ht="15.75" customHeight="1" x14ac:dyDescent="0.25">
      <c r="A854" s="116"/>
      <c r="B854" s="116"/>
      <c r="C854" s="116"/>
      <c r="D854" s="116"/>
      <c r="E854" s="116"/>
      <c r="F854" s="117"/>
      <c r="G854" s="116"/>
      <c r="H854" s="119"/>
      <c r="I854" s="116"/>
      <c r="J854" s="116"/>
      <c r="K854" s="116"/>
      <c r="L854" s="116"/>
      <c r="M854" s="116"/>
      <c r="N854" s="116"/>
      <c r="O854" s="116"/>
      <c r="P854" s="116"/>
      <c r="Q854" s="116"/>
      <c r="R854" s="116"/>
    </row>
    <row r="855" spans="1:18" ht="15.75" customHeight="1" x14ac:dyDescent="0.25">
      <c r="A855" s="116"/>
      <c r="B855" s="116"/>
      <c r="C855" s="116"/>
      <c r="D855" s="116"/>
      <c r="E855" s="116"/>
      <c r="F855" s="117"/>
      <c r="G855" s="116"/>
      <c r="H855" s="119"/>
      <c r="I855" s="116"/>
      <c r="J855" s="116"/>
      <c r="K855" s="116"/>
      <c r="L855" s="116"/>
      <c r="M855" s="116"/>
      <c r="N855" s="116"/>
      <c r="O855" s="116"/>
      <c r="P855" s="116"/>
      <c r="Q855" s="116"/>
      <c r="R855" s="116"/>
    </row>
    <row r="856" spans="1:18" ht="15.75" customHeight="1" x14ac:dyDescent="0.25">
      <c r="A856" s="116"/>
      <c r="B856" s="116"/>
      <c r="C856" s="116"/>
      <c r="D856" s="116"/>
      <c r="E856" s="116"/>
      <c r="F856" s="117"/>
      <c r="G856" s="116"/>
      <c r="H856" s="119"/>
      <c r="I856" s="116"/>
      <c r="J856" s="116"/>
      <c r="K856" s="116"/>
      <c r="L856" s="116"/>
      <c r="M856" s="116"/>
      <c r="N856" s="116"/>
      <c r="O856" s="116"/>
      <c r="P856" s="116"/>
      <c r="Q856" s="116"/>
      <c r="R856" s="116"/>
    </row>
    <row r="857" spans="1:18" ht="15.75" customHeight="1" x14ac:dyDescent="0.25">
      <c r="A857" s="116"/>
      <c r="B857" s="116"/>
      <c r="C857" s="116"/>
      <c r="D857" s="116"/>
      <c r="E857" s="116"/>
      <c r="F857" s="117"/>
      <c r="G857" s="116"/>
      <c r="H857" s="119"/>
      <c r="I857" s="116"/>
      <c r="J857" s="116"/>
      <c r="K857" s="116"/>
      <c r="L857" s="116"/>
      <c r="M857" s="116"/>
      <c r="N857" s="116"/>
      <c r="O857" s="116"/>
      <c r="P857" s="116"/>
      <c r="Q857" s="116"/>
      <c r="R857" s="116"/>
    </row>
    <row r="858" spans="1:18" ht="15.75" customHeight="1" x14ac:dyDescent="0.25">
      <c r="A858" s="116"/>
      <c r="B858" s="116"/>
      <c r="C858" s="116"/>
      <c r="D858" s="116"/>
      <c r="E858" s="116"/>
      <c r="F858" s="117"/>
      <c r="G858" s="116"/>
      <c r="H858" s="119"/>
      <c r="I858" s="116"/>
      <c r="J858" s="116"/>
      <c r="K858" s="116"/>
      <c r="L858" s="116"/>
      <c r="M858" s="116"/>
      <c r="N858" s="116"/>
      <c r="O858" s="116"/>
      <c r="P858" s="116"/>
      <c r="Q858" s="116"/>
      <c r="R858" s="116"/>
    </row>
    <row r="859" spans="1:18" ht="15.75" customHeight="1" x14ac:dyDescent="0.25">
      <c r="A859" s="116"/>
      <c r="B859" s="116"/>
      <c r="C859" s="116"/>
      <c r="D859" s="116"/>
      <c r="E859" s="116"/>
      <c r="F859" s="117"/>
      <c r="G859" s="116"/>
      <c r="H859" s="119"/>
      <c r="I859" s="116"/>
      <c r="J859" s="116"/>
      <c r="K859" s="116"/>
      <c r="L859" s="116"/>
      <c r="M859" s="116"/>
      <c r="N859" s="116"/>
      <c r="O859" s="116"/>
      <c r="P859" s="116"/>
      <c r="Q859" s="116"/>
      <c r="R859" s="116"/>
    </row>
    <row r="860" spans="1:18" ht="15.75" customHeight="1" x14ac:dyDescent="0.25">
      <c r="A860" s="116"/>
      <c r="B860" s="116"/>
      <c r="C860" s="116"/>
      <c r="D860" s="116"/>
      <c r="E860" s="116"/>
      <c r="F860" s="117"/>
      <c r="G860" s="116"/>
      <c r="H860" s="119"/>
      <c r="I860" s="116"/>
      <c r="J860" s="116"/>
      <c r="K860" s="116"/>
      <c r="L860" s="116"/>
      <c r="M860" s="116"/>
      <c r="N860" s="116"/>
      <c r="O860" s="116"/>
      <c r="P860" s="116"/>
      <c r="Q860" s="116"/>
      <c r="R860" s="116"/>
    </row>
    <row r="861" spans="1:18" ht="15.75" customHeight="1" x14ac:dyDescent="0.25">
      <c r="A861" s="116"/>
      <c r="B861" s="116"/>
      <c r="C861" s="116"/>
      <c r="D861" s="116"/>
      <c r="E861" s="116"/>
      <c r="F861" s="117"/>
      <c r="G861" s="116"/>
      <c r="H861" s="119"/>
      <c r="I861" s="116"/>
      <c r="J861" s="116"/>
      <c r="K861" s="116"/>
      <c r="L861" s="116"/>
      <c r="M861" s="116"/>
      <c r="N861" s="116"/>
      <c r="O861" s="116"/>
      <c r="P861" s="116"/>
      <c r="Q861" s="116"/>
      <c r="R861" s="116"/>
    </row>
    <row r="862" spans="1:18" ht="15.75" customHeight="1" x14ac:dyDescent="0.25">
      <c r="A862" s="116"/>
      <c r="B862" s="116"/>
      <c r="C862" s="116"/>
      <c r="D862" s="116"/>
      <c r="E862" s="116"/>
      <c r="F862" s="117"/>
      <c r="G862" s="116"/>
      <c r="H862" s="119"/>
      <c r="I862" s="116"/>
      <c r="J862" s="116"/>
      <c r="K862" s="116"/>
      <c r="L862" s="116"/>
      <c r="M862" s="116"/>
      <c r="N862" s="116"/>
      <c r="O862" s="116"/>
      <c r="P862" s="116"/>
      <c r="Q862" s="116"/>
      <c r="R862" s="116"/>
    </row>
    <row r="863" spans="1:18" ht="15.75" customHeight="1" x14ac:dyDescent="0.25">
      <c r="A863" s="116"/>
      <c r="B863" s="116"/>
      <c r="C863" s="116"/>
      <c r="D863" s="116"/>
      <c r="E863" s="116"/>
      <c r="F863" s="117"/>
      <c r="G863" s="116"/>
      <c r="H863" s="119"/>
      <c r="I863" s="116"/>
      <c r="J863" s="116"/>
      <c r="K863" s="116"/>
      <c r="L863" s="116"/>
      <c r="M863" s="116"/>
      <c r="N863" s="116"/>
      <c r="O863" s="116"/>
      <c r="P863" s="116"/>
      <c r="Q863" s="116"/>
      <c r="R863" s="116"/>
    </row>
    <row r="864" spans="1:18" ht="15.75" customHeight="1" x14ac:dyDescent="0.25">
      <c r="A864" s="116"/>
      <c r="B864" s="116"/>
      <c r="C864" s="116"/>
      <c r="D864" s="116"/>
      <c r="E864" s="116"/>
      <c r="F864" s="117"/>
      <c r="G864" s="116"/>
      <c r="H864" s="119"/>
      <c r="I864" s="116"/>
      <c r="J864" s="116"/>
      <c r="K864" s="116"/>
      <c r="L864" s="116"/>
      <c r="M864" s="116"/>
      <c r="N864" s="116"/>
      <c r="O864" s="116"/>
      <c r="P864" s="116"/>
      <c r="Q864" s="116"/>
      <c r="R864" s="116"/>
    </row>
    <row r="865" spans="1:18" ht="15.75" customHeight="1" x14ac:dyDescent="0.25">
      <c r="A865" s="116"/>
      <c r="B865" s="116"/>
      <c r="C865" s="116"/>
      <c r="D865" s="116"/>
      <c r="E865" s="116"/>
      <c r="F865" s="117"/>
      <c r="G865" s="116"/>
      <c r="H865" s="119"/>
      <c r="I865" s="116"/>
      <c r="J865" s="116"/>
      <c r="K865" s="116"/>
      <c r="L865" s="116"/>
      <c r="M865" s="116"/>
      <c r="N865" s="116"/>
      <c r="O865" s="116"/>
      <c r="P865" s="116"/>
      <c r="Q865" s="116"/>
      <c r="R865" s="116"/>
    </row>
    <row r="866" spans="1:18" ht="15.75" customHeight="1" x14ac:dyDescent="0.25">
      <c r="A866" s="116"/>
      <c r="B866" s="116"/>
      <c r="C866" s="116"/>
      <c r="D866" s="116"/>
      <c r="E866" s="116"/>
      <c r="F866" s="117"/>
      <c r="G866" s="116"/>
      <c r="H866" s="119"/>
      <c r="I866" s="116"/>
      <c r="J866" s="116"/>
      <c r="K866" s="116"/>
      <c r="L866" s="116"/>
      <c r="M866" s="116"/>
      <c r="N866" s="116"/>
      <c r="O866" s="116"/>
      <c r="P866" s="116"/>
      <c r="Q866" s="116"/>
      <c r="R866" s="116"/>
    </row>
    <row r="867" spans="1:18" ht="15.75" customHeight="1" x14ac:dyDescent="0.25">
      <c r="A867" s="116"/>
      <c r="B867" s="116"/>
      <c r="C867" s="116"/>
      <c r="D867" s="116"/>
      <c r="E867" s="116"/>
      <c r="F867" s="117"/>
      <c r="G867" s="116"/>
      <c r="H867" s="119"/>
      <c r="I867" s="116"/>
      <c r="J867" s="116"/>
      <c r="K867" s="116"/>
      <c r="L867" s="116"/>
      <c r="M867" s="116"/>
      <c r="N867" s="116"/>
      <c r="O867" s="116"/>
      <c r="P867" s="116"/>
      <c r="Q867" s="116"/>
      <c r="R867" s="116"/>
    </row>
    <row r="868" spans="1:18" ht="15.75" customHeight="1" x14ac:dyDescent="0.25">
      <c r="A868" s="116"/>
      <c r="B868" s="116"/>
      <c r="C868" s="116"/>
      <c r="D868" s="116"/>
      <c r="E868" s="116"/>
      <c r="F868" s="117"/>
      <c r="G868" s="116"/>
      <c r="H868" s="119"/>
      <c r="I868" s="116"/>
      <c r="J868" s="116"/>
      <c r="K868" s="116"/>
      <c r="L868" s="116"/>
      <c r="M868" s="116"/>
      <c r="N868" s="116"/>
      <c r="O868" s="116"/>
      <c r="P868" s="116"/>
      <c r="Q868" s="116"/>
      <c r="R868" s="116"/>
    </row>
    <row r="869" spans="1:18" ht="15.75" customHeight="1" x14ac:dyDescent="0.25">
      <c r="A869" s="116"/>
      <c r="B869" s="116"/>
      <c r="C869" s="116"/>
      <c r="D869" s="116"/>
      <c r="E869" s="116"/>
      <c r="F869" s="117"/>
      <c r="G869" s="116"/>
      <c r="H869" s="119"/>
      <c r="I869" s="116"/>
      <c r="J869" s="116"/>
      <c r="K869" s="116"/>
      <c r="L869" s="116"/>
      <c r="M869" s="116"/>
      <c r="N869" s="116"/>
      <c r="O869" s="116"/>
      <c r="P869" s="116"/>
      <c r="Q869" s="116"/>
      <c r="R869" s="116"/>
    </row>
    <row r="870" spans="1:18" ht="15.75" customHeight="1" x14ac:dyDescent="0.25">
      <c r="A870" s="116"/>
      <c r="B870" s="116"/>
      <c r="C870" s="116"/>
      <c r="D870" s="116"/>
      <c r="E870" s="116"/>
      <c r="F870" s="117"/>
      <c r="G870" s="116"/>
      <c r="H870" s="119"/>
      <c r="I870" s="116"/>
      <c r="J870" s="116"/>
      <c r="K870" s="116"/>
      <c r="L870" s="116"/>
      <c r="M870" s="116"/>
      <c r="N870" s="116"/>
      <c r="O870" s="116"/>
      <c r="P870" s="116"/>
      <c r="Q870" s="116"/>
      <c r="R870" s="116"/>
    </row>
    <row r="871" spans="1:18" ht="15.75" customHeight="1" x14ac:dyDescent="0.25">
      <c r="A871" s="116"/>
      <c r="B871" s="116"/>
      <c r="C871" s="116"/>
      <c r="D871" s="116"/>
      <c r="E871" s="116"/>
      <c r="F871" s="117"/>
      <c r="G871" s="116"/>
      <c r="H871" s="119"/>
      <c r="I871" s="116"/>
      <c r="J871" s="116"/>
      <c r="K871" s="116"/>
      <c r="L871" s="116"/>
      <c r="M871" s="116"/>
      <c r="N871" s="116"/>
      <c r="O871" s="116"/>
      <c r="P871" s="116"/>
      <c r="Q871" s="116"/>
      <c r="R871" s="116"/>
    </row>
    <row r="872" spans="1:18" ht="15.75" customHeight="1" x14ac:dyDescent="0.25">
      <c r="A872" s="116"/>
      <c r="B872" s="116"/>
      <c r="C872" s="116"/>
      <c r="D872" s="116"/>
      <c r="E872" s="116"/>
      <c r="F872" s="117"/>
      <c r="G872" s="116"/>
      <c r="H872" s="119"/>
      <c r="I872" s="116"/>
      <c r="J872" s="116"/>
      <c r="K872" s="116"/>
      <c r="L872" s="116"/>
      <c r="M872" s="116"/>
      <c r="N872" s="116"/>
      <c r="O872" s="116"/>
      <c r="P872" s="116"/>
      <c r="Q872" s="116"/>
      <c r="R872" s="116"/>
    </row>
    <row r="873" spans="1:18" ht="15.75" customHeight="1" x14ac:dyDescent="0.25">
      <c r="A873" s="116"/>
      <c r="B873" s="116"/>
      <c r="C873" s="116"/>
      <c r="D873" s="116"/>
      <c r="E873" s="116"/>
      <c r="F873" s="117"/>
      <c r="G873" s="116"/>
      <c r="H873" s="119"/>
      <c r="I873" s="116"/>
      <c r="J873" s="116"/>
      <c r="K873" s="116"/>
      <c r="L873" s="116"/>
      <c r="M873" s="116"/>
      <c r="N873" s="116"/>
      <c r="O873" s="116"/>
      <c r="P873" s="116"/>
      <c r="Q873" s="116"/>
      <c r="R873" s="116"/>
    </row>
    <row r="874" spans="1:18" ht="15.75" customHeight="1" x14ac:dyDescent="0.25">
      <c r="A874" s="116"/>
      <c r="B874" s="116"/>
      <c r="C874" s="116"/>
      <c r="D874" s="116"/>
      <c r="E874" s="116"/>
      <c r="F874" s="117"/>
      <c r="G874" s="116"/>
      <c r="H874" s="119"/>
      <c r="I874" s="116"/>
      <c r="J874" s="116"/>
      <c r="K874" s="116"/>
      <c r="L874" s="116"/>
      <c r="M874" s="116"/>
      <c r="N874" s="116"/>
      <c r="O874" s="116"/>
      <c r="P874" s="116"/>
      <c r="Q874" s="116"/>
      <c r="R874" s="116"/>
    </row>
    <row r="875" spans="1:18" ht="15.75" customHeight="1" x14ac:dyDescent="0.25">
      <c r="A875" s="116"/>
      <c r="B875" s="116"/>
      <c r="C875" s="116"/>
      <c r="D875" s="116"/>
      <c r="E875" s="116"/>
      <c r="F875" s="117"/>
      <c r="G875" s="116"/>
      <c r="H875" s="119"/>
      <c r="I875" s="116"/>
      <c r="J875" s="116"/>
      <c r="K875" s="116"/>
      <c r="L875" s="116"/>
      <c r="M875" s="116"/>
      <c r="N875" s="116"/>
      <c r="O875" s="116"/>
      <c r="P875" s="116"/>
      <c r="Q875" s="116"/>
      <c r="R875" s="116"/>
    </row>
    <row r="876" spans="1:18" ht="15.75" customHeight="1" x14ac:dyDescent="0.25">
      <c r="A876" s="116"/>
      <c r="B876" s="116"/>
      <c r="C876" s="116"/>
      <c r="D876" s="116"/>
      <c r="E876" s="116"/>
      <c r="F876" s="117"/>
      <c r="G876" s="116"/>
      <c r="H876" s="119"/>
      <c r="I876" s="116"/>
      <c r="J876" s="116"/>
      <c r="K876" s="116"/>
      <c r="L876" s="116"/>
      <c r="M876" s="116"/>
      <c r="N876" s="116"/>
      <c r="O876" s="116"/>
      <c r="P876" s="116"/>
      <c r="Q876" s="116"/>
      <c r="R876" s="116"/>
    </row>
    <row r="877" spans="1:18" ht="15.75" customHeight="1" x14ac:dyDescent="0.25">
      <c r="A877" s="116"/>
      <c r="B877" s="116"/>
      <c r="C877" s="116"/>
      <c r="D877" s="116"/>
      <c r="E877" s="116"/>
      <c r="F877" s="117"/>
      <c r="G877" s="116"/>
      <c r="H877" s="119"/>
      <c r="I877" s="116"/>
      <c r="J877" s="116"/>
      <c r="K877" s="116"/>
      <c r="L877" s="116"/>
      <c r="M877" s="116"/>
      <c r="N877" s="116"/>
      <c r="O877" s="116"/>
      <c r="P877" s="116"/>
      <c r="Q877" s="116"/>
      <c r="R877" s="116"/>
    </row>
    <row r="878" spans="1:18" ht="15.75" customHeight="1" x14ac:dyDescent="0.25">
      <c r="A878" s="116"/>
      <c r="B878" s="116"/>
      <c r="C878" s="116"/>
      <c r="D878" s="116"/>
      <c r="E878" s="116"/>
      <c r="F878" s="117"/>
      <c r="G878" s="116"/>
      <c r="H878" s="119"/>
      <c r="I878" s="116"/>
      <c r="J878" s="116"/>
      <c r="K878" s="116"/>
      <c r="L878" s="116"/>
      <c r="M878" s="116"/>
      <c r="N878" s="116"/>
      <c r="O878" s="116"/>
      <c r="P878" s="116"/>
      <c r="Q878" s="116"/>
      <c r="R878" s="116"/>
    </row>
    <row r="879" spans="1:18" ht="15.75" customHeight="1" x14ac:dyDescent="0.25">
      <c r="A879" s="116"/>
      <c r="B879" s="116"/>
      <c r="C879" s="116"/>
      <c r="D879" s="116"/>
      <c r="E879" s="116"/>
      <c r="F879" s="117"/>
      <c r="G879" s="116"/>
      <c r="H879" s="119"/>
      <c r="I879" s="116"/>
      <c r="J879" s="116"/>
      <c r="K879" s="116"/>
      <c r="L879" s="116"/>
      <c r="M879" s="116"/>
      <c r="N879" s="116"/>
      <c r="O879" s="116"/>
      <c r="P879" s="116"/>
      <c r="Q879" s="116"/>
      <c r="R879" s="116"/>
    </row>
    <row r="880" spans="1:18" ht="15.75" customHeight="1" x14ac:dyDescent="0.25">
      <c r="A880" s="116"/>
      <c r="B880" s="116"/>
      <c r="C880" s="116"/>
      <c r="D880" s="116"/>
      <c r="E880" s="116"/>
      <c r="F880" s="117"/>
      <c r="G880" s="116"/>
      <c r="H880" s="119"/>
      <c r="I880" s="116"/>
      <c r="J880" s="116"/>
      <c r="K880" s="116"/>
      <c r="L880" s="116"/>
      <c r="M880" s="116"/>
      <c r="N880" s="116"/>
      <c r="O880" s="116"/>
      <c r="P880" s="116"/>
      <c r="Q880" s="116"/>
      <c r="R880" s="116"/>
    </row>
    <row r="881" spans="1:18" ht="15.75" customHeight="1" x14ac:dyDescent="0.25">
      <c r="A881" s="116"/>
      <c r="B881" s="116"/>
      <c r="C881" s="116"/>
      <c r="D881" s="116"/>
      <c r="E881" s="116"/>
      <c r="F881" s="117"/>
      <c r="G881" s="116"/>
      <c r="H881" s="119"/>
      <c r="I881" s="116"/>
      <c r="J881" s="116"/>
      <c r="K881" s="116"/>
      <c r="L881" s="116"/>
      <c r="M881" s="116"/>
      <c r="N881" s="116"/>
      <c r="O881" s="116"/>
      <c r="P881" s="116"/>
      <c r="Q881" s="116"/>
      <c r="R881" s="116"/>
    </row>
    <row r="882" spans="1:18" ht="15.75" customHeight="1" x14ac:dyDescent="0.25">
      <c r="A882" s="116"/>
      <c r="B882" s="116"/>
      <c r="C882" s="116"/>
      <c r="D882" s="116"/>
      <c r="E882" s="116"/>
      <c r="F882" s="117"/>
      <c r="G882" s="116"/>
      <c r="H882" s="119"/>
      <c r="I882" s="116"/>
      <c r="J882" s="116"/>
      <c r="K882" s="116"/>
      <c r="L882" s="116"/>
      <c r="M882" s="116"/>
      <c r="N882" s="116"/>
      <c r="O882" s="116"/>
      <c r="P882" s="116"/>
      <c r="Q882" s="116"/>
      <c r="R882" s="116"/>
    </row>
    <row r="883" spans="1:18" ht="15.75" customHeight="1" x14ac:dyDescent="0.25">
      <c r="A883" s="116"/>
      <c r="B883" s="116"/>
      <c r="C883" s="116"/>
      <c r="D883" s="116"/>
      <c r="E883" s="116"/>
      <c r="F883" s="117"/>
      <c r="G883" s="116"/>
      <c r="H883" s="119"/>
      <c r="I883" s="116"/>
      <c r="J883" s="116"/>
      <c r="K883" s="116"/>
      <c r="L883" s="116"/>
      <c r="M883" s="116"/>
      <c r="N883" s="116"/>
      <c r="O883" s="116"/>
      <c r="P883" s="116"/>
      <c r="Q883" s="116"/>
      <c r="R883" s="116"/>
    </row>
    <row r="884" spans="1:18" ht="15.75" customHeight="1" x14ac:dyDescent="0.25">
      <c r="A884" s="116"/>
      <c r="B884" s="116"/>
      <c r="C884" s="116"/>
      <c r="D884" s="116"/>
      <c r="E884" s="116"/>
      <c r="F884" s="117"/>
      <c r="G884" s="116"/>
      <c r="H884" s="119"/>
      <c r="I884" s="116"/>
      <c r="J884" s="116"/>
      <c r="K884" s="116"/>
      <c r="L884" s="116"/>
      <c r="M884" s="116"/>
      <c r="N884" s="116"/>
      <c r="O884" s="116"/>
      <c r="P884" s="116"/>
      <c r="Q884" s="116"/>
      <c r="R884" s="116"/>
    </row>
    <row r="885" spans="1:18" ht="15.75" customHeight="1" x14ac:dyDescent="0.25">
      <c r="A885" s="116"/>
      <c r="B885" s="116"/>
      <c r="C885" s="116"/>
      <c r="D885" s="116"/>
      <c r="E885" s="116"/>
      <c r="F885" s="117"/>
      <c r="G885" s="116"/>
      <c r="H885" s="119"/>
      <c r="I885" s="116"/>
      <c r="J885" s="116"/>
      <c r="K885" s="116"/>
      <c r="L885" s="116"/>
      <c r="M885" s="116"/>
      <c r="N885" s="116"/>
      <c r="O885" s="116"/>
      <c r="P885" s="116"/>
      <c r="Q885" s="116"/>
      <c r="R885" s="116"/>
    </row>
    <row r="886" spans="1:18" ht="15.75" customHeight="1" x14ac:dyDescent="0.25">
      <c r="A886" s="116"/>
      <c r="B886" s="116"/>
      <c r="C886" s="116"/>
      <c r="D886" s="116"/>
      <c r="E886" s="116"/>
      <c r="F886" s="117"/>
      <c r="G886" s="116"/>
      <c r="H886" s="119"/>
      <c r="I886" s="116"/>
      <c r="J886" s="116"/>
      <c r="K886" s="116"/>
      <c r="L886" s="116"/>
      <c r="M886" s="116"/>
      <c r="N886" s="116"/>
      <c r="O886" s="116"/>
      <c r="P886" s="116"/>
      <c r="Q886" s="116"/>
      <c r="R886" s="116"/>
    </row>
    <row r="887" spans="1:18" ht="15.75" customHeight="1" x14ac:dyDescent="0.25">
      <c r="A887" s="116"/>
      <c r="B887" s="116"/>
      <c r="C887" s="116"/>
      <c r="D887" s="116"/>
      <c r="E887" s="116"/>
      <c r="F887" s="117"/>
      <c r="G887" s="116"/>
      <c r="H887" s="119"/>
      <c r="I887" s="116"/>
      <c r="J887" s="116"/>
      <c r="K887" s="116"/>
      <c r="L887" s="116"/>
      <c r="M887" s="116"/>
      <c r="N887" s="116"/>
      <c r="O887" s="116"/>
      <c r="P887" s="116"/>
      <c r="Q887" s="116"/>
      <c r="R887" s="116"/>
    </row>
    <row r="888" spans="1:18" ht="15.75" customHeight="1" x14ac:dyDescent="0.25">
      <c r="A888" s="116"/>
      <c r="B888" s="116"/>
      <c r="C888" s="116"/>
      <c r="D888" s="116"/>
      <c r="E888" s="116"/>
      <c r="F888" s="117"/>
      <c r="G888" s="116"/>
      <c r="H888" s="119"/>
      <c r="I888" s="116"/>
      <c r="J888" s="116"/>
      <c r="K888" s="116"/>
      <c r="L888" s="116"/>
      <c r="M888" s="116"/>
      <c r="N888" s="116"/>
      <c r="O888" s="116"/>
      <c r="P888" s="116"/>
      <c r="Q888" s="116"/>
      <c r="R888" s="116"/>
    </row>
    <row r="889" spans="1:18" ht="15.75" customHeight="1" x14ac:dyDescent="0.25">
      <c r="A889" s="116"/>
      <c r="B889" s="116"/>
      <c r="C889" s="116"/>
      <c r="D889" s="116"/>
      <c r="E889" s="116"/>
      <c r="F889" s="117"/>
      <c r="G889" s="116"/>
      <c r="H889" s="119"/>
      <c r="I889" s="116"/>
      <c r="J889" s="116"/>
      <c r="K889" s="116"/>
      <c r="L889" s="116"/>
      <c r="M889" s="116"/>
      <c r="N889" s="116"/>
      <c r="O889" s="116"/>
      <c r="P889" s="116"/>
      <c r="Q889" s="116"/>
      <c r="R889" s="116"/>
    </row>
    <row r="890" spans="1:18" ht="15.75" customHeight="1" x14ac:dyDescent="0.25">
      <c r="A890" s="116"/>
      <c r="B890" s="116"/>
      <c r="C890" s="116"/>
      <c r="D890" s="116"/>
      <c r="E890" s="116"/>
      <c r="F890" s="117"/>
      <c r="G890" s="116"/>
      <c r="H890" s="119"/>
      <c r="I890" s="116"/>
      <c r="J890" s="116"/>
      <c r="K890" s="116"/>
      <c r="L890" s="116"/>
      <c r="M890" s="116"/>
      <c r="N890" s="116"/>
      <c r="O890" s="116"/>
      <c r="P890" s="116"/>
      <c r="Q890" s="116"/>
      <c r="R890" s="116"/>
    </row>
    <row r="891" spans="1:18" ht="15.75" customHeight="1" x14ac:dyDescent="0.25">
      <c r="A891" s="116"/>
      <c r="B891" s="116"/>
      <c r="C891" s="116"/>
      <c r="D891" s="116"/>
      <c r="E891" s="116"/>
      <c r="F891" s="117"/>
      <c r="G891" s="116"/>
      <c r="H891" s="119"/>
      <c r="I891" s="116"/>
      <c r="J891" s="116"/>
      <c r="K891" s="116"/>
      <c r="L891" s="116"/>
      <c r="M891" s="116"/>
      <c r="N891" s="116"/>
      <c r="O891" s="116"/>
      <c r="P891" s="116"/>
      <c r="Q891" s="116"/>
      <c r="R891" s="116"/>
    </row>
    <row r="892" spans="1:18" ht="15.75" customHeight="1" x14ac:dyDescent="0.25">
      <c r="A892" s="116"/>
      <c r="B892" s="116"/>
      <c r="C892" s="116"/>
      <c r="D892" s="116"/>
      <c r="E892" s="116"/>
      <c r="F892" s="117"/>
      <c r="G892" s="116"/>
      <c r="H892" s="119"/>
      <c r="I892" s="116"/>
      <c r="J892" s="116"/>
      <c r="K892" s="116"/>
      <c r="L892" s="116"/>
      <c r="M892" s="116"/>
      <c r="N892" s="116"/>
      <c r="O892" s="116"/>
      <c r="P892" s="116"/>
      <c r="Q892" s="116"/>
      <c r="R892" s="116"/>
    </row>
    <row r="893" spans="1:18" ht="15.75" customHeight="1" x14ac:dyDescent="0.25">
      <c r="A893" s="116"/>
      <c r="B893" s="116"/>
      <c r="C893" s="116"/>
      <c r="D893" s="116"/>
      <c r="E893" s="116"/>
      <c r="F893" s="117"/>
      <c r="G893" s="116"/>
      <c r="H893" s="119"/>
      <c r="I893" s="116"/>
      <c r="J893" s="116"/>
      <c r="K893" s="116"/>
      <c r="L893" s="116"/>
      <c r="M893" s="116"/>
      <c r="N893" s="116"/>
      <c r="O893" s="116"/>
      <c r="P893" s="116"/>
      <c r="Q893" s="116"/>
      <c r="R893" s="116"/>
    </row>
    <row r="894" spans="1:18" ht="15.75" customHeight="1" x14ac:dyDescent="0.25">
      <c r="A894" s="116"/>
      <c r="B894" s="116"/>
      <c r="C894" s="116"/>
      <c r="D894" s="116"/>
      <c r="E894" s="116"/>
      <c r="F894" s="117"/>
      <c r="G894" s="116"/>
      <c r="H894" s="119"/>
      <c r="I894" s="116"/>
      <c r="J894" s="116"/>
      <c r="K894" s="116"/>
      <c r="L894" s="116"/>
      <c r="M894" s="116"/>
      <c r="N894" s="116"/>
      <c r="O894" s="116"/>
      <c r="P894" s="116"/>
      <c r="Q894" s="116"/>
      <c r="R894" s="116"/>
    </row>
    <row r="895" spans="1:18" ht="15.75" customHeight="1" x14ac:dyDescent="0.25">
      <c r="A895" s="116"/>
      <c r="B895" s="116"/>
      <c r="C895" s="116"/>
      <c r="D895" s="116"/>
      <c r="E895" s="116"/>
      <c r="F895" s="117"/>
      <c r="G895" s="116"/>
      <c r="H895" s="119"/>
      <c r="I895" s="116"/>
      <c r="J895" s="116"/>
      <c r="K895" s="116"/>
      <c r="L895" s="116"/>
      <c r="M895" s="116"/>
      <c r="N895" s="116"/>
      <c r="O895" s="116"/>
      <c r="P895" s="116"/>
      <c r="Q895" s="116"/>
      <c r="R895" s="116"/>
    </row>
    <row r="896" spans="1:18" ht="15.75" customHeight="1" x14ac:dyDescent="0.25">
      <c r="A896" s="116"/>
      <c r="B896" s="116"/>
      <c r="C896" s="116"/>
      <c r="D896" s="116"/>
      <c r="E896" s="116"/>
      <c r="F896" s="117"/>
      <c r="G896" s="116"/>
      <c r="H896" s="119"/>
      <c r="I896" s="116"/>
      <c r="J896" s="116"/>
      <c r="K896" s="116"/>
      <c r="L896" s="116"/>
      <c r="M896" s="116"/>
      <c r="N896" s="116"/>
      <c r="O896" s="116"/>
      <c r="P896" s="116"/>
      <c r="Q896" s="116"/>
      <c r="R896" s="116"/>
    </row>
    <row r="897" spans="1:18" ht="15.75" customHeight="1" x14ac:dyDescent="0.25">
      <c r="A897" s="116"/>
      <c r="B897" s="116"/>
      <c r="C897" s="116"/>
      <c r="D897" s="116"/>
      <c r="E897" s="116"/>
      <c r="F897" s="117"/>
      <c r="G897" s="116"/>
      <c r="H897" s="119"/>
      <c r="I897" s="116"/>
      <c r="J897" s="116"/>
      <c r="K897" s="116"/>
      <c r="L897" s="116"/>
      <c r="M897" s="116"/>
      <c r="N897" s="116"/>
      <c r="O897" s="116"/>
      <c r="P897" s="116"/>
      <c r="Q897" s="116"/>
      <c r="R897" s="116"/>
    </row>
    <row r="898" spans="1:18" ht="15.75" customHeight="1" x14ac:dyDescent="0.25">
      <c r="A898" s="116"/>
      <c r="B898" s="116"/>
      <c r="C898" s="116"/>
      <c r="D898" s="116"/>
      <c r="E898" s="116"/>
      <c r="F898" s="117"/>
      <c r="G898" s="116"/>
      <c r="H898" s="119"/>
      <c r="I898" s="116"/>
      <c r="J898" s="116"/>
      <c r="K898" s="116"/>
      <c r="L898" s="116"/>
      <c r="M898" s="116"/>
      <c r="N898" s="116"/>
      <c r="O898" s="116"/>
      <c r="P898" s="116"/>
      <c r="Q898" s="116"/>
      <c r="R898" s="116"/>
    </row>
    <row r="899" spans="1:18" ht="15.75" customHeight="1" x14ac:dyDescent="0.25">
      <c r="A899" s="116"/>
      <c r="B899" s="116"/>
      <c r="C899" s="116"/>
      <c r="D899" s="116"/>
      <c r="E899" s="116"/>
      <c r="F899" s="117"/>
      <c r="G899" s="116"/>
      <c r="H899" s="119"/>
      <c r="I899" s="116"/>
      <c r="J899" s="116"/>
      <c r="K899" s="116"/>
      <c r="L899" s="116"/>
      <c r="M899" s="116"/>
      <c r="N899" s="116"/>
      <c r="O899" s="116"/>
      <c r="P899" s="116"/>
      <c r="Q899" s="116"/>
      <c r="R899" s="116"/>
    </row>
    <row r="900" spans="1:18" ht="15.75" customHeight="1" x14ac:dyDescent="0.25">
      <c r="A900" s="116"/>
      <c r="B900" s="116"/>
      <c r="C900" s="116"/>
      <c r="D900" s="116"/>
      <c r="E900" s="116"/>
      <c r="F900" s="117"/>
      <c r="G900" s="116"/>
      <c r="H900" s="119"/>
      <c r="I900" s="116"/>
      <c r="J900" s="116"/>
      <c r="K900" s="116"/>
      <c r="L900" s="116"/>
      <c r="M900" s="116"/>
      <c r="N900" s="116"/>
      <c r="O900" s="116"/>
      <c r="P900" s="116"/>
      <c r="Q900" s="116"/>
      <c r="R900" s="116"/>
    </row>
    <row r="901" spans="1:18" ht="15.75" customHeight="1" x14ac:dyDescent="0.25">
      <c r="A901" s="116"/>
      <c r="B901" s="116"/>
      <c r="C901" s="116"/>
      <c r="D901" s="116"/>
      <c r="E901" s="116"/>
      <c r="F901" s="117"/>
      <c r="G901" s="116"/>
      <c r="H901" s="119"/>
      <c r="I901" s="116"/>
      <c r="J901" s="116"/>
      <c r="K901" s="116"/>
      <c r="L901" s="116"/>
      <c r="M901" s="116"/>
      <c r="N901" s="116"/>
      <c r="O901" s="116"/>
      <c r="P901" s="116"/>
      <c r="Q901" s="116"/>
      <c r="R901" s="116"/>
    </row>
    <row r="902" spans="1:18" ht="15.75" customHeight="1" x14ac:dyDescent="0.25">
      <c r="A902" s="116"/>
      <c r="B902" s="116"/>
      <c r="C902" s="116"/>
      <c r="D902" s="116"/>
      <c r="E902" s="116"/>
      <c r="F902" s="117"/>
      <c r="G902" s="116"/>
      <c r="H902" s="119"/>
      <c r="I902" s="116"/>
      <c r="J902" s="116"/>
      <c r="K902" s="116"/>
      <c r="L902" s="116"/>
      <c r="M902" s="116"/>
      <c r="N902" s="116"/>
      <c r="O902" s="116"/>
      <c r="P902" s="116"/>
      <c r="Q902" s="116"/>
      <c r="R902" s="116"/>
    </row>
    <row r="903" spans="1:18" ht="15.75" customHeight="1" x14ac:dyDescent="0.25">
      <c r="A903" s="116"/>
      <c r="B903" s="116"/>
      <c r="C903" s="116"/>
      <c r="D903" s="116"/>
      <c r="E903" s="116"/>
      <c r="F903" s="117"/>
      <c r="G903" s="116"/>
      <c r="H903" s="119"/>
      <c r="I903" s="116"/>
      <c r="J903" s="116"/>
      <c r="K903" s="116"/>
      <c r="L903" s="116"/>
      <c r="M903" s="116"/>
      <c r="N903" s="116"/>
      <c r="O903" s="116"/>
      <c r="P903" s="116"/>
      <c r="Q903" s="116"/>
      <c r="R903" s="116"/>
    </row>
    <row r="904" spans="1:18" ht="15.75" customHeight="1" x14ac:dyDescent="0.25">
      <c r="A904" s="116"/>
      <c r="B904" s="116"/>
      <c r="C904" s="116"/>
      <c r="D904" s="116"/>
      <c r="E904" s="116"/>
      <c r="F904" s="117"/>
      <c r="G904" s="116"/>
      <c r="H904" s="119"/>
      <c r="I904" s="116"/>
      <c r="J904" s="116"/>
      <c r="K904" s="116"/>
      <c r="L904" s="116"/>
      <c r="M904" s="116"/>
      <c r="N904" s="116"/>
      <c r="O904" s="116"/>
      <c r="P904" s="116"/>
      <c r="Q904" s="116"/>
      <c r="R904" s="116"/>
    </row>
    <row r="905" spans="1:18" ht="15.75" customHeight="1" x14ac:dyDescent="0.25">
      <c r="A905" s="116"/>
      <c r="B905" s="116"/>
      <c r="C905" s="116"/>
      <c r="D905" s="116"/>
      <c r="E905" s="116"/>
      <c r="F905" s="117"/>
      <c r="G905" s="116"/>
      <c r="H905" s="119"/>
      <c r="I905" s="116"/>
      <c r="J905" s="116"/>
      <c r="K905" s="116"/>
      <c r="L905" s="116"/>
      <c r="M905" s="116"/>
      <c r="N905" s="116"/>
      <c r="O905" s="116"/>
      <c r="P905" s="116"/>
      <c r="Q905" s="116"/>
      <c r="R905" s="116"/>
    </row>
    <row r="906" spans="1:18" ht="15.75" customHeight="1" x14ac:dyDescent="0.25">
      <c r="A906" s="116"/>
      <c r="B906" s="116"/>
      <c r="C906" s="116"/>
      <c r="D906" s="116"/>
      <c r="E906" s="116"/>
      <c r="F906" s="117"/>
      <c r="G906" s="116"/>
      <c r="H906" s="119"/>
      <c r="I906" s="116"/>
      <c r="J906" s="116"/>
      <c r="K906" s="116"/>
      <c r="L906" s="116"/>
      <c r="M906" s="116"/>
      <c r="N906" s="116"/>
      <c r="O906" s="116"/>
      <c r="P906" s="116"/>
      <c r="Q906" s="116"/>
      <c r="R906" s="116"/>
    </row>
    <row r="907" spans="1:18" ht="15.75" customHeight="1" x14ac:dyDescent="0.25">
      <c r="A907" s="116"/>
      <c r="B907" s="116"/>
      <c r="C907" s="116"/>
      <c r="D907" s="116"/>
      <c r="E907" s="116"/>
      <c r="F907" s="117"/>
      <c r="G907" s="116"/>
      <c r="H907" s="119"/>
      <c r="I907" s="116"/>
      <c r="J907" s="116"/>
      <c r="K907" s="116"/>
      <c r="L907" s="116"/>
      <c r="M907" s="116"/>
      <c r="N907" s="116"/>
      <c r="O907" s="116"/>
      <c r="P907" s="116"/>
      <c r="Q907" s="116"/>
      <c r="R907" s="116"/>
    </row>
    <row r="908" spans="1:18" ht="15.75" customHeight="1" x14ac:dyDescent="0.25">
      <c r="A908" s="116"/>
      <c r="B908" s="116"/>
      <c r="C908" s="116"/>
      <c r="D908" s="116"/>
      <c r="E908" s="116"/>
      <c r="F908" s="117"/>
      <c r="G908" s="116"/>
      <c r="H908" s="119"/>
      <c r="I908" s="116"/>
      <c r="J908" s="116"/>
      <c r="K908" s="116"/>
      <c r="L908" s="116"/>
      <c r="M908" s="116"/>
      <c r="N908" s="116"/>
      <c r="O908" s="116"/>
      <c r="P908" s="116"/>
      <c r="Q908" s="116"/>
      <c r="R908" s="116"/>
    </row>
    <row r="909" spans="1:18" ht="15.75" customHeight="1" x14ac:dyDescent="0.25">
      <c r="A909" s="116"/>
      <c r="B909" s="116"/>
      <c r="C909" s="116"/>
      <c r="D909" s="116"/>
      <c r="E909" s="116"/>
      <c r="F909" s="117"/>
      <c r="G909" s="116"/>
      <c r="H909" s="119"/>
      <c r="I909" s="116"/>
      <c r="J909" s="116"/>
      <c r="K909" s="116"/>
      <c r="L909" s="116"/>
      <c r="M909" s="116"/>
      <c r="N909" s="116"/>
      <c r="O909" s="116"/>
      <c r="P909" s="116"/>
      <c r="Q909" s="116"/>
      <c r="R909" s="116"/>
    </row>
    <row r="910" spans="1:18" ht="15.75" customHeight="1" x14ac:dyDescent="0.25">
      <c r="A910" s="116"/>
      <c r="B910" s="116"/>
      <c r="C910" s="116"/>
      <c r="D910" s="116"/>
      <c r="E910" s="116"/>
      <c r="F910" s="117"/>
      <c r="G910" s="116"/>
      <c r="H910" s="119"/>
      <c r="I910" s="116"/>
      <c r="J910" s="116"/>
      <c r="K910" s="116"/>
      <c r="L910" s="116"/>
      <c r="M910" s="116"/>
      <c r="N910" s="116"/>
      <c r="O910" s="116"/>
      <c r="P910" s="116"/>
      <c r="Q910" s="116"/>
      <c r="R910" s="116"/>
    </row>
    <row r="911" spans="1:18" ht="15.75" customHeight="1" x14ac:dyDescent="0.25">
      <c r="A911" s="116"/>
      <c r="B911" s="116"/>
      <c r="C911" s="116"/>
      <c r="D911" s="116"/>
      <c r="E911" s="116"/>
      <c r="F911" s="117"/>
      <c r="G911" s="116"/>
      <c r="H911" s="119"/>
      <c r="I911" s="116"/>
      <c r="J911" s="116"/>
      <c r="K911" s="116"/>
      <c r="L911" s="116"/>
      <c r="M911" s="116"/>
      <c r="N911" s="116"/>
      <c r="O911" s="116"/>
      <c r="P911" s="116"/>
      <c r="Q911" s="116"/>
      <c r="R911" s="116"/>
    </row>
    <row r="912" spans="1:18" ht="15.75" customHeight="1" x14ac:dyDescent="0.25">
      <c r="A912" s="116"/>
      <c r="B912" s="116"/>
      <c r="C912" s="116"/>
      <c r="D912" s="116"/>
      <c r="E912" s="116"/>
      <c r="F912" s="117"/>
      <c r="G912" s="116"/>
      <c r="H912" s="119"/>
      <c r="I912" s="116"/>
      <c r="J912" s="116"/>
      <c r="K912" s="116"/>
      <c r="L912" s="116"/>
      <c r="M912" s="116"/>
      <c r="N912" s="116"/>
      <c r="O912" s="116"/>
      <c r="P912" s="116"/>
      <c r="Q912" s="116"/>
      <c r="R912" s="116"/>
    </row>
    <row r="913" spans="1:18" ht="15.75" customHeight="1" x14ac:dyDescent="0.25">
      <c r="A913" s="116"/>
      <c r="B913" s="116"/>
      <c r="C913" s="116"/>
      <c r="D913" s="116"/>
      <c r="E913" s="116"/>
      <c r="F913" s="117"/>
      <c r="G913" s="116"/>
      <c r="H913" s="119"/>
      <c r="I913" s="116"/>
      <c r="J913" s="116"/>
      <c r="K913" s="116"/>
      <c r="L913" s="116"/>
      <c r="M913" s="116"/>
      <c r="N913" s="116"/>
      <c r="O913" s="116"/>
      <c r="P913" s="116"/>
      <c r="Q913" s="116"/>
      <c r="R913" s="116"/>
    </row>
    <row r="914" spans="1:18" ht="15.75" customHeight="1" x14ac:dyDescent="0.25">
      <c r="A914" s="116"/>
      <c r="B914" s="116"/>
      <c r="C914" s="116"/>
      <c r="D914" s="116"/>
      <c r="E914" s="116"/>
      <c r="F914" s="117"/>
      <c r="G914" s="116"/>
      <c r="H914" s="119"/>
      <c r="I914" s="116"/>
      <c r="J914" s="116"/>
      <c r="K914" s="116"/>
      <c r="L914" s="116"/>
      <c r="M914" s="116"/>
      <c r="N914" s="116"/>
      <c r="O914" s="116"/>
      <c r="P914" s="116"/>
      <c r="Q914" s="116"/>
      <c r="R914" s="116"/>
    </row>
    <row r="915" spans="1:18" ht="15.75" customHeight="1" x14ac:dyDescent="0.25">
      <c r="A915" s="116"/>
      <c r="B915" s="116"/>
      <c r="C915" s="116"/>
      <c r="D915" s="116"/>
      <c r="E915" s="116"/>
      <c r="F915" s="117"/>
      <c r="G915" s="116"/>
      <c r="H915" s="119"/>
      <c r="I915" s="116"/>
      <c r="J915" s="116"/>
      <c r="K915" s="116"/>
      <c r="L915" s="116"/>
      <c r="M915" s="116"/>
      <c r="N915" s="116"/>
      <c r="O915" s="116"/>
      <c r="P915" s="116"/>
      <c r="Q915" s="116"/>
      <c r="R915" s="116"/>
    </row>
    <row r="916" spans="1:18" ht="15.75" customHeight="1" x14ac:dyDescent="0.25">
      <c r="A916" s="116"/>
      <c r="B916" s="116"/>
      <c r="C916" s="116"/>
      <c r="D916" s="116"/>
      <c r="E916" s="116"/>
      <c r="F916" s="117"/>
      <c r="G916" s="116"/>
      <c r="H916" s="119"/>
      <c r="I916" s="116"/>
      <c r="J916" s="116"/>
      <c r="K916" s="116"/>
      <c r="L916" s="116"/>
      <c r="M916" s="116"/>
      <c r="N916" s="116"/>
      <c r="O916" s="116"/>
      <c r="P916" s="116"/>
      <c r="Q916" s="116"/>
      <c r="R916" s="116"/>
    </row>
    <row r="917" spans="1:18" ht="15.75" customHeight="1" x14ac:dyDescent="0.25">
      <c r="A917" s="116"/>
      <c r="B917" s="116"/>
      <c r="C917" s="116"/>
      <c r="D917" s="116"/>
      <c r="E917" s="116"/>
      <c r="F917" s="117"/>
      <c r="G917" s="116"/>
      <c r="H917" s="119"/>
      <c r="I917" s="116"/>
      <c r="J917" s="116"/>
      <c r="K917" s="116"/>
      <c r="L917" s="116"/>
      <c r="M917" s="116"/>
      <c r="N917" s="116"/>
      <c r="O917" s="116"/>
      <c r="P917" s="116"/>
      <c r="Q917" s="116"/>
      <c r="R917" s="116"/>
    </row>
    <row r="918" spans="1:18" ht="15.75" customHeight="1" x14ac:dyDescent="0.25">
      <c r="A918" s="116"/>
      <c r="B918" s="116"/>
      <c r="C918" s="116"/>
      <c r="D918" s="116"/>
      <c r="E918" s="116"/>
      <c r="F918" s="117"/>
      <c r="G918" s="116"/>
      <c r="H918" s="119"/>
      <c r="I918" s="116"/>
      <c r="J918" s="116"/>
      <c r="K918" s="116"/>
      <c r="L918" s="116"/>
      <c r="M918" s="116"/>
      <c r="N918" s="116"/>
      <c r="O918" s="116"/>
      <c r="P918" s="116"/>
      <c r="Q918" s="116"/>
      <c r="R918" s="116"/>
    </row>
    <row r="919" spans="1:18" ht="15.75" customHeight="1" x14ac:dyDescent="0.25">
      <c r="A919" s="116"/>
      <c r="B919" s="116"/>
      <c r="C919" s="116"/>
      <c r="D919" s="116"/>
      <c r="E919" s="116"/>
      <c r="F919" s="117"/>
      <c r="G919" s="116"/>
      <c r="H919" s="119"/>
      <c r="I919" s="116"/>
      <c r="J919" s="116"/>
      <c r="K919" s="116"/>
      <c r="L919" s="116"/>
      <c r="M919" s="116"/>
      <c r="N919" s="116"/>
      <c r="O919" s="116"/>
      <c r="P919" s="116"/>
      <c r="Q919" s="116"/>
      <c r="R919" s="116"/>
    </row>
    <row r="920" spans="1:18" ht="15.75" customHeight="1" x14ac:dyDescent="0.25">
      <c r="A920" s="116"/>
      <c r="B920" s="116"/>
      <c r="C920" s="116"/>
      <c r="D920" s="116"/>
      <c r="E920" s="116"/>
      <c r="F920" s="117"/>
      <c r="G920" s="116"/>
      <c r="H920" s="119"/>
      <c r="I920" s="116"/>
      <c r="J920" s="116"/>
      <c r="K920" s="116"/>
      <c r="L920" s="116"/>
      <c r="M920" s="116"/>
      <c r="N920" s="116"/>
      <c r="O920" s="116"/>
      <c r="P920" s="116"/>
      <c r="Q920" s="116"/>
      <c r="R920" s="116"/>
    </row>
    <row r="921" spans="1:18" ht="15.75" customHeight="1" x14ac:dyDescent="0.25">
      <c r="A921" s="116"/>
      <c r="B921" s="116"/>
      <c r="C921" s="116"/>
      <c r="D921" s="116"/>
      <c r="E921" s="116"/>
      <c r="F921" s="117"/>
      <c r="G921" s="116"/>
      <c r="H921" s="119"/>
      <c r="I921" s="116"/>
      <c r="J921" s="116"/>
      <c r="K921" s="116"/>
      <c r="L921" s="116"/>
      <c r="M921" s="116"/>
      <c r="N921" s="116"/>
      <c r="O921" s="116"/>
      <c r="P921" s="116"/>
      <c r="Q921" s="116"/>
      <c r="R921" s="116"/>
    </row>
    <row r="922" spans="1:18" ht="15.75" customHeight="1" x14ac:dyDescent="0.25">
      <c r="A922" s="116"/>
      <c r="B922" s="116"/>
      <c r="C922" s="116"/>
      <c r="D922" s="116"/>
      <c r="E922" s="116"/>
      <c r="F922" s="117"/>
      <c r="G922" s="116"/>
      <c r="H922" s="119"/>
      <c r="I922" s="116"/>
      <c r="J922" s="116"/>
      <c r="K922" s="116"/>
      <c r="L922" s="116"/>
      <c r="M922" s="116"/>
      <c r="N922" s="116"/>
      <c r="O922" s="116"/>
      <c r="P922" s="116"/>
      <c r="Q922" s="116"/>
      <c r="R922" s="116"/>
    </row>
    <row r="923" spans="1:18" ht="15.75" customHeight="1" x14ac:dyDescent="0.25">
      <c r="A923" s="116"/>
      <c r="B923" s="116"/>
      <c r="C923" s="116"/>
      <c r="D923" s="116"/>
      <c r="E923" s="116"/>
      <c r="F923" s="117"/>
      <c r="G923" s="116"/>
      <c r="H923" s="119"/>
      <c r="I923" s="116"/>
      <c r="J923" s="116"/>
      <c r="K923" s="116"/>
      <c r="L923" s="116"/>
      <c r="M923" s="116"/>
      <c r="N923" s="116"/>
      <c r="O923" s="116"/>
      <c r="P923" s="116"/>
      <c r="Q923" s="116"/>
      <c r="R923" s="116"/>
    </row>
    <row r="924" spans="1:18" ht="15.75" customHeight="1" x14ac:dyDescent="0.25">
      <c r="A924" s="116"/>
      <c r="B924" s="116"/>
      <c r="C924" s="116"/>
      <c r="D924" s="116"/>
      <c r="E924" s="116"/>
      <c r="F924" s="117"/>
      <c r="G924" s="116"/>
      <c r="H924" s="119"/>
      <c r="I924" s="116"/>
      <c r="J924" s="116"/>
      <c r="K924" s="116"/>
      <c r="L924" s="116"/>
      <c r="M924" s="116"/>
      <c r="N924" s="116"/>
      <c r="O924" s="116"/>
      <c r="P924" s="116"/>
      <c r="Q924" s="116"/>
      <c r="R924" s="116"/>
    </row>
    <row r="925" spans="1:18" ht="15.75" customHeight="1" x14ac:dyDescent="0.25">
      <c r="A925" s="116"/>
      <c r="B925" s="116"/>
      <c r="C925" s="116"/>
      <c r="D925" s="116"/>
      <c r="E925" s="116"/>
      <c r="F925" s="117"/>
      <c r="G925" s="116"/>
      <c r="H925" s="119"/>
      <c r="I925" s="116"/>
      <c r="J925" s="116"/>
      <c r="K925" s="116"/>
      <c r="L925" s="116"/>
      <c r="M925" s="116"/>
      <c r="N925" s="116"/>
      <c r="O925" s="116"/>
      <c r="P925" s="116"/>
      <c r="Q925" s="116"/>
      <c r="R925" s="116"/>
    </row>
    <row r="926" spans="1:18" ht="15.75" customHeight="1" x14ac:dyDescent="0.25">
      <c r="A926" s="116"/>
      <c r="B926" s="116"/>
      <c r="C926" s="116"/>
      <c r="D926" s="116"/>
      <c r="E926" s="116"/>
      <c r="F926" s="117"/>
      <c r="G926" s="116"/>
      <c r="H926" s="119"/>
      <c r="I926" s="116"/>
      <c r="J926" s="116"/>
      <c r="K926" s="116"/>
      <c r="L926" s="116"/>
      <c r="M926" s="116"/>
      <c r="N926" s="116"/>
      <c r="O926" s="116"/>
      <c r="P926" s="116"/>
      <c r="Q926" s="116"/>
      <c r="R926" s="116"/>
    </row>
    <row r="927" spans="1:18" ht="15.75" customHeight="1" x14ac:dyDescent="0.25">
      <c r="A927" s="116"/>
      <c r="B927" s="116"/>
      <c r="C927" s="116"/>
      <c r="D927" s="116"/>
      <c r="E927" s="116"/>
      <c r="F927" s="117"/>
      <c r="G927" s="116"/>
      <c r="H927" s="119"/>
      <c r="I927" s="116"/>
      <c r="J927" s="116"/>
      <c r="K927" s="116"/>
      <c r="L927" s="116"/>
      <c r="M927" s="116"/>
      <c r="N927" s="116"/>
      <c r="O927" s="116"/>
      <c r="P927" s="116"/>
      <c r="Q927" s="116"/>
      <c r="R927" s="116"/>
    </row>
    <row r="928" spans="1:18" ht="15.75" customHeight="1" x14ac:dyDescent="0.25">
      <c r="A928" s="116"/>
      <c r="B928" s="116"/>
      <c r="C928" s="116"/>
      <c r="D928" s="116"/>
      <c r="E928" s="116"/>
      <c r="F928" s="117"/>
      <c r="G928" s="116"/>
      <c r="H928" s="119"/>
      <c r="I928" s="116"/>
      <c r="J928" s="116"/>
      <c r="K928" s="116"/>
      <c r="L928" s="116"/>
      <c r="M928" s="116"/>
      <c r="N928" s="116"/>
      <c r="O928" s="116"/>
      <c r="P928" s="116"/>
      <c r="Q928" s="116"/>
      <c r="R928" s="116"/>
    </row>
    <row r="929" spans="1:18" ht="15.75" customHeight="1" x14ac:dyDescent="0.25">
      <c r="A929" s="116"/>
      <c r="B929" s="116"/>
      <c r="C929" s="116"/>
      <c r="D929" s="116"/>
      <c r="E929" s="116"/>
      <c r="F929" s="117"/>
      <c r="G929" s="116"/>
      <c r="H929" s="119"/>
      <c r="I929" s="116"/>
      <c r="J929" s="116"/>
      <c r="K929" s="116"/>
      <c r="L929" s="116"/>
      <c r="M929" s="116"/>
      <c r="N929" s="116"/>
      <c r="O929" s="116"/>
      <c r="P929" s="116"/>
      <c r="Q929" s="116"/>
      <c r="R929" s="116"/>
    </row>
    <row r="930" spans="1:18" ht="15.75" customHeight="1" x14ac:dyDescent="0.25">
      <c r="A930" s="116"/>
      <c r="B930" s="116"/>
      <c r="C930" s="116"/>
      <c r="D930" s="116"/>
      <c r="E930" s="116"/>
      <c r="F930" s="117"/>
      <c r="G930" s="116"/>
      <c r="H930" s="119"/>
      <c r="I930" s="116"/>
      <c r="J930" s="116"/>
      <c r="K930" s="116"/>
      <c r="L930" s="116"/>
      <c r="M930" s="116"/>
      <c r="N930" s="116"/>
      <c r="O930" s="116"/>
      <c r="P930" s="116"/>
      <c r="Q930" s="116"/>
      <c r="R930" s="116"/>
    </row>
    <row r="931" spans="1:18" ht="15.75" customHeight="1" x14ac:dyDescent="0.25">
      <c r="A931" s="116"/>
      <c r="B931" s="116"/>
      <c r="C931" s="116"/>
      <c r="D931" s="116"/>
      <c r="E931" s="116"/>
      <c r="F931" s="117"/>
      <c r="G931" s="116"/>
      <c r="H931" s="119"/>
      <c r="I931" s="116"/>
      <c r="J931" s="116"/>
      <c r="K931" s="116"/>
      <c r="L931" s="116"/>
      <c r="M931" s="116"/>
      <c r="N931" s="116"/>
      <c r="O931" s="116"/>
      <c r="P931" s="116"/>
      <c r="Q931" s="116"/>
      <c r="R931" s="116"/>
    </row>
    <row r="932" spans="1:18" ht="15.75" customHeight="1" x14ac:dyDescent="0.25">
      <c r="A932" s="116"/>
      <c r="B932" s="116"/>
      <c r="C932" s="116"/>
      <c r="D932" s="116"/>
      <c r="E932" s="116"/>
      <c r="F932" s="117"/>
      <c r="G932" s="116"/>
      <c r="H932" s="119"/>
      <c r="I932" s="116"/>
      <c r="J932" s="116"/>
      <c r="K932" s="116"/>
      <c r="L932" s="116"/>
      <c r="M932" s="116"/>
      <c r="N932" s="116"/>
      <c r="O932" s="116"/>
      <c r="P932" s="116"/>
      <c r="Q932" s="116"/>
      <c r="R932" s="116"/>
    </row>
    <row r="933" spans="1:18" ht="15.75" customHeight="1" x14ac:dyDescent="0.25">
      <c r="A933" s="116"/>
      <c r="B933" s="116"/>
      <c r="C933" s="116"/>
      <c r="D933" s="116"/>
      <c r="E933" s="116"/>
      <c r="F933" s="117"/>
      <c r="G933" s="116"/>
      <c r="H933" s="119"/>
      <c r="I933" s="116"/>
      <c r="J933" s="116"/>
      <c r="K933" s="116"/>
      <c r="L933" s="116"/>
      <c r="M933" s="116"/>
      <c r="N933" s="116"/>
      <c r="O933" s="116"/>
      <c r="P933" s="116"/>
      <c r="Q933" s="116"/>
      <c r="R933" s="116"/>
    </row>
    <row r="934" spans="1:18" ht="15.75" customHeight="1" x14ac:dyDescent="0.25">
      <c r="A934" s="116"/>
      <c r="B934" s="116"/>
      <c r="C934" s="116"/>
      <c r="D934" s="116"/>
      <c r="E934" s="116"/>
      <c r="F934" s="117"/>
      <c r="G934" s="116"/>
      <c r="H934" s="119"/>
      <c r="I934" s="116"/>
      <c r="J934" s="116"/>
      <c r="K934" s="116"/>
      <c r="L934" s="116"/>
      <c r="M934" s="116"/>
      <c r="N934" s="116"/>
      <c r="O934" s="116"/>
      <c r="P934" s="116"/>
      <c r="Q934" s="116"/>
      <c r="R934" s="116"/>
    </row>
    <row r="935" spans="1:18" ht="15.75" customHeight="1" x14ac:dyDescent="0.25">
      <c r="A935" s="116"/>
      <c r="B935" s="116"/>
      <c r="C935" s="116"/>
      <c r="D935" s="116"/>
      <c r="E935" s="116"/>
      <c r="F935" s="117"/>
      <c r="G935" s="116"/>
      <c r="H935" s="119"/>
      <c r="I935" s="116"/>
      <c r="J935" s="116"/>
      <c r="K935" s="116"/>
      <c r="L935" s="116"/>
      <c r="M935" s="116"/>
      <c r="N935" s="116"/>
      <c r="O935" s="116"/>
      <c r="P935" s="116"/>
      <c r="Q935" s="116"/>
      <c r="R935" s="116"/>
    </row>
    <row r="936" spans="1:18" ht="15.75" customHeight="1" x14ac:dyDescent="0.25">
      <c r="A936" s="116"/>
      <c r="B936" s="116"/>
      <c r="C936" s="116"/>
      <c r="D936" s="116"/>
      <c r="E936" s="116"/>
      <c r="F936" s="117"/>
      <c r="G936" s="116"/>
      <c r="H936" s="119"/>
      <c r="I936" s="116"/>
      <c r="J936" s="116"/>
      <c r="K936" s="116"/>
      <c r="L936" s="116"/>
      <c r="M936" s="116"/>
      <c r="N936" s="116"/>
      <c r="O936" s="116"/>
      <c r="P936" s="116"/>
      <c r="Q936" s="116"/>
      <c r="R936" s="116"/>
    </row>
    <row r="937" spans="1:18" ht="15.75" customHeight="1" x14ac:dyDescent="0.25">
      <c r="A937" s="116"/>
      <c r="B937" s="116"/>
      <c r="C937" s="116"/>
      <c r="D937" s="116"/>
      <c r="E937" s="116"/>
      <c r="F937" s="117"/>
      <c r="G937" s="116"/>
      <c r="H937" s="119"/>
      <c r="I937" s="116"/>
      <c r="J937" s="116"/>
      <c r="K937" s="116"/>
      <c r="L937" s="116"/>
      <c r="M937" s="116"/>
      <c r="N937" s="116"/>
      <c r="O937" s="116"/>
      <c r="P937" s="116"/>
      <c r="Q937" s="116"/>
      <c r="R937" s="116"/>
    </row>
    <row r="938" spans="1:18" ht="15.75" customHeight="1" x14ac:dyDescent="0.25">
      <c r="A938" s="116"/>
      <c r="B938" s="116"/>
      <c r="C938" s="116"/>
      <c r="D938" s="116"/>
      <c r="E938" s="116"/>
      <c r="F938" s="117"/>
      <c r="G938" s="116"/>
      <c r="H938" s="119"/>
      <c r="I938" s="116"/>
      <c r="J938" s="116"/>
      <c r="K938" s="116"/>
      <c r="L938" s="116"/>
      <c r="M938" s="116"/>
      <c r="N938" s="116"/>
      <c r="O938" s="116"/>
      <c r="P938" s="116"/>
      <c r="Q938" s="116"/>
      <c r="R938" s="116"/>
    </row>
    <row r="939" spans="1:18" ht="15.75" customHeight="1" x14ac:dyDescent="0.25">
      <c r="A939" s="116"/>
      <c r="B939" s="116"/>
      <c r="C939" s="116"/>
      <c r="D939" s="116"/>
      <c r="E939" s="116"/>
      <c r="F939" s="117"/>
      <c r="G939" s="116"/>
      <c r="H939" s="119"/>
      <c r="I939" s="116"/>
      <c r="J939" s="116"/>
      <c r="K939" s="116"/>
      <c r="L939" s="116"/>
      <c r="M939" s="116"/>
      <c r="N939" s="116"/>
      <c r="O939" s="116"/>
      <c r="P939" s="116"/>
      <c r="Q939" s="116"/>
      <c r="R939" s="116"/>
    </row>
    <row r="940" spans="1:18" ht="15.75" customHeight="1" x14ac:dyDescent="0.25">
      <c r="A940" s="116"/>
      <c r="B940" s="116"/>
      <c r="C940" s="116"/>
      <c r="D940" s="116"/>
      <c r="E940" s="116"/>
      <c r="F940" s="117"/>
      <c r="G940" s="116"/>
      <c r="H940" s="119"/>
      <c r="I940" s="116"/>
      <c r="J940" s="116"/>
      <c r="K940" s="116"/>
      <c r="L940" s="116"/>
      <c r="M940" s="116"/>
      <c r="N940" s="116"/>
      <c r="O940" s="116"/>
      <c r="P940" s="116"/>
      <c r="Q940" s="116"/>
      <c r="R940" s="116"/>
    </row>
    <row r="941" spans="1:18" ht="15.75" customHeight="1" x14ac:dyDescent="0.25">
      <c r="A941" s="116"/>
      <c r="B941" s="116"/>
      <c r="C941" s="116"/>
      <c r="D941" s="116"/>
      <c r="E941" s="116"/>
      <c r="F941" s="117"/>
      <c r="G941" s="116"/>
      <c r="H941" s="119"/>
      <c r="I941" s="116"/>
      <c r="J941" s="116"/>
      <c r="K941" s="116"/>
      <c r="L941" s="116"/>
      <c r="M941" s="116"/>
      <c r="N941" s="116"/>
      <c r="O941" s="116"/>
      <c r="P941" s="116"/>
      <c r="Q941" s="116"/>
      <c r="R941" s="116"/>
    </row>
    <row r="942" spans="1:18" ht="15.75" customHeight="1" x14ac:dyDescent="0.25">
      <c r="A942" s="116"/>
      <c r="B942" s="116"/>
      <c r="C942" s="116"/>
      <c r="D942" s="116"/>
      <c r="E942" s="116"/>
      <c r="F942" s="117"/>
      <c r="G942" s="116"/>
      <c r="H942" s="119"/>
      <c r="I942" s="116"/>
      <c r="J942" s="116"/>
      <c r="K942" s="116"/>
      <c r="L942" s="116"/>
      <c r="M942" s="116"/>
      <c r="N942" s="116"/>
      <c r="O942" s="116"/>
      <c r="P942" s="116"/>
      <c r="Q942" s="116"/>
      <c r="R942" s="116"/>
    </row>
    <row r="943" spans="1:18" ht="15.75" customHeight="1" x14ac:dyDescent="0.25">
      <c r="A943" s="116"/>
      <c r="B943" s="116"/>
      <c r="C943" s="116"/>
      <c r="D943" s="116"/>
      <c r="E943" s="116"/>
      <c r="F943" s="117"/>
      <c r="G943" s="116"/>
      <c r="H943" s="119"/>
      <c r="I943" s="116"/>
      <c r="J943" s="116"/>
      <c r="K943" s="116"/>
      <c r="L943" s="116"/>
      <c r="M943" s="116"/>
      <c r="N943" s="116"/>
      <c r="O943" s="116"/>
      <c r="P943" s="116"/>
      <c r="Q943" s="116"/>
      <c r="R943" s="116"/>
    </row>
    <row r="944" spans="1:18" ht="15.75" customHeight="1" x14ac:dyDescent="0.25">
      <c r="A944" s="116"/>
      <c r="B944" s="116"/>
      <c r="C944" s="116"/>
      <c r="D944" s="116"/>
      <c r="E944" s="116"/>
      <c r="F944" s="117"/>
      <c r="G944" s="116"/>
      <c r="H944" s="119"/>
      <c r="I944" s="116"/>
      <c r="J944" s="116"/>
      <c r="K944" s="116"/>
      <c r="L944" s="116"/>
      <c r="M944" s="116"/>
      <c r="N944" s="116"/>
      <c r="O944" s="116"/>
      <c r="P944" s="116"/>
      <c r="Q944" s="116"/>
      <c r="R944" s="116"/>
    </row>
    <row r="945" spans="1:18" ht="15.75" customHeight="1" x14ac:dyDescent="0.25">
      <c r="A945" s="116"/>
      <c r="B945" s="116"/>
      <c r="C945" s="116"/>
      <c r="D945" s="116"/>
      <c r="E945" s="116"/>
      <c r="F945" s="117"/>
      <c r="G945" s="116"/>
      <c r="H945" s="119"/>
      <c r="I945" s="116"/>
      <c r="J945" s="116"/>
      <c r="K945" s="116"/>
      <c r="L945" s="116"/>
      <c r="M945" s="116"/>
      <c r="N945" s="116"/>
      <c r="O945" s="116"/>
      <c r="P945" s="116"/>
      <c r="Q945" s="116"/>
      <c r="R945" s="116"/>
    </row>
    <row r="946" spans="1:18" ht="15.75" customHeight="1" x14ac:dyDescent="0.25">
      <c r="A946" s="116"/>
      <c r="B946" s="116"/>
      <c r="C946" s="116"/>
      <c r="D946" s="116"/>
      <c r="E946" s="116"/>
      <c r="F946" s="117"/>
      <c r="G946" s="116"/>
      <c r="H946" s="119"/>
      <c r="I946" s="116"/>
      <c r="J946" s="116"/>
      <c r="K946" s="116"/>
      <c r="L946" s="116"/>
      <c r="M946" s="116"/>
      <c r="N946" s="116"/>
      <c r="O946" s="116"/>
      <c r="P946" s="116"/>
      <c r="Q946" s="116"/>
      <c r="R946" s="116"/>
    </row>
    <row r="947" spans="1:18" ht="15.75" customHeight="1" x14ac:dyDescent="0.25">
      <c r="A947" s="116"/>
      <c r="B947" s="116"/>
      <c r="C947" s="116"/>
      <c r="D947" s="116"/>
      <c r="E947" s="116"/>
      <c r="F947" s="117"/>
      <c r="G947" s="116"/>
      <c r="H947" s="119"/>
      <c r="I947" s="116"/>
      <c r="J947" s="116"/>
      <c r="K947" s="116"/>
      <c r="L947" s="116"/>
      <c r="M947" s="116"/>
      <c r="N947" s="116"/>
      <c r="O947" s="116"/>
      <c r="P947" s="116"/>
      <c r="Q947" s="116"/>
      <c r="R947" s="116"/>
    </row>
    <row r="948" spans="1:18" ht="15.75" customHeight="1" x14ac:dyDescent="0.25">
      <c r="A948" s="116"/>
      <c r="B948" s="116"/>
      <c r="C948" s="116"/>
      <c r="D948" s="116"/>
      <c r="E948" s="116"/>
      <c r="F948" s="117"/>
      <c r="G948" s="116"/>
      <c r="H948" s="119"/>
      <c r="I948" s="116"/>
      <c r="J948" s="116"/>
      <c r="K948" s="116"/>
      <c r="L948" s="116"/>
      <c r="M948" s="116"/>
      <c r="N948" s="116"/>
      <c r="O948" s="116"/>
      <c r="P948" s="116"/>
      <c r="Q948" s="116"/>
      <c r="R948" s="116"/>
    </row>
    <row r="949" spans="1:18" ht="15.75" customHeight="1" x14ac:dyDescent="0.25">
      <c r="A949" s="116"/>
      <c r="B949" s="116"/>
      <c r="C949" s="116"/>
      <c r="D949" s="116"/>
      <c r="E949" s="116"/>
      <c r="F949" s="117"/>
      <c r="G949" s="116"/>
      <c r="H949" s="119"/>
      <c r="I949" s="116"/>
      <c r="J949" s="116"/>
      <c r="K949" s="116"/>
      <c r="L949" s="116"/>
      <c r="M949" s="116"/>
      <c r="N949" s="116"/>
      <c r="O949" s="116"/>
      <c r="P949" s="116"/>
      <c r="Q949" s="116"/>
      <c r="R949" s="116"/>
    </row>
    <row r="950" spans="1:18" ht="15.75" customHeight="1" x14ac:dyDescent="0.25">
      <c r="A950" s="116"/>
      <c r="B950" s="116"/>
      <c r="C950" s="116"/>
      <c r="D950" s="116"/>
      <c r="E950" s="116"/>
      <c r="F950" s="117"/>
      <c r="G950" s="116"/>
      <c r="H950" s="119"/>
      <c r="I950" s="116"/>
      <c r="J950" s="116"/>
      <c r="K950" s="116"/>
      <c r="L950" s="116"/>
      <c r="M950" s="116"/>
      <c r="N950" s="116"/>
      <c r="O950" s="116"/>
      <c r="P950" s="116"/>
      <c r="Q950" s="116"/>
      <c r="R950" s="116"/>
    </row>
    <row r="951" spans="1:18" ht="15.75" customHeight="1" x14ac:dyDescent="0.25">
      <c r="A951" s="116"/>
      <c r="B951" s="116"/>
      <c r="C951" s="116"/>
      <c r="D951" s="116"/>
      <c r="E951" s="116"/>
      <c r="F951" s="117"/>
      <c r="G951" s="116"/>
      <c r="H951" s="119"/>
      <c r="I951" s="116"/>
      <c r="J951" s="116"/>
      <c r="K951" s="116"/>
      <c r="L951" s="116"/>
      <c r="M951" s="116"/>
      <c r="N951" s="116"/>
      <c r="O951" s="116"/>
      <c r="P951" s="116"/>
      <c r="Q951" s="116"/>
      <c r="R951" s="116"/>
    </row>
    <row r="952" spans="1:18" ht="15.75" customHeight="1" x14ac:dyDescent="0.25">
      <c r="A952" s="116"/>
      <c r="B952" s="116"/>
      <c r="C952" s="116"/>
      <c r="D952" s="116"/>
      <c r="E952" s="116"/>
      <c r="F952" s="117"/>
      <c r="G952" s="116"/>
      <c r="H952" s="119"/>
      <c r="I952" s="116"/>
      <c r="J952" s="116"/>
      <c r="K952" s="116"/>
      <c r="L952" s="116"/>
      <c r="M952" s="116"/>
      <c r="N952" s="116"/>
      <c r="O952" s="116"/>
      <c r="P952" s="116"/>
      <c r="Q952" s="116"/>
      <c r="R952" s="116"/>
    </row>
    <row r="953" spans="1:18" ht="15.75" customHeight="1" x14ac:dyDescent="0.25">
      <c r="A953" s="116"/>
      <c r="B953" s="116"/>
      <c r="C953" s="116"/>
      <c r="D953" s="116"/>
      <c r="E953" s="116"/>
      <c r="F953" s="117"/>
      <c r="G953" s="116"/>
      <c r="H953" s="119"/>
      <c r="I953" s="116"/>
      <c r="J953" s="116"/>
      <c r="K953" s="116"/>
      <c r="L953" s="116"/>
      <c r="M953" s="116"/>
      <c r="N953" s="116"/>
      <c r="O953" s="116"/>
      <c r="P953" s="116"/>
      <c r="Q953" s="116"/>
      <c r="R953" s="116"/>
    </row>
    <row r="954" spans="1:18" ht="15.75" customHeight="1" x14ac:dyDescent="0.25">
      <c r="A954" s="116"/>
      <c r="B954" s="116"/>
      <c r="C954" s="116"/>
      <c r="D954" s="116"/>
      <c r="E954" s="116"/>
      <c r="F954" s="117"/>
      <c r="G954" s="116"/>
      <c r="H954" s="119"/>
      <c r="I954" s="116"/>
      <c r="J954" s="116"/>
      <c r="K954" s="116"/>
      <c r="L954" s="116"/>
      <c r="M954" s="116"/>
      <c r="N954" s="116"/>
      <c r="O954" s="116"/>
      <c r="P954" s="116"/>
      <c r="Q954" s="116"/>
      <c r="R954" s="116"/>
    </row>
    <row r="955" spans="1:18" ht="15.75" customHeight="1" x14ac:dyDescent="0.25">
      <c r="A955" s="116"/>
      <c r="B955" s="116"/>
      <c r="C955" s="116"/>
      <c r="D955" s="116"/>
      <c r="E955" s="116"/>
      <c r="F955" s="117"/>
      <c r="G955" s="116"/>
      <c r="H955" s="119"/>
      <c r="I955" s="116"/>
      <c r="J955" s="116"/>
      <c r="K955" s="116"/>
      <c r="L955" s="116"/>
      <c r="M955" s="116"/>
      <c r="N955" s="116"/>
      <c r="O955" s="116"/>
      <c r="P955" s="116"/>
      <c r="Q955" s="116"/>
      <c r="R955" s="116"/>
    </row>
    <row r="956" spans="1:18" ht="15.75" customHeight="1" x14ac:dyDescent="0.25">
      <c r="A956" s="116"/>
      <c r="B956" s="116"/>
      <c r="C956" s="116"/>
      <c r="D956" s="116"/>
      <c r="E956" s="116"/>
      <c r="F956" s="117"/>
      <c r="G956" s="116"/>
      <c r="H956" s="119"/>
      <c r="I956" s="116"/>
      <c r="J956" s="116"/>
      <c r="K956" s="116"/>
      <c r="L956" s="116"/>
      <c r="M956" s="116"/>
      <c r="N956" s="116"/>
      <c r="O956" s="116"/>
      <c r="P956" s="116"/>
      <c r="Q956" s="116"/>
      <c r="R956" s="116"/>
    </row>
    <row r="957" spans="1:18" ht="15.75" customHeight="1" x14ac:dyDescent="0.25">
      <c r="A957" s="116"/>
      <c r="B957" s="116"/>
      <c r="C957" s="116"/>
      <c r="D957" s="116"/>
      <c r="E957" s="116"/>
      <c r="F957" s="117"/>
      <c r="G957" s="116"/>
      <c r="H957" s="119"/>
      <c r="I957" s="116"/>
      <c r="J957" s="116"/>
      <c r="K957" s="116"/>
      <c r="L957" s="116"/>
      <c r="M957" s="116"/>
      <c r="N957" s="116"/>
      <c r="O957" s="116"/>
      <c r="P957" s="116"/>
      <c r="Q957" s="116"/>
      <c r="R957" s="116"/>
    </row>
    <row r="958" spans="1:18" ht="15.75" customHeight="1" x14ac:dyDescent="0.25">
      <c r="A958" s="116"/>
      <c r="B958" s="116"/>
      <c r="C958" s="116"/>
      <c r="D958" s="116"/>
      <c r="E958" s="116"/>
      <c r="F958" s="117"/>
      <c r="G958" s="116"/>
      <c r="H958" s="119"/>
      <c r="I958" s="116"/>
      <c r="J958" s="116"/>
      <c r="K958" s="116"/>
      <c r="L958" s="116"/>
      <c r="M958" s="116"/>
      <c r="N958" s="116"/>
      <c r="O958" s="116"/>
      <c r="P958" s="116"/>
      <c r="Q958" s="116"/>
      <c r="R958" s="116"/>
    </row>
    <row r="959" spans="1:18" ht="15.75" customHeight="1" x14ac:dyDescent="0.25">
      <c r="A959" s="116"/>
      <c r="B959" s="116"/>
      <c r="C959" s="116"/>
      <c r="D959" s="116"/>
      <c r="E959" s="116"/>
      <c r="F959" s="117"/>
      <c r="G959" s="116"/>
      <c r="H959" s="119"/>
      <c r="I959" s="116"/>
      <c r="J959" s="116"/>
      <c r="K959" s="116"/>
      <c r="L959" s="116"/>
      <c r="M959" s="116"/>
      <c r="N959" s="116"/>
      <c r="O959" s="116"/>
      <c r="P959" s="116"/>
      <c r="Q959" s="116"/>
      <c r="R959" s="116"/>
    </row>
    <row r="960" spans="1:18" ht="15.75" customHeight="1" x14ac:dyDescent="0.25">
      <c r="A960" s="116"/>
      <c r="B960" s="116"/>
      <c r="C960" s="116"/>
      <c r="D960" s="116"/>
      <c r="E960" s="116"/>
      <c r="F960" s="117"/>
      <c r="G960" s="116"/>
      <c r="H960" s="119"/>
      <c r="I960" s="116"/>
      <c r="J960" s="116"/>
      <c r="K960" s="116"/>
      <c r="L960" s="116"/>
      <c r="M960" s="116"/>
      <c r="N960" s="116"/>
      <c r="O960" s="116"/>
      <c r="P960" s="116"/>
      <c r="Q960" s="116"/>
      <c r="R960" s="116"/>
    </row>
    <row r="961" spans="1:18" ht="15.75" customHeight="1" x14ac:dyDescent="0.25">
      <c r="A961" s="116"/>
      <c r="B961" s="116"/>
      <c r="C961" s="116"/>
      <c r="D961" s="116"/>
      <c r="E961" s="116"/>
      <c r="F961" s="117"/>
      <c r="G961" s="116"/>
      <c r="H961" s="119"/>
      <c r="I961" s="116"/>
      <c r="J961" s="116"/>
      <c r="K961" s="116"/>
      <c r="L961" s="116"/>
      <c r="M961" s="116"/>
      <c r="N961" s="116"/>
      <c r="O961" s="116"/>
      <c r="P961" s="116"/>
      <c r="Q961" s="116"/>
      <c r="R961" s="116"/>
    </row>
    <row r="962" spans="1:18" ht="15.75" customHeight="1" x14ac:dyDescent="0.25">
      <c r="A962" s="116"/>
      <c r="B962" s="116"/>
      <c r="C962" s="116"/>
      <c r="D962" s="116"/>
      <c r="E962" s="116"/>
      <c r="F962" s="117"/>
      <c r="G962" s="116"/>
      <c r="H962" s="119"/>
      <c r="I962" s="116"/>
      <c r="J962" s="116"/>
      <c r="K962" s="116"/>
      <c r="L962" s="116"/>
      <c r="M962" s="116"/>
      <c r="N962" s="116"/>
      <c r="O962" s="116"/>
      <c r="P962" s="116"/>
      <c r="Q962" s="116"/>
      <c r="R962" s="116"/>
    </row>
    <row r="963" spans="1:18" ht="15.75" customHeight="1" x14ac:dyDescent="0.25">
      <c r="A963" s="116"/>
      <c r="B963" s="116"/>
      <c r="C963" s="116"/>
      <c r="D963" s="116"/>
      <c r="E963" s="116"/>
      <c r="F963" s="117"/>
      <c r="G963" s="116"/>
      <c r="H963" s="119"/>
      <c r="I963" s="116"/>
      <c r="J963" s="116"/>
      <c r="K963" s="116"/>
      <c r="L963" s="116"/>
      <c r="M963" s="116"/>
      <c r="N963" s="116"/>
      <c r="O963" s="116"/>
      <c r="P963" s="116"/>
      <c r="Q963" s="116"/>
      <c r="R963" s="116"/>
    </row>
    <row r="964" spans="1:18" ht="15.75" customHeight="1" x14ac:dyDescent="0.25">
      <c r="A964" s="116"/>
      <c r="B964" s="116"/>
      <c r="C964" s="116"/>
      <c r="D964" s="116"/>
      <c r="E964" s="116"/>
      <c r="F964" s="117"/>
      <c r="G964" s="116"/>
      <c r="H964" s="119"/>
      <c r="I964" s="116"/>
      <c r="J964" s="116"/>
      <c r="K964" s="116"/>
      <c r="L964" s="116"/>
      <c r="M964" s="116"/>
      <c r="N964" s="116"/>
      <c r="O964" s="116"/>
      <c r="P964" s="116"/>
      <c r="Q964" s="116"/>
      <c r="R964" s="116"/>
    </row>
    <row r="965" spans="1:18" ht="15.75" customHeight="1" x14ac:dyDescent="0.25">
      <c r="A965" s="116"/>
      <c r="B965" s="116"/>
      <c r="C965" s="116"/>
      <c r="D965" s="116"/>
      <c r="E965" s="116"/>
      <c r="F965" s="117"/>
      <c r="G965" s="116"/>
      <c r="H965" s="119"/>
      <c r="I965" s="116"/>
      <c r="J965" s="116"/>
      <c r="K965" s="116"/>
      <c r="L965" s="116"/>
      <c r="M965" s="116"/>
      <c r="N965" s="116"/>
      <c r="O965" s="116"/>
      <c r="P965" s="116"/>
      <c r="Q965" s="116"/>
      <c r="R965" s="116"/>
    </row>
    <row r="966" spans="1:18" ht="15.75" customHeight="1" x14ac:dyDescent="0.25">
      <c r="A966" s="116"/>
      <c r="B966" s="116"/>
      <c r="C966" s="116"/>
      <c r="D966" s="116"/>
      <c r="E966" s="116"/>
      <c r="F966" s="117"/>
      <c r="G966" s="116"/>
      <c r="H966" s="119"/>
      <c r="I966" s="116"/>
      <c r="J966" s="116"/>
      <c r="K966" s="116"/>
      <c r="L966" s="116"/>
      <c r="M966" s="116"/>
      <c r="N966" s="116"/>
      <c r="O966" s="116"/>
      <c r="P966" s="116"/>
      <c r="Q966" s="116"/>
      <c r="R966" s="116"/>
    </row>
    <row r="967" spans="1:18" ht="15.75" customHeight="1" x14ac:dyDescent="0.25">
      <c r="A967" s="116"/>
      <c r="B967" s="116"/>
      <c r="C967" s="116"/>
      <c r="D967" s="116"/>
      <c r="E967" s="116"/>
      <c r="F967" s="117"/>
      <c r="G967" s="116"/>
      <c r="H967" s="119"/>
      <c r="I967" s="116"/>
      <c r="J967" s="116"/>
      <c r="K967" s="116"/>
      <c r="L967" s="116"/>
      <c r="M967" s="116"/>
      <c r="N967" s="116"/>
      <c r="O967" s="116"/>
      <c r="P967" s="116"/>
      <c r="Q967" s="116"/>
      <c r="R967" s="116"/>
    </row>
    <row r="968" spans="1:18" ht="15.75" customHeight="1" x14ac:dyDescent="0.25">
      <c r="A968" s="116"/>
      <c r="B968" s="116"/>
      <c r="C968" s="116"/>
      <c r="D968" s="116"/>
      <c r="E968" s="116"/>
      <c r="F968" s="117"/>
      <c r="G968" s="116"/>
      <c r="H968" s="119"/>
      <c r="I968" s="116"/>
      <c r="J968" s="116"/>
      <c r="K968" s="116"/>
      <c r="L968" s="116"/>
      <c r="M968" s="116"/>
      <c r="N968" s="116"/>
      <c r="O968" s="116"/>
      <c r="P968" s="116"/>
      <c r="Q968" s="116"/>
      <c r="R968" s="116"/>
    </row>
    <row r="969" spans="1:18" ht="15.75" customHeight="1" x14ac:dyDescent="0.25">
      <c r="A969" s="116"/>
      <c r="B969" s="116"/>
      <c r="C969" s="116"/>
      <c r="D969" s="116"/>
      <c r="E969" s="116"/>
      <c r="F969" s="117"/>
      <c r="G969" s="116"/>
      <c r="H969" s="119"/>
      <c r="I969" s="116"/>
      <c r="J969" s="116"/>
      <c r="K969" s="116"/>
      <c r="L969" s="116"/>
      <c r="M969" s="116"/>
      <c r="N969" s="116"/>
      <c r="O969" s="116"/>
      <c r="P969" s="116"/>
      <c r="Q969" s="116"/>
      <c r="R969" s="116"/>
    </row>
    <row r="970" spans="1:18" ht="15.75" customHeight="1" x14ac:dyDescent="0.25">
      <c r="A970" s="116"/>
      <c r="B970" s="116"/>
      <c r="C970" s="116"/>
      <c r="D970" s="116"/>
      <c r="E970" s="116"/>
      <c r="F970" s="117"/>
      <c r="G970" s="116"/>
      <c r="H970" s="119"/>
      <c r="I970" s="116"/>
      <c r="J970" s="116"/>
      <c r="K970" s="116"/>
      <c r="L970" s="116"/>
      <c r="M970" s="116"/>
      <c r="N970" s="116"/>
      <c r="O970" s="116"/>
      <c r="P970" s="116"/>
      <c r="Q970" s="116"/>
      <c r="R970" s="116"/>
    </row>
    <row r="971" spans="1:18" ht="15.75" customHeight="1" x14ac:dyDescent="0.25">
      <c r="A971" s="116"/>
      <c r="B971" s="116"/>
      <c r="C971" s="116"/>
      <c r="D971" s="116"/>
      <c r="E971" s="116"/>
      <c r="F971" s="117"/>
      <c r="G971" s="116"/>
      <c r="H971" s="119"/>
      <c r="I971" s="116"/>
      <c r="J971" s="116"/>
      <c r="K971" s="116"/>
      <c r="L971" s="116"/>
      <c r="M971" s="116"/>
      <c r="N971" s="116"/>
      <c r="O971" s="116"/>
      <c r="P971" s="116"/>
      <c r="Q971" s="116"/>
      <c r="R971" s="116"/>
    </row>
    <row r="972" spans="1:18" ht="15.75" customHeight="1" x14ac:dyDescent="0.25">
      <c r="A972" s="116"/>
      <c r="B972" s="116"/>
      <c r="C972" s="116"/>
      <c r="D972" s="116"/>
      <c r="E972" s="116"/>
      <c r="F972" s="117"/>
      <c r="G972" s="116"/>
      <c r="H972" s="119"/>
      <c r="I972" s="116"/>
      <c r="J972" s="116"/>
      <c r="K972" s="116"/>
      <c r="L972" s="116"/>
      <c r="M972" s="116"/>
      <c r="N972" s="116"/>
      <c r="O972" s="116"/>
      <c r="P972" s="116"/>
      <c r="Q972" s="116"/>
      <c r="R972" s="116"/>
    </row>
    <row r="973" spans="1:18" ht="15.75" customHeight="1" x14ac:dyDescent="0.25">
      <c r="A973" s="116"/>
      <c r="B973" s="116"/>
      <c r="C973" s="116"/>
      <c r="D973" s="116"/>
      <c r="E973" s="116"/>
      <c r="F973" s="117"/>
      <c r="G973" s="116"/>
      <c r="H973" s="119"/>
      <c r="I973" s="116"/>
      <c r="J973" s="116"/>
      <c r="K973" s="116"/>
      <c r="L973" s="116"/>
      <c r="M973" s="116"/>
      <c r="N973" s="116"/>
      <c r="O973" s="116"/>
      <c r="P973" s="116"/>
      <c r="Q973" s="116"/>
      <c r="R973" s="116"/>
    </row>
    <row r="974" spans="1:18" ht="15.75" customHeight="1" x14ac:dyDescent="0.25">
      <c r="A974" s="116"/>
      <c r="B974" s="116"/>
      <c r="C974" s="116"/>
      <c r="D974" s="116"/>
      <c r="E974" s="116"/>
      <c r="F974" s="117"/>
      <c r="G974" s="116"/>
      <c r="H974" s="119"/>
      <c r="I974" s="116"/>
      <c r="J974" s="116"/>
      <c r="K974" s="116"/>
      <c r="L974" s="116"/>
      <c r="M974" s="116"/>
      <c r="N974" s="116"/>
      <c r="O974" s="116"/>
      <c r="P974" s="116"/>
      <c r="Q974" s="116"/>
      <c r="R974" s="116"/>
    </row>
    <row r="975" spans="1:18" ht="15.75" customHeight="1" x14ac:dyDescent="0.25">
      <c r="A975" s="116"/>
      <c r="B975" s="116"/>
      <c r="C975" s="116"/>
      <c r="D975" s="116"/>
      <c r="E975" s="116"/>
      <c r="F975" s="117"/>
      <c r="G975" s="116"/>
      <c r="H975" s="119"/>
      <c r="I975" s="116"/>
      <c r="J975" s="116"/>
      <c r="K975" s="116"/>
      <c r="L975" s="116"/>
      <c r="M975" s="116"/>
      <c r="N975" s="116"/>
      <c r="O975" s="116"/>
      <c r="P975" s="116"/>
      <c r="Q975" s="116"/>
      <c r="R975" s="116"/>
    </row>
    <row r="976" spans="1:18" ht="15.75" customHeight="1" x14ac:dyDescent="0.25">
      <c r="A976" s="116"/>
      <c r="B976" s="116"/>
      <c r="C976" s="116"/>
      <c r="D976" s="116"/>
      <c r="E976" s="116"/>
      <c r="F976" s="117"/>
      <c r="G976" s="116"/>
      <c r="H976" s="119"/>
      <c r="I976" s="116"/>
      <c r="J976" s="116"/>
      <c r="K976" s="116"/>
      <c r="L976" s="116"/>
      <c r="M976" s="116"/>
      <c r="N976" s="116"/>
      <c r="O976" s="116"/>
      <c r="P976" s="116"/>
      <c r="Q976" s="116"/>
      <c r="R976" s="116"/>
    </row>
    <row r="977" spans="1:18" ht="15.75" customHeight="1" x14ac:dyDescent="0.25">
      <c r="A977" s="116"/>
      <c r="B977" s="116"/>
      <c r="C977" s="116"/>
      <c r="D977" s="116"/>
      <c r="E977" s="116"/>
      <c r="F977" s="117"/>
      <c r="G977" s="116"/>
      <c r="H977" s="119"/>
      <c r="I977" s="116"/>
      <c r="J977" s="116"/>
      <c r="K977" s="116"/>
      <c r="L977" s="116"/>
      <c r="M977" s="116"/>
      <c r="N977" s="116"/>
      <c r="O977" s="116"/>
      <c r="P977" s="116"/>
      <c r="Q977" s="116"/>
      <c r="R977" s="116"/>
    </row>
    <row r="978" spans="1:18" ht="15.75" customHeight="1" x14ac:dyDescent="0.25">
      <c r="A978" s="116"/>
      <c r="B978" s="116"/>
      <c r="C978" s="116"/>
      <c r="D978" s="116"/>
      <c r="E978" s="116"/>
      <c r="F978" s="117"/>
      <c r="G978" s="116"/>
      <c r="H978" s="119"/>
      <c r="I978" s="116"/>
      <c r="J978" s="116"/>
      <c r="K978" s="116"/>
      <c r="L978" s="116"/>
      <c r="M978" s="116"/>
      <c r="N978" s="116"/>
      <c r="O978" s="116"/>
      <c r="P978" s="116"/>
      <c r="Q978" s="116"/>
      <c r="R978" s="116"/>
    </row>
    <row r="979" spans="1:18" ht="15.75" customHeight="1" x14ac:dyDescent="0.25">
      <c r="A979" s="116"/>
      <c r="B979" s="116"/>
      <c r="C979" s="116"/>
      <c r="D979" s="116"/>
      <c r="E979" s="116"/>
      <c r="F979" s="117"/>
      <c r="G979" s="116"/>
      <c r="H979" s="119"/>
      <c r="I979" s="116"/>
      <c r="J979" s="116"/>
      <c r="K979" s="116"/>
      <c r="L979" s="116"/>
      <c r="M979" s="116"/>
      <c r="N979" s="116"/>
      <c r="O979" s="116"/>
      <c r="P979" s="116"/>
      <c r="Q979" s="116"/>
      <c r="R979" s="116"/>
    </row>
    <row r="980" spans="1:18" ht="15.75" customHeight="1" x14ac:dyDescent="0.25">
      <c r="A980" s="116"/>
      <c r="B980" s="116"/>
      <c r="C980" s="116"/>
      <c r="D980" s="116"/>
      <c r="E980" s="116"/>
      <c r="F980" s="117"/>
      <c r="G980" s="116"/>
      <c r="H980" s="119"/>
      <c r="I980" s="116"/>
      <c r="J980" s="116"/>
      <c r="K980" s="116"/>
      <c r="L980" s="116"/>
      <c r="M980" s="116"/>
      <c r="N980" s="116"/>
      <c r="O980" s="116"/>
      <c r="P980" s="116"/>
      <c r="Q980" s="116"/>
      <c r="R980" s="116"/>
    </row>
  </sheetData>
  <mergeCells count="173">
    <mergeCell ref="A46:R46"/>
    <mergeCell ref="O49:P49"/>
    <mergeCell ref="M48:M50"/>
    <mergeCell ref="N48:P48"/>
    <mergeCell ref="M41:M45"/>
    <mergeCell ref="N41:N45"/>
    <mergeCell ref="O41:O45"/>
    <mergeCell ref="P41:P45"/>
    <mergeCell ref="Q41:Q45"/>
    <mergeCell ref="R41:R45"/>
    <mergeCell ref="G41:G43"/>
    <mergeCell ref="H41:H43"/>
    <mergeCell ref="I41:I43"/>
    <mergeCell ref="J41:J45"/>
    <mergeCell ref="K41:K45"/>
    <mergeCell ref="L41:L45"/>
    <mergeCell ref="G44:G45"/>
    <mergeCell ref="E33:E35"/>
    <mergeCell ref="R33:R35"/>
    <mergeCell ref="F33:F35"/>
    <mergeCell ref="G33:G34"/>
    <mergeCell ref="A40:R40"/>
    <mergeCell ref="A41:A45"/>
    <mergeCell ref="B41:B45"/>
    <mergeCell ref="C41:C45"/>
    <mergeCell ref="D41:D45"/>
    <mergeCell ref="E41:E45"/>
    <mergeCell ref="F41:F45"/>
    <mergeCell ref="J37:J39"/>
    <mergeCell ref="K37:K39"/>
    <mergeCell ref="L37:L39"/>
    <mergeCell ref="M37:M39"/>
    <mergeCell ref="N37:N39"/>
    <mergeCell ref="O37:O39"/>
    <mergeCell ref="M30:M31"/>
    <mergeCell ref="N30:N31"/>
    <mergeCell ref="O30:O31"/>
    <mergeCell ref="P30:P31"/>
    <mergeCell ref="A36:R36"/>
    <mergeCell ref="A37:A39"/>
    <mergeCell ref="B37:B39"/>
    <mergeCell ref="C37:C39"/>
    <mergeCell ref="D37:D39"/>
    <mergeCell ref="E37:E39"/>
    <mergeCell ref="F37:F39"/>
    <mergeCell ref="J33:J35"/>
    <mergeCell ref="K33:K35"/>
    <mergeCell ref="L33:L35"/>
    <mergeCell ref="M33:M35"/>
    <mergeCell ref="N33:N35"/>
    <mergeCell ref="O33:O35"/>
    <mergeCell ref="P37:P39"/>
    <mergeCell ref="Q37:Q39"/>
    <mergeCell ref="R37:R39"/>
    <mergeCell ref="A33:A35"/>
    <mergeCell ref="B33:B35"/>
    <mergeCell ref="C33:C35"/>
    <mergeCell ref="D33:D35"/>
    <mergeCell ref="P33:P35"/>
    <mergeCell ref="Q30:Q31"/>
    <mergeCell ref="A32:R32"/>
    <mergeCell ref="M24:M25"/>
    <mergeCell ref="N24:N25"/>
    <mergeCell ref="A24:A25"/>
    <mergeCell ref="B24:B25"/>
    <mergeCell ref="C24:C25"/>
    <mergeCell ref="D24:D25"/>
    <mergeCell ref="E24:E25"/>
    <mergeCell ref="F24:F25"/>
    <mergeCell ref="Q33:Q35"/>
    <mergeCell ref="Q24:Q25"/>
    <mergeCell ref="R30:R31"/>
    <mergeCell ref="A29:R29"/>
    <mergeCell ref="A30:A31"/>
    <mergeCell ref="B30:B31"/>
    <mergeCell ref="C30:C31"/>
    <mergeCell ref="D30:D31"/>
    <mergeCell ref="E30:E31"/>
    <mergeCell ref="F30:F31"/>
    <mergeCell ref="J30:J31"/>
    <mergeCell ref="K30:K31"/>
    <mergeCell ref="L30:L31"/>
    <mergeCell ref="D22:D23"/>
    <mergeCell ref="E22:E23"/>
    <mergeCell ref="F22:F23"/>
    <mergeCell ref="G22:G23"/>
    <mergeCell ref="J22:J23"/>
    <mergeCell ref="K22:K23"/>
    <mergeCell ref="G24:G25"/>
    <mergeCell ref="J24:J25"/>
    <mergeCell ref="K24:K25"/>
    <mergeCell ref="A15:A20"/>
    <mergeCell ref="B15:B20"/>
    <mergeCell ref="C15:C20"/>
    <mergeCell ref="D15:D20"/>
    <mergeCell ref="E15:E20"/>
    <mergeCell ref="F15:F20"/>
    <mergeCell ref="A26:R26"/>
    <mergeCell ref="R24:R25"/>
    <mergeCell ref="L24:L25"/>
    <mergeCell ref="O24:O25"/>
    <mergeCell ref="P24:P25"/>
    <mergeCell ref="R15:R20"/>
    <mergeCell ref="G17:G18"/>
    <mergeCell ref="G19:G20"/>
    <mergeCell ref="G15:G16"/>
    <mergeCell ref="J15:J20"/>
    <mergeCell ref="K15:K20"/>
    <mergeCell ref="L15:L20"/>
    <mergeCell ref="M15:M20"/>
    <mergeCell ref="N15:N20"/>
    <mergeCell ref="A21:R21"/>
    <mergeCell ref="A22:A23"/>
    <mergeCell ref="B22:B23"/>
    <mergeCell ref="C22:C23"/>
    <mergeCell ref="O15:O20"/>
    <mergeCell ref="P15:P20"/>
    <mergeCell ref="Q15:Q20"/>
    <mergeCell ref="R22:R23"/>
    <mergeCell ref="L22:L23"/>
    <mergeCell ref="M22:M23"/>
    <mergeCell ref="N22:N23"/>
    <mergeCell ref="O22:O23"/>
    <mergeCell ref="P22:P23"/>
    <mergeCell ref="Q22:Q23"/>
    <mergeCell ref="A9:A14"/>
    <mergeCell ref="B9:B14"/>
    <mergeCell ref="C9:C14"/>
    <mergeCell ref="D9:D14"/>
    <mergeCell ref="E9:E14"/>
    <mergeCell ref="F9:F14"/>
    <mergeCell ref="G7:G8"/>
    <mergeCell ref="J7:J8"/>
    <mergeCell ref="K7:K8"/>
    <mergeCell ref="A7:A8"/>
    <mergeCell ref="B7:B8"/>
    <mergeCell ref="C7:C8"/>
    <mergeCell ref="D7:D8"/>
    <mergeCell ref="G11:G12"/>
    <mergeCell ref="J4:J5"/>
    <mergeCell ref="K4:L4"/>
    <mergeCell ref="M4:N4"/>
    <mergeCell ref="O4:P4"/>
    <mergeCell ref="Q4:Q5"/>
    <mergeCell ref="R4:R5"/>
    <mergeCell ref="G13:G14"/>
    <mergeCell ref="G9:G10"/>
    <mergeCell ref="J9:J14"/>
    <mergeCell ref="K9:K14"/>
    <mergeCell ref="L9:L14"/>
    <mergeCell ref="M9:M14"/>
    <mergeCell ref="N9:N14"/>
    <mergeCell ref="R7:R8"/>
    <mergeCell ref="L7:L8"/>
    <mergeCell ref="M7:M8"/>
    <mergeCell ref="N7:N8"/>
    <mergeCell ref="O7:O8"/>
    <mergeCell ref="P7:P8"/>
    <mergeCell ref="Q7:Q8"/>
    <mergeCell ref="O9:O14"/>
    <mergeCell ref="P9:P14"/>
    <mergeCell ref="Q9:Q14"/>
    <mergeCell ref="R9:R14"/>
    <mergeCell ref="A4:A5"/>
    <mergeCell ref="B4:B5"/>
    <mergeCell ref="C4:C5"/>
    <mergeCell ref="D4:D5"/>
    <mergeCell ref="E4:E5"/>
    <mergeCell ref="F4:F5"/>
    <mergeCell ref="G4:G5"/>
    <mergeCell ref="H4:I4"/>
    <mergeCell ref="E7:E8"/>
    <mergeCell ref="F7:F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81"/>
  <sheetViews>
    <sheetView tabSelected="1" topLeftCell="A14" zoomScale="70" zoomScaleNormal="70" workbookViewId="0">
      <selection activeCell="J18" sqref="J18:J19"/>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64" t="s">
        <v>1283</v>
      </c>
    </row>
    <row r="3" spans="1:19" x14ac:dyDescent="0.25">
      <c r="M3" s="2"/>
      <c r="N3" s="2"/>
      <c r="O3" s="2"/>
      <c r="P3" s="2"/>
    </row>
    <row r="4" spans="1:19" s="3" customFormat="1" ht="52.5" customHeight="1" x14ac:dyDescent="0.25">
      <c r="A4" s="794" t="s">
        <v>0</v>
      </c>
      <c r="B4" s="796" t="s">
        <v>1</v>
      </c>
      <c r="C4" s="796" t="s">
        <v>2</v>
      </c>
      <c r="D4" s="796" t="s">
        <v>3</v>
      </c>
      <c r="E4" s="794" t="s">
        <v>4</v>
      </c>
      <c r="F4" s="794" t="s">
        <v>5</v>
      </c>
      <c r="G4" s="794" t="s">
        <v>6</v>
      </c>
      <c r="H4" s="802" t="s">
        <v>7</v>
      </c>
      <c r="I4" s="802"/>
      <c r="J4" s="794" t="s">
        <v>8</v>
      </c>
      <c r="K4" s="803" t="s">
        <v>228</v>
      </c>
      <c r="L4" s="804"/>
      <c r="M4" s="801" t="s">
        <v>229</v>
      </c>
      <c r="N4" s="801"/>
      <c r="O4" s="801" t="s">
        <v>9</v>
      </c>
      <c r="P4" s="801"/>
      <c r="Q4" s="794" t="s">
        <v>230</v>
      </c>
      <c r="R4" s="796" t="s">
        <v>10</v>
      </c>
      <c r="S4" s="65"/>
    </row>
    <row r="5" spans="1:19" s="3" customFormat="1" ht="25.5" customHeight="1" x14ac:dyDescent="0.2">
      <c r="A5" s="795"/>
      <c r="B5" s="797"/>
      <c r="C5" s="797"/>
      <c r="D5" s="797"/>
      <c r="E5" s="795"/>
      <c r="F5" s="795"/>
      <c r="G5" s="795"/>
      <c r="H5" s="66" t="s">
        <v>11</v>
      </c>
      <c r="I5" s="66" t="s">
        <v>12</v>
      </c>
      <c r="J5" s="795"/>
      <c r="K5" s="67">
        <v>2020</v>
      </c>
      <c r="L5" s="67">
        <v>2021</v>
      </c>
      <c r="M5" s="68">
        <v>2020</v>
      </c>
      <c r="N5" s="68">
        <v>2021</v>
      </c>
      <c r="O5" s="68">
        <v>2020</v>
      </c>
      <c r="P5" s="68">
        <v>2021</v>
      </c>
      <c r="Q5" s="795"/>
      <c r="R5" s="797"/>
      <c r="S5" s="65"/>
    </row>
    <row r="6" spans="1:19" s="3" customFormat="1" x14ac:dyDescent="0.2">
      <c r="A6" s="69" t="s">
        <v>13</v>
      </c>
      <c r="B6" s="66" t="s">
        <v>14</v>
      </c>
      <c r="C6" s="66" t="s">
        <v>15</v>
      </c>
      <c r="D6" s="66" t="s">
        <v>16</v>
      </c>
      <c r="E6" s="69" t="s">
        <v>17</v>
      </c>
      <c r="F6" s="69" t="s">
        <v>18</v>
      </c>
      <c r="G6" s="69" t="s">
        <v>19</v>
      </c>
      <c r="H6" s="66" t="s">
        <v>20</v>
      </c>
      <c r="I6" s="66" t="s">
        <v>21</v>
      </c>
      <c r="J6" s="69" t="s">
        <v>22</v>
      </c>
      <c r="K6" s="67" t="s">
        <v>23</v>
      </c>
      <c r="L6" s="67" t="s">
        <v>24</v>
      </c>
      <c r="M6" s="70" t="s">
        <v>25</v>
      </c>
      <c r="N6" s="70" t="s">
        <v>26</v>
      </c>
      <c r="O6" s="70" t="s">
        <v>27</v>
      </c>
      <c r="P6" s="70" t="s">
        <v>28</v>
      </c>
      <c r="Q6" s="69" t="s">
        <v>29</v>
      </c>
      <c r="R6" s="66" t="s">
        <v>30</v>
      </c>
      <c r="S6" s="65"/>
    </row>
    <row r="7" spans="1:19" s="6" customFormat="1" ht="57" customHeight="1" x14ac:dyDescent="0.25">
      <c r="A7" s="922">
        <v>1</v>
      </c>
      <c r="B7" s="922">
        <v>1</v>
      </c>
      <c r="C7" s="922">
        <v>4</v>
      </c>
      <c r="D7" s="922">
        <v>2</v>
      </c>
      <c r="E7" s="924" t="s">
        <v>370</v>
      </c>
      <c r="F7" s="924" t="s">
        <v>371</v>
      </c>
      <c r="G7" s="72" t="s">
        <v>32</v>
      </c>
      <c r="H7" s="72" t="s">
        <v>39</v>
      </c>
      <c r="I7" s="159" t="s">
        <v>372</v>
      </c>
      <c r="J7" s="924" t="s">
        <v>373</v>
      </c>
      <c r="K7" s="926" t="s">
        <v>40</v>
      </c>
      <c r="L7" s="926"/>
      <c r="M7" s="937">
        <v>10000</v>
      </c>
      <c r="N7" s="922"/>
      <c r="O7" s="937">
        <v>10000</v>
      </c>
      <c r="P7" s="937"/>
      <c r="Q7" s="924" t="s">
        <v>374</v>
      </c>
      <c r="R7" s="924" t="s">
        <v>375</v>
      </c>
      <c r="S7" s="79"/>
    </row>
    <row r="8" spans="1:19" s="6" customFormat="1" ht="197.25" customHeight="1" x14ac:dyDescent="0.25">
      <c r="A8" s="923"/>
      <c r="B8" s="923"/>
      <c r="C8" s="923"/>
      <c r="D8" s="923"/>
      <c r="E8" s="925"/>
      <c r="F8" s="925"/>
      <c r="G8" s="72" t="s">
        <v>376</v>
      </c>
      <c r="H8" s="72" t="s">
        <v>41</v>
      </c>
      <c r="I8" s="159" t="s">
        <v>171</v>
      </c>
      <c r="J8" s="925"/>
      <c r="K8" s="927"/>
      <c r="L8" s="927"/>
      <c r="M8" s="938"/>
      <c r="N8" s="923"/>
      <c r="O8" s="938"/>
      <c r="P8" s="938"/>
      <c r="Q8" s="925"/>
      <c r="R8" s="925"/>
      <c r="S8" s="79"/>
    </row>
    <row r="9" spans="1:19" s="6" customFormat="1" ht="87.75" customHeight="1" x14ac:dyDescent="0.25">
      <c r="A9" s="931">
        <v>1</v>
      </c>
      <c r="B9" s="934">
        <v>1</v>
      </c>
      <c r="C9" s="934">
        <v>4</v>
      </c>
      <c r="D9" s="934">
        <v>2</v>
      </c>
      <c r="E9" s="935" t="s">
        <v>370</v>
      </c>
      <c r="F9" s="935" t="s">
        <v>371</v>
      </c>
      <c r="G9" s="81" t="s">
        <v>32</v>
      </c>
      <c r="H9" s="81" t="s">
        <v>39</v>
      </c>
      <c r="I9" s="160" t="s">
        <v>372</v>
      </c>
      <c r="J9" s="935" t="s">
        <v>373</v>
      </c>
      <c r="K9" s="929" t="s">
        <v>40</v>
      </c>
      <c r="L9" s="929"/>
      <c r="M9" s="928">
        <v>7336.5</v>
      </c>
      <c r="N9" s="929"/>
      <c r="O9" s="928">
        <v>7336.5</v>
      </c>
      <c r="P9" s="929"/>
      <c r="Q9" s="930" t="s">
        <v>374</v>
      </c>
      <c r="R9" s="930" t="s">
        <v>375</v>
      </c>
      <c r="S9" s="79"/>
    </row>
    <row r="10" spans="1:19" s="6" customFormat="1" ht="165.75" customHeight="1" x14ac:dyDescent="0.25">
      <c r="A10" s="932"/>
      <c r="B10" s="934"/>
      <c r="C10" s="934"/>
      <c r="D10" s="934"/>
      <c r="E10" s="936"/>
      <c r="F10" s="936"/>
      <c r="G10" s="81" t="s">
        <v>376</v>
      </c>
      <c r="H10" s="81" t="s">
        <v>41</v>
      </c>
      <c r="I10" s="160" t="s">
        <v>171</v>
      </c>
      <c r="J10" s="936"/>
      <c r="K10" s="929"/>
      <c r="L10" s="929"/>
      <c r="M10" s="928"/>
      <c r="N10" s="929"/>
      <c r="O10" s="928"/>
      <c r="P10" s="929"/>
      <c r="Q10" s="930"/>
      <c r="R10" s="930"/>
      <c r="S10" s="79"/>
    </row>
    <row r="11" spans="1:19" s="6" customFormat="1" ht="35.25" customHeight="1" x14ac:dyDescent="0.25">
      <c r="A11" s="933"/>
      <c r="B11" s="947" t="s">
        <v>377</v>
      </c>
      <c r="C11" s="948"/>
      <c r="D11" s="948"/>
      <c r="E11" s="948"/>
      <c r="F11" s="948"/>
      <c r="G11" s="948"/>
      <c r="H11" s="948"/>
      <c r="I11" s="948"/>
      <c r="J11" s="948"/>
      <c r="K11" s="948"/>
      <c r="L11" s="948"/>
      <c r="M11" s="948"/>
      <c r="N11" s="948"/>
      <c r="O11" s="948"/>
      <c r="P11" s="948"/>
      <c r="Q11" s="948"/>
      <c r="R11" s="949"/>
      <c r="S11" s="79"/>
    </row>
    <row r="12" spans="1:19" ht="164.25" customHeight="1" x14ac:dyDescent="0.25">
      <c r="A12" s="941">
        <v>2</v>
      </c>
      <c r="B12" s="941">
        <v>1</v>
      </c>
      <c r="C12" s="941">
        <v>4</v>
      </c>
      <c r="D12" s="945">
        <v>2</v>
      </c>
      <c r="E12" s="945" t="s">
        <v>378</v>
      </c>
      <c r="F12" s="945" t="s">
        <v>379</v>
      </c>
      <c r="G12" s="90" t="s">
        <v>380</v>
      </c>
      <c r="H12" s="90" t="s">
        <v>39</v>
      </c>
      <c r="I12" s="161" t="s">
        <v>381</v>
      </c>
      <c r="J12" s="945" t="s">
        <v>373</v>
      </c>
      <c r="K12" s="950" t="s">
        <v>382</v>
      </c>
      <c r="L12" s="950"/>
      <c r="M12" s="939">
        <v>18000</v>
      </c>
      <c r="N12" s="941"/>
      <c r="O12" s="943">
        <v>18000</v>
      </c>
      <c r="P12" s="943"/>
      <c r="Q12" s="945" t="s">
        <v>374</v>
      </c>
      <c r="R12" s="945" t="s">
        <v>375</v>
      </c>
      <c r="S12" s="97"/>
    </row>
    <row r="13" spans="1:19" ht="209.25" customHeight="1" x14ac:dyDescent="0.25">
      <c r="A13" s="942"/>
      <c r="B13" s="942"/>
      <c r="C13" s="942"/>
      <c r="D13" s="946"/>
      <c r="E13" s="946"/>
      <c r="F13" s="946"/>
      <c r="G13" s="90" t="s">
        <v>376</v>
      </c>
      <c r="H13" s="90" t="s">
        <v>41</v>
      </c>
      <c r="I13" s="161" t="s">
        <v>171</v>
      </c>
      <c r="J13" s="946"/>
      <c r="K13" s="951"/>
      <c r="L13" s="951"/>
      <c r="M13" s="940"/>
      <c r="N13" s="942"/>
      <c r="O13" s="944"/>
      <c r="P13" s="944"/>
      <c r="Q13" s="946"/>
      <c r="R13" s="946"/>
      <c r="S13" s="97"/>
    </row>
    <row r="14" spans="1:19" ht="133.5" customHeight="1" x14ac:dyDescent="0.25">
      <c r="A14" s="952">
        <v>3</v>
      </c>
      <c r="B14" s="952">
        <v>1</v>
      </c>
      <c r="C14" s="952">
        <v>4</v>
      </c>
      <c r="D14" s="952">
        <v>2</v>
      </c>
      <c r="E14" s="952" t="s">
        <v>383</v>
      </c>
      <c r="F14" s="954" t="s">
        <v>384</v>
      </c>
      <c r="G14" s="90" t="s">
        <v>32</v>
      </c>
      <c r="H14" s="90" t="s">
        <v>39</v>
      </c>
      <c r="I14" s="89">
        <v>60</v>
      </c>
      <c r="J14" s="952" t="s">
        <v>373</v>
      </c>
      <c r="K14" s="953" t="s">
        <v>35</v>
      </c>
      <c r="L14" s="957"/>
      <c r="M14" s="958">
        <v>13000</v>
      </c>
      <c r="N14" s="956"/>
      <c r="O14" s="958">
        <v>13000</v>
      </c>
      <c r="P14" s="956"/>
      <c r="Q14" s="952" t="s">
        <v>374</v>
      </c>
      <c r="R14" s="952" t="s">
        <v>375</v>
      </c>
      <c r="S14" s="97"/>
    </row>
    <row r="15" spans="1:19" ht="141" customHeight="1" x14ac:dyDescent="0.25">
      <c r="A15" s="952"/>
      <c r="B15" s="952"/>
      <c r="C15" s="952"/>
      <c r="D15" s="952"/>
      <c r="E15" s="952"/>
      <c r="F15" s="954"/>
      <c r="G15" s="90" t="s">
        <v>376</v>
      </c>
      <c r="H15" s="90" t="s">
        <v>41</v>
      </c>
      <c r="I15" s="89">
        <v>1</v>
      </c>
      <c r="J15" s="952"/>
      <c r="K15" s="953"/>
      <c r="L15" s="957"/>
      <c r="M15" s="958"/>
      <c r="N15" s="956"/>
      <c r="O15" s="958"/>
      <c r="P15" s="956"/>
      <c r="Q15" s="952"/>
      <c r="R15" s="952"/>
      <c r="S15" s="97"/>
    </row>
    <row r="16" spans="1:19" ht="94.5" customHeight="1" x14ac:dyDescent="0.25">
      <c r="A16" s="945">
        <v>4</v>
      </c>
      <c r="B16" s="945">
        <v>1</v>
      </c>
      <c r="C16" s="945">
        <v>4</v>
      </c>
      <c r="D16" s="945">
        <v>5</v>
      </c>
      <c r="E16" s="945" t="s">
        <v>385</v>
      </c>
      <c r="F16" s="945" t="s">
        <v>386</v>
      </c>
      <c r="G16" s="90" t="s">
        <v>32</v>
      </c>
      <c r="H16" s="90" t="s">
        <v>39</v>
      </c>
      <c r="I16" s="89">
        <v>40</v>
      </c>
      <c r="J16" s="945" t="s">
        <v>373</v>
      </c>
      <c r="K16" s="941" t="s">
        <v>35</v>
      </c>
      <c r="L16" s="950"/>
      <c r="M16" s="939">
        <v>14000</v>
      </c>
      <c r="N16" s="939"/>
      <c r="O16" s="939">
        <v>14000</v>
      </c>
      <c r="P16" s="959"/>
      <c r="Q16" s="945" t="s">
        <v>374</v>
      </c>
      <c r="R16" s="952" t="s">
        <v>375</v>
      </c>
      <c r="S16" s="97"/>
    </row>
    <row r="17" spans="1:19" ht="161.25" customHeight="1" x14ac:dyDescent="0.25">
      <c r="A17" s="946"/>
      <c r="B17" s="946"/>
      <c r="C17" s="946"/>
      <c r="D17" s="946"/>
      <c r="E17" s="946"/>
      <c r="F17" s="946"/>
      <c r="G17" s="90" t="s">
        <v>376</v>
      </c>
      <c r="H17" s="90" t="s">
        <v>41</v>
      </c>
      <c r="I17" s="89">
        <v>1</v>
      </c>
      <c r="J17" s="946"/>
      <c r="K17" s="942"/>
      <c r="L17" s="951"/>
      <c r="M17" s="940"/>
      <c r="N17" s="940"/>
      <c r="O17" s="940"/>
      <c r="P17" s="960"/>
      <c r="Q17" s="946"/>
      <c r="R17" s="952"/>
      <c r="S17" s="97"/>
    </row>
    <row r="18" spans="1:19" ht="87" customHeight="1" x14ac:dyDescent="0.25">
      <c r="A18" s="961">
        <v>4</v>
      </c>
      <c r="B18" s="955">
        <v>1</v>
      </c>
      <c r="C18" s="955">
        <v>4</v>
      </c>
      <c r="D18" s="955">
        <v>5</v>
      </c>
      <c r="E18" s="961" t="s">
        <v>385</v>
      </c>
      <c r="F18" s="961" t="s">
        <v>386</v>
      </c>
      <c r="G18" s="99" t="s">
        <v>32</v>
      </c>
      <c r="H18" s="99" t="s">
        <v>39</v>
      </c>
      <c r="I18" s="162">
        <v>30</v>
      </c>
      <c r="J18" s="961" t="s">
        <v>373</v>
      </c>
      <c r="K18" s="955" t="s">
        <v>35</v>
      </c>
      <c r="L18" s="955"/>
      <c r="M18" s="928">
        <v>10000</v>
      </c>
      <c r="N18" s="955"/>
      <c r="O18" s="928">
        <v>10000</v>
      </c>
      <c r="P18" s="955"/>
      <c r="Q18" s="955" t="s">
        <v>374</v>
      </c>
      <c r="R18" s="955" t="s">
        <v>375</v>
      </c>
      <c r="S18" s="97"/>
    </row>
    <row r="19" spans="1:19" ht="149.25" customHeight="1" x14ac:dyDescent="0.25">
      <c r="A19" s="962"/>
      <c r="B19" s="955"/>
      <c r="C19" s="955"/>
      <c r="D19" s="955"/>
      <c r="E19" s="963"/>
      <c r="F19" s="963"/>
      <c r="G19" s="99" t="s">
        <v>376</v>
      </c>
      <c r="H19" s="99" t="s">
        <v>41</v>
      </c>
      <c r="I19" s="98">
        <v>1</v>
      </c>
      <c r="J19" s="963"/>
      <c r="K19" s="955"/>
      <c r="L19" s="955"/>
      <c r="M19" s="928"/>
      <c r="N19" s="955"/>
      <c r="O19" s="928"/>
      <c r="P19" s="955"/>
      <c r="Q19" s="955"/>
      <c r="R19" s="955"/>
      <c r="S19" s="97"/>
    </row>
    <row r="20" spans="1:19" ht="34.5" customHeight="1" x14ac:dyDescent="0.25">
      <c r="A20" s="963"/>
      <c r="B20" s="965" t="s">
        <v>387</v>
      </c>
      <c r="C20" s="966"/>
      <c r="D20" s="966"/>
      <c r="E20" s="966"/>
      <c r="F20" s="966"/>
      <c r="G20" s="966"/>
      <c r="H20" s="966"/>
      <c r="I20" s="966"/>
      <c r="J20" s="966"/>
      <c r="K20" s="966"/>
      <c r="L20" s="966"/>
      <c r="M20" s="966"/>
      <c r="N20" s="966"/>
      <c r="O20" s="966"/>
      <c r="P20" s="966"/>
      <c r="Q20" s="966"/>
      <c r="R20" s="967"/>
      <c r="S20" s="97"/>
    </row>
    <row r="21" spans="1:19" ht="84.75" customHeight="1" x14ac:dyDescent="0.25">
      <c r="A21" s="945">
        <v>5</v>
      </c>
      <c r="B21" s="945">
        <v>1</v>
      </c>
      <c r="C21" s="945">
        <v>4</v>
      </c>
      <c r="D21" s="945">
        <v>2</v>
      </c>
      <c r="E21" s="945" t="s">
        <v>388</v>
      </c>
      <c r="F21" s="945" t="s">
        <v>389</v>
      </c>
      <c r="G21" s="90" t="s">
        <v>32</v>
      </c>
      <c r="H21" s="90" t="s">
        <v>39</v>
      </c>
      <c r="I21" s="89">
        <v>40</v>
      </c>
      <c r="J21" s="945" t="s">
        <v>373</v>
      </c>
      <c r="K21" s="941" t="s">
        <v>35</v>
      </c>
      <c r="L21" s="950"/>
      <c r="M21" s="939">
        <v>13500</v>
      </c>
      <c r="N21" s="959"/>
      <c r="O21" s="939">
        <v>13500</v>
      </c>
      <c r="P21" s="959"/>
      <c r="Q21" s="945" t="s">
        <v>374</v>
      </c>
      <c r="R21" s="945" t="s">
        <v>375</v>
      </c>
      <c r="S21" s="97"/>
    </row>
    <row r="22" spans="1:19" ht="104.25" customHeight="1" x14ac:dyDescent="0.25">
      <c r="A22" s="946"/>
      <c r="B22" s="946"/>
      <c r="C22" s="946"/>
      <c r="D22" s="946"/>
      <c r="E22" s="946"/>
      <c r="F22" s="946"/>
      <c r="G22" s="90" t="s">
        <v>376</v>
      </c>
      <c r="H22" s="90" t="s">
        <v>41</v>
      </c>
      <c r="I22" s="89">
        <v>1</v>
      </c>
      <c r="J22" s="946"/>
      <c r="K22" s="942"/>
      <c r="L22" s="951"/>
      <c r="M22" s="940"/>
      <c r="N22" s="960"/>
      <c r="O22" s="940"/>
      <c r="P22" s="960"/>
      <c r="Q22" s="946"/>
      <c r="R22" s="946"/>
      <c r="S22" s="97"/>
    </row>
    <row r="23" spans="1:19" ht="183" customHeight="1" x14ac:dyDescent="0.25">
      <c r="A23" s="952">
        <v>6</v>
      </c>
      <c r="B23" s="952">
        <v>1</v>
      </c>
      <c r="C23" s="952">
        <v>4</v>
      </c>
      <c r="D23" s="952">
        <v>2</v>
      </c>
      <c r="E23" s="952" t="s">
        <v>390</v>
      </c>
      <c r="F23" s="952" t="s">
        <v>391</v>
      </c>
      <c r="G23" s="90" t="s">
        <v>32</v>
      </c>
      <c r="H23" s="90" t="s">
        <v>39</v>
      </c>
      <c r="I23" s="90">
        <v>60</v>
      </c>
      <c r="J23" s="952" t="s">
        <v>392</v>
      </c>
      <c r="K23" s="952" t="s">
        <v>35</v>
      </c>
      <c r="L23" s="952"/>
      <c r="M23" s="958">
        <v>15000</v>
      </c>
      <c r="N23" s="952"/>
      <c r="O23" s="964">
        <v>15000</v>
      </c>
      <c r="P23" s="952"/>
      <c r="Q23" s="952" t="s">
        <v>374</v>
      </c>
      <c r="R23" s="952" t="s">
        <v>375</v>
      </c>
      <c r="S23" s="97"/>
    </row>
    <row r="24" spans="1:19" ht="170.25" customHeight="1" x14ac:dyDescent="0.25">
      <c r="A24" s="952"/>
      <c r="B24" s="952"/>
      <c r="C24" s="952"/>
      <c r="D24" s="952"/>
      <c r="E24" s="952"/>
      <c r="F24" s="952"/>
      <c r="G24" s="90" t="s">
        <v>376</v>
      </c>
      <c r="H24" s="90" t="s">
        <v>41</v>
      </c>
      <c r="I24" s="90">
        <v>1</v>
      </c>
      <c r="J24" s="952"/>
      <c r="K24" s="952"/>
      <c r="L24" s="952"/>
      <c r="M24" s="958"/>
      <c r="N24" s="952"/>
      <c r="O24" s="964"/>
      <c r="P24" s="952"/>
      <c r="Q24" s="952"/>
      <c r="R24" s="952"/>
      <c r="S24" s="97"/>
    </row>
    <row r="25" spans="1:19" ht="116.25" customHeight="1" x14ac:dyDescent="0.25">
      <c r="A25" s="945">
        <v>7</v>
      </c>
      <c r="B25" s="945">
        <v>1</v>
      </c>
      <c r="C25" s="945">
        <v>4</v>
      </c>
      <c r="D25" s="945">
        <v>5</v>
      </c>
      <c r="E25" s="945" t="s">
        <v>393</v>
      </c>
      <c r="F25" s="945" t="s">
        <v>394</v>
      </c>
      <c r="G25" s="90" t="s">
        <v>32</v>
      </c>
      <c r="H25" s="90" t="s">
        <v>39</v>
      </c>
      <c r="I25" s="90">
        <v>40</v>
      </c>
      <c r="J25" s="945" t="s">
        <v>395</v>
      </c>
      <c r="K25" s="945" t="s">
        <v>35</v>
      </c>
      <c r="L25" s="945"/>
      <c r="M25" s="939">
        <v>10000</v>
      </c>
      <c r="N25" s="945"/>
      <c r="O25" s="939">
        <v>10000</v>
      </c>
      <c r="P25" s="945"/>
      <c r="Q25" s="945" t="s">
        <v>374</v>
      </c>
      <c r="R25" s="945" t="s">
        <v>375</v>
      </c>
      <c r="S25" s="97"/>
    </row>
    <row r="26" spans="1:19" ht="188.25" customHeight="1" x14ac:dyDescent="0.25">
      <c r="A26" s="946"/>
      <c r="B26" s="946"/>
      <c r="C26" s="946"/>
      <c r="D26" s="946"/>
      <c r="E26" s="946"/>
      <c r="F26" s="946"/>
      <c r="G26" s="90" t="s">
        <v>376</v>
      </c>
      <c r="H26" s="90" t="s">
        <v>41</v>
      </c>
      <c r="I26" s="90">
        <v>1</v>
      </c>
      <c r="J26" s="946"/>
      <c r="K26" s="946"/>
      <c r="L26" s="946"/>
      <c r="M26" s="940"/>
      <c r="N26" s="946"/>
      <c r="O26" s="940"/>
      <c r="P26" s="946"/>
      <c r="Q26" s="946"/>
      <c r="R26" s="946"/>
      <c r="S26" s="97"/>
    </row>
    <row r="27" spans="1:19" ht="124.5" customHeight="1" x14ac:dyDescent="0.25">
      <c r="A27" s="945">
        <v>8</v>
      </c>
      <c r="B27" s="945">
        <v>1</v>
      </c>
      <c r="C27" s="945">
        <v>4</v>
      </c>
      <c r="D27" s="945">
        <v>2</v>
      </c>
      <c r="E27" s="945" t="s">
        <v>396</v>
      </c>
      <c r="F27" s="945" t="s">
        <v>397</v>
      </c>
      <c r="G27" s="163" t="s">
        <v>398</v>
      </c>
      <c r="H27" s="163" t="s">
        <v>39</v>
      </c>
      <c r="I27" s="164">
        <v>200</v>
      </c>
      <c r="J27" s="945" t="s">
        <v>373</v>
      </c>
      <c r="K27" s="941" t="s">
        <v>178</v>
      </c>
      <c r="L27" s="941"/>
      <c r="M27" s="943">
        <v>30000</v>
      </c>
      <c r="N27" s="941"/>
      <c r="O27" s="943">
        <v>30000</v>
      </c>
      <c r="P27" s="941"/>
      <c r="Q27" s="945" t="s">
        <v>374</v>
      </c>
      <c r="R27" s="945" t="s">
        <v>375</v>
      </c>
      <c r="S27" s="97"/>
    </row>
    <row r="28" spans="1:19" ht="123.75" customHeight="1" x14ac:dyDescent="0.25">
      <c r="A28" s="968"/>
      <c r="B28" s="968"/>
      <c r="C28" s="968"/>
      <c r="D28" s="968"/>
      <c r="E28" s="968"/>
      <c r="F28" s="968"/>
      <c r="G28" s="163" t="s">
        <v>399</v>
      </c>
      <c r="H28" s="163" t="s">
        <v>39</v>
      </c>
      <c r="I28" s="164">
        <v>200</v>
      </c>
      <c r="J28" s="968"/>
      <c r="K28" s="972"/>
      <c r="L28" s="972"/>
      <c r="M28" s="973"/>
      <c r="N28" s="972"/>
      <c r="O28" s="973"/>
      <c r="P28" s="972"/>
      <c r="Q28" s="968"/>
      <c r="R28" s="968"/>
      <c r="S28" s="97"/>
    </row>
    <row r="29" spans="1:19" ht="170.25" customHeight="1" x14ac:dyDescent="0.25">
      <c r="A29" s="946"/>
      <c r="B29" s="946"/>
      <c r="C29" s="946"/>
      <c r="D29" s="946"/>
      <c r="E29" s="946"/>
      <c r="F29" s="946"/>
      <c r="G29" s="163" t="s">
        <v>376</v>
      </c>
      <c r="H29" s="163" t="s">
        <v>41</v>
      </c>
      <c r="I29" s="164">
        <v>1</v>
      </c>
      <c r="J29" s="946"/>
      <c r="K29" s="942"/>
      <c r="L29" s="942"/>
      <c r="M29" s="944"/>
      <c r="N29" s="942"/>
      <c r="O29" s="944"/>
      <c r="P29" s="942"/>
      <c r="Q29" s="946"/>
      <c r="R29" s="946"/>
      <c r="S29" s="97"/>
    </row>
    <row r="30" spans="1:19" ht="100.5" customHeight="1" x14ac:dyDescent="0.25">
      <c r="A30" s="961">
        <v>8</v>
      </c>
      <c r="B30" s="961">
        <v>1</v>
      </c>
      <c r="C30" s="961">
        <v>4</v>
      </c>
      <c r="D30" s="961">
        <v>2</v>
      </c>
      <c r="E30" s="969" t="s">
        <v>400</v>
      </c>
      <c r="F30" s="961" t="s">
        <v>397</v>
      </c>
      <c r="G30" s="165" t="s">
        <v>398</v>
      </c>
      <c r="H30" s="165" t="s">
        <v>39</v>
      </c>
      <c r="I30" s="166">
        <v>200</v>
      </c>
      <c r="J30" s="961" t="s">
        <v>373</v>
      </c>
      <c r="K30" s="961" t="s">
        <v>178</v>
      </c>
      <c r="L30" s="961"/>
      <c r="M30" s="977">
        <v>55000</v>
      </c>
      <c r="N30" s="961"/>
      <c r="O30" s="977">
        <v>55000</v>
      </c>
      <c r="P30" s="961"/>
      <c r="Q30" s="961" t="s">
        <v>374</v>
      </c>
      <c r="R30" s="961" t="s">
        <v>375</v>
      </c>
      <c r="S30" s="97"/>
    </row>
    <row r="31" spans="1:19" ht="94.5" customHeight="1" x14ac:dyDescent="0.25">
      <c r="A31" s="962"/>
      <c r="B31" s="962"/>
      <c r="C31" s="962"/>
      <c r="D31" s="962"/>
      <c r="E31" s="970"/>
      <c r="F31" s="962"/>
      <c r="G31" s="165" t="s">
        <v>399</v>
      </c>
      <c r="H31" s="165" t="s">
        <v>39</v>
      </c>
      <c r="I31" s="166">
        <v>200</v>
      </c>
      <c r="J31" s="962"/>
      <c r="K31" s="962"/>
      <c r="L31" s="962"/>
      <c r="M31" s="978"/>
      <c r="N31" s="962"/>
      <c r="O31" s="978"/>
      <c r="P31" s="962"/>
      <c r="Q31" s="962"/>
      <c r="R31" s="962"/>
      <c r="S31" s="97"/>
    </row>
    <row r="32" spans="1:19" ht="108" customHeight="1" x14ac:dyDescent="0.25">
      <c r="A32" s="962"/>
      <c r="B32" s="962"/>
      <c r="C32" s="962"/>
      <c r="D32" s="962"/>
      <c r="E32" s="970"/>
      <c r="F32" s="962"/>
      <c r="G32" s="165" t="s">
        <v>376</v>
      </c>
      <c r="H32" s="165" t="s">
        <v>41</v>
      </c>
      <c r="I32" s="166">
        <v>1</v>
      </c>
      <c r="J32" s="962"/>
      <c r="K32" s="962"/>
      <c r="L32" s="962"/>
      <c r="M32" s="978"/>
      <c r="N32" s="962"/>
      <c r="O32" s="978"/>
      <c r="P32" s="962"/>
      <c r="Q32" s="962"/>
      <c r="R32" s="962"/>
      <c r="S32" s="97"/>
    </row>
    <row r="33" spans="1:19" ht="78" customHeight="1" x14ac:dyDescent="0.25">
      <c r="A33" s="962"/>
      <c r="B33" s="963"/>
      <c r="C33" s="963"/>
      <c r="D33" s="963"/>
      <c r="E33" s="971"/>
      <c r="F33" s="963"/>
      <c r="G33" s="167" t="s">
        <v>401</v>
      </c>
      <c r="H33" s="167" t="s">
        <v>41</v>
      </c>
      <c r="I33" s="168">
        <v>1</v>
      </c>
      <c r="J33" s="963"/>
      <c r="K33" s="963"/>
      <c r="L33" s="963"/>
      <c r="M33" s="979"/>
      <c r="N33" s="963"/>
      <c r="O33" s="979"/>
      <c r="P33" s="963"/>
      <c r="Q33" s="963"/>
      <c r="R33" s="963"/>
      <c r="S33" s="97"/>
    </row>
    <row r="34" spans="1:19" ht="42.75" customHeight="1" x14ac:dyDescent="0.25">
      <c r="A34" s="963"/>
      <c r="B34" s="974" t="s">
        <v>402</v>
      </c>
      <c r="C34" s="975"/>
      <c r="D34" s="975"/>
      <c r="E34" s="975"/>
      <c r="F34" s="975"/>
      <c r="G34" s="975"/>
      <c r="H34" s="975"/>
      <c r="I34" s="975"/>
      <c r="J34" s="975"/>
      <c r="K34" s="975"/>
      <c r="L34" s="975"/>
      <c r="M34" s="975"/>
      <c r="N34" s="975"/>
      <c r="O34" s="975"/>
      <c r="P34" s="975"/>
      <c r="Q34" s="975"/>
      <c r="R34" s="976"/>
      <c r="S34" s="97"/>
    </row>
    <row r="35" spans="1:19" ht="84.75" customHeight="1" x14ac:dyDescent="0.25">
      <c r="A35" s="980">
        <v>9</v>
      </c>
      <c r="B35" s="980">
        <v>1</v>
      </c>
      <c r="C35" s="980">
        <v>4</v>
      </c>
      <c r="D35" s="980">
        <v>2</v>
      </c>
      <c r="E35" s="981" t="s">
        <v>403</v>
      </c>
      <c r="F35" s="981" t="s">
        <v>404</v>
      </c>
      <c r="G35" s="386" t="s">
        <v>32</v>
      </c>
      <c r="H35" s="386" t="s">
        <v>39</v>
      </c>
      <c r="I35" s="386">
        <v>40</v>
      </c>
      <c r="J35" s="981" t="s">
        <v>405</v>
      </c>
      <c r="K35" s="980" t="s">
        <v>36</v>
      </c>
      <c r="L35" s="980"/>
      <c r="M35" s="982">
        <v>10000</v>
      </c>
      <c r="N35" s="980"/>
      <c r="O35" s="982">
        <v>10000</v>
      </c>
      <c r="P35" s="980"/>
      <c r="Q35" s="981" t="s">
        <v>374</v>
      </c>
      <c r="R35" s="981" t="s">
        <v>375</v>
      </c>
    </row>
    <row r="36" spans="1:19" ht="102.75" customHeight="1" x14ac:dyDescent="0.25">
      <c r="A36" s="980"/>
      <c r="B36" s="980"/>
      <c r="C36" s="980"/>
      <c r="D36" s="980"/>
      <c r="E36" s="981"/>
      <c r="F36" s="981"/>
      <c r="G36" s="386" t="s">
        <v>376</v>
      </c>
      <c r="H36" s="386" t="s">
        <v>41</v>
      </c>
      <c r="I36" s="386">
        <v>1</v>
      </c>
      <c r="J36" s="981"/>
      <c r="K36" s="980"/>
      <c r="L36" s="980"/>
      <c r="M36" s="982"/>
      <c r="N36" s="980"/>
      <c r="O36" s="982"/>
      <c r="P36" s="980"/>
      <c r="Q36" s="981"/>
      <c r="R36" s="981"/>
    </row>
    <row r="37" spans="1:19" ht="38.25" customHeight="1" x14ac:dyDescent="0.25">
      <c r="A37" s="437"/>
      <c r="B37" s="983" t="s">
        <v>406</v>
      </c>
      <c r="C37" s="984"/>
      <c r="D37" s="984"/>
      <c r="E37" s="984"/>
      <c r="F37" s="984"/>
      <c r="G37" s="984"/>
      <c r="H37" s="984"/>
      <c r="I37" s="984"/>
      <c r="J37" s="984"/>
      <c r="K37" s="984"/>
      <c r="L37" s="984"/>
      <c r="M37" s="984"/>
      <c r="N37" s="984"/>
      <c r="O37" s="984"/>
      <c r="P37" s="984"/>
      <c r="Q37" s="984"/>
      <c r="R37" s="985"/>
    </row>
    <row r="38" spans="1:19" ht="87.75" customHeight="1" x14ac:dyDescent="0.25">
      <c r="A38" s="941">
        <v>10</v>
      </c>
      <c r="B38" s="945">
        <v>1</v>
      </c>
      <c r="C38" s="986">
        <v>4</v>
      </c>
      <c r="D38" s="945">
        <v>5</v>
      </c>
      <c r="E38" s="945" t="s">
        <v>407</v>
      </c>
      <c r="F38" s="945" t="s">
        <v>408</v>
      </c>
      <c r="G38" s="90" t="s">
        <v>42</v>
      </c>
      <c r="H38" s="90" t="s">
        <v>39</v>
      </c>
      <c r="I38" s="90">
        <v>20</v>
      </c>
      <c r="J38" s="945" t="s">
        <v>373</v>
      </c>
      <c r="K38" s="945" t="s">
        <v>35</v>
      </c>
      <c r="L38" s="945"/>
      <c r="M38" s="939">
        <v>15000</v>
      </c>
      <c r="N38" s="945"/>
      <c r="O38" s="939">
        <v>15000</v>
      </c>
      <c r="P38" s="939"/>
      <c r="Q38" s="945" t="s">
        <v>374</v>
      </c>
      <c r="R38" s="945" t="s">
        <v>375</v>
      </c>
    </row>
    <row r="39" spans="1:19" ht="113.25" customHeight="1" x14ac:dyDescent="0.25">
      <c r="A39" s="942"/>
      <c r="B39" s="946"/>
      <c r="C39" s="987"/>
      <c r="D39" s="946"/>
      <c r="E39" s="946"/>
      <c r="F39" s="946"/>
      <c r="G39" s="90" t="s">
        <v>376</v>
      </c>
      <c r="H39" s="90" t="s">
        <v>41</v>
      </c>
      <c r="I39" s="90">
        <v>1</v>
      </c>
      <c r="J39" s="946"/>
      <c r="K39" s="946"/>
      <c r="L39" s="946"/>
      <c r="M39" s="940"/>
      <c r="N39" s="946"/>
      <c r="O39" s="940"/>
      <c r="P39" s="940"/>
      <c r="Q39" s="946"/>
      <c r="R39" s="946"/>
    </row>
    <row r="40" spans="1:19" ht="71.25" customHeight="1" x14ac:dyDescent="0.25">
      <c r="A40" s="988">
        <v>10</v>
      </c>
      <c r="B40" s="955">
        <v>1</v>
      </c>
      <c r="C40" s="955">
        <v>4</v>
      </c>
      <c r="D40" s="955">
        <v>5</v>
      </c>
      <c r="E40" s="955" t="s">
        <v>409</v>
      </c>
      <c r="F40" s="991" t="s">
        <v>410</v>
      </c>
      <c r="G40" s="991" t="s">
        <v>411</v>
      </c>
      <c r="H40" s="169" t="s">
        <v>41</v>
      </c>
      <c r="I40" s="169">
        <v>1</v>
      </c>
      <c r="J40" s="955" t="s">
        <v>373</v>
      </c>
      <c r="K40" s="955" t="s">
        <v>35</v>
      </c>
      <c r="L40" s="955"/>
      <c r="M40" s="928">
        <v>5000</v>
      </c>
      <c r="N40" s="955"/>
      <c r="O40" s="928">
        <v>5000</v>
      </c>
      <c r="P40" s="955"/>
      <c r="Q40" s="955" t="s">
        <v>374</v>
      </c>
      <c r="R40" s="955" t="s">
        <v>375</v>
      </c>
    </row>
    <row r="41" spans="1:19" ht="67.5" customHeight="1" x14ac:dyDescent="0.25">
      <c r="A41" s="989"/>
      <c r="B41" s="955"/>
      <c r="C41" s="955"/>
      <c r="D41" s="955"/>
      <c r="E41" s="955"/>
      <c r="F41" s="991"/>
      <c r="G41" s="991"/>
      <c r="H41" s="169" t="s">
        <v>39</v>
      </c>
      <c r="I41" s="169">
        <v>20</v>
      </c>
      <c r="J41" s="955"/>
      <c r="K41" s="955"/>
      <c r="L41" s="955"/>
      <c r="M41" s="928"/>
      <c r="N41" s="955"/>
      <c r="O41" s="928"/>
      <c r="P41" s="955"/>
      <c r="Q41" s="955"/>
      <c r="R41" s="955"/>
    </row>
    <row r="42" spans="1:19" ht="90.75" customHeight="1" x14ac:dyDescent="0.25">
      <c r="A42" s="989"/>
      <c r="B42" s="955"/>
      <c r="C42" s="955"/>
      <c r="D42" s="955"/>
      <c r="E42" s="955"/>
      <c r="F42" s="991"/>
      <c r="G42" s="99" t="s">
        <v>376</v>
      </c>
      <c r="H42" s="99" t="s">
        <v>41</v>
      </c>
      <c r="I42" s="99">
        <v>1</v>
      </c>
      <c r="J42" s="955"/>
      <c r="K42" s="955"/>
      <c r="L42" s="955"/>
      <c r="M42" s="928"/>
      <c r="N42" s="955"/>
      <c r="O42" s="928"/>
      <c r="P42" s="955"/>
      <c r="Q42" s="955"/>
      <c r="R42" s="955"/>
    </row>
    <row r="43" spans="1:19" ht="42" customHeight="1" x14ac:dyDescent="0.25">
      <c r="A43" s="990"/>
      <c r="B43" s="965" t="s">
        <v>412</v>
      </c>
      <c r="C43" s="966"/>
      <c r="D43" s="966"/>
      <c r="E43" s="966"/>
      <c r="F43" s="966"/>
      <c r="G43" s="966"/>
      <c r="H43" s="966"/>
      <c r="I43" s="966"/>
      <c r="J43" s="966"/>
      <c r="K43" s="966"/>
      <c r="L43" s="966"/>
      <c r="M43" s="966"/>
      <c r="N43" s="966"/>
      <c r="O43" s="966"/>
      <c r="P43" s="966"/>
      <c r="Q43" s="966"/>
      <c r="R43" s="967"/>
    </row>
    <row r="44" spans="1:19" ht="123" customHeight="1" x14ac:dyDescent="0.25">
      <c r="A44" s="941">
        <v>11</v>
      </c>
      <c r="B44" s="941">
        <v>1</v>
      </c>
      <c r="C44" s="941">
        <v>4</v>
      </c>
      <c r="D44" s="941">
        <v>2</v>
      </c>
      <c r="E44" s="945" t="s">
        <v>413</v>
      </c>
      <c r="F44" s="945" t="s">
        <v>414</v>
      </c>
      <c r="G44" s="89" t="s">
        <v>233</v>
      </c>
      <c r="H44" s="90" t="s">
        <v>39</v>
      </c>
      <c r="I44" s="90">
        <v>15</v>
      </c>
      <c r="J44" s="945" t="s">
        <v>415</v>
      </c>
      <c r="K44" s="945" t="s">
        <v>43</v>
      </c>
      <c r="L44" s="945"/>
      <c r="M44" s="939">
        <v>25000</v>
      </c>
      <c r="N44" s="945"/>
      <c r="O44" s="939">
        <v>25000</v>
      </c>
      <c r="P44" s="945"/>
      <c r="Q44" s="945" t="s">
        <v>374</v>
      </c>
      <c r="R44" s="945" t="s">
        <v>375</v>
      </c>
    </row>
    <row r="45" spans="1:19" ht="135" customHeight="1" x14ac:dyDescent="0.25">
      <c r="A45" s="942"/>
      <c r="B45" s="942"/>
      <c r="C45" s="942"/>
      <c r="D45" s="942"/>
      <c r="E45" s="946"/>
      <c r="F45" s="946"/>
      <c r="G45" s="89" t="s">
        <v>376</v>
      </c>
      <c r="H45" s="89" t="s">
        <v>41</v>
      </c>
      <c r="I45" s="89">
        <v>1</v>
      </c>
      <c r="J45" s="946"/>
      <c r="K45" s="946"/>
      <c r="L45" s="946"/>
      <c r="M45" s="940"/>
      <c r="N45" s="946"/>
      <c r="O45" s="940"/>
      <c r="P45" s="946"/>
      <c r="Q45" s="946"/>
      <c r="R45" s="946"/>
    </row>
    <row r="46" spans="1:19" ht="90.75" customHeight="1" x14ac:dyDescent="0.25">
      <c r="A46" s="988">
        <v>11</v>
      </c>
      <c r="B46" s="999">
        <v>1</v>
      </c>
      <c r="C46" s="999">
        <v>4</v>
      </c>
      <c r="D46" s="999">
        <v>2</v>
      </c>
      <c r="E46" s="961" t="s">
        <v>413</v>
      </c>
      <c r="F46" s="961" t="s">
        <v>414</v>
      </c>
      <c r="G46" s="98" t="s">
        <v>233</v>
      </c>
      <c r="H46" s="99" t="s">
        <v>39</v>
      </c>
      <c r="I46" s="99">
        <v>15</v>
      </c>
      <c r="J46" s="961" t="s">
        <v>415</v>
      </c>
      <c r="K46" s="955" t="s">
        <v>43</v>
      </c>
      <c r="L46" s="955"/>
      <c r="M46" s="928">
        <v>23626.49</v>
      </c>
      <c r="N46" s="955"/>
      <c r="O46" s="928">
        <v>23626.49</v>
      </c>
      <c r="P46" s="955"/>
      <c r="Q46" s="961" t="s">
        <v>374</v>
      </c>
      <c r="R46" s="961" t="s">
        <v>375</v>
      </c>
    </row>
    <row r="47" spans="1:19" ht="113.25" customHeight="1" x14ac:dyDescent="0.25">
      <c r="A47" s="989"/>
      <c r="B47" s="999"/>
      <c r="C47" s="999"/>
      <c r="D47" s="999"/>
      <c r="E47" s="963"/>
      <c r="F47" s="963"/>
      <c r="G47" s="98" t="s">
        <v>376</v>
      </c>
      <c r="H47" s="98" t="s">
        <v>41</v>
      </c>
      <c r="I47" s="98">
        <v>1</v>
      </c>
      <c r="J47" s="963"/>
      <c r="K47" s="955"/>
      <c r="L47" s="955"/>
      <c r="M47" s="928"/>
      <c r="N47" s="955"/>
      <c r="O47" s="928"/>
      <c r="P47" s="955"/>
      <c r="Q47" s="963"/>
      <c r="R47" s="963"/>
    </row>
    <row r="48" spans="1:19" ht="40.5" customHeight="1" x14ac:dyDescent="0.25">
      <c r="A48" s="990"/>
      <c r="B48" s="996" t="s">
        <v>416</v>
      </c>
      <c r="C48" s="997"/>
      <c r="D48" s="997"/>
      <c r="E48" s="997"/>
      <c r="F48" s="997"/>
      <c r="G48" s="997"/>
      <c r="H48" s="997"/>
      <c r="I48" s="997"/>
      <c r="J48" s="997"/>
      <c r="K48" s="997"/>
      <c r="L48" s="997"/>
      <c r="M48" s="997"/>
      <c r="N48" s="997"/>
      <c r="O48" s="997"/>
      <c r="P48" s="997"/>
      <c r="Q48" s="997"/>
      <c r="R48" s="998"/>
    </row>
    <row r="49" spans="1:18" ht="65.25" customHeight="1" x14ac:dyDescent="0.25">
      <c r="A49" s="994">
        <v>12</v>
      </c>
      <c r="B49" s="994">
        <v>1</v>
      </c>
      <c r="C49" s="994">
        <v>4</v>
      </c>
      <c r="D49" s="994">
        <v>2</v>
      </c>
      <c r="E49" s="994" t="s">
        <v>417</v>
      </c>
      <c r="F49" s="994" t="s">
        <v>418</v>
      </c>
      <c r="G49" s="384" t="s">
        <v>32</v>
      </c>
      <c r="H49" s="384" t="s">
        <v>39</v>
      </c>
      <c r="I49" s="384">
        <v>40</v>
      </c>
      <c r="J49" s="994" t="s">
        <v>419</v>
      </c>
      <c r="K49" s="994" t="s">
        <v>35</v>
      </c>
      <c r="L49" s="994"/>
      <c r="M49" s="992">
        <v>12000</v>
      </c>
      <c r="N49" s="994"/>
      <c r="O49" s="992">
        <v>12000</v>
      </c>
      <c r="P49" s="994"/>
      <c r="Q49" s="994" t="s">
        <v>374</v>
      </c>
      <c r="R49" s="994" t="s">
        <v>375</v>
      </c>
    </row>
    <row r="50" spans="1:18" ht="90" customHeight="1" x14ac:dyDescent="0.25">
      <c r="A50" s="995"/>
      <c r="B50" s="995"/>
      <c r="C50" s="995"/>
      <c r="D50" s="995"/>
      <c r="E50" s="995"/>
      <c r="F50" s="995"/>
      <c r="G50" s="384" t="s">
        <v>376</v>
      </c>
      <c r="H50" s="384" t="s">
        <v>41</v>
      </c>
      <c r="I50" s="384">
        <v>1</v>
      </c>
      <c r="J50" s="995"/>
      <c r="K50" s="995"/>
      <c r="L50" s="995"/>
      <c r="M50" s="993"/>
      <c r="N50" s="995"/>
      <c r="O50" s="993"/>
      <c r="P50" s="995"/>
      <c r="Q50" s="995"/>
      <c r="R50" s="995"/>
    </row>
    <row r="51" spans="1:18" ht="46.5" customHeight="1" x14ac:dyDescent="0.25">
      <c r="A51" s="438"/>
      <c r="B51" s="983" t="s">
        <v>406</v>
      </c>
      <c r="C51" s="984"/>
      <c r="D51" s="984"/>
      <c r="E51" s="984"/>
      <c r="F51" s="984"/>
      <c r="G51" s="984"/>
      <c r="H51" s="984"/>
      <c r="I51" s="984"/>
      <c r="J51" s="984"/>
      <c r="K51" s="984"/>
      <c r="L51" s="984"/>
      <c r="M51" s="984"/>
      <c r="N51" s="984"/>
      <c r="O51" s="984"/>
      <c r="P51" s="984"/>
      <c r="Q51" s="984"/>
      <c r="R51" s="985"/>
    </row>
    <row r="52" spans="1:18" s="6" customFormat="1" ht="118.5" customHeight="1" x14ac:dyDescent="0.25">
      <c r="A52" s="924">
        <v>13</v>
      </c>
      <c r="B52" s="924">
        <v>1</v>
      </c>
      <c r="C52" s="924">
        <v>4</v>
      </c>
      <c r="D52" s="924">
        <v>2</v>
      </c>
      <c r="E52" s="924" t="s">
        <v>420</v>
      </c>
      <c r="F52" s="924" t="s">
        <v>421</v>
      </c>
      <c r="G52" s="924" t="s">
        <v>422</v>
      </c>
      <c r="H52" s="924" t="s">
        <v>41</v>
      </c>
      <c r="I52" s="924">
        <v>5</v>
      </c>
      <c r="J52" s="924" t="s">
        <v>423</v>
      </c>
      <c r="K52" s="924" t="s">
        <v>43</v>
      </c>
      <c r="L52" s="924"/>
      <c r="M52" s="1000">
        <v>35000</v>
      </c>
      <c r="N52" s="924"/>
      <c r="O52" s="1000">
        <v>35000</v>
      </c>
      <c r="P52" s="924"/>
      <c r="Q52" s="924" t="s">
        <v>374</v>
      </c>
      <c r="R52" s="924" t="s">
        <v>375</v>
      </c>
    </row>
    <row r="53" spans="1:18" s="6" customFormat="1" ht="244.5" customHeight="1" x14ac:dyDescent="0.25">
      <c r="A53" s="925"/>
      <c r="B53" s="925"/>
      <c r="C53" s="925"/>
      <c r="D53" s="925"/>
      <c r="E53" s="925"/>
      <c r="F53" s="925"/>
      <c r="G53" s="925"/>
      <c r="H53" s="925"/>
      <c r="I53" s="925"/>
      <c r="J53" s="925"/>
      <c r="K53" s="925"/>
      <c r="L53" s="925"/>
      <c r="M53" s="1001"/>
      <c r="N53" s="925"/>
      <c r="O53" s="1001"/>
      <c r="P53" s="925"/>
      <c r="Q53" s="925"/>
      <c r="R53" s="925"/>
    </row>
    <row r="54" spans="1:18" s="6" customFormat="1" ht="342.75" customHeight="1" x14ac:dyDescent="0.25">
      <c r="A54" s="930">
        <v>13</v>
      </c>
      <c r="B54" s="81">
        <v>1</v>
      </c>
      <c r="C54" s="81">
        <v>4</v>
      </c>
      <c r="D54" s="81">
        <v>2</v>
      </c>
      <c r="E54" s="81" t="s">
        <v>420</v>
      </c>
      <c r="F54" s="81" t="s">
        <v>424</v>
      </c>
      <c r="G54" s="169" t="s">
        <v>233</v>
      </c>
      <c r="H54" s="169" t="s">
        <v>39</v>
      </c>
      <c r="I54" s="169">
        <v>10</v>
      </c>
      <c r="J54" s="169" t="s">
        <v>425</v>
      </c>
      <c r="K54" s="81" t="s">
        <v>43</v>
      </c>
      <c r="L54" s="81"/>
      <c r="M54" s="170">
        <v>9000</v>
      </c>
      <c r="N54" s="81"/>
      <c r="O54" s="170">
        <v>9000</v>
      </c>
      <c r="P54" s="81"/>
      <c r="Q54" s="81" t="s">
        <v>374</v>
      </c>
      <c r="R54" s="81" t="s">
        <v>375</v>
      </c>
    </row>
    <row r="55" spans="1:18" s="6" customFormat="1" ht="55.5" customHeight="1" x14ac:dyDescent="0.25">
      <c r="A55" s="930"/>
      <c r="B55" s="1002" t="s">
        <v>426</v>
      </c>
      <c r="C55" s="1002"/>
      <c r="D55" s="1002"/>
      <c r="E55" s="1002"/>
      <c r="F55" s="1002"/>
      <c r="G55" s="1002"/>
      <c r="H55" s="1002"/>
      <c r="I55" s="1002"/>
      <c r="J55" s="1002"/>
      <c r="K55" s="1002"/>
      <c r="L55" s="1002"/>
      <c r="M55" s="1002"/>
      <c r="N55" s="1002"/>
      <c r="O55" s="1002"/>
      <c r="P55" s="1002"/>
      <c r="Q55" s="1002"/>
      <c r="R55" s="1002"/>
    </row>
    <row r="56" spans="1:18" ht="82.5" customHeight="1" x14ac:dyDescent="0.25">
      <c r="A56" s="1003">
        <v>14</v>
      </c>
      <c r="B56" s="945">
        <v>1</v>
      </c>
      <c r="C56" s="945">
        <v>4</v>
      </c>
      <c r="D56" s="945">
        <v>2</v>
      </c>
      <c r="E56" s="945" t="s">
        <v>427</v>
      </c>
      <c r="F56" s="945" t="s">
        <v>428</v>
      </c>
      <c r="G56" s="90" t="s">
        <v>429</v>
      </c>
      <c r="H56" s="90" t="s">
        <v>39</v>
      </c>
      <c r="I56" s="90">
        <v>30</v>
      </c>
      <c r="J56" s="945" t="s">
        <v>423</v>
      </c>
      <c r="K56" s="945" t="s">
        <v>35</v>
      </c>
      <c r="L56" s="945"/>
      <c r="M56" s="939">
        <v>19500</v>
      </c>
      <c r="N56" s="945"/>
      <c r="O56" s="939">
        <v>19500</v>
      </c>
      <c r="P56" s="945"/>
      <c r="Q56" s="945" t="s">
        <v>374</v>
      </c>
      <c r="R56" s="945" t="s">
        <v>375</v>
      </c>
    </row>
    <row r="57" spans="1:18" ht="138" customHeight="1" x14ac:dyDescent="0.25">
      <c r="A57" s="1004"/>
      <c r="B57" s="946"/>
      <c r="C57" s="946"/>
      <c r="D57" s="946"/>
      <c r="E57" s="946"/>
      <c r="F57" s="946"/>
      <c r="G57" s="90" t="s">
        <v>376</v>
      </c>
      <c r="H57" s="90" t="s">
        <v>41</v>
      </c>
      <c r="I57" s="90">
        <v>1</v>
      </c>
      <c r="J57" s="946"/>
      <c r="K57" s="946"/>
      <c r="L57" s="946"/>
      <c r="M57" s="940"/>
      <c r="N57" s="946"/>
      <c r="O57" s="940"/>
      <c r="P57" s="946"/>
      <c r="Q57" s="946"/>
      <c r="R57" s="946"/>
    </row>
    <row r="58" spans="1:18" ht="54.75" customHeight="1" x14ac:dyDescent="0.25">
      <c r="A58" s="1008">
        <v>14</v>
      </c>
      <c r="B58" s="961">
        <v>1</v>
      </c>
      <c r="C58" s="961">
        <v>4</v>
      </c>
      <c r="D58" s="961">
        <v>2</v>
      </c>
      <c r="E58" s="969" t="s">
        <v>430</v>
      </c>
      <c r="F58" s="969" t="s">
        <v>431</v>
      </c>
      <c r="G58" s="969" t="s">
        <v>42</v>
      </c>
      <c r="H58" s="169" t="s">
        <v>41</v>
      </c>
      <c r="I58" s="169">
        <v>2</v>
      </c>
      <c r="J58" s="961" t="s">
        <v>423</v>
      </c>
      <c r="K58" s="961" t="s">
        <v>35</v>
      </c>
      <c r="L58" s="961"/>
      <c r="M58" s="977">
        <v>11000</v>
      </c>
      <c r="N58" s="961"/>
      <c r="O58" s="977">
        <v>11000</v>
      </c>
      <c r="P58" s="961"/>
      <c r="Q58" s="961" t="s">
        <v>374</v>
      </c>
      <c r="R58" s="961" t="s">
        <v>375</v>
      </c>
    </row>
    <row r="59" spans="1:18" ht="60" customHeight="1" x14ac:dyDescent="0.25">
      <c r="A59" s="1009"/>
      <c r="B59" s="962"/>
      <c r="C59" s="962"/>
      <c r="D59" s="962"/>
      <c r="E59" s="962"/>
      <c r="F59" s="970"/>
      <c r="G59" s="971"/>
      <c r="H59" s="169" t="s">
        <v>39</v>
      </c>
      <c r="I59" s="169">
        <v>40</v>
      </c>
      <c r="J59" s="962"/>
      <c r="K59" s="962"/>
      <c r="L59" s="962"/>
      <c r="M59" s="978"/>
      <c r="N59" s="962"/>
      <c r="O59" s="978"/>
      <c r="P59" s="962"/>
      <c r="Q59" s="962"/>
      <c r="R59" s="962"/>
    </row>
    <row r="60" spans="1:18" ht="85.5" customHeight="1" x14ac:dyDescent="0.25">
      <c r="A60" s="1009"/>
      <c r="B60" s="963"/>
      <c r="C60" s="963"/>
      <c r="D60" s="963"/>
      <c r="E60" s="963"/>
      <c r="F60" s="971"/>
      <c r="G60" s="171" t="s">
        <v>376</v>
      </c>
      <c r="H60" s="99" t="s">
        <v>41</v>
      </c>
      <c r="I60" s="99">
        <v>1</v>
      </c>
      <c r="J60" s="963"/>
      <c r="K60" s="963"/>
      <c r="L60" s="963"/>
      <c r="M60" s="979"/>
      <c r="N60" s="963"/>
      <c r="O60" s="979"/>
      <c r="P60" s="963"/>
      <c r="Q60" s="963"/>
      <c r="R60" s="963"/>
    </row>
    <row r="61" spans="1:18" ht="57.75" customHeight="1" x14ac:dyDescent="0.25">
      <c r="A61" s="1010"/>
      <c r="B61" s="974" t="s">
        <v>432</v>
      </c>
      <c r="C61" s="975"/>
      <c r="D61" s="975"/>
      <c r="E61" s="975"/>
      <c r="F61" s="975"/>
      <c r="G61" s="975"/>
      <c r="H61" s="975"/>
      <c r="I61" s="975"/>
      <c r="J61" s="975"/>
      <c r="K61" s="975"/>
      <c r="L61" s="975"/>
      <c r="M61" s="975"/>
      <c r="N61" s="975"/>
      <c r="O61" s="975"/>
      <c r="P61" s="975"/>
      <c r="Q61" s="975"/>
      <c r="R61" s="976"/>
    </row>
    <row r="62" spans="1:18" ht="302.25" customHeight="1" x14ac:dyDescent="0.25">
      <c r="A62" s="89">
        <v>15</v>
      </c>
      <c r="B62" s="89">
        <v>1</v>
      </c>
      <c r="C62" s="89">
        <v>4</v>
      </c>
      <c r="D62" s="89">
        <v>2</v>
      </c>
      <c r="E62" s="90" t="s">
        <v>433</v>
      </c>
      <c r="F62" s="90" t="s">
        <v>434</v>
      </c>
      <c r="G62" s="89" t="s">
        <v>170</v>
      </c>
      <c r="H62" s="89" t="s">
        <v>41</v>
      </c>
      <c r="I62" s="89">
        <v>10</v>
      </c>
      <c r="J62" s="90" t="s">
        <v>423</v>
      </c>
      <c r="K62" s="89" t="s">
        <v>43</v>
      </c>
      <c r="L62" s="89"/>
      <c r="M62" s="96">
        <v>50000</v>
      </c>
      <c r="N62" s="89"/>
      <c r="O62" s="96">
        <v>50000</v>
      </c>
      <c r="P62" s="89"/>
      <c r="Q62" s="90" t="s">
        <v>374</v>
      </c>
      <c r="R62" s="90" t="s">
        <v>375</v>
      </c>
    </row>
    <row r="63" spans="1:18" ht="269.25" customHeight="1" x14ac:dyDescent="0.25">
      <c r="A63" s="988">
        <v>15</v>
      </c>
      <c r="B63" s="98">
        <v>1</v>
      </c>
      <c r="C63" s="98">
        <v>4</v>
      </c>
      <c r="D63" s="98">
        <v>2</v>
      </c>
      <c r="E63" s="99" t="s">
        <v>433</v>
      </c>
      <c r="F63" s="99" t="s">
        <v>434</v>
      </c>
      <c r="G63" s="98" t="s">
        <v>170</v>
      </c>
      <c r="H63" s="98" t="s">
        <v>41</v>
      </c>
      <c r="I63" s="98">
        <v>10</v>
      </c>
      <c r="J63" s="99" t="s">
        <v>423</v>
      </c>
      <c r="K63" s="98" t="s">
        <v>43</v>
      </c>
      <c r="L63" s="98"/>
      <c r="M63" s="87">
        <v>49200</v>
      </c>
      <c r="N63" s="98"/>
      <c r="O63" s="87">
        <v>49200</v>
      </c>
      <c r="P63" s="98"/>
      <c r="Q63" s="99" t="s">
        <v>374</v>
      </c>
      <c r="R63" s="99" t="s">
        <v>375</v>
      </c>
    </row>
    <row r="64" spans="1:18" ht="42" customHeight="1" x14ac:dyDescent="0.25">
      <c r="A64" s="990"/>
      <c r="B64" s="1005" t="s">
        <v>435</v>
      </c>
      <c r="C64" s="1006"/>
      <c r="D64" s="1006"/>
      <c r="E64" s="1006"/>
      <c r="F64" s="1006"/>
      <c r="G64" s="1006"/>
      <c r="H64" s="1006"/>
      <c r="I64" s="1006"/>
      <c r="J64" s="1006"/>
      <c r="K64" s="1006"/>
      <c r="L64" s="1006"/>
      <c r="M64" s="1006"/>
      <c r="N64" s="1006"/>
      <c r="O64" s="1006"/>
      <c r="P64" s="1006"/>
      <c r="Q64" s="1006"/>
      <c r="R64" s="1007"/>
    </row>
    <row r="65" spans="1:18" ht="162.75" customHeight="1" x14ac:dyDescent="0.25">
      <c r="A65" s="89">
        <v>16</v>
      </c>
      <c r="B65" s="89">
        <v>1</v>
      </c>
      <c r="C65" s="89">
        <v>4</v>
      </c>
      <c r="D65" s="89">
        <v>2</v>
      </c>
      <c r="E65" s="90" t="s">
        <v>436</v>
      </c>
      <c r="F65" s="90" t="s">
        <v>437</v>
      </c>
      <c r="G65" s="89" t="s">
        <v>438</v>
      </c>
      <c r="H65" s="89" t="s">
        <v>41</v>
      </c>
      <c r="I65" s="89">
        <v>10</v>
      </c>
      <c r="J65" s="90" t="s">
        <v>439</v>
      </c>
      <c r="K65" s="89" t="s">
        <v>43</v>
      </c>
      <c r="L65" s="89"/>
      <c r="M65" s="96">
        <v>50000</v>
      </c>
      <c r="N65" s="89"/>
      <c r="O65" s="96">
        <v>50000</v>
      </c>
      <c r="P65" s="89"/>
      <c r="Q65" s="90" t="s">
        <v>374</v>
      </c>
      <c r="R65" s="90" t="s">
        <v>375</v>
      </c>
    </row>
    <row r="66" spans="1:18" ht="162.75" customHeight="1" x14ac:dyDescent="0.25">
      <c r="A66" s="999">
        <v>16</v>
      </c>
      <c r="B66" s="98">
        <v>1</v>
      </c>
      <c r="C66" s="98">
        <v>4</v>
      </c>
      <c r="D66" s="98">
        <v>2</v>
      </c>
      <c r="E66" s="99" t="s">
        <v>436</v>
      </c>
      <c r="F66" s="99" t="s">
        <v>437</v>
      </c>
      <c r="G66" s="98" t="s">
        <v>438</v>
      </c>
      <c r="H66" s="98" t="s">
        <v>41</v>
      </c>
      <c r="I66" s="98">
        <v>10</v>
      </c>
      <c r="J66" s="99" t="s">
        <v>439</v>
      </c>
      <c r="K66" s="98" t="s">
        <v>43</v>
      </c>
      <c r="L66" s="98"/>
      <c r="M66" s="87">
        <v>59040</v>
      </c>
      <c r="N66" s="98"/>
      <c r="O66" s="87">
        <v>59040</v>
      </c>
      <c r="P66" s="98"/>
      <c r="Q66" s="99" t="s">
        <v>374</v>
      </c>
      <c r="R66" s="99" t="s">
        <v>375</v>
      </c>
    </row>
    <row r="67" spans="1:18" ht="42.75" customHeight="1" x14ac:dyDescent="0.25">
      <c r="A67" s="999"/>
      <c r="B67" s="1011" t="s">
        <v>440</v>
      </c>
      <c r="C67" s="1011"/>
      <c r="D67" s="1011"/>
      <c r="E67" s="1011"/>
      <c r="F67" s="1011"/>
      <c r="G67" s="1011"/>
      <c r="H67" s="1011"/>
      <c r="I67" s="1011"/>
      <c r="J67" s="1011"/>
      <c r="K67" s="1011"/>
      <c r="L67" s="1011"/>
      <c r="M67" s="1011"/>
      <c r="N67" s="1011"/>
      <c r="O67" s="1011"/>
      <c r="P67" s="1011"/>
      <c r="Q67" s="1011"/>
      <c r="R67" s="1011"/>
    </row>
    <row r="68" spans="1:18" s="157" customFormat="1" ht="52.5" customHeight="1" x14ac:dyDescent="0.25">
      <c r="A68" s="1012">
        <v>17</v>
      </c>
      <c r="B68" s="1012">
        <v>1</v>
      </c>
      <c r="C68" s="1012">
        <v>4</v>
      </c>
      <c r="D68" s="1012">
        <v>2</v>
      </c>
      <c r="E68" s="1012" t="s">
        <v>441</v>
      </c>
      <c r="F68" s="1013" t="s">
        <v>442</v>
      </c>
      <c r="G68" s="1012" t="s">
        <v>443</v>
      </c>
      <c r="H68" s="404" t="s">
        <v>53</v>
      </c>
      <c r="I68" s="404">
        <v>3</v>
      </c>
      <c r="J68" s="1013" t="s">
        <v>444</v>
      </c>
      <c r="K68" s="1012" t="s">
        <v>35</v>
      </c>
      <c r="L68" s="1012"/>
      <c r="M68" s="1015">
        <v>15000</v>
      </c>
      <c r="N68" s="1012"/>
      <c r="O68" s="1015">
        <v>15000</v>
      </c>
      <c r="P68" s="1012"/>
      <c r="Q68" s="1013" t="s">
        <v>374</v>
      </c>
      <c r="R68" s="1013" t="s">
        <v>375</v>
      </c>
    </row>
    <row r="69" spans="1:18" s="157" customFormat="1" ht="82.5" customHeight="1" x14ac:dyDescent="0.25">
      <c r="A69" s="1012"/>
      <c r="B69" s="1012"/>
      <c r="C69" s="1012"/>
      <c r="D69" s="1012"/>
      <c r="E69" s="1012"/>
      <c r="F69" s="1012"/>
      <c r="G69" s="1012"/>
      <c r="H69" s="404" t="s">
        <v>39</v>
      </c>
      <c r="I69" s="404">
        <v>60</v>
      </c>
      <c r="J69" s="1012"/>
      <c r="K69" s="1012"/>
      <c r="L69" s="1012"/>
      <c r="M69" s="1015"/>
      <c r="N69" s="1012"/>
      <c r="O69" s="1015"/>
      <c r="P69" s="1012"/>
      <c r="Q69" s="1013"/>
      <c r="R69" s="1013"/>
    </row>
    <row r="70" spans="1:18" s="157" customFormat="1" ht="115.5" customHeight="1" x14ac:dyDescent="0.25">
      <c r="A70" s="1012"/>
      <c r="B70" s="1012"/>
      <c r="C70" s="1012"/>
      <c r="D70" s="1012"/>
      <c r="E70" s="1012"/>
      <c r="F70" s="1012"/>
      <c r="G70" s="404" t="s">
        <v>445</v>
      </c>
      <c r="H70" s="404" t="s">
        <v>41</v>
      </c>
      <c r="I70" s="404">
        <v>1</v>
      </c>
      <c r="J70" s="1012"/>
      <c r="K70" s="1012"/>
      <c r="L70" s="1012"/>
      <c r="M70" s="1015"/>
      <c r="N70" s="1012"/>
      <c r="O70" s="1015"/>
      <c r="P70" s="1012"/>
      <c r="Q70" s="1013"/>
      <c r="R70" s="1013"/>
    </row>
    <row r="71" spans="1:18" s="157" customFormat="1" ht="52.5" customHeight="1" x14ac:dyDescent="0.25">
      <c r="A71" s="1014" t="s">
        <v>282</v>
      </c>
      <c r="B71" s="1014"/>
      <c r="C71" s="1014"/>
      <c r="D71" s="1014"/>
      <c r="E71" s="1014"/>
      <c r="F71" s="1014"/>
      <c r="G71" s="1014"/>
      <c r="H71" s="1014"/>
      <c r="I71" s="1014"/>
      <c r="J71" s="1014"/>
      <c r="K71" s="1014"/>
      <c r="L71" s="1014"/>
      <c r="M71" s="1014"/>
      <c r="N71" s="1014"/>
      <c r="O71" s="1014"/>
      <c r="P71" s="1014"/>
      <c r="Q71" s="1014"/>
      <c r="R71" s="1014"/>
    </row>
    <row r="72" spans="1:18" s="157" customFormat="1" ht="192.75" customHeight="1" x14ac:dyDescent="0.25">
      <c r="A72" s="404">
        <v>18</v>
      </c>
      <c r="B72" s="404">
        <v>1</v>
      </c>
      <c r="C72" s="404">
        <v>4</v>
      </c>
      <c r="D72" s="404">
        <v>2</v>
      </c>
      <c r="E72" s="406" t="s">
        <v>446</v>
      </c>
      <c r="F72" s="406" t="s">
        <v>447</v>
      </c>
      <c r="G72" s="404" t="s">
        <v>32</v>
      </c>
      <c r="H72" s="404" t="s">
        <v>39</v>
      </c>
      <c r="I72" s="404">
        <v>50</v>
      </c>
      <c r="J72" s="406" t="s">
        <v>448</v>
      </c>
      <c r="K72" s="108" t="s">
        <v>35</v>
      </c>
      <c r="L72" s="439"/>
      <c r="M72" s="410">
        <v>12000</v>
      </c>
      <c r="N72" s="439"/>
      <c r="O72" s="410">
        <v>12000</v>
      </c>
      <c r="P72" s="439"/>
      <c r="Q72" s="406" t="s">
        <v>374</v>
      </c>
      <c r="R72" s="406" t="s">
        <v>375</v>
      </c>
    </row>
    <row r="73" spans="1:18" s="157" customFormat="1" ht="52.5" customHeight="1" x14ac:dyDescent="0.25">
      <c r="A73" s="1014" t="s">
        <v>449</v>
      </c>
      <c r="B73" s="1014"/>
      <c r="C73" s="1014"/>
      <c r="D73" s="1014"/>
      <c r="E73" s="1014"/>
      <c r="F73" s="1014"/>
      <c r="G73" s="1014"/>
      <c r="H73" s="1014"/>
      <c r="I73" s="1014"/>
      <c r="J73" s="1014"/>
      <c r="K73" s="1014"/>
      <c r="L73" s="1014"/>
      <c r="M73" s="1014"/>
      <c r="N73" s="1014"/>
      <c r="O73" s="1014"/>
      <c r="P73" s="1014"/>
      <c r="Q73" s="1014"/>
      <c r="R73" s="1014"/>
    </row>
    <row r="74" spans="1:18" s="157" customFormat="1" ht="238.5" customHeight="1" x14ac:dyDescent="0.25">
      <c r="A74" s="406">
        <v>19</v>
      </c>
      <c r="B74" s="406">
        <v>1</v>
      </c>
      <c r="C74" s="406">
        <v>4</v>
      </c>
      <c r="D74" s="406">
        <v>5</v>
      </c>
      <c r="E74" s="406" t="s">
        <v>450</v>
      </c>
      <c r="F74" s="406" t="s">
        <v>451</v>
      </c>
      <c r="G74" s="406" t="s">
        <v>233</v>
      </c>
      <c r="H74" s="406" t="s">
        <v>39</v>
      </c>
      <c r="I74" s="406">
        <v>14</v>
      </c>
      <c r="J74" s="406" t="s">
        <v>415</v>
      </c>
      <c r="K74" s="406" t="s">
        <v>35</v>
      </c>
      <c r="L74" s="406"/>
      <c r="M74" s="440">
        <v>24297.01</v>
      </c>
      <c r="N74" s="406"/>
      <c r="O74" s="440">
        <v>24297.01</v>
      </c>
      <c r="P74" s="406"/>
      <c r="Q74" s="406" t="s">
        <v>374</v>
      </c>
      <c r="R74" s="406" t="s">
        <v>375</v>
      </c>
    </row>
    <row r="75" spans="1:18" s="157" customFormat="1" ht="90.75" customHeight="1" x14ac:dyDescent="0.25">
      <c r="A75" s="1014" t="s">
        <v>452</v>
      </c>
      <c r="B75" s="1014"/>
      <c r="C75" s="1014"/>
      <c r="D75" s="1014"/>
      <c r="E75" s="1014"/>
      <c r="F75" s="1014"/>
      <c r="G75" s="1014"/>
      <c r="H75" s="1014"/>
      <c r="I75" s="1014"/>
      <c r="J75" s="1014"/>
      <c r="K75" s="1014"/>
      <c r="L75" s="1014"/>
      <c r="M75" s="1014"/>
      <c r="N75" s="1014"/>
      <c r="O75" s="1014"/>
      <c r="P75" s="1014"/>
      <c r="Q75" s="1014"/>
      <c r="R75" s="1014"/>
    </row>
    <row r="76" spans="1:18" s="157" customFormat="1" ht="23.25" customHeight="1" x14ac:dyDescent="0.25">
      <c r="A76" s="173"/>
      <c r="B76" s="173"/>
      <c r="C76" s="173"/>
      <c r="D76" s="173"/>
      <c r="E76" s="173"/>
      <c r="F76" s="173"/>
      <c r="G76" s="173"/>
      <c r="H76" s="173"/>
      <c r="I76" s="173"/>
      <c r="J76" s="173"/>
      <c r="K76" s="173"/>
      <c r="L76" s="173"/>
      <c r="M76" s="173"/>
      <c r="N76" s="173"/>
      <c r="O76" s="173"/>
      <c r="P76" s="173"/>
      <c r="Q76" s="173"/>
      <c r="R76" s="173"/>
    </row>
    <row r="77" spans="1:18" ht="15.75" x14ac:dyDescent="0.25">
      <c r="M77" s="788"/>
      <c r="N77" s="787" t="s">
        <v>214</v>
      </c>
      <c r="O77" s="787"/>
      <c r="P77" s="787"/>
    </row>
    <row r="78" spans="1:18" x14ac:dyDescent="0.25">
      <c r="M78" s="788"/>
      <c r="N78" s="275" t="s">
        <v>33</v>
      </c>
      <c r="O78" s="788" t="s">
        <v>34</v>
      </c>
      <c r="P78" s="788"/>
    </row>
    <row r="79" spans="1:18" x14ac:dyDescent="0.25">
      <c r="M79" s="788"/>
      <c r="N79" s="275"/>
      <c r="O79" s="275">
        <v>2020</v>
      </c>
      <c r="P79" s="275">
        <v>2021</v>
      </c>
    </row>
    <row r="80" spans="1:18" x14ac:dyDescent="0.25">
      <c r="M80" s="275" t="s">
        <v>368</v>
      </c>
      <c r="N80" s="424">
        <v>16</v>
      </c>
      <c r="O80" s="78">
        <f>O7+O12+O14+O16+O21+O23+O25+O27+O35+O38+O44+O49+O52+O56+O62+O65</f>
        <v>340000</v>
      </c>
      <c r="P80" s="425"/>
    </row>
    <row r="81" spans="13:16" x14ac:dyDescent="0.25">
      <c r="M81" s="275" t="s">
        <v>369</v>
      </c>
      <c r="N81" s="426">
        <v>17</v>
      </c>
      <c r="O81" s="427">
        <f>O9+O12+O14+O18+O21+O23+O25+O30+O40+O46+O54+O58+O63+O66+O68+O72+O74</f>
        <v>350000</v>
      </c>
      <c r="P81" s="427"/>
    </row>
  </sheetData>
  <mergeCells count="355">
    <mergeCell ref="M77:M79"/>
    <mergeCell ref="N77:P77"/>
    <mergeCell ref="O78:P78"/>
    <mergeCell ref="Q68:Q70"/>
    <mergeCell ref="R68:R70"/>
    <mergeCell ref="A71:R71"/>
    <mergeCell ref="A73:R73"/>
    <mergeCell ref="A75:R75"/>
    <mergeCell ref="K68:K70"/>
    <mergeCell ref="L68:L70"/>
    <mergeCell ref="M68:M70"/>
    <mergeCell ref="N68:N70"/>
    <mergeCell ref="O68:O70"/>
    <mergeCell ref="P68:P70"/>
    <mergeCell ref="A66:A67"/>
    <mergeCell ref="B67:R67"/>
    <mergeCell ref="A68:A70"/>
    <mergeCell ref="B68:B70"/>
    <mergeCell ref="C68:C70"/>
    <mergeCell ref="D68:D70"/>
    <mergeCell ref="E68:E70"/>
    <mergeCell ref="F68:F70"/>
    <mergeCell ref="G68:G69"/>
    <mergeCell ref="J68:J70"/>
    <mergeCell ref="B61:R61"/>
    <mergeCell ref="A63:A64"/>
    <mergeCell ref="B64:R64"/>
    <mergeCell ref="G58:G59"/>
    <mergeCell ref="J58:J60"/>
    <mergeCell ref="K58:K60"/>
    <mergeCell ref="L58:L60"/>
    <mergeCell ref="M58:M60"/>
    <mergeCell ref="N58:N60"/>
    <mergeCell ref="A58:A61"/>
    <mergeCell ref="B58:B60"/>
    <mergeCell ref="C58:C60"/>
    <mergeCell ref="D58:D60"/>
    <mergeCell ref="E58:E60"/>
    <mergeCell ref="F58:F60"/>
    <mergeCell ref="A54:A55"/>
    <mergeCell ref="B55:R55"/>
    <mergeCell ref="A56:A57"/>
    <mergeCell ref="B56:B57"/>
    <mergeCell ref="C56:C57"/>
    <mergeCell ref="D56:D57"/>
    <mergeCell ref="E56:E57"/>
    <mergeCell ref="R56:R57"/>
    <mergeCell ref="O58:O60"/>
    <mergeCell ref="P58:P60"/>
    <mergeCell ref="Q58:Q60"/>
    <mergeCell ref="R58:R60"/>
    <mergeCell ref="O56:O57"/>
    <mergeCell ref="P56:P57"/>
    <mergeCell ref="Q56:Q57"/>
    <mergeCell ref="L56:L57"/>
    <mergeCell ref="M56:M57"/>
    <mergeCell ref="N56:N57"/>
    <mergeCell ref="F56:F57"/>
    <mergeCell ref="J56:J57"/>
    <mergeCell ref="K56:K57"/>
    <mergeCell ref="B51:R51"/>
    <mergeCell ref="A52:A53"/>
    <mergeCell ref="B52:B53"/>
    <mergeCell ref="C52:C53"/>
    <mergeCell ref="D52:D53"/>
    <mergeCell ref="E52:E53"/>
    <mergeCell ref="F52:F53"/>
    <mergeCell ref="G52:G53"/>
    <mergeCell ref="H52:H53"/>
    <mergeCell ref="I52:I53"/>
    <mergeCell ref="P52:P53"/>
    <mergeCell ref="Q52:Q53"/>
    <mergeCell ref="R52:R53"/>
    <mergeCell ref="J52:J53"/>
    <mergeCell ref="K52:K53"/>
    <mergeCell ref="L52:L53"/>
    <mergeCell ref="M52:M53"/>
    <mergeCell ref="N52:N53"/>
    <mergeCell ref="O52:O53"/>
    <mergeCell ref="M49:M50"/>
    <mergeCell ref="N49:N50"/>
    <mergeCell ref="O49:O50"/>
    <mergeCell ref="P49:P50"/>
    <mergeCell ref="Q49:Q50"/>
    <mergeCell ref="R49:R50"/>
    <mergeCell ref="B48:R48"/>
    <mergeCell ref="A49:A50"/>
    <mergeCell ref="B49:B50"/>
    <mergeCell ref="C49:C50"/>
    <mergeCell ref="D49:D50"/>
    <mergeCell ref="E49:E50"/>
    <mergeCell ref="F49:F50"/>
    <mergeCell ref="J49:J50"/>
    <mergeCell ref="K49:K50"/>
    <mergeCell ref="L49:L50"/>
    <mergeCell ref="A46:A48"/>
    <mergeCell ref="B46:B47"/>
    <mergeCell ref="C46:C47"/>
    <mergeCell ref="D46:D47"/>
    <mergeCell ref="E46:E47"/>
    <mergeCell ref="F46:F47"/>
    <mergeCell ref="J46:J47"/>
    <mergeCell ref="K46:K47"/>
    <mergeCell ref="A44:A45"/>
    <mergeCell ref="B44:B45"/>
    <mergeCell ref="C44:C45"/>
    <mergeCell ref="D44:D45"/>
    <mergeCell ref="E44:E45"/>
    <mergeCell ref="F44:F45"/>
    <mergeCell ref="J44:J45"/>
    <mergeCell ref="K44:K45"/>
    <mergeCell ref="L44:L45"/>
    <mergeCell ref="Q38:Q39"/>
    <mergeCell ref="R40:R42"/>
    <mergeCell ref="B43:R43"/>
    <mergeCell ref="M40:M42"/>
    <mergeCell ref="N40:N42"/>
    <mergeCell ref="R46:R47"/>
    <mergeCell ref="R44:R45"/>
    <mergeCell ref="M44:M45"/>
    <mergeCell ref="N44:N45"/>
    <mergeCell ref="O44:O45"/>
    <mergeCell ref="P44:P45"/>
    <mergeCell ref="Q44:Q45"/>
    <mergeCell ref="L46:L47"/>
    <mergeCell ref="O40:O42"/>
    <mergeCell ref="P40:P42"/>
    <mergeCell ref="Q40:Q42"/>
    <mergeCell ref="M46:M47"/>
    <mergeCell ref="N46:N47"/>
    <mergeCell ref="O46:O47"/>
    <mergeCell ref="P46:P47"/>
    <mergeCell ref="Q46:Q47"/>
    <mergeCell ref="L40:L42"/>
    <mergeCell ref="A40:A43"/>
    <mergeCell ref="B40:B42"/>
    <mergeCell ref="C40:C42"/>
    <mergeCell ref="D40:D42"/>
    <mergeCell ref="E40:E42"/>
    <mergeCell ref="F40:F42"/>
    <mergeCell ref="G40:G41"/>
    <mergeCell ref="J40:J42"/>
    <mergeCell ref="K40:K42"/>
    <mergeCell ref="P30:P33"/>
    <mergeCell ref="Q30:Q33"/>
    <mergeCell ref="R35:R36"/>
    <mergeCell ref="L35:L36"/>
    <mergeCell ref="M35:M36"/>
    <mergeCell ref="B37:R37"/>
    <mergeCell ref="A38:A39"/>
    <mergeCell ref="B38:B39"/>
    <mergeCell ref="C38:C39"/>
    <mergeCell ref="D38:D39"/>
    <mergeCell ref="E38:E39"/>
    <mergeCell ref="F38:F39"/>
    <mergeCell ref="J38:J39"/>
    <mergeCell ref="K38:K39"/>
    <mergeCell ref="N35:N36"/>
    <mergeCell ref="O35:O36"/>
    <mergeCell ref="P35:P36"/>
    <mergeCell ref="Q35:Q36"/>
    <mergeCell ref="R38:R39"/>
    <mergeCell ref="L38:L39"/>
    <mergeCell ref="M38:M39"/>
    <mergeCell ref="N38:N39"/>
    <mergeCell ref="O38:O39"/>
    <mergeCell ref="P38:P39"/>
    <mergeCell ref="A35:A36"/>
    <mergeCell ref="B35:B36"/>
    <mergeCell ref="C35:C36"/>
    <mergeCell ref="D35:D36"/>
    <mergeCell ref="E35:E36"/>
    <mergeCell ref="F35:F36"/>
    <mergeCell ref="J35:J36"/>
    <mergeCell ref="K35:K36"/>
    <mergeCell ref="L30:L33"/>
    <mergeCell ref="D25:D26"/>
    <mergeCell ref="E25:E26"/>
    <mergeCell ref="F25:F26"/>
    <mergeCell ref="Q27:Q29"/>
    <mergeCell ref="R27:R29"/>
    <mergeCell ref="A30:A34"/>
    <mergeCell ref="B30:B33"/>
    <mergeCell ref="C30:C33"/>
    <mergeCell ref="D30:D33"/>
    <mergeCell ref="E30:E33"/>
    <mergeCell ref="F30:F33"/>
    <mergeCell ref="J30:J33"/>
    <mergeCell ref="K30:K33"/>
    <mergeCell ref="K27:K29"/>
    <mergeCell ref="L27:L29"/>
    <mergeCell ref="M27:M29"/>
    <mergeCell ref="N27:N29"/>
    <mergeCell ref="O27:O29"/>
    <mergeCell ref="P27:P29"/>
    <mergeCell ref="R30:R33"/>
    <mergeCell ref="B34:R34"/>
    <mergeCell ref="M30:M33"/>
    <mergeCell ref="N30:N33"/>
    <mergeCell ref="O30:O33"/>
    <mergeCell ref="M21:M22"/>
    <mergeCell ref="N21:N22"/>
    <mergeCell ref="O21:O22"/>
    <mergeCell ref="P21:P22"/>
    <mergeCell ref="Q21:Q22"/>
    <mergeCell ref="P25:P26"/>
    <mergeCell ref="Q25:Q26"/>
    <mergeCell ref="R25:R26"/>
    <mergeCell ref="A27:A29"/>
    <mergeCell ref="B27:B29"/>
    <mergeCell ref="C27:C29"/>
    <mergeCell ref="D27:D29"/>
    <mergeCell ref="E27:E29"/>
    <mergeCell ref="F27:F29"/>
    <mergeCell ref="J27:J29"/>
    <mergeCell ref="J25:J26"/>
    <mergeCell ref="K25:K26"/>
    <mergeCell ref="L25:L26"/>
    <mergeCell ref="M25:M26"/>
    <mergeCell ref="N25:N26"/>
    <mergeCell ref="O25:O26"/>
    <mergeCell ref="A25:A26"/>
    <mergeCell ref="B25:B26"/>
    <mergeCell ref="C25:C26"/>
    <mergeCell ref="B23:B24"/>
    <mergeCell ref="C23:C24"/>
    <mergeCell ref="D23:D24"/>
    <mergeCell ref="E23:E24"/>
    <mergeCell ref="F23:F24"/>
    <mergeCell ref="J23:J24"/>
    <mergeCell ref="K23:K24"/>
    <mergeCell ref="L23:L24"/>
    <mergeCell ref="L21:L22"/>
    <mergeCell ref="A18:A20"/>
    <mergeCell ref="B18:B19"/>
    <mergeCell ref="C18:C19"/>
    <mergeCell ref="M23:M24"/>
    <mergeCell ref="N23:N24"/>
    <mergeCell ref="O23:O24"/>
    <mergeCell ref="P23:P24"/>
    <mergeCell ref="Q23:Q24"/>
    <mergeCell ref="B20:R20"/>
    <mergeCell ref="A21:A22"/>
    <mergeCell ref="B21:B22"/>
    <mergeCell ref="C21:C22"/>
    <mergeCell ref="D21:D22"/>
    <mergeCell ref="E21:E22"/>
    <mergeCell ref="F21:F22"/>
    <mergeCell ref="J21:J22"/>
    <mergeCell ref="K21:K22"/>
    <mergeCell ref="D18:D19"/>
    <mergeCell ref="E18:E19"/>
    <mergeCell ref="F18:F19"/>
    <mergeCell ref="J18:J19"/>
    <mergeCell ref="R23:R24"/>
    <mergeCell ref="R21:R22"/>
    <mergeCell ref="A23:A24"/>
    <mergeCell ref="K18:K19"/>
    <mergeCell ref="K16:K17"/>
    <mergeCell ref="P14:P15"/>
    <mergeCell ref="Q14:Q15"/>
    <mergeCell ref="R14:R15"/>
    <mergeCell ref="L14:L15"/>
    <mergeCell ref="M14:M15"/>
    <mergeCell ref="N14:N15"/>
    <mergeCell ref="O14:O15"/>
    <mergeCell ref="Q16:Q17"/>
    <mergeCell ref="R16:R17"/>
    <mergeCell ref="L16:L17"/>
    <mergeCell ref="M16:M17"/>
    <mergeCell ref="N16:N17"/>
    <mergeCell ref="O16:O17"/>
    <mergeCell ref="P16:P17"/>
    <mergeCell ref="R18:R19"/>
    <mergeCell ref="L18:L19"/>
    <mergeCell ref="M18:M19"/>
    <mergeCell ref="N18:N19"/>
    <mergeCell ref="O18:O19"/>
    <mergeCell ref="P18:P19"/>
    <mergeCell ref="Q18:Q19"/>
    <mergeCell ref="A16:A17"/>
    <mergeCell ref="B16:B17"/>
    <mergeCell ref="C16:C17"/>
    <mergeCell ref="D16:D17"/>
    <mergeCell ref="E16:E17"/>
    <mergeCell ref="F16:F17"/>
    <mergeCell ref="J16:J17"/>
    <mergeCell ref="J14:J15"/>
    <mergeCell ref="K14:K15"/>
    <mergeCell ref="A14:A15"/>
    <mergeCell ref="B14:B15"/>
    <mergeCell ref="C14:C15"/>
    <mergeCell ref="D14:D15"/>
    <mergeCell ref="E14:E15"/>
    <mergeCell ref="F14:F15"/>
    <mergeCell ref="M12:M13"/>
    <mergeCell ref="N12:N13"/>
    <mergeCell ref="O12:O13"/>
    <mergeCell ref="P12:P13"/>
    <mergeCell ref="Q12:Q13"/>
    <mergeCell ref="R12:R13"/>
    <mergeCell ref="B11:R11"/>
    <mergeCell ref="A12:A13"/>
    <mergeCell ref="B12:B13"/>
    <mergeCell ref="C12:C13"/>
    <mergeCell ref="D12:D13"/>
    <mergeCell ref="E12:E13"/>
    <mergeCell ref="F12:F13"/>
    <mergeCell ref="J12:J13"/>
    <mergeCell ref="K12:K13"/>
    <mergeCell ref="L12:L13"/>
    <mergeCell ref="M9:M10"/>
    <mergeCell ref="N9:N10"/>
    <mergeCell ref="O9:O10"/>
    <mergeCell ref="P9:P10"/>
    <mergeCell ref="Q9:Q10"/>
    <mergeCell ref="R9:R10"/>
    <mergeCell ref="R7:R8"/>
    <mergeCell ref="A9:A11"/>
    <mergeCell ref="B9:B10"/>
    <mergeCell ref="C9:C10"/>
    <mergeCell ref="D9:D10"/>
    <mergeCell ref="E9:E10"/>
    <mergeCell ref="F9:F10"/>
    <mergeCell ref="J9:J10"/>
    <mergeCell ref="K9:K10"/>
    <mergeCell ref="L9:L10"/>
    <mergeCell ref="L7:L8"/>
    <mergeCell ref="M7:M8"/>
    <mergeCell ref="N7:N8"/>
    <mergeCell ref="O7:O8"/>
    <mergeCell ref="P7:P8"/>
    <mergeCell ref="Q7:Q8"/>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42"/>
  <sheetViews>
    <sheetView topLeftCell="A31" zoomScale="70" zoomScaleNormal="70" workbookViewId="0">
      <selection activeCell="N42" sqref="N42:O42"/>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15.855468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174" t="s">
        <v>1284</v>
      </c>
    </row>
    <row r="3" spans="1:19" x14ac:dyDescent="0.25">
      <c r="M3" s="2"/>
      <c r="N3" s="2"/>
      <c r="O3" s="2"/>
      <c r="P3" s="2"/>
    </row>
    <row r="4" spans="1:19" s="3" customFormat="1" ht="47.25" customHeight="1" x14ac:dyDescent="0.25">
      <c r="A4" s="1016" t="s">
        <v>0</v>
      </c>
      <c r="B4" s="802" t="s">
        <v>1</v>
      </c>
      <c r="C4" s="802" t="s">
        <v>2</v>
      </c>
      <c r="D4" s="802" t="s">
        <v>3</v>
      </c>
      <c r="E4" s="1016" t="s">
        <v>4</v>
      </c>
      <c r="F4" s="1016" t="s">
        <v>5</v>
      </c>
      <c r="G4" s="1016" t="s">
        <v>6</v>
      </c>
      <c r="H4" s="802" t="s">
        <v>7</v>
      </c>
      <c r="I4" s="802"/>
      <c r="J4" s="1016" t="s">
        <v>8</v>
      </c>
      <c r="K4" s="802" t="s">
        <v>228</v>
      </c>
      <c r="L4" s="1017"/>
      <c r="M4" s="801" t="s">
        <v>229</v>
      </c>
      <c r="N4" s="801"/>
      <c r="O4" s="801" t="s">
        <v>9</v>
      </c>
      <c r="P4" s="801"/>
      <c r="Q4" s="1016" t="s">
        <v>230</v>
      </c>
      <c r="R4" s="802" t="s">
        <v>10</v>
      </c>
      <c r="S4" s="65"/>
    </row>
    <row r="5" spans="1:19" s="3" customFormat="1" x14ac:dyDescent="0.2">
      <c r="A5" s="1016"/>
      <c r="B5" s="802"/>
      <c r="C5" s="802"/>
      <c r="D5" s="802"/>
      <c r="E5" s="1016"/>
      <c r="F5" s="1016"/>
      <c r="G5" s="1016"/>
      <c r="H5" s="67" t="s">
        <v>11</v>
      </c>
      <c r="I5" s="67" t="s">
        <v>12</v>
      </c>
      <c r="J5" s="1016"/>
      <c r="K5" s="67">
        <v>2020</v>
      </c>
      <c r="L5" s="67">
        <v>2021</v>
      </c>
      <c r="M5" s="68">
        <v>2020</v>
      </c>
      <c r="N5" s="68">
        <v>2021</v>
      </c>
      <c r="O5" s="68">
        <v>2020</v>
      </c>
      <c r="P5" s="68">
        <v>2021</v>
      </c>
      <c r="Q5" s="1016"/>
      <c r="R5" s="802"/>
      <c r="S5" s="65"/>
    </row>
    <row r="6" spans="1:19" s="3" customFormat="1" ht="15.75" customHeight="1" x14ac:dyDescent="0.2">
      <c r="A6" s="175" t="s">
        <v>13</v>
      </c>
      <c r="B6" s="67" t="s">
        <v>14</v>
      </c>
      <c r="C6" s="67" t="s">
        <v>15</v>
      </c>
      <c r="D6" s="67" t="s">
        <v>16</v>
      </c>
      <c r="E6" s="175" t="s">
        <v>17</v>
      </c>
      <c r="F6" s="175" t="s">
        <v>18</v>
      </c>
      <c r="G6" s="175" t="s">
        <v>19</v>
      </c>
      <c r="H6" s="67" t="s">
        <v>20</v>
      </c>
      <c r="I6" s="67" t="s">
        <v>21</v>
      </c>
      <c r="J6" s="175" t="s">
        <v>22</v>
      </c>
      <c r="K6" s="67" t="s">
        <v>23</v>
      </c>
      <c r="L6" s="67" t="s">
        <v>24</v>
      </c>
      <c r="M6" s="70" t="s">
        <v>25</v>
      </c>
      <c r="N6" s="70" t="s">
        <v>26</v>
      </c>
      <c r="O6" s="70" t="s">
        <v>27</v>
      </c>
      <c r="P6" s="70" t="s">
        <v>28</v>
      </c>
      <c r="Q6" s="175" t="s">
        <v>29</v>
      </c>
      <c r="R6" s="67" t="s">
        <v>30</v>
      </c>
      <c r="S6" s="65"/>
    </row>
    <row r="7" spans="1:19" s="6" customFormat="1" ht="165" x14ac:dyDescent="0.25">
      <c r="A7" s="71">
        <v>1</v>
      </c>
      <c r="B7" s="71">
        <v>1</v>
      </c>
      <c r="C7" s="71">
        <v>4</v>
      </c>
      <c r="D7" s="72">
        <v>5</v>
      </c>
      <c r="E7" s="74" t="s">
        <v>453</v>
      </c>
      <c r="F7" s="74" t="s">
        <v>454</v>
      </c>
      <c r="G7" s="72" t="s">
        <v>42</v>
      </c>
      <c r="H7" s="72" t="s">
        <v>39</v>
      </c>
      <c r="I7" s="159" t="s">
        <v>455</v>
      </c>
      <c r="J7" s="72" t="s">
        <v>456</v>
      </c>
      <c r="K7" s="77" t="s">
        <v>382</v>
      </c>
      <c r="L7" s="77"/>
      <c r="M7" s="78">
        <v>70000</v>
      </c>
      <c r="N7" s="71"/>
      <c r="O7" s="78">
        <v>70000</v>
      </c>
      <c r="P7" s="78"/>
      <c r="Q7" s="72" t="s">
        <v>457</v>
      </c>
      <c r="R7" s="72" t="s">
        <v>458</v>
      </c>
      <c r="S7" s="79"/>
    </row>
    <row r="8" spans="1:19" s="6" customFormat="1" ht="270" x14ac:dyDescent="0.25">
      <c r="A8" s="72">
        <v>2</v>
      </c>
      <c r="B8" s="72">
        <v>1</v>
      </c>
      <c r="C8" s="72">
        <v>4</v>
      </c>
      <c r="D8" s="72">
        <v>5</v>
      </c>
      <c r="E8" s="74" t="s">
        <v>459</v>
      </c>
      <c r="F8" s="74" t="s">
        <v>460</v>
      </c>
      <c r="G8" s="72" t="s">
        <v>461</v>
      </c>
      <c r="H8" s="72" t="s">
        <v>51</v>
      </c>
      <c r="I8" s="72">
        <v>1</v>
      </c>
      <c r="J8" s="72" t="s">
        <v>462</v>
      </c>
      <c r="K8" s="72" t="s">
        <v>43</v>
      </c>
      <c r="L8" s="72"/>
      <c r="M8" s="176">
        <v>30000</v>
      </c>
      <c r="N8" s="72"/>
      <c r="O8" s="176">
        <v>30000</v>
      </c>
      <c r="P8" s="72"/>
      <c r="Q8" s="72" t="s">
        <v>457</v>
      </c>
      <c r="R8" s="72" t="s">
        <v>458</v>
      </c>
      <c r="S8" s="79"/>
    </row>
    <row r="9" spans="1:19" s="177" customFormat="1" ht="120" x14ac:dyDescent="0.25">
      <c r="A9" s="72">
        <v>3</v>
      </c>
      <c r="B9" s="72">
        <v>1</v>
      </c>
      <c r="C9" s="72">
        <v>4</v>
      </c>
      <c r="D9" s="72">
        <v>5</v>
      </c>
      <c r="E9" s="74" t="s">
        <v>463</v>
      </c>
      <c r="F9" s="74" t="s">
        <v>464</v>
      </c>
      <c r="G9" s="72" t="s">
        <v>465</v>
      </c>
      <c r="H9" s="72" t="s">
        <v>466</v>
      </c>
      <c r="I9" s="72" t="s">
        <v>467</v>
      </c>
      <c r="J9" s="72" t="s">
        <v>468</v>
      </c>
      <c r="K9" s="72" t="s">
        <v>469</v>
      </c>
      <c r="L9" s="72"/>
      <c r="M9" s="176">
        <v>30000</v>
      </c>
      <c r="N9" s="72"/>
      <c r="O9" s="176">
        <v>30000</v>
      </c>
      <c r="P9" s="72"/>
      <c r="Q9" s="72" t="s">
        <v>457</v>
      </c>
      <c r="R9" s="72" t="s">
        <v>458</v>
      </c>
    </row>
    <row r="10" spans="1:19" s="177" customFormat="1" ht="120" x14ac:dyDescent="0.25">
      <c r="A10" s="81">
        <v>3</v>
      </c>
      <c r="B10" s="81">
        <v>1</v>
      </c>
      <c r="C10" s="81">
        <v>4</v>
      </c>
      <c r="D10" s="81">
        <v>5</v>
      </c>
      <c r="E10" s="83" t="s">
        <v>463</v>
      </c>
      <c r="F10" s="83" t="s">
        <v>464</v>
      </c>
      <c r="G10" s="81" t="s">
        <v>465</v>
      </c>
      <c r="H10" s="81" t="s">
        <v>466</v>
      </c>
      <c r="I10" s="81" t="s">
        <v>470</v>
      </c>
      <c r="J10" s="81" t="s">
        <v>468</v>
      </c>
      <c r="K10" s="81" t="s">
        <v>469</v>
      </c>
      <c r="L10" s="81"/>
      <c r="M10" s="178">
        <v>30000</v>
      </c>
      <c r="N10" s="81"/>
      <c r="O10" s="178">
        <v>30000</v>
      </c>
      <c r="P10" s="81"/>
      <c r="Q10" s="81" t="s">
        <v>457</v>
      </c>
      <c r="R10" s="81" t="s">
        <v>458</v>
      </c>
    </row>
    <row r="11" spans="1:19" s="177" customFormat="1" ht="24.75" customHeight="1" x14ac:dyDescent="0.25">
      <c r="A11" s="798" t="s">
        <v>471</v>
      </c>
      <c r="B11" s="1018"/>
      <c r="C11" s="1018"/>
      <c r="D11" s="1018"/>
      <c r="E11" s="1018"/>
      <c r="F11" s="1018"/>
      <c r="G11" s="1018"/>
      <c r="H11" s="1018"/>
      <c r="I11" s="1018"/>
      <c r="J11" s="1018"/>
      <c r="K11" s="1018"/>
      <c r="L11" s="1018"/>
      <c r="M11" s="1018"/>
      <c r="N11" s="1018"/>
      <c r="O11" s="1018"/>
      <c r="P11" s="1018"/>
      <c r="Q11" s="1018"/>
      <c r="R11" s="1019"/>
    </row>
    <row r="12" spans="1:19" s="6" customFormat="1" ht="390" x14ac:dyDescent="0.25">
      <c r="A12" s="72">
        <v>4</v>
      </c>
      <c r="B12" s="72">
        <v>1</v>
      </c>
      <c r="C12" s="72">
        <v>4</v>
      </c>
      <c r="D12" s="72">
        <v>5</v>
      </c>
      <c r="E12" s="74" t="s">
        <v>472</v>
      </c>
      <c r="F12" s="74" t="s">
        <v>473</v>
      </c>
      <c r="G12" s="72" t="s">
        <v>461</v>
      </c>
      <c r="H12" s="72" t="s">
        <v>474</v>
      </c>
      <c r="I12" s="72" t="s">
        <v>475</v>
      </c>
      <c r="J12" s="72" t="s">
        <v>476</v>
      </c>
      <c r="K12" s="72" t="s">
        <v>43</v>
      </c>
      <c r="L12" s="179"/>
      <c r="M12" s="176">
        <v>30000</v>
      </c>
      <c r="N12" s="179"/>
      <c r="O12" s="176">
        <v>30000</v>
      </c>
      <c r="P12" s="179"/>
      <c r="Q12" s="72" t="s">
        <v>457</v>
      </c>
      <c r="R12" s="72" t="s">
        <v>458</v>
      </c>
    </row>
    <row r="13" spans="1:19" s="181" customFormat="1" ht="150" x14ac:dyDescent="0.25">
      <c r="A13" s="90">
        <v>5</v>
      </c>
      <c r="B13" s="90">
        <v>1</v>
      </c>
      <c r="C13" s="90">
        <v>4</v>
      </c>
      <c r="D13" s="90">
        <v>5</v>
      </c>
      <c r="E13" s="92" t="s">
        <v>477</v>
      </c>
      <c r="F13" s="92" t="s">
        <v>478</v>
      </c>
      <c r="G13" s="90" t="s">
        <v>479</v>
      </c>
      <c r="H13" s="72" t="s">
        <v>39</v>
      </c>
      <c r="I13" s="90">
        <v>100</v>
      </c>
      <c r="J13" s="90" t="s">
        <v>480</v>
      </c>
      <c r="K13" s="90" t="s">
        <v>481</v>
      </c>
      <c r="L13" s="90"/>
      <c r="M13" s="180">
        <v>27000</v>
      </c>
      <c r="N13" s="90"/>
      <c r="O13" s="180">
        <v>27000</v>
      </c>
      <c r="P13" s="90"/>
      <c r="Q13" s="90" t="s">
        <v>457</v>
      </c>
      <c r="R13" s="72" t="s">
        <v>458</v>
      </c>
    </row>
    <row r="14" spans="1:19" ht="285" x14ac:dyDescent="0.25">
      <c r="A14" s="71">
        <v>6</v>
      </c>
      <c r="B14" s="72">
        <v>1</v>
      </c>
      <c r="C14" s="71">
        <v>4</v>
      </c>
      <c r="D14" s="72">
        <v>5</v>
      </c>
      <c r="E14" s="74" t="s">
        <v>482</v>
      </c>
      <c r="F14" s="74" t="s">
        <v>483</v>
      </c>
      <c r="G14" s="72" t="s">
        <v>461</v>
      </c>
      <c r="H14" s="72" t="s">
        <v>51</v>
      </c>
      <c r="I14" s="159" t="s">
        <v>171</v>
      </c>
      <c r="J14" s="72" t="s">
        <v>484</v>
      </c>
      <c r="K14" s="77" t="s">
        <v>43</v>
      </c>
      <c r="L14" s="77"/>
      <c r="M14" s="78">
        <v>20000</v>
      </c>
      <c r="N14" s="71"/>
      <c r="O14" s="78">
        <v>20000</v>
      </c>
      <c r="P14" s="78"/>
      <c r="Q14" s="72" t="s">
        <v>457</v>
      </c>
      <c r="R14" s="72" t="s">
        <v>458</v>
      </c>
    </row>
    <row r="15" spans="1:19" ht="210" x14ac:dyDescent="0.25">
      <c r="A15" s="72">
        <v>7</v>
      </c>
      <c r="B15" s="72">
        <v>1</v>
      </c>
      <c r="C15" s="72">
        <v>4</v>
      </c>
      <c r="D15" s="72">
        <v>5</v>
      </c>
      <c r="E15" s="74" t="s">
        <v>485</v>
      </c>
      <c r="F15" s="74" t="s">
        <v>486</v>
      </c>
      <c r="G15" s="72" t="s">
        <v>461</v>
      </c>
      <c r="H15" s="72" t="s">
        <v>51</v>
      </c>
      <c r="I15" s="72">
        <v>1</v>
      </c>
      <c r="J15" s="72" t="s">
        <v>487</v>
      </c>
      <c r="K15" s="72" t="s">
        <v>488</v>
      </c>
      <c r="L15" s="72"/>
      <c r="M15" s="176">
        <v>20000</v>
      </c>
      <c r="N15" s="72"/>
      <c r="O15" s="176">
        <v>20000</v>
      </c>
      <c r="P15" s="72"/>
      <c r="Q15" s="72" t="s">
        <v>457</v>
      </c>
      <c r="R15" s="72" t="s">
        <v>458</v>
      </c>
    </row>
    <row r="16" spans="1:19" ht="180" x14ac:dyDescent="0.25">
      <c r="A16" s="72">
        <v>8</v>
      </c>
      <c r="B16" s="72">
        <v>1</v>
      </c>
      <c r="C16" s="72">
        <v>4</v>
      </c>
      <c r="D16" s="72">
        <v>5</v>
      </c>
      <c r="E16" s="74" t="s">
        <v>489</v>
      </c>
      <c r="F16" s="74" t="s">
        <v>490</v>
      </c>
      <c r="G16" s="72" t="s">
        <v>461</v>
      </c>
      <c r="H16" s="72" t="s">
        <v>491</v>
      </c>
      <c r="I16" s="72" t="s">
        <v>475</v>
      </c>
      <c r="J16" s="72" t="s">
        <v>492</v>
      </c>
      <c r="K16" s="72" t="s">
        <v>488</v>
      </c>
      <c r="L16" s="72"/>
      <c r="M16" s="176">
        <v>30000</v>
      </c>
      <c r="N16" s="72"/>
      <c r="O16" s="176">
        <v>30000</v>
      </c>
      <c r="P16" s="72"/>
      <c r="Q16" s="72" t="s">
        <v>457</v>
      </c>
      <c r="R16" s="72" t="s">
        <v>458</v>
      </c>
    </row>
    <row r="17" spans="1:18" ht="240" x14ac:dyDescent="0.25">
      <c r="A17" s="72">
        <v>9</v>
      </c>
      <c r="B17" s="72">
        <v>1</v>
      </c>
      <c r="C17" s="72">
        <v>4</v>
      </c>
      <c r="D17" s="72">
        <v>5</v>
      </c>
      <c r="E17" s="74" t="s">
        <v>493</v>
      </c>
      <c r="F17" s="74" t="s">
        <v>494</v>
      </c>
      <c r="G17" s="72" t="s">
        <v>461</v>
      </c>
      <c r="H17" s="72" t="s">
        <v>491</v>
      </c>
      <c r="I17" s="72" t="s">
        <v>495</v>
      </c>
      <c r="J17" s="72" t="s">
        <v>496</v>
      </c>
      <c r="K17" s="72" t="s">
        <v>488</v>
      </c>
      <c r="L17" s="72"/>
      <c r="M17" s="176">
        <v>30000</v>
      </c>
      <c r="N17" s="72"/>
      <c r="O17" s="176">
        <v>30000</v>
      </c>
      <c r="P17" s="72"/>
      <c r="Q17" s="72" t="s">
        <v>457</v>
      </c>
      <c r="R17" s="72" t="s">
        <v>458</v>
      </c>
    </row>
    <row r="18" spans="1:18" ht="330" x14ac:dyDescent="0.25">
      <c r="A18" s="109">
        <v>10</v>
      </c>
      <c r="B18" s="109">
        <v>1</v>
      </c>
      <c r="C18" s="109">
        <v>4</v>
      </c>
      <c r="D18" s="109">
        <v>5</v>
      </c>
      <c r="E18" s="111" t="s">
        <v>497</v>
      </c>
      <c r="F18" s="111" t="s">
        <v>498</v>
      </c>
      <c r="G18" s="109" t="s">
        <v>499</v>
      </c>
      <c r="H18" s="109" t="s">
        <v>39</v>
      </c>
      <c r="I18" s="109">
        <v>100</v>
      </c>
      <c r="J18" s="111" t="s">
        <v>500</v>
      </c>
      <c r="K18" s="109" t="s">
        <v>501</v>
      </c>
      <c r="L18" s="111"/>
      <c r="M18" s="441">
        <v>12000</v>
      </c>
      <c r="N18" s="109"/>
      <c r="O18" s="441">
        <v>12000</v>
      </c>
      <c r="P18" s="109"/>
      <c r="Q18" s="109" t="s">
        <v>457</v>
      </c>
      <c r="R18" s="109" t="s">
        <v>458</v>
      </c>
    </row>
    <row r="19" spans="1:18" ht="93" customHeight="1" x14ac:dyDescent="0.25">
      <c r="A19" s="1032" t="s">
        <v>502</v>
      </c>
      <c r="B19" s="1014"/>
      <c r="C19" s="1014"/>
      <c r="D19" s="1014"/>
      <c r="E19" s="1014"/>
      <c r="F19" s="1014"/>
      <c r="G19" s="1014"/>
      <c r="H19" s="1014"/>
      <c r="I19" s="1014"/>
      <c r="J19" s="1014"/>
      <c r="K19" s="1014"/>
      <c r="L19" s="1014"/>
      <c r="M19" s="1014"/>
      <c r="N19" s="1014"/>
      <c r="O19" s="1014"/>
      <c r="P19" s="1014"/>
      <c r="Q19" s="1014"/>
      <c r="R19" s="1014"/>
    </row>
    <row r="20" spans="1:18" ht="180" x14ac:dyDescent="0.25">
      <c r="A20" s="109">
        <v>11</v>
      </c>
      <c r="B20" s="109">
        <v>1</v>
      </c>
      <c r="C20" s="109">
        <v>4</v>
      </c>
      <c r="D20" s="109">
        <v>2</v>
      </c>
      <c r="E20" s="111" t="s">
        <v>503</v>
      </c>
      <c r="F20" s="111" t="s">
        <v>504</v>
      </c>
      <c r="G20" s="109" t="s">
        <v>44</v>
      </c>
      <c r="H20" s="109" t="s">
        <v>39</v>
      </c>
      <c r="I20" s="109">
        <v>100</v>
      </c>
      <c r="J20" s="109" t="s">
        <v>505</v>
      </c>
      <c r="K20" s="109" t="s">
        <v>382</v>
      </c>
      <c r="L20" s="111"/>
      <c r="M20" s="441">
        <v>30000</v>
      </c>
      <c r="N20" s="109"/>
      <c r="O20" s="441">
        <v>30000</v>
      </c>
      <c r="P20" s="111"/>
      <c r="Q20" s="109" t="s">
        <v>457</v>
      </c>
      <c r="R20" s="109" t="s">
        <v>458</v>
      </c>
    </row>
    <row r="21" spans="1:18" ht="60.6" customHeight="1" x14ac:dyDescent="0.25">
      <c r="A21" s="1032" t="s">
        <v>506</v>
      </c>
      <c r="B21" s="1014"/>
      <c r="C21" s="1014"/>
      <c r="D21" s="1014"/>
      <c r="E21" s="1014"/>
      <c r="F21" s="1014"/>
      <c r="G21" s="1014"/>
      <c r="H21" s="1014"/>
      <c r="I21" s="1014"/>
      <c r="J21" s="1014"/>
      <c r="K21" s="1014"/>
      <c r="L21" s="1014"/>
      <c r="M21" s="1014"/>
      <c r="N21" s="1014"/>
      <c r="O21" s="1014"/>
      <c r="P21" s="1014"/>
      <c r="Q21" s="1014"/>
      <c r="R21" s="1014"/>
    </row>
    <row r="22" spans="1:18" x14ac:dyDescent="0.25">
      <c r="A22" s="1020">
        <v>12</v>
      </c>
      <c r="B22" s="1020">
        <v>1</v>
      </c>
      <c r="C22" s="1020">
        <v>4</v>
      </c>
      <c r="D22" s="1020">
        <v>2</v>
      </c>
      <c r="E22" s="1026" t="s">
        <v>507</v>
      </c>
      <c r="F22" s="1026" t="s">
        <v>508</v>
      </c>
      <c r="G22" s="1020" t="s">
        <v>509</v>
      </c>
      <c r="H22" s="109" t="s">
        <v>53</v>
      </c>
      <c r="I22" s="109">
        <v>6</v>
      </c>
      <c r="J22" s="1020" t="s">
        <v>510</v>
      </c>
      <c r="K22" s="1020" t="s">
        <v>382</v>
      </c>
      <c r="L22" s="1020"/>
      <c r="M22" s="1031">
        <v>30000</v>
      </c>
      <c r="N22" s="1020"/>
      <c r="O22" s="1031">
        <v>30000</v>
      </c>
      <c r="P22" s="1020"/>
      <c r="Q22" s="1020" t="s">
        <v>457</v>
      </c>
      <c r="R22" s="1020" t="s">
        <v>458</v>
      </c>
    </row>
    <row r="23" spans="1:18" x14ac:dyDescent="0.25">
      <c r="A23" s="1021"/>
      <c r="B23" s="1021"/>
      <c r="C23" s="1021"/>
      <c r="D23" s="1029"/>
      <c r="E23" s="1027"/>
      <c r="F23" s="1027"/>
      <c r="G23" s="1022"/>
      <c r="H23" s="109" t="s">
        <v>39</v>
      </c>
      <c r="I23" s="109" t="s">
        <v>511</v>
      </c>
      <c r="J23" s="1021"/>
      <c r="K23" s="1029"/>
      <c r="L23" s="1021"/>
      <c r="M23" s="1021"/>
      <c r="N23" s="1021"/>
      <c r="O23" s="1021"/>
      <c r="P23" s="1021"/>
      <c r="Q23" s="1021"/>
      <c r="R23" s="1021"/>
    </row>
    <row r="24" spans="1:18" ht="162.75" customHeight="1" x14ac:dyDescent="0.25">
      <c r="A24" s="1022"/>
      <c r="B24" s="1022"/>
      <c r="C24" s="1022"/>
      <c r="D24" s="1030"/>
      <c r="E24" s="1028"/>
      <c r="F24" s="1028"/>
      <c r="G24" s="109" t="s">
        <v>445</v>
      </c>
      <c r="H24" s="109" t="s">
        <v>41</v>
      </c>
      <c r="I24" s="109">
        <v>1</v>
      </c>
      <c r="J24" s="1022"/>
      <c r="K24" s="1030"/>
      <c r="L24" s="1022"/>
      <c r="M24" s="1022"/>
      <c r="N24" s="1022"/>
      <c r="O24" s="1022"/>
      <c r="P24" s="1022"/>
      <c r="Q24" s="1022"/>
      <c r="R24" s="1022"/>
    </row>
    <row r="25" spans="1:18" ht="53.25" customHeight="1" x14ac:dyDescent="0.25">
      <c r="A25" s="1023" t="s">
        <v>512</v>
      </c>
      <c r="B25" s="1024"/>
      <c r="C25" s="1024"/>
      <c r="D25" s="1024"/>
      <c r="E25" s="1024"/>
      <c r="F25" s="1024"/>
      <c r="G25" s="1024"/>
      <c r="H25" s="1024"/>
      <c r="I25" s="1024"/>
      <c r="J25" s="1024"/>
      <c r="K25" s="1024"/>
      <c r="L25" s="1024"/>
      <c r="M25" s="1024"/>
      <c r="N25" s="1024"/>
      <c r="O25" s="1024"/>
      <c r="P25" s="1024"/>
      <c r="Q25" s="1024"/>
      <c r="R25" s="1025"/>
    </row>
    <row r="26" spans="1:18" ht="42.75" customHeight="1" x14ac:dyDescent="0.25">
      <c r="A26" s="1033">
        <v>13</v>
      </c>
      <c r="B26" s="1033">
        <v>1</v>
      </c>
      <c r="C26" s="1033">
        <v>4</v>
      </c>
      <c r="D26" s="1020">
        <v>5</v>
      </c>
      <c r="E26" s="1033" t="s">
        <v>513</v>
      </c>
      <c r="F26" s="1033" t="s">
        <v>514</v>
      </c>
      <c r="G26" s="406" t="s">
        <v>42</v>
      </c>
      <c r="H26" s="406" t="s">
        <v>39</v>
      </c>
      <c r="I26" s="406">
        <v>20</v>
      </c>
      <c r="J26" s="1033" t="s">
        <v>515</v>
      </c>
      <c r="K26" s="1033" t="s">
        <v>382</v>
      </c>
      <c r="L26" s="1033"/>
      <c r="M26" s="1035">
        <v>90000</v>
      </c>
      <c r="N26" s="1033"/>
      <c r="O26" s="1035">
        <v>90000</v>
      </c>
      <c r="P26" s="1033"/>
      <c r="Q26" s="1033" t="s">
        <v>457</v>
      </c>
      <c r="R26" s="1033" t="s">
        <v>458</v>
      </c>
    </row>
    <row r="27" spans="1:18" ht="42" customHeight="1" x14ac:dyDescent="0.25">
      <c r="A27" s="1021"/>
      <c r="B27" s="1021"/>
      <c r="C27" s="1021"/>
      <c r="D27" s="1029"/>
      <c r="E27" s="1021"/>
      <c r="F27" s="1021"/>
      <c r="G27" s="406" t="s">
        <v>44</v>
      </c>
      <c r="H27" s="406" t="s">
        <v>39</v>
      </c>
      <c r="I27" s="406">
        <v>40</v>
      </c>
      <c r="J27" s="1021"/>
      <c r="K27" s="1021"/>
      <c r="L27" s="1021"/>
      <c r="M27" s="1036"/>
      <c r="N27" s="1021"/>
      <c r="O27" s="1036"/>
      <c r="P27" s="1021"/>
      <c r="Q27" s="1021"/>
      <c r="R27" s="1021"/>
    </row>
    <row r="28" spans="1:18" ht="57.75" customHeight="1" x14ac:dyDescent="0.25">
      <c r="A28" s="1022"/>
      <c r="B28" s="1022"/>
      <c r="C28" s="1022"/>
      <c r="D28" s="1030"/>
      <c r="E28" s="1022"/>
      <c r="F28" s="1022"/>
      <c r="G28" s="406" t="s">
        <v>516</v>
      </c>
      <c r="H28" s="406" t="s">
        <v>517</v>
      </c>
      <c r="I28" s="406">
        <v>100</v>
      </c>
      <c r="J28" s="1022"/>
      <c r="K28" s="1022"/>
      <c r="L28" s="1022"/>
      <c r="M28" s="1037"/>
      <c r="N28" s="1022"/>
      <c r="O28" s="1037"/>
      <c r="P28" s="1022"/>
      <c r="Q28" s="1022"/>
      <c r="R28" s="1022"/>
    </row>
    <row r="29" spans="1:18" ht="77.25" customHeight="1" x14ac:dyDescent="0.25">
      <c r="A29" s="1023" t="s">
        <v>518</v>
      </c>
      <c r="B29" s="1024"/>
      <c r="C29" s="1024"/>
      <c r="D29" s="1024"/>
      <c r="E29" s="1024"/>
      <c r="F29" s="1024"/>
      <c r="G29" s="1024"/>
      <c r="H29" s="1024"/>
      <c r="I29" s="1024"/>
      <c r="J29" s="1024"/>
      <c r="K29" s="1024"/>
      <c r="L29" s="1024"/>
      <c r="M29" s="1024"/>
      <c r="N29" s="1024"/>
      <c r="O29" s="1024"/>
      <c r="P29" s="1024"/>
      <c r="Q29" s="1024"/>
      <c r="R29" s="1025"/>
    </row>
    <row r="30" spans="1:18" ht="62.25" customHeight="1" x14ac:dyDescent="0.25">
      <c r="A30" s="1033">
        <v>14</v>
      </c>
      <c r="B30" s="1033">
        <v>1</v>
      </c>
      <c r="C30" s="1033">
        <v>4</v>
      </c>
      <c r="D30" s="1020">
        <v>2</v>
      </c>
      <c r="E30" s="1034" t="s">
        <v>519</v>
      </c>
      <c r="F30" s="1034" t="s">
        <v>520</v>
      </c>
      <c r="G30" s="1020" t="s">
        <v>32</v>
      </c>
      <c r="H30" s="109" t="s">
        <v>45</v>
      </c>
      <c r="I30" s="109">
        <v>4</v>
      </c>
      <c r="J30" s="1020" t="s">
        <v>521</v>
      </c>
      <c r="K30" s="1020" t="s">
        <v>382</v>
      </c>
      <c r="L30" s="1020"/>
      <c r="M30" s="1031">
        <v>100000</v>
      </c>
      <c r="N30" s="1020"/>
      <c r="O30" s="1031">
        <v>100000</v>
      </c>
      <c r="P30" s="1026"/>
      <c r="Q30" s="1033" t="s">
        <v>457</v>
      </c>
      <c r="R30" s="1033" t="s">
        <v>458</v>
      </c>
    </row>
    <row r="31" spans="1:18" ht="34.5" customHeight="1" x14ac:dyDescent="0.25">
      <c r="A31" s="1021"/>
      <c r="B31" s="1021"/>
      <c r="C31" s="1021"/>
      <c r="D31" s="1021"/>
      <c r="E31" s="1027"/>
      <c r="F31" s="1027"/>
      <c r="G31" s="1022"/>
      <c r="H31" s="109" t="s">
        <v>39</v>
      </c>
      <c r="I31" s="109">
        <v>100</v>
      </c>
      <c r="J31" s="1029"/>
      <c r="K31" s="1038"/>
      <c r="L31" s="1038"/>
      <c r="M31" s="1038"/>
      <c r="N31" s="1038"/>
      <c r="O31" s="1038"/>
      <c r="P31" s="1027"/>
      <c r="Q31" s="1038"/>
      <c r="R31" s="1038"/>
    </row>
    <row r="32" spans="1:18" ht="48" customHeight="1" x14ac:dyDescent="0.25">
      <c r="A32" s="1021"/>
      <c r="B32" s="1021"/>
      <c r="C32" s="1021"/>
      <c r="D32" s="1021"/>
      <c r="E32" s="1027"/>
      <c r="F32" s="1027"/>
      <c r="G32" s="109" t="s">
        <v>172</v>
      </c>
      <c r="H32" s="109" t="s">
        <v>128</v>
      </c>
      <c r="I32" s="109">
        <v>1</v>
      </c>
      <c r="J32" s="1029"/>
      <c r="K32" s="1038"/>
      <c r="L32" s="1038"/>
      <c r="M32" s="1038"/>
      <c r="N32" s="1038"/>
      <c r="O32" s="1038"/>
      <c r="P32" s="1027"/>
      <c r="Q32" s="1038"/>
      <c r="R32" s="1038"/>
    </row>
    <row r="33" spans="1:18" ht="68.25" customHeight="1" x14ac:dyDescent="0.25">
      <c r="A33" s="1021"/>
      <c r="B33" s="1021"/>
      <c r="C33" s="1021"/>
      <c r="D33" s="1021"/>
      <c r="E33" s="1027"/>
      <c r="F33" s="1027"/>
      <c r="G33" s="109" t="s">
        <v>522</v>
      </c>
      <c r="H33" s="442" t="s">
        <v>128</v>
      </c>
      <c r="I33" s="442">
        <v>1</v>
      </c>
      <c r="J33" s="1029"/>
      <c r="K33" s="1038"/>
      <c r="L33" s="1038"/>
      <c r="M33" s="1038"/>
      <c r="N33" s="1038"/>
      <c r="O33" s="1038"/>
      <c r="P33" s="1027"/>
      <c r="Q33" s="1038"/>
      <c r="R33" s="1038"/>
    </row>
    <row r="34" spans="1:18" ht="36.75" customHeight="1" x14ac:dyDescent="0.25">
      <c r="A34" s="1021"/>
      <c r="B34" s="1021"/>
      <c r="C34" s="1021"/>
      <c r="D34" s="1021"/>
      <c r="E34" s="1027"/>
      <c r="F34" s="1027"/>
      <c r="G34" s="109" t="s">
        <v>523</v>
      </c>
      <c r="H34" s="109" t="s">
        <v>50</v>
      </c>
      <c r="I34" s="109">
        <v>100</v>
      </c>
      <c r="J34" s="1029"/>
      <c r="K34" s="1038"/>
      <c r="L34" s="1038"/>
      <c r="M34" s="1038"/>
      <c r="N34" s="1038"/>
      <c r="O34" s="1038"/>
      <c r="P34" s="1027"/>
      <c r="Q34" s="1038"/>
      <c r="R34" s="1038"/>
    </row>
    <row r="35" spans="1:18" ht="30" x14ac:dyDescent="0.25">
      <c r="A35" s="1022"/>
      <c r="B35" s="1022"/>
      <c r="C35" s="1022"/>
      <c r="D35" s="1022"/>
      <c r="E35" s="1028"/>
      <c r="F35" s="1028"/>
      <c r="G35" s="109" t="s">
        <v>188</v>
      </c>
      <c r="H35" s="109" t="s">
        <v>524</v>
      </c>
      <c r="I35" s="109">
        <v>8</v>
      </c>
      <c r="J35" s="1030"/>
      <c r="K35" s="1039"/>
      <c r="L35" s="1039"/>
      <c r="M35" s="1039"/>
      <c r="N35" s="1039"/>
      <c r="O35" s="1039"/>
      <c r="P35" s="1028"/>
      <c r="Q35" s="1039"/>
      <c r="R35" s="1039"/>
    </row>
    <row r="36" spans="1:18" ht="41.25" customHeight="1" x14ac:dyDescent="0.25">
      <c r="A36" s="808" t="s">
        <v>525</v>
      </c>
      <c r="B36" s="1024"/>
      <c r="C36" s="1024"/>
      <c r="D36" s="1024"/>
      <c r="E36" s="1024"/>
      <c r="F36" s="1024"/>
      <c r="G36" s="1024"/>
      <c r="H36" s="1024"/>
      <c r="I36" s="1024"/>
      <c r="J36" s="1024"/>
      <c r="K36" s="1024"/>
      <c r="L36" s="1024"/>
      <c r="M36" s="1024"/>
      <c r="N36" s="1024"/>
      <c r="O36" s="1024"/>
      <c r="P36" s="1024"/>
      <c r="Q36" s="1024"/>
      <c r="R36" s="1025"/>
    </row>
    <row r="37" spans="1:18" x14ac:dyDescent="0.25">
      <c r="A37" s="182"/>
      <c r="B37" s="182"/>
      <c r="C37" s="182"/>
      <c r="D37" s="182"/>
      <c r="E37" s="182"/>
      <c r="F37" s="182"/>
      <c r="G37" s="182"/>
      <c r="H37" s="182"/>
      <c r="I37" s="182"/>
      <c r="J37" s="182"/>
      <c r="K37" s="182"/>
      <c r="L37" s="182"/>
      <c r="M37" s="182"/>
      <c r="N37" s="182"/>
      <c r="O37" s="182"/>
      <c r="P37" s="182"/>
      <c r="Q37" s="182"/>
      <c r="R37" s="182"/>
    </row>
    <row r="38" spans="1:18" ht="15.75" x14ac:dyDescent="0.25">
      <c r="M38" s="788"/>
      <c r="N38" s="787" t="s">
        <v>214</v>
      </c>
      <c r="O38" s="787"/>
      <c r="P38" s="787"/>
    </row>
    <row r="39" spans="1:18" x14ac:dyDescent="0.25">
      <c r="M39" s="788"/>
      <c r="N39" s="275" t="s">
        <v>33</v>
      </c>
      <c r="O39" s="788" t="s">
        <v>34</v>
      </c>
      <c r="P39" s="788"/>
    </row>
    <row r="40" spans="1:18" x14ac:dyDescent="0.25">
      <c r="M40" s="788"/>
      <c r="N40" s="275"/>
      <c r="O40" s="275">
        <v>2020</v>
      </c>
      <c r="P40" s="275">
        <v>2021</v>
      </c>
    </row>
    <row r="41" spans="1:18" x14ac:dyDescent="0.25">
      <c r="M41" s="275" t="s">
        <v>368</v>
      </c>
      <c r="N41" s="424">
        <v>9</v>
      </c>
      <c r="O41" s="78">
        <f>O7+O8+O9+O12+O13+O14+O15+O16+O17</f>
        <v>287000</v>
      </c>
      <c r="P41" s="425"/>
    </row>
    <row r="42" spans="1:18" x14ac:dyDescent="0.25">
      <c r="M42" s="275" t="s">
        <v>369</v>
      </c>
      <c r="N42" s="426">
        <v>14</v>
      </c>
      <c r="O42" s="427">
        <f>O7+O8+O10+O12+O13+O14+O15+O16+O17+O18+O20+O22+O26+O30</f>
        <v>549000</v>
      </c>
      <c r="P42" s="427"/>
    </row>
  </sheetData>
  <mergeCells count="70">
    <mergeCell ref="M38:M40"/>
    <mergeCell ref="N38:P38"/>
    <mergeCell ref="O39:P39"/>
    <mergeCell ref="O30:O35"/>
    <mergeCell ref="P30:P35"/>
    <mergeCell ref="A36:R36"/>
    <mergeCell ref="G30:G31"/>
    <mergeCell ref="J30:J35"/>
    <mergeCell ref="K30:K35"/>
    <mergeCell ref="L30:L35"/>
    <mergeCell ref="M30:M35"/>
    <mergeCell ref="N30:N35"/>
    <mergeCell ref="R26:R28"/>
    <mergeCell ref="A29:R29"/>
    <mergeCell ref="A30:A35"/>
    <mergeCell ref="B30:B35"/>
    <mergeCell ref="C30:C35"/>
    <mergeCell ref="D30:D35"/>
    <mergeCell ref="E30:E35"/>
    <mergeCell ref="F30:F35"/>
    <mergeCell ref="J26:J28"/>
    <mergeCell ref="K26:K28"/>
    <mergeCell ref="L26:L28"/>
    <mergeCell ref="M26:M28"/>
    <mergeCell ref="N26:N28"/>
    <mergeCell ref="O26:O28"/>
    <mergeCell ref="Q30:Q35"/>
    <mergeCell ref="R30:R35"/>
    <mergeCell ref="A26:A28"/>
    <mergeCell ref="B26:B28"/>
    <mergeCell ref="C26:C28"/>
    <mergeCell ref="D26:D28"/>
    <mergeCell ref="E26:E28"/>
    <mergeCell ref="F26:F28"/>
    <mergeCell ref="N22:N24"/>
    <mergeCell ref="O22:O24"/>
    <mergeCell ref="P22:P24"/>
    <mergeCell ref="Q22:Q24"/>
    <mergeCell ref="P26:P28"/>
    <mergeCell ref="Q26:Q28"/>
    <mergeCell ref="A11:R11"/>
    <mergeCell ref="R22:R24"/>
    <mergeCell ref="A25:R25"/>
    <mergeCell ref="F22:F24"/>
    <mergeCell ref="G22:G23"/>
    <mergeCell ref="J22:J24"/>
    <mergeCell ref="K22:K24"/>
    <mergeCell ref="L22:L24"/>
    <mergeCell ref="M22:M24"/>
    <mergeCell ref="A22:A24"/>
    <mergeCell ref="B22:B24"/>
    <mergeCell ref="C22:C24"/>
    <mergeCell ref="D22:D24"/>
    <mergeCell ref="E22:E24"/>
    <mergeCell ref="A19:R19"/>
    <mergeCell ref="A21:R21"/>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45"/>
  <sheetViews>
    <sheetView topLeftCell="A34" zoomScale="60" zoomScaleNormal="60" workbookViewId="0">
      <selection activeCell="N45" sqref="N45:O45"/>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5703125" style="1" customWidth="1"/>
    <col min="7" max="7" width="35.7109375" style="1" customWidth="1"/>
    <col min="8" max="8" width="29.5703125" style="1" customWidth="1"/>
    <col min="9" max="9" width="15.425781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2.855468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5.75" x14ac:dyDescent="0.25">
      <c r="A2" s="183" t="s">
        <v>1285</v>
      </c>
      <c r="B2" s="184"/>
      <c r="C2" s="184"/>
      <c r="D2" s="184"/>
      <c r="E2" s="184"/>
      <c r="F2" s="184"/>
      <c r="G2" s="184"/>
      <c r="H2" s="184"/>
      <c r="I2" s="184"/>
      <c r="J2" s="184"/>
      <c r="K2" s="184"/>
      <c r="L2" s="184"/>
      <c r="M2" s="184"/>
      <c r="N2" s="184"/>
      <c r="O2" s="184"/>
      <c r="P2" s="184"/>
      <c r="Q2" s="184"/>
      <c r="R2" s="184"/>
    </row>
    <row r="3" spans="1:19" ht="15.75" x14ac:dyDescent="0.25">
      <c r="A3" s="184"/>
      <c r="B3" s="184"/>
      <c r="C3" s="184"/>
      <c r="D3" s="184"/>
      <c r="E3" s="184"/>
      <c r="F3" s="184"/>
      <c r="G3" s="184"/>
      <c r="H3" s="184"/>
      <c r="I3" s="184"/>
      <c r="J3" s="184"/>
      <c r="K3" s="184"/>
      <c r="L3" s="184"/>
      <c r="M3" s="185"/>
      <c r="N3" s="185"/>
      <c r="O3" s="185"/>
      <c r="P3" s="185"/>
      <c r="Q3" s="184"/>
      <c r="R3" s="184"/>
    </row>
    <row r="4" spans="1:19" s="3" customFormat="1" ht="58.5" customHeight="1" x14ac:dyDescent="0.25">
      <c r="A4" s="1041" t="s">
        <v>0</v>
      </c>
      <c r="B4" s="1049" t="s">
        <v>1</v>
      </c>
      <c r="C4" s="1049" t="s">
        <v>2</v>
      </c>
      <c r="D4" s="1049" t="s">
        <v>3</v>
      </c>
      <c r="E4" s="1041" t="s">
        <v>4</v>
      </c>
      <c r="F4" s="1041" t="s">
        <v>5</v>
      </c>
      <c r="G4" s="1041" t="s">
        <v>6</v>
      </c>
      <c r="H4" s="1040" t="s">
        <v>7</v>
      </c>
      <c r="I4" s="1040"/>
      <c r="J4" s="1041" t="s">
        <v>8</v>
      </c>
      <c r="K4" s="1043" t="s">
        <v>228</v>
      </c>
      <c r="L4" s="1044"/>
      <c r="M4" s="1045" t="s">
        <v>229</v>
      </c>
      <c r="N4" s="1045"/>
      <c r="O4" s="1045" t="s">
        <v>9</v>
      </c>
      <c r="P4" s="1045"/>
      <c r="Q4" s="1041" t="s">
        <v>230</v>
      </c>
      <c r="R4" s="1049" t="s">
        <v>10</v>
      </c>
      <c r="S4" s="65"/>
    </row>
    <row r="5" spans="1:19" s="3" customFormat="1" ht="15.75" x14ac:dyDescent="0.2">
      <c r="A5" s="1042"/>
      <c r="B5" s="1050"/>
      <c r="C5" s="1050"/>
      <c r="D5" s="1050"/>
      <c r="E5" s="1042"/>
      <c r="F5" s="1042"/>
      <c r="G5" s="1042"/>
      <c r="H5" s="186" t="s">
        <v>11</v>
      </c>
      <c r="I5" s="186" t="s">
        <v>12</v>
      </c>
      <c r="J5" s="1042"/>
      <c r="K5" s="187">
        <v>2020</v>
      </c>
      <c r="L5" s="187">
        <v>2021</v>
      </c>
      <c r="M5" s="188">
        <v>2020</v>
      </c>
      <c r="N5" s="188">
        <v>2021</v>
      </c>
      <c r="O5" s="188">
        <v>2020</v>
      </c>
      <c r="P5" s="188">
        <v>2021</v>
      </c>
      <c r="Q5" s="1042"/>
      <c r="R5" s="1050"/>
      <c r="S5" s="65"/>
    </row>
    <row r="6" spans="1:19" s="3" customFormat="1" ht="15.75" x14ac:dyDescent="0.2">
      <c r="A6" s="189" t="s">
        <v>13</v>
      </c>
      <c r="B6" s="186" t="s">
        <v>14</v>
      </c>
      <c r="C6" s="186" t="s">
        <v>15</v>
      </c>
      <c r="D6" s="186" t="s">
        <v>16</v>
      </c>
      <c r="E6" s="189" t="s">
        <v>17</v>
      </c>
      <c r="F6" s="189" t="s">
        <v>18</v>
      </c>
      <c r="G6" s="189" t="s">
        <v>19</v>
      </c>
      <c r="H6" s="186" t="s">
        <v>20</v>
      </c>
      <c r="I6" s="186" t="s">
        <v>21</v>
      </c>
      <c r="J6" s="189" t="s">
        <v>22</v>
      </c>
      <c r="K6" s="187" t="s">
        <v>23</v>
      </c>
      <c r="L6" s="187" t="s">
        <v>24</v>
      </c>
      <c r="M6" s="190" t="s">
        <v>25</v>
      </c>
      <c r="N6" s="190" t="s">
        <v>26</v>
      </c>
      <c r="O6" s="190" t="s">
        <v>27</v>
      </c>
      <c r="P6" s="190" t="s">
        <v>28</v>
      </c>
      <c r="Q6" s="189" t="s">
        <v>29</v>
      </c>
      <c r="R6" s="186" t="s">
        <v>30</v>
      </c>
      <c r="S6" s="65"/>
    </row>
    <row r="7" spans="1:19" s="6" customFormat="1" ht="258.75" customHeight="1" x14ac:dyDescent="0.25">
      <c r="A7" s="191">
        <v>1</v>
      </c>
      <c r="B7" s="192">
        <v>1</v>
      </c>
      <c r="C7" s="191">
        <v>4</v>
      </c>
      <c r="D7" s="192">
        <v>2</v>
      </c>
      <c r="E7" s="192" t="s">
        <v>526</v>
      </c>
      <c r="F7" s="192" t="s">
        <v>527</v>
      </c>
      <c r="G7" s="192" t="s">
        <v>32</v>
      </c>
      <c r="H7" s="193" t="s">
        <v>528</v>
      </c>
      <c r="I7" s="193" t="s">
        <v>529</v>
      </c>
      <c r="J7" s="192" t="s">
        <v>530</v>
      </c>
      <c r="K7" s="194" t="s">
        <v>31</v>
      </c>
      <c r="L7" s="194"/>
      <c r="M7" s="195">
        <v>16000</v>
      </c>
      <c r="N7" s="196"/>
      <c r="O7" s="195">
        <v>16000</v>
      </c>
      <c r="P7" s="197"/>
      <c r="Q7" s="198" t="s">
        <v>531</v>
      </c>
      <c r="R7" s="198" t="s">
        <v>532</v>
      </c>
      <c r="S7" s="79"/>
    </row>
    <row r="8" spans="1:19" s="6" customFormat="1" ht="258.75" customHeight="1" x14ac:dyDescent="0.25">
      <c r="A8" s="199">
        <v>1</v>
      </c>
      <c r="B8" s="200">
        <v>1</v>
      </c>
      <c r="C8" s="199">
        <v>4</v>
      </c>
      <c r="D8" s="200">
        <v>2</v>
      </c>
      <c r="E8" s="200" t="s">
        <v>526</v>
      </c>
      <c r="F8" s="200" t="s">
        <v>527</v>
      </c>
      <c r="G8" s="200" t="s">
        <v>32</v>
      </c>
      <c r="H8" s="201" t="s">
        <v>528</v>
      </c>
      <c r="I8" s="201" t="s">
        <v>287</v>
      </c>
      <c r="J8" s="200" t="s">
        <v>530</v>
      </c>
      <c r="K8" s="202" t="s">
        <v>31</v>
      </c>
      <c r="L8" s="202"/>
      <c r="M8" s="203">
        <v>14800</v>
      </c>
      <c r="N8" s="199"/>
      <c r="O8" s="203">
        <v>14800</v>
      </c>
      <c r="P8" s="204"/>
      <c r="Q8" s="201" t="s">
        <v>531</v>
      </c>
      <c r="R8" s="201" t="s">
        <v>532</v>
      </c>
      <c r="S8" s="79"/>
    </row>
    <row r="9" spans="1:19" s="6" customFormat="1" ht="33.75" customHeight="1" x14ac:dyDescent="0.25">
      <c r="A9" s="199"/>
      <c r="B9" s="1051" t="s">
        <v>533</v>
      </c>
      <c r="C9" s="1052"/>
      <c r="D9" s="1052"/>
      <c r="E9" s="1052"/>
      <c r="F9" s="1052"/>
      <c r="G9" s="1052"/>
      <c r="H9" s="1052"/>
      <c r="I9" s="1052"/>
      <c r="J9" s="1052"/>
      <c r="K9" s="1052"/>
      <c r="L9" s="1052"/>
      <c r="M9" s="1052"/>
      <c r="N9" s="1052"/>
      <c r="O9" s="1052"/>
      <c r="P9" s="1052"/>
      <c r="Q9" s="1052"/>
      <c r="R9" s="1053"/>
      <c r="S9" s="79"/>
    </row>
    <row r="10" spans="1:19" ht="227.25" customHeight="1" x14ac:dyDescent="0.25">
      <c r="A10" s="205">
        <v>2</v>
      </c>
      <c r="B10" s="205">
        <v>1</v>
      </c>
      <c r="C10" s="205">
        <v>4</v>
      </c>
      <c r="D10" s="206">
        <v>2</v>
      </c>
      <c r="E10" s="206" t="s">
        <v>534</v>
      </c>
      <c r="F10" s="206" t="s">
        <v>535</v>
      </c>
      <c r="G10" s="206" t="s">
        <v>42</v>
      </c>
      <c r="H10" s="207" t="s">
        <v>536</v>
      </c>
      <c r="I10" s="207" t="s">
        <v>360</v>
      </c>
      <c r="J10" s="206" t="s">
        <v>530</v>
      </c>
      <c r="K10" s="208" t="s">
        <v>31</v>
      </c>
      <c r="L10" s="208"/>
      <c r="M10" s="209">
        <v>45000</v>
      </c>
      <c r="N10" s="205"/>
      <c r="O10" s="209">
        <v>45000</v>
      </c>
      <c r="P10" s="209"/>
      <c r="Q10" s="207" t="s">
        <v>531</v>
      </c>
      <c r="R10" s="207" t="s">
        <v>532</v>
      </c>
      <c r="S10" s="97"/>
    </row>
    <row r="11" spans="1:19" ht="47.25" customHeight="1" x14ac:dyDescent="0.25">
      <c r="A11" s="1054" t="s">
        <v>537</v>
      </c>
      <c r="B11" s="1055"/>
      <c r="C11" s="1055"/>
      <c r="D11" s="1055"/>
      <c r="E11" s="1055"/>
      <c r="F11" s="1055"/>
      <c r="G11" s="1055"/>
      <c r="H11" s="1055"/>
      <c r="I11" s="1055"/>
      <c r="J11" s="1055"/>
      <c r="K11" s="1055"/>
      <c r="L11" s="1055"/>
      <c r="M11" s="1055"/>
      <c r="N11" s="1055"/>
      <c r="O11" s="1055"/>
      <c r="P11" s="1055"/>
      <c r="Q11" s="1055"/>
      <c r="R11" s="1056"/>
      <c r="S11" s="97"/>
    </row>
    <row r="12" spans="1:19" ht="186" customHeight="1" x14ac:dyDescent="0.25">
      <c r="A12" s="205">
        <v>3</v>
      </c>
      <c r="B12" s="205">
        <v>1</v>
      </c>
      <c r="C12" s="205">
        <v>4</v>
      </c>
      <c r="D12" s="206">
        <v>5</v>
      </c>
      <c r="E12" s="206" t="s">
        <v>538</v>
      </c>
      <c r="F12" s="206" t="s">
        <v>539</v>
      </c>
      <c r="G12" s="206" t="s">
        <v>540</v>
      </c>
      <c r="H12" s="207" t="s">
        <v>536</v>
      </c>
      <c r="I12" s="207" t="s">
        <v>541</v>
      </c>
      <c r="J12" s="206" t="s">
        <v>542</v>
      </c>
      <c r="K12" s="208" t="s">
        <v>31</v>
      </c>
      <c r="L12" s="208"/>
      <c r="M12" s="209">
        <v>39000</v>
      </c>
      <c r="N12" s="205"/>
      <c r="O12" s="209">
        <v>39000</v>
      </c>
      <c r="P12" s="209"/>
      <c r="Q12" s="207" t="s">
        <v>531</v>
      </c>
      <c r="R12" s="207" t="s">
        <v>532</v>
      </c>
      <c r="S12" s="97"/>
    </row>
    <row r="13" spans="1:19" ht="45.75" customHeight="1" x14ac:dyDescent="0.25">
      <c r="A13" s="1046" t="s">
        <v>543</v>
      </c>
      <c r="B13" s="1047"/>
      <c r="C13" s="1047"/>
      <c r="D13" s="1047"/>
      <c r="E13" s="1047"/>
      <c r="F13" s="1047"/>
      <c r="G13" s="1047"/>
      <c r="H13" s="1047"/>
      <c r="I13" s="1047"/>
      <c r="J13" s="1047"/>
      <c r="K13" s="1047"/>
      <c r="L13" s="1047"/>
      <c r="M13" s="1047"/>
      <c r="N13" s="1047"/>
      <c r="O13" s="1047"/>
      <c r="P13" s="1047"/>
      <c r="Q13" s="1047"/>
      <c r="R13" s="1048"/>
      <c r="S13" s="97"/>
    </row>
    <row r="14" spans="1:19" ht="187.5" customHeight="1" x14ac:dyDescent="0.25">
      <c r="A14" s="191">
        <v>4</v>
      </c>
      <c r="B14" s="191">
        <v>1</v>
      </c>
      <c r="C14" s="191">
        <v>4</v>
      </c>
      <c r="D14" s="192">
        <v>2</v>
      </c>
      <c r="E14" s="192" t="s">
        <v>544</v>
      </c>
      <c r="F14" s="192" t="s">
        <v>545</v>
      </c>
      <c r="G14" s="192" t="s">
        <v>32</v>
      </c>
      <c r="H14" s="193" t="s">
        <v>528</v>
      </c>
      <c r="I14" s="193" t="s">
        <v>546</v>
      </c>
      <c r="J14" s="192" t="s">
        <v>547</v>
      </c>
      <c r="K14" s="194" t="s">
        <v>31</v>
      </c>
      <c r="L14" s="194"/>
      <c r="M14" s="197">
        <v>40000</v>
      </c>
      <c r="N14" s="191"/>
      <c r="O14" s="197">
        <v>40000</v>
      </c>
      <c r="P14" s="197"/>
      <c r="Q14" s="198" t="s">
        <v>531</v>
      </c>
      <c r="R14" s="198" t="s">
        <v>532</v>
      </c>
      <c r="S14" s="97"/>
    </row>
    <row r="15" spans="1:19" ht="187.5" customHeight="1" x14ac:dyDescent="0.25">
      <c r="A15" s="199">
        <v>4</v>
      </c>
      <c r="B15" s="199">
        <v>1</v>
      </c>
      <c r="C15" s="199">
        <v>4</v>
      </c>
      <c r="D15" s="200">
        <v>2</v>
      </c>
      <c r="E15" s="200" t="s">
        <v>544</v>
      </c>
      <c r="F15" s="200" t="s">
        <v>545</v>
      </c>
      <c r="G15" s="200" t="s">
        <v>548</v>
      </c>
      <c r="H15" s="201" t="s">
        <v>549</v>
      </c>
      <c r="I15" s="201" t="s">
        <v>550</v>
      </c>
      <c r="J15" s="200" t="s">
        <v>547</v>
      </c>
      <c r="K15" s="210" t="s">
        <v>35</v>
      </c>
      <c r="L15" s="202"/>
      <c r="M15" s="203">
        <v>32600</v>
      </c>
      <c r="N15" s="199"/>
      <c r="O15" s="203">
        <v>32600</v>
      </c>
      <c r="P15" s="204"/>
      <c r="Q15" s="201" t="s">
        <v>531</v>
      </c>
      <c r="R15" s="201" t="s">
        <v>532</v>
      </c>
      <c r="S15" s="97"/>
    </row>
    <row r="16" spans="1:19" ht="57.75" customHeight="1" x14ac:dyDescent="0.25">
      <c r="A16" s="199"/>
      <c r="B16" s="1051" t="s">
        <v>551</v>
      </c>
      <c r="C16" s="1052"/>
      <c r="D16" s="1052"/>
      <c r="E16" s="1052"/>
      <c r="F16" s="1052"/>
      <c r="G16" s="1052"/>
      <c r="H16" s="1052"/>
      <c r="I16" s="1052"/>
      <c r="J16" s="1052"/>
      <c r="K16" s="1052"/>
      <c r="L16" s="1052"/>
      <c r="M16" s="1052"/>
      <c r="N16" s="1052"/>
      <c r="O16" s="1052"/>
      <c r="P16" s="1052"/>
      <c r="Q16" s="1052"/>
      <c r="R16" s="1053"/>
      <c r="S16" s="97"/>
    </row>
    <row r="17" spans="1:19" ht="143.25" customHeight="1" x14ac:dyDescent="0.25">
      <c r="A17" s="205">
        <v>5</v>
      </c>
      <c r="B17" s="205">
        <v>1</v>
      </c>
      <c r="C17" s="205">
        <v>4</v>
      </c>
      <c r="D17" s="206">
        <v>2</v>
      </c>
      <c r="E17" s="206" t="s">
        <v>552</v>
      </c>
      <c r="F17" s="206" t="s">
        <v>553</v>
      </c>
      <c r="G17" s="206" t="s">
        <v>42</v>
      </c>
      <c r="H17" s="207" t="s">
        <v>536</v>
      </c>
      <c r="I17" s="207" t="s">
        <v>541</v>
      </c>
      <c r="J17" s="206" t="s">
        <v>554</v>
      </c>
      <c r="K17" s="208" t="s">
        <v>31</v>
      </c>
      <c r="L17" s="208"/>
      <c r="M17" s="209">
        <v>20000</v>
      </c>
      <c r="N17" s="205"/>
      <c r="O17" s="209">
        <v>20000</v>
      </c>
      <c r="P17" s="209"/>
      <c r="Q17" s="207" t="s">
        <v>531</v>
      </c>
      <c r="R17" s="207" t="s">
        <v>532</v>
      </c>
      <c r="S17" s="97"/>
    </row>
    <row r="18" spans="1:19" ht="44.25" customHeight="1" x14ac:dyDescent="0.25">
      <c r="A18" s="1046" t="s">
        <v>537</v>
      </c>
      <c r="B18" s="1047"/>
      <c r="C18" s="1047"/>
      <c r="D18" s="1047"/>
      <c r="E18" s="1047"/>
      <c r="F18" s="1047"/>
      <c r="G18" s="1047"/>
      <c r="H18" s="1047"/>
      <c r="I18" s="1047"/>
      <c r="J18" s="1047"/>
      <c r="K18" s="1047"/>
      <c r="L18" s="1047"/>
      <c r="M18" s="1047"/>
      <c r="N18" s="1047"/>
      <c r="O18" s="1047"/>
      <c r="P18" s="1047"/>
      <c r="Q18" s="1047"/>
      <c r="R18" s="1048"/>
      <c r="S18" s="97"/>
    </row>
    <row r="19" spans="1:19" ht="165" customHeight="1" x14ac:dyDescent="0.25">
      <c r="A19" s="191">
        <v>6</v>
      </c>
      <c r="B19" s="192">
        <v>1</v>
      </c>
      <c r="C19" s="192">
        <v>4</v>
      </c>
      <c r="D19" s="192">
        <v>2</v>
      </c>
      <c r="E19" s="192" t="s">
        <v>555</v>
      </c>
      <c r="F19" s="192" t="s">
        <v>556</v>
      </c>
      <c r="G19" s="192" t="s">
        <v>557</v>
      </c>
      <c r="H19" s="192" t="s">
        <v>558</v>
      </c>
      <c r="I19" s="192" t="s">
        <v>559</v>
      </c>
      <c r="J19" s="192" t="s">
        <v>560</v>
      </c>
      <c r="K19" s="191" t="s">
        <v>31</v>
      </c>
      <c r="L19" s="194"/>
      <c r="M19" s="211">
        <v>25000</v>
      </c>
      <c r="N19" s="212"/>
      <c r="O19" s="211">
        <v>25000</v>
      </c>
      <c r="P19" s="212"/>
      <c r="Q19" s="198" t="s">
        <v>531</v>
      </c>
      <c r="R19" s="198" t="s">
        <v>532</v>
      </c>
    </row>
    <row r="20" spans="1:19" ht="234" customHeight="1" x14ac:dyDescent="0.25">
      <c r="A20" s="199">
        <v>6</v>
      </c>
      <c r="B20" s="200">
        <v>1</v>
      </c>
      <c r="C20" s="200">
        <v>4</v>
      </c>
      <c r="D20" s="213">
        <v>5</v>
      </c>
      <c r="E20" s="200" t="s">
        <v>555</v>
      </c>
      <c r="F20" s="200" t="s">
        <v>561</v>
      </c>
      <c r="G20" s="200" t="s">
        <v>562</v>
      </c>
      <c r="H20" s="200" t="s">
        <v>563</v>
      </c>
      <c r="I20" s="200" t="s">
        <v>564</v>
      </c>
      <c r="J20" s="200" t="s">
        <v>560</v>
      </c>
      <c r="K20" s="214" t="s">
        <v>35</v>
      </c>
      <c r="L20" s="202"/>
      <c r="M20" s="215">
        <v>36200</v>
      </c>
      <c r="N20" s="216"/>
      <c r="O20" s="215">
        <v>36200</v>
      </c>
      <c r="P20" s="216"/>
      <c r="Q20" s="201" t="s">
        <v>531</v>
      </c>
      <c r="R20" s="201" t="s">
        <v>532</v>
      </c>
    </row>
    <row r="21" spans="1:19" ht="63.75" customHeight="1" x14ac:dyDescent="0.25">
      <c r="A21" s="199"/>
      <c r="B21" s="1051" t="s">
        <v>565</v>
      </c>
      <c r="C21" s="1052"/>
      <c r="D21" s="1052"/>
      <c r="E21" s="1052"/>
      <c r="F21" s="1052"/>
      <c r="G21" s="1052"/>
      <c r="H21" s="1052"/>
      <c r="I21" s="1052"/>
      <c r="J21" s="1052"/>
      <c r="K21" s="1052"/>
      <c r="L21" s="1052"/>
      <c r="M21" s="1052"/>
      <c r="N21" s="1052"/>
      <c r="O21" s="1052"/>
      <c r="P21" s="1052"/>
      <c r="Q21" s="1052"/>
      <c r="R21" s="1053"/>
    </row>
    <row r="22" spans="1:19" ht="145.5" customHeight="1" x14ac:dyDescent="0.25">
      <c r="A22" s="205">
        <v>7</v>
      </c>
      <c r="B22" s="205">
        <v>1</v>
      </c>
      <c r="C22" s="205">
        <v>4</v>
      </c>
      <c r="D22" s="205">
        <v>5</v>
      </c>
      <c r="E22" s="206" t="s">
        <v>566</v>
      </c>
      <c r="F22" s="206" t="s">
        <v>567</v>
      </c>
      <c r="G22" s="206" t="s">
        <v>42</v>
      </c>
      <c r="H22" s="207" t="s">
        <v>536</v>
      </c>
      <c r="I22" s="207" t="s">
        <v>357</v>
      </c>
      <c r="J22" s="206" t="s">
        <v>568</v>
      </c>
      <c r="K22" s="205" t="s">
        <v>31</v>
      </c>
      <c r="L22" s="217"/>
      <c r="M22" s="209">
        <v>45000</v>
      </c>
      <c r="N22" s="209"/>
      <c r="O22" s="209">
        <v>45000</v>
      </c>
      <c r="P22" s="217"/>
      <c r="Q22" s="207" t="s">
        <v>531</v>
      </c>
      <c r="R22" s="207" t="s">
        <v>532</v>
      </c>
    </row>
    <row r="23" spans="1:19" ht="36.75" customHeight="1" x14ac:dyDescent="0.25">
      <c r="A23" s="1046" t="s">
        <v>543</v>
      </c>
      <c r="B23" s="1047"/>
      <c r="C23" s="1047"/>
      <c r="D23" s="1047"/>
      <c r="E23" s="1047"/>
      <c r="F23" s="1047"/>
      <c r="G23" s="1047"/>
      <c r="H23" s="1047"/>
      <c r="I23" s="1047"/>
      <c r="J23" s="1047"/>
      <c r="K23" s="1047"/>
      <c r="L23" s="1047"/>
      <c r="M23" s="1047"/>
      <c r="N23" s="1047"/>
      <c r="O23" s="1047"/>
      <c r="P23" s="1047"/>
      <c r="Q23" s="1047"/>
      <c r="R23" s="1048"/>
    </row>
    <row r="24" spans="1:19" ht="245.25" customHeight="1" x14ac:dyDescent="0.25">
      <c r="A24" s="205">
        <v>8</v>
      </c>
      <c r="B24" s="205">
        <v>1</v>
      </c>
      <c r="C24" s="205">
        <v>4</v>
      </c>
      <c r="D24" s="206">
        <v>2</v>
      </c>
      <c r="E24" s="206" t="s">
        <v>569</v>
      </c>
      <c r="F24" s="206" t="s">
        <v>570</v>
      </c>
      <c r="G24" s="206" t="s">
        <v>42</v>
      </c>
      <c r="H24" s="207" t="s">
        <v>536</v>
      </c>
      <c r="I24" s="207" t="s">
        <v>360</v>
      </c>
      <c r="J24" s="206" t="s">
        <v>530</v>
      </c>
      <c r="K24" s="208" t="s">
        <v>31</v>
      </c>
      <c r="L24" s="208"/>
      <c r="M24" s="209">
        <v>60000</v>
      </c>
      <c r="N24" s="205"/>
      <c r="O24" s="209">
        <v>60000</v>
      </c>
      <c r="P24" s="209"/>
      <c r="Q24" s="207" t="s">
        <v>531</v>
      </c>
      <c r="R24" s="207" t="s">
        <v>532</v>
      </c>
    </row>
    <row r="25" spans="1:19" ht="36.75" customHeight="1" x14ac:dyDescent="0.25">
      <c r="A25" s="1046" t="s">
        <v>543</v>
      </c>
      <c r="B25" s="1047"/>
      <c r="C25" s="1047"/>
      <c r="D25" s="1047"/>
      <c r="E25" s="1047"/>
      <c r="F25" s="1047"/>
      <c r="G25" s="1047"/>
      <c r="H25" s="1047"/>
      <c r="I25" s="1047"/>
      <c r="J25" s="1047"/>
      <c r="K25" s="1047"/>
      <c r="L25" s="1047"/>
      <c r="M25" s="1047"/>
      <c r="N25" s="1047"/>
      <c r="O25" s="1047"/>
      <c r="P25" s="1047"/>
      <c r="Q25" s="1047"/>
      <c r="R25" s="1048"/>
    </row>
    <row r="26" spans="1:19" ht="227.25" customHeight="1" x14ac:dyDescent="0.25">
      <c r="A26" s="443">
        <v>9</v>
      </c>
      <c r="B26" s="443">
        <v>1</v>
      </c>
      <c r="C26" s="443">
        <v>4</v>
      </c>
      <c r="D26" s="444">
        <v>5</v>
      </c>
      <c r="E26" s="444" t="s">
        <v>571</v>
      </c>
      <c r="F26" s="444" t="s">
        <v>572</v>
      </c>
      <c r="G26" s="444" t="s">
        <v>573</v>
      </c>
      <c r="H26" s="444" t="s">
        <v>574</v>
      </c>
      <c r="I26" s="444" t="s">
        <v>575</v>
      </c>
      <c r="J26" s="444" t="s">
        <v>560</v>
      </c>
      <c r="K26" s="443" t="s">
        <v>35</v>
      </c>
      <c r="L26" s="445"/>
      <c r="M26" s="446">
        <v>58500</v>
      </c>
      <c r="N26" s="447"/>
      <c r="O26" s="446">
        <v>58500</v>
      </c>
      <c r="P26" s="447"/>
      <c r="Q26" s="448" t="s">
        <v>531</v>
      </c>
      <c r="R26" s="448" t="s">
        <v>532</v>
      </c>
    </row>
    <row r="27" spans="1:19" ht="105.75" customHeight="1" x14ac:dyDescent="0.25">
      <c r="A27" s="1057" t="s">
        <v>576</v>
      </c>
      <c r="B27" s="1058"/>
      <c r="C27" s="1058"/>
      <c r="D27" s="1058"/>
      <c r="E27" s="1058"/>
      <c r="F27" s="1058"/>
      <c r="G27" s="1058"/>
      <c r="H27" s="1058"/>
      <c r="I27" s="1058"/>
      <c r="J27" s="1058"/>
      <c r="K27" s="1058"/>
      <c r="L27" s="1058"/>
      <c r="M27" s="1058"/>
      <c r="N27" s="1058"/>
      <c r="O27" s="1058"/>
      <c r="P27" s="1058"/>
      <c r="Q27" s="1058"/>
      <c r="R27" s="1059"/>
    </row>
    <row r="28" spans="1:19" ht="186" customHeight="1" x14ac:dyDescent="0.25">
      <c r="A28" s="443">
        <v>10</v>
      </c>
      <c r="B28" s="443">
        <v>1</v>
      </c>
      <c r="C28" s="443">
        <v>4</v>
      </c>
      <c r="D28" s="444">
        <v>2</v>
      </c>
      <c r="E28" s="444" t="s">
        <v>577</v>
      </c>
      <c r="F28" s="444" t="s">
        <v>578</v>
      </c>
      <c r="G28" s="444" t="s">
        <v>579</v>
      </c>
      <c r="H28" s="444" t="s">
        <v>580</v>
      </c>
      <c r="I28" s="444" t="s">
        <v>581</v>
      </c>
      <c r="J28" s="444" t="s">
        <v>560</v>
      </c>
      <c r="K28" s="443" t="s">
        <v>35</v>
      </c>
      <c r="L28" s="445"/>
      <c r="M28" s="446">
        <v>35000</v>
      </c>
      <c r="N28" s="447"/>
      <c r="O28" s="446">
        <v>35000</v>
      </c>
      <c r="P28" s="447"/>
      <c r="Q28" s="448" t="s">
        <v>531</v>
      </c>
      <c r="R28" s="448" t="s">
        <v>532</v>
      </c>
    </row>
    <row r="29" spans="1:19" ht="66" customHeight="1" x14ac:dyDescent="0.25">
      <c r="A29" s="1057" t="s">
        <v>582</v>
      </c>
      <c r="B29" s="1058"/>
      <c r="C29" s="1058"/>
      <c r="D29" s="1058"/>
      <c r="E29" s="1058"/>
      <c r="F29" s="1058"/>
      <c r="G29" s="1058"/>
      <c r="H29" s="1058"/>
      <c r="I29" s="1058"/>
      <c r="J29" s="1058"/>
      <c r="K29" s="1058"/>
      <c r="L29" s="1058"/>
      <c r="M29" s="1058"/>
      <c r="N29" s="1058"/>
      <c r="O29" s="1058"/>
      <c r="P29" s="1058"/>
      <c r="Q29" s="1058"/>
      <c r="R29" s="1059"/>
    </row>
    <row r="30" spans="1:19" ht="217.5" customHeight="1" x14ac:dyDescent="0.25">
      <c r="A30" s="443">
        <v>11</v>
      </c>
      <c r="B30" s="444">
        <v>1</v>
      </c>
      <c r="C30" s="443">
        <v>4</v>
      </c>
      <c r="D30" s="443">
        <v>2</v>
      </c>
      <c r="E30" s="444" t="s">
        <v>583</v>
      </c>
      <c r="F30" s="444" t="s">
        <v>584</v>
      </c>
      <c r="G30" s="443" t="s">
        <v>585</v>
      </c>
      <c r="H30" s="444" t="s">
        <v>586</v>
      </c>
      <c r="I30" s="444" t="s">
        <v>587</v>
      </c>
      <c r="J30" s="444" t="s">
        <v>588</v>
      </c>
      <c r="K30" s="443" t="s">
        <v>35</v>
      </c>
      <c r="L30" s="449"/>
      <c r="M30" s="450">
        <v>15000</v>
      </c>
      <c r="N30" s="443"/>
      <c r="O30" s="450">
        <v>15000</v>
      </c>
      <c r="P30" s="451"/>
      <c r="Q30" s="448" t="s">
        <v>531</v>
      </c>
      <c r="R30" s="448" t="s">
        <v>532</v>
      </c>
    </row>
    <row r="31" spans="1:19" ht="72" customHeight="1" x14ac:dyDescent="0.25">
      <c r="A31" s="1057" t="s">
        <v>289</v>
      </c>
      <c r="B31" s="1058"/>
      <c r="C31" s="1058"/>
      <c r="D31" s="1058"/>
      <c r="E31" s="1058"/>
      <c r="F31" s="1058"/>
      <c r="G31" s="1058"/>
      <c r="H31" s="1058"/>
      <c r="I31" s="1058"/>
      <c r="J31" s="1058"/>
      <c r="K31" s="1058"/>
      <c r="L31" s="1058"/>
      <c r="M31" s="1058"/>
      <c r="N31" s="1058"/>
      <c r="O31" s="1058"/>
      <c r="P31" s="1058"/>
      <c r="Q31" s="1058"/>
      <c r="R31" s="1059"/>
    </row>
    <row r="32" spans="1:19" ht="204.75" x14ac:dyDescent="0.25">
      <c r="A32" s="443">
        <v>12</v>
      </c>
      <c r="B32" s="444">
        <v>1</v>
      </c>
      <c r="C32" s="444">
        <v>4</v>
      </c>
      <c r="D32" s="444">
        <v>2</v>
      </c>
      <c r="E32" s="443" t="s">
        <v>589</v>
      </c>
      <c r="F32" s="444" t="s">
        <v>590</v>
      </c>
      <c r="G32" s="444" t="s">
        <v>163</v>
      </c>
      <c r="H32" s="444" t="s">
        <v>591</v>
      </c>
      <c r="I32" s="444" t="s">
        <v>592</v>
      </c>
      <c r="J32" s="444" t="s">
        <v>593</v>
      </c>
      <c r="K32" s="444" t="s">
        <v>43</v>
      </c>
      <c r="L32" s="444"/>
      <c r="M32" s="446">
        <v>20500</v>
      </c>
      <c r="N32" s="452"/>
      <c r="O32" s="446">
        <v>20500</v>
      </c>
      <c r="P32" s="452"/>
      <c r="Q32" s="448" t="s">
        <v>531</v>
      </c>
      <c r="R32" s="448" t="s">
        <v>532</v>
      </c>
    </row>
    <row r="33" spans="1:18" ht="94.5" customHeight="1" x14ac:dyDescent="0.25">
      <c r="A33" s="1057" t="s">
        <v>594</v>
      </c>
      <c r="B33" s="1058"/>
      <c r="C33" s="1058"/>
      <c r="D33" s="1058"/>
      <c r="E33" s="1058"/>
      <c r="F33" s="1058"/>
      <c r="G33" s="1058"/>
      <c r="H33" s="1058"/>
      <c r="I33" s="1058"/>
      <c r="J33" s="1058"/>
      <c r="K33" s="1058"/>
      <c r="L33" s="1058"/>
      <c r="M33" s="1058"/>
      <c r="N33" s="1058"/>
      <c r="O33" s="1058"/>
      <c r="P33" s="1058"/>
      <c r="Q33" s="1058"/>
      <c r="R33" s="1059"/>
    </row>
    <row r="34" spans="1:18" ht="219.75" customHeight="1" x14ac:dyDescent="0.25">
      <c r="A34" s="443">
        <v>13</v>
      </c>
      <c r="B34" s="444">
        <v>1</v>
      </c>
      <c r="C34" s="444">
        <v>4</v>
      </c>
      <c r="D34" s="444">
        <v>2</v>
      </c>
      <c r="E34" s="444" t="s">
        <v>595</v>
      </c>
      <c r="F34" s="444" t="s">
        <v>596</v>
      </c>
      <c r="G34" s="444" t="s">
        <v>597</v>
      </c>
      <c r="H34" s="443" t="s">
        <v>94</v>
      </c>
      <c r="I34" s="443">
        <v>1</v>
      </c>
      <c r="J34" s="444" t="s">
        <v>598</v>
      </c>
      <c r="K34" s="444" t="s">
        <v>43</v>
      </c>
      <c r="L34" s="444"/>
      <c r="M34" s="450">
        <v>21000</v>
      </c>
      <c r="N34" s="443"/>
      <c r="O34" s="450">
        <v>21000</v>
      </c>
      <c r="P34" s="443"/>
      <c r="Q34" s="444" t="s">
        <v>531</v>
      </c>
      <c r="R34" s="444" t="s">
        <v>532</v>
      </c>
    </row>
    <row r="35" spans="1:18" ht="72.75" customHeight="1" x14ac:dyDescent="0.25">
      <c r="A35" s="1060" t="s">
        <v>599</v>
      </c>
      <c r="B35" s="1061"/>
      <c r="C35" s="1061"/>
      <c r="D35" s="1061"/>
      <c r="E35" s="1061"/>
      <c r="F35" s="1061"/>
      <c r="G35" s="1061"/>
      <c r="H35" s="1061"/>
      <c r="I35" s="1061"/>
      <c r="J35" s="1061"/>
      <c r="K35" s="1061"/>
      <c r="L35" s="1061"/>
      <c r="M35" s="1061"/>
      <c r="N35" s="1061"/>
      <c r="O35" s="1061"/>
      <c r="P35" s="1061"/>
      <c r="Q35" s="1061"/>
      <c r="R35" s="1062"/>
    </row>
    <row r="36" spans="1:18" ht="102" customHeight="1" x14ac:dyDescent="0.25">
      <c r="A36" s="443">
        <v>14</v>
      </c>
      <c r="B36" s="444">
        <v>1</v>
      </c>
      <c r="C36" s="444">
        <v>4</v>
      </c>
      <c r="D36" s="444">
        <v>2</v>
      </c>
      <c r="E36" s="444" t="s">
        <v>172</v>
      </c>
      <c r="F36" s="444" t="s">
        <v>600</v>
      </c>
      <c r="G36" s="444" t="s">
        <v>601</v>
      </c>
      <c r="H36" s="443" t="s">
        <v>128</v>
      </c>
      <c r="I36" s="443">
        <v>1</v>
      </c>
      <c r="J36" s="444" t="s">
        <v>602</v>
      </c>
      <c r="K36" s="444" t="s">
        <v>43</v>
      </c>
      <c r="L36" s="444"/>
      <c r="M36" s="446">
        <v>16400</v>
      </c>
      <c r="N36" s="443"/>
      <c r="O36" s="446">
        <v>16400</v>
      </c>
      <c r="P36" s="443"/>
      <c r="Q36" s="448" t="s">
        <v>531</v>
      </c>
      <c r="R36" s="448" t="s">
        <v>532</v>
      </c>
    </row>
    <row r="37" spans="1:18" ht="60.75" customHeight="1" x14ac:dyDescent="0.25">
      <c r="A37" s="1063" t="s">
        <v>603</v>
      </c>
      <c r="B37" s="1064"/>
      <c r="C37" s="1064"/>
      <c r="D37" s="1064"/>
      <c r="E37" s="1064"/>
      <c r="F37" s="1064"/>
      <c r="G37" s="1064"/>
      <c r="H37" s="1064"/>
      <c r="I37" s="1064"/>
      <c r="J37" s="1064"/>
      <c r="K37" s="1064"/>
      <c r="L37" s="1064"/>
      <c r="M37" s="1064"/>
      <c r="N37" s="1064"/>
      <c r="O37" s="1064"/>
      <c r="P37" s="1064"/>
      <c r="Q37" s="1064"/>
      <c r="R37" s="1065"/>
    </row>
    <row r="38" spans="1:18" ht="179.25" customHeight="1" x14ac:dyDescent="0.25">
      <c r="A38" s="443">
        <v>15</v>
      </c>
      <c r="B38" s="444">
        <v>1</v>
      </c>
      <c r="C38" s="444">
        <v>4</v>
      </c>
      <c r="D38" s="444">
        <v>2</v>
      </c>
      <c r="E38" s="444" t="s">
        <v>87</v>
      </c>
      <c r="F38" s="444" t="s">
        <v>604</v>
      </c>
      <c r="G38" s="444" t="s">
        <v>42</v>
      </c>
      <c r="H38" s="444" t="s">
        <v>605</v>
      </c>
      <c r="I38" s="444" t="s">
        <v>606</v>
      </c>
      <c r="J38" s="444" t="s">
        <v>598</v>
      </c>
      <c r="K38" s="444" t="s">
        <v>35</v>
      </c>
      <c r="L38" s="444"/>
      <c r="M38" s="450">
        <v>40000</v>
      </c>
      <c r="N38" s="443"/>
      <c r="O38" s="450">
        <v>40000</v>
      </c>
      <c r="P38" s="443"/>
      <c r="Q38" s="448" t="s">
        <v>531</v>
      </c>
      <c r="R38" s="448" t="s">
        <v>532</v>
      </c>
    </row>
    <row r="39" spans="1:18" ht="52.5" customHeight="1" x14ac:dyDescent="0.25">
      <c r="A39" s="1066" t="s">
        <v>607</v>
      </c>
      <c r="B39" s="1066"/>
      <c r="C39" s="1066"/>
      <c r="D39" s="1066"/>
      <c r="E39" s="1066"/>
      <c r="F39" s="1066"/>
      <c r="G39" s="1066"/>
      <c r="H39" s="1066"/>
      <c r="I39" s="1066"/>
      <c r="J39" s="1066"/>
      <c r="K39" s="1066"/>
      <c r="L39" s="1066"/>
      <c r="M39" s="1066"/>
      <c r="N39" s="1066"/>
      <c r="O39" s="1066"/>
      <c r="P39" s="1066"/>
      <c r="Q39" s="1066"/>
      <c r="R39" s="1066"/>
    </row>
    <row r="40" spans="1:18" ht="15.75" x14ac:dyDescent="0.25">
      <c r="A40" s="184"/>
      <c r="B40" s="184"/>
      <c r="C40" s="184"/>
      <c r="D40" s="184"/>
      <c r="E40" s="184"/>
      <c r="F40" s="184"/>
      <c r="G40" s="184"/>
      <c r="H40" s="184"/>
      <c r="I40" s="184"/>
      <c r="J40" s="184"/>
      <c r="K40" s="184"/>
      <c r="L40" s="184"/>
      <c r="M40" s="184"/>
      <c r="N40" s="184"/>
      <c r="O40" s="184"/>
      <c r="P40" s="184"/>
      <c r="Q40" s="184"/>
      <c r="R40" s="184"/>
    </row>
    <row r="41" spans="1:18" ht="15.75" x14ac:dyDescent="0.25">
      <c r="A41" s="184"/>
      <c r="B41" s="184"/>
      <c r="C41" s="184"/>
      <c r="D41" s="184"/>
      <c r="E41" s="184"/>
      <c r="F41" s="184"/>
      <c r="G41" s="184"/>
      <c r="H41" s="184"/>
      <c r="I41" s="184"/>
      <c r="J41" s="184"/>
      <c r="K41" s="184"/>
      <c r="L41" s="184"/>
      <c r="M41" s="788"/>
      <c r="N41" s="787" t="s">
        <v>214</v>
      </c>
      <c r="O41" s="787"/>
      <c r="P41" s="787"/>
      <c r="Q41" s="184"/>
      <c r="R41" s="184"/>
    </row>
    <row r="42" spans="1:18" ht="15.75" x14ac:dyDescent="0.25">
      <c r="A42" s="184"/>
      <c r="B42" s="184"/>
      <c r="C42" s="184"/>
      <c r="D42" s="184"/>
      <c r="E42" s="184"/>
      <c r="F42" s="184"/>
      <c r="G42" s="184"/>
      <c r="H42" s="184"/>
      <c r="I42" s="184"/>
      <c r="J42" s="184"/>
      <c r="K42" s="184"/>
      <c r="L42" s="184"/>
      <c r="M42" s="788"/>
      <c r="N42" s="275" t="s">
        <v>33</v>
      </c>
      <c r="O42" s="788" t="s">
        <v>34</v>
      </c>
      <c r="P42" s="788"/>
      <c r="Q42" s="184"/>
      <c r="R42" s="184"/>
    </row>
    <row r="43" spans="1:18" x14ac:dyDescent="0.25">
      <c r="M43" s="788"/>
      <c r="N43" s="275"/>
      <c r="O43" s="275">
        <v>2020</v>
      </c>
      <c r="P43" s="275">
        <v>2021</v>
      </c>
    </row>
    <row r="44" spans="1:18" x14ac:dyDescent="0.25">
      <c r="M44" s="275" t="s">
        <v>368</v>
      </c>
      <c r="N44" s="424">
        <v>8</v>
      </c>
      <c r="O44" s="78">
        <f>O7+O10+O12+O14+O17+O19+O22+O24</f>
        <v>290000</v>
      </c>
      <c r="P44" s="425"/>
    </row>
    <row r="45" spans="1:18" x14ac:dyDescent="0.25">
      <c r="M45" s="275" t="s">
        <v>369</v>
      </c>
      <c r="N45" s="426">
        <v>10</v>
      </c>
      <c r="O45" s="427">
        <f>O8+O15+O20+O26+O28+O30+O32+O34+O36+O38</f>
        <v>290000</v>
      </c>
      <c r="P45" s="427"/>
    </row>
  </sheetData>
  <mergeCells count="32">
    <mergeCell ref="A25:R25"/>
    <mergeCell ref="A27:R27"/>
    <mergeCell ref="M41:M43"/>
    <mergeCell ref="N41:P41"/>
    <mergeCell ref="O42:P42"/>
    <mergeCell ref="A31:R31"/>
    <mergeCell ref="A33:R33"/>
    <mergeCell ref="A35:R35"/>
    <mergeCell ref="A37:R37"/>
    <mergeCell ref="A39:R39"/>
    <mergeCell ref="A29:R29"/>
    <mergeCell ref="A23:R23"/>
    <mergeCell ref="A4:A5"/>
    <mergeCell ref="B4:B5"/>
    <mergeCell ref="C4:C5"/>
    <mergeCell ref="A18:R18"/>
    <mergeCell ref="B21:R21"/>
    <mergeCell ref="D4:D5"/>
    <mergeCell ref="E4:E5"/>
    <mergeCell ref="F4:F5"/>
    <mergeCell ref="Q4:Q5"/>
    <mergeCell ref="R4:R5"/>
    <mergeCell ref="B9:R9"/>
    <mergeCell ref="A11:R11"/>
    <mergeCell ref="A13:R13"/>
    <mergeCell ref="B16:R16"/>
    <mergeCell ref="G4:G5"/>
    <mergeCell ref="H4:I4"/>
    <mergeCell ref="J4:J5"/>
    <mergeCell ref="K4:L4"/>
    <mergeCell ref="M4:N4"/>
    <mergeCell ref="O4:P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57"/>
  <sheetViews>
    <sheetView topLeftCell="A43" zoomScale="60" zoomScaleNormal="60" workbookViewId="0">
      <selection activeCell="N57" sqref="N57:O57"/>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64" t="s">
        <v>1286</v>
      </c>
    </row>
    <row r="3" spans="1:19" x14ac:dyDescent="0.25">
      <c r="M3" s="2"/>
      <c r="N3" s="2"/>
      <c r="O3" s="2"/>
      <c r="P3" s="2"/>
    </row>
    <row r="4" spans="1:19" s="3" customFormat="1" ht="47.25" customHeight="1" x14ac:dyDescent="0.25">
      <c r="A4" s="794" t="s">
        <v>0</v>
      </c>
      <c r="B4" s="796" t="s">
        <v>1</v>
      </c>
      <c r="C4" s="796" t="s">
        <v>2</v>
      </c>
      <c r="D4" s="796" t="s">
        <v>3</v>
      </c>
      <c r="E4" s="794" t="s">
        <v>4</v>
      </c>
      <c r="F4" s="794" t="s">
        <v>5</v>
      </c>
      <c r="G4" s="794" t="s">
        <v>6</v>
      </c>
      <c r="H4" s="802" t="s">
        <v>7</v>
      </c>
      <c r="I4" s="802"/>
      <c r="J4" s="794" t="s">
        <v>8</v>
      </c>
      <c r="K4" s="803" t="s">
        <v>228</v>
      </c>
      <c r="L4" s="804"/>
      <c r="M4" s="801" t="s">
        <v>229</v>
      </c>
      <c r="N4" s="801"/>
      <c r="O4" s="801" t="s">
        <v>9</v>
      </c>
      <c r="P4" s="801"/>
      <c r="Q4" s="794" t="s">
        <v>230</v>
      </c>
      <c r="R4" s="796" t="s">
        <v>10</v>
      </c>
      <c r="S4" s="65"/>
    </row>
    <row r="5" spans="1:19" s="3" customFormat="1" ht="35.25" customHeight="1" x14ac:dyDescent="0.2">
      <c r="A5" s="795"/>
      <c r="B5" s="797"/>
      <c r="C5" s="797"/>
      <c r="D5" s="797"/>
      <c r="E5" s="795"/>
      <c r="F5" s="795"/>
      <c r="G5" s="795"/>
      <c r="H5" s="66" t="s">
        <v>11</v>
      </c>
      <c r="I5" s="66" t="s">
        <v>12</v>
      </c>
      <c r="J5" s="795"/>
      <c r="K5" s="67">
        <v>2020</v>
      </c>
      <c r="L5" s="67">
        <v>2021</v>
      </c>
      <c r="M5" s="68">
        <v>2020</v>
      </c>
      <c r="N5" s="68">
        <v>2021</v>
      </c>
      <c r="O5" s="68">
        <v>2020</v>
      </c>
      <c r="P5" s="68">
        <v>2021</v>
      </c>
      <c r="Q5" s="795"/>
      <c r="R5" s="797"/>
      <c r="S5" s="65"/>
    </row>
    <row r="6" spans="1:19" s="3" customFormat="1" ht="15.75" customHeight="1" x14ac:dyDescent="0.2">
      <c r="A6" s="69" t="s">
        <v>13</v>
      </c>
      <c r="B6" s="66" t="s">
        <v>14</v>
      </c>
      <c r="C6" s="66" t="s">
        <v>15</v>
      </c>
      <c r="D6" s="66" t="s">
        <v>16</v>
      </c>
      <c r="E6" s="69" t="s">
        <v>17</v>
      </c>
      <c r="F6" s="69" t="s">
        <v>18</v>
      </c>
      <c r="G6" s="69" t="s">
        <v>19</v>
      </c>
      <c r="H6" s="66" t="s">
        <v>20</v>
      </c>
      <c r="I6" s="66" t="s">
        <v>21</v>
      </c>
      <c r="J6" s="69" t="s">
        <v>22</v>
      </c>
      <c r="K6" s="67" t="s">
        <v>23</v>
      </c>
      <c r="L6" s="67" t="s">
        <v>24</v>
      </c>
      <c r="M6" s="70" t="s">
        <v>25</v>
      </c>
      <c r="N6" s="70" t="s">
        <v>26</v>
      </c>
      <c r="O6" s="70" t="s">
        <v>27</v>
      </c>
      <c r="P6" s="70" t="s">
        <v>28</v>
      </c>
      <c r="Q6" s="69" t="s">
        <v>29</v>
      </c>
      <c r="R6" s="66" t="s">
        <v>30</v>
      </c>
      <c r="S6" s="65"/>
    </row>
    <row r="7" spans="1:19" s="3" customFormat="1" ht="74.25" customHeight="1" x14ac:dyDescent="0.2">
      <c r="A7" s="922">
        <v>1</v>
      </c>
      <c r="B7" s="924">
        <v>1</v>
      </c>
      <c r="C7" s="922">
        <v>4</v>
      </c>
      <c r="D7" s="924">
        <v>2</v>
      </c>
      <c r="E7" s="924" t="s">
        <v>608</v>
      </c>
      <c r="F7" s="924" t="s">
        <v>609</v>
      </c>
      <c r="G7" s="924" t="s">
        <v>610</v>
      </c>
      <c r="H7" s="90" t="s">
        <v>611</v>
      </c>
      <c r="I7" s="161" t="s">
        <v>612</v>
      </c>
      <c r="J7" s="924" t="s">
        <v>613</v>
      </c>
      <c r="K7" s="1077" t="s">
        <v>35</v>
      </c>
      <c r="L7" s="1077"/>
      <c r="M7" s="1079">
        <v>14000</v>
      </c>
      <c r="N7" s="1079"/>
      <c r="O7" s="937">
        <v>14000</v>
      </c>
      <c r="P7" s="1079"/>
      <c r="Q7" s="1067" t="s">
        <v>614</v>
      </c>
      <c r="R7" s="1067" t="s">
        <v>615</v>
      </c>
      <c r="S7" s="65"/>
    </row>
    <row r="8" spans="1:19" s="6" customFormat="1" ht="79.5" customHeight="1" x14ac:dyDescent="0.25">
      <c r="A8" s="923"/>
      <c r="B8" s="925"/>
      <c r="C8" s="923"/>
      <c r="D8" s="925"/>
      <c r="E8" s="925"/>
      <c r="F8" s="925"/>
      <c r="G8" s="925"/>
      <c r="H8" s="90" t="s">
        <v>616</v>
      </c>
      <c r="I8" s="90">
        <v>300</v>
      </c>
      <c r="J8" s="925"/>
      <c r="K8" s="1078"/>
      <c r="L8" s="1078"/>
      <c r="M8" s="1080"/>
      <c r="N8" s="1080"/>
      <c r="O8" s="938"/>
      <c r="P8" s="1080"/>
      <c r="Q8" s="1068"/>
      <c r="R8" s="1068"/>
      <c r="S8" s="79"/>
    </row>
    <row r="9" spans="1:19" s="6" customFormat="1" ht="170.25" customHeight="1" x14ac:dyDescent="0.25">
      <c r="A9" s="218">
        <v>1</v>
      </c>
      <c r="B9" s="219">
        <v>1</v>
      </c>
      <c r="C9" s="218">
        <v>4</v>
      </c>
      <c r="D9" s="219">
        <v>2</v>
      </c>
      <c r="E9" s="167" t="s">
        <v>617</v>
      </c>
      <c r="F9" s="167" t="s">
        <v>618</v>
      </c>
      <c r="G9" s="167" t="s">
        <v>619</v>
      </c>
      <c r="H9" s="169" t="s">
        <v>51</v>
      </c>
      <c r="I9" s="220" t="s">
        <v>620</v>
      </c>
      <c r="J9" s="219" t="s">
        <v>613</v>
      </c>
      <c r="K9" s="221" t="s">
        <v>35</v>
      </c>
      <c r="L9" s="221"/>
      <c r="M9" s="222">
        <v>60000</v>
      </c>
      <c r="N9" s="223"/>
      <c r="O9" s="224">
        <v>60000</v>
      </c>
      <c r="P9" s="223"/>
      <c r="Q9" s="225" t="s">
        <v>614</v>
      </c>
      <c r="R9" s="225" t="s">
        <v>615</v>
      </c>
      <c r="S9" s="79"/>
    </row>
    <row r="10" spans="1:19" s="6" customFormat="1" ht="51.75" customHeight="1" x14ac:dyDescent="0.25">
      <c r="A10" s="1069" t="s">
        <v>621</v>
      </c>
      <c r="B10" s="1070"/>
      <c r="C10" s="1070"/>
      <c r="D10" s="1070"/>
      <c r="E10" s="1070"/>
      <c r="F10" s="1070"/>
      <c r="G10" s="1070"/>
      <c r="H10" s="1070"/>
      <c r="I10" s="1070"/>
      <c r="J10" s="1070"/>
      <c r="K10" s="1070"/>
      <c r="L10" s="1070"/>
      <c r="M10" s="1070"/>
      <c r="N10" s="1070"/>
      <c r="O10" s="1070"/>
      <c r="P10" s="1070"/>
      <c r="Q10" s="1070"/>
      <c r="R10" s="1071"/>
      <c r="S10" s="79"/>
    </row>
    <row r="11" spans="1:19" ht="148.5" customHeight="1" x14ac:dyDescent="0.25">
      <c r="A11" s="386">
        <v>2</v>
      </c>
      <c r="B11" s="384">
        <v>1</v>
      </c>
      <c r="C11" s="386">
        <v>4</v>
      </c>
      <c r="D11" s="384">
        <v>2</v>
      </c>
      <c r="E11" s="384" t="s">
        <v>622</v>
      </c>
      <c r="F11" s="384" t="s">
        <v>623</v>
      </c>
      <c r="G11" s="384" t="s">
        <v>44</v>
      </c>
      <c r="H11" s="384" t="s">
        <v>611</v>
      </c>
      <c r="I11" s="384">
        <v>20</v>
      </c>
      <c r="J11" s="384" t="s">
        <v>613</v>
      </c>
      <c r="K11" s="392" t="s">
        <v>35</v>
      </c>
      <c r="L11" s="392"/>
      <c r="M11" s="393">
        <v>14000</v>
      </c>
      <c r="N11" s="386"/>
      <c r="O11" s="393">
        <v>14000</v>
      </c>
      <c r="P11" s="393"/>
      <c r="Q11" s="454" t="s">
        <v>614</v>
      </c>
      <c r="R11" s="454" t="s">
        <v>615</v>
      </c>
      <c r="S11" s="97"/>
    </row>
    <row r="12" spans="1:19" ht="30.75" customHeight="1" x14ac:dyDescent="0.25">
      <c r="A12" s="1072" t="s">
        <v>624</v>
      </c>
      <c r="B12" s="1073"/>
      <c r="C12" s="1073"/>
      <c r="D12" s="1073"/>
      <c r="E12" s="1073"/>
      <c r="F12" s="1073"/>
      <c r="G12" s="1073"/>
      <c r="H12" s="1073"/>
      <c r="I12" s="1073"/>
      <c r="J12" s="1073"/>
      <c r="K12" s="1073"/>
      <c r="L12" s="1073"/>
      <c r="M12" s="1073"/>
      <c r="N12" s="1073"/>
      <c r="O12" s="1073"/>
      <c r="P12" s="1073"/>
      <c r="Q12" s="1073"/>
      <c r="R12" s="1074"/>
      <c r="S12" s="97"/>
    </row>
    <row r="13" spans="1:19" ht="83.25" customHeight="1" x14ac:dyDescent="0.25">
      <c r="A13" s="994">
        <v>3</v>
      </c>
      <c r="B13" s="994">
        <v>1</v>
      </c>
      <c r="C13" s="1075">
        <v>4</v>
      </c>
      <c r="D13" s="994">
        <v>2</v>
      </c>
      <c r="E13" s="994" t="s">
        <v>625</v>
      </c>
      <c r="F13" s="994" t="s">
        <v>626</v>
      </c>
      <c r="G13" s="994" t="s">
        <v>42</v>
      </c>
      <c r="H13" s="384" t="s">
        <v>627</v>
      </c>
      <c r="I13" s="386">
        <v>1</v>
      </c>
      <c r="J13" s="994" t="s">
        <v>613</v>
      </c>
      <c r="K13" s="1075" t="s">
        <v>35</v>
      </c>
      <c r="L13" s="1075"/>
      <c r="M13" s="1083">
        <v>120000</v>
      </c>
      <c r="N13" s="1075"/>
      <c r="O13" s="992">
        <v>120000</v>
      </c>
      <c r="P13" s="1075"/>
      <c r="Q13" s="1081" t="s">
        <v>614</v>
      </c>
      <c r="R13" s="1081" t="s">
        <v>615</v>
      </c>
      <c r="S13" s="97"/>
    </row>
    <row r="14" spans="1:19" ht="85.5" customHeight="1" x14ac:dyDescent="0.25">
      <c r="A14" s="995"/>
      <c r="B14" s="995"/>
      <c r="C14" s="1076"/>
      <c r="D14" s="995"/>
      <c r="E14" s="995"/>
      <c r="F14" s="995"/>
      <c r="G14" s="995"/>
      <c r="H14" s="384" t="s">
        <v>628</v>
      </c>
      <c r="I14" s="386">
        <v>40</v>
      </c>
      <c r="J14" s="995"/>
      <c r="K14" s="1076"/>
      <c r="L14" s="1076"/>
      <c r="M14" s="1084"/>
      <c r="N14" s="1076"/>
      <c r="O14" s="993"/>
      <c r="P14" s="1076"/>
      <c r="Q14" s="1082"/>
      <c r="R14" s="1082"/>
      <c r="S14" s="97"/>
    </row>
    <row r="15" spans="1:19" ht="28.5" customHeight="1" x14ac:dyDescent="0.25">
      <c r="A15" s="1072" t="s">
        <v>629</v>
      </c>
      <c r="B15" s="1073"/>
      <c r="C15" s="1073"/>
      <c r="D15" s="1073"/>
      <c r="E15" s="1073"/>
      <c r="F15" s="1073"/>
      <c r="G15" s="1073"/>
      <c r="H15" s="1073"/>
      <c r="I15" s="1073"/>
      <c r="J15" s="1073"/>
      <c r="K15" s="1073"/>
      <c r="L15" s="1073"/>
      <c r="M15" s="1073"/>
      <c r="N15" s="1073"/>
      <c r="O15" s="1073"/>
      <c r="P15" s="1073"/>
      <c r="Q15" s="1073"/>
      <c r="R15" s="1074"/>
      <c r="S15" s="97"/>
    </row>
    <row r="16" spans="1:19" s="6" customFormat="1" ht="81" customHeight="1" x14ac:dyDescent="0.25">
      <c r="A16" s="1075">
        <v>4</v>
      </c>
      <c r="B16" s="994">
        <v>1</v>
      </c>
      <c r="C16" s="1075">
        <v>4</v>
      </c>
      <c r="D16" s="994">
        <v>2</v>
      </c>
      <c r="E16" s="994" t="s">
        <v>630</v>
      </c>
      <c r="F16" s="994" t="s">
        <v>631</v>
      </c>
      <c r="G16" s="994" t="s">
        <v>42</v>
      </c>
      <c r="H16" s="384" t="s">
        <v>627</v>
      </c>
      <c r="I16" s="386">
        <v>1</v>
      </c>
      <c r="J16" s="994" t="s">
        <v>613</v>
      </c>
      <c r="K16" s="1088" t="s">
        <v>35</v>
      </c>
      <c r="L16" s="1075"/>
      <c r="M16" s="1083">
        <v>60000</v>
      </c>
      <c r="N16" s="1075"/>
      <c r="O16" s="1083">
        <v>60000</v>
      </c>
      <c r="P16" s="1075"/>
      <c r="Q16" s="1081" t="s">
        <v>614</v>
      </c>
      <c r="R16" s="1081" t="s">
        <v>615</v>
      </c>
    </row>
    <row r="17" spans="1:18" s="6" customFormat="1" ht="75" customHeight="1" x14ac:dyDescent="0.25">
      <c r="A17" s="1076"/>
      <c r="B17" s="995"/>
      <c r="C17" s="1076"/>
      <c r="D17" s="995"/>
      <c r="E17" s="995"/>
      <c r="F17" s="995"/>
      <c r="G17" s="995"/>
      <c r="H17" s="384" t="s">
        <v>628</v>
      </c>
      <c r="I17" s="384">
        <v>30</v>
      </c>
      <c r="J17" s="995"/>
      <c r="K17" s="1089"/>
      <c r="L17" s="1076"/>
      <c r="M17" s="1084"/>
      <c r="N17" s="1076"/>
      <c r="O17" s="1084"/>
      <c r="P17" s="1076"/>
      <c r="Q17" s="1082"/>
      <c r="R17" s="1082"/>
    </row>
    <row r="18" spans="1:18" s="106" customFormat="1" ht="28.5" customHeight="1" x14ac:dyDescent="0.25">
      <c r="A18" s="1085" t="s">
        <v>632</v>
      </c>
      <c r="B18" s="1086"/>
      <c r="C18" s="1086"/>
      <c r="D18" s="1086"/>
      <c r="E18" s="1086"/>
      <c r="F18" s="1086"/>
      <c r="G18" s="1086"/>
      <c r="H18" s="1086"/>
      <c r="I18" s="1086"/>
      <c r="J18" s="1086"/>
      <c r="K18" s="1086"/>
      <c r="L18" s="1086"/>
      <c r="M18" s="1086"/>
      <c r="N18" s="1086"/>
      <c r="O18" s="1086"/>
      <c r="P18" s="1086"/>
      <c r="Q18" s="1086"/>
      <c r="R18" s="1087"/>
    </row>
    <row r="19" spans="1:18" ht="150.75" customHeight="1" x14ac:dyDescent="0.25">
      <c r="A19" s="386">
        <v>5</v>
      </c>
      <c r="B19" s="384">
        <v>1</v>
      </c>
      <c r="C19" s="386">
        <v>4</v>
      </c>
      <c r="D19" s="384">
        <v>2</v>
      </c>
      <c r="E19" s="384" t="s">
        <v>633</v>
      </c>
      <c r="F19" s="384" t="s">
        <v>634</v>
      </c>
      <c r="G19" s="384" t="s">
        <v>635</v>
      </c>
      <c r="H19" s="384" t="s">
        <v>636</v>
      </c>
      <c r="I19" s="385" t="s">
        <v>171</v>
      </c>
      <c r="J19" s="384" t="s">
        <v>613</v>
      </c>
      <c r="K19" s="392" t="s">
        <v>36</v>
      </c>
      <c r="L19" s="392"/>
      <c r="M19" s="393">
        <v>15000</v>
      </c>
      <c r="N19" s="386"/>
      <c r="O19" s="393">
        <v>15000</v>
      </c>
      <c r="P19" s="393"/>
      <c r="Q19" s="454" t="s">
        <v>614</v>
      </c>
      <c r="R19" s="454" t="s">
        <v>615</v>
      </c>
    </row>
    <row r="20" spans="1:18" ht="31.5" customHeight="1" x14ac:dyDescent="0.25">
      <c r="A20" s="1072" t="s">
        <v>637</v>
      </c>
      <c r="B20" s="1073"/>
      <c r="C20" s="1073"/>
      <c r="D20" s="1073"/>
      <c r="E20" s="1073"/>
      <c r="F20" s="1073"/>
      <c r="G20" s="1073"/>
      <c r="H20" s="1073"/>
      <c r="I20" s="1073"/>
      <c r="J20" s="1073"/>
      <c r="K20" s="1073"/>
      <c r="L20" s="1073"/>
      <c r="M20" s="1073"/>
      <c r="N20" s="1073"/>
      <c r="O20" s="1073"/>
      <c r="P20" s="1073"/>
      <c r="Q20" s="1073"/>
      <c r="R20" s="1074"/>
    </row>
    <row r="21" spans="1:18" ht="156.75" customHeight="1" x14ac:dyDescent="0.25">
      <c r="A21" s="386">
        <v>6</v>
      </c>
      <c r="B21" s="384">
        <v>1</v>
      </c>
      <c r="C21" s="386">
        <v>4</v>
      </c>
      <c r="D21" s="384">
        <v>2</v>
      </c>
      <c r="E21" s="384" t="s">
        <v>638</v>
      </c>
      <c r="F21" s="384" t="s">
        <v>639</v>
      </c>
      <c r="G21" s="384" t="s">
        <v>635</v>
      </c>
      <c r="H21" s="384" t="s">
        <v>636</v>
      </c>
      <c r="I21" s="385" t="s">
        <v>171</v>
      </c>
      <c r="J21" s="384" t="s">
        <v>613</v>
      </c>
      <c r="K21" s="392" t="s">
        <v>36</v>
      </c>
      <c r="L21" s="392"/>
      <c r="M21" s="393">
        <v>31500</v>
      </c>
      <c r="N21" s="386"/>
      <c r="O21" s="393">
        <v>31500</v>
      </c>
      <c r="P21" s="393"/>
      <c r="Q21" s="454" t="s">
        <v>614</v>
      </c>
      <c r="R21" s="454" t="s">
        <v>615</v>
      </c>
    </row>
    <row r="22" spans="1:18" ht="30.75" customHeight="1" x14ac:dyDescent="0.25">
      <c r="A22" s="1072" t="s">
        <v>637</v>
      </c>
      <c r="B22" s="1073"/>
      <c r="C22" s="1073"/>
      <c r="D22" s="1073"/>
      <c r="E22" s="1073"/>
      <c r="F22" s="1073"/>
      <c r="G22" s="1073"/>
      <c r="H22" s="1073"/>
      <c r="I22" s="1073"/>
      <c r="J22" s="1073"/>
      <c r="K22" s="1073"/>
      <c r="L22" s="1073"/>
      <c r="M22" s="1073"/>
      <c r="N22" s="1073"/>
      <c r="O22" s="1073"/>
      <c r="P22" s="1073"/>
      <c r="Q22" s="1073"/>
      <c r="R22" s="1074"/>
    </row>
    <row r="23" spans="1:18" s="6" customFormat="1" ht="74.25" customHeight="1" x14ac:dyDescent="0.25">
      <c r="A23" s="922">
        <v>7</v>
      </c>
      <c r="B23" s="924">
        <v>1</v>
      </c>
      <c r="C23" s="922">
        <v>4</v>
      </c>
      <c r="D23" s="922">
        <v>2</v>
      </c>
      <c r="E23" s="924" t="s">
        <v>640</v>
      </c>
      <c r="F23" s="924" t="s">
        <v>641</v>
      </c>
      <c r="G23" s="924" t="s">
        <v>42</v>
      </c>
      <c r="H23" s="74" t="s">
        <v>642</v>
      </c>
      <c r="I23" s="72">
        <v>1</v>
      </c>
      <c r="J23" s="924" t="s">
        <v>643</v>
      </c>
      <c r="K23" s="926" t="s">
        <v>43</v>
      </c>
      <c r="L23" s="924"/>
      <c r="M23" s="1094">
        <v>30000</v>
      </c>
      <c r="N23" s="924"/>
      <c r="O23" s="937">
        <v>30000</v>
      </c>
      <c r="P23" s="924"/>
      <c r="Q23" s="1092" t="s">
        <v>614</v>
      </c>
      <c r="R23" s="1092" t="s">
        <v>615</v>
      </c>
    </row>
    <row r="24" spans="1:18" s="6" customFormat="1" ht="74.25" customHeight="1" x14ac:dyDescent="0.25">
      <c r="A24" s="923"/>
      <c r="B24" s="925"/>
      <c r="C24" s="923"/>
      <c r="D24" s="923"/>
      <c r="E24" s="925"/>
      <c r="F24" s="925"/>
      <c r="G24" s="925"/>
      <c r="H24" s="72" t="s">
        <v>644</v>
      </c>
      <c r="I24" s="159" t="s">
        <v>645</v>
      </c>
      <c r="J24" s="925"/>
      <c r="K24" s="927"/>
      <c r="L24" s="925"/>
      <c r="M24" s="1095"/>
      <c r="N24" s="925"/>
      <c r="O24" s="938"/>
      <c r="P24" s="925"/>
      <c r="Q24" s="1093"/>
      <c r="R24" s="1093"/>
    </row>
    <row r="25" spans="1:18" s="6" customFormat="1" ht="74.25" customHeight="1" x14ac:dyDescent="0.25">
      <c r="A25" s="931">
        <v>7</v>
      </c>
      <c r="B25" s="935">
        <v>1</v>
      </c>
      <c r="C25" s="931">
        <v>4</v>
      </c>
      <c r="D25" s="931">
        <v>2</v>
      </c>
      <c r="E25" s="935" t="s">
        <v>640</v>
      </c>
      <c r="F25" s="935" t="s">
        <v>641</v>
      </c>
      <c r="G25" s="935" t="s">
        <v>42</v>
      </c>
      <c r="H25" s="83" t="s">
        <v>642</v>
      </c>
      <c r="I25" s="81">
        <v>1</v>
      </c>
      <c r="J25" s="935" t="s">
        <v>643</v>
      </c>
      <c r="K25" s="1099" t="s">
        <v>43</v>
      </c>
      <c r="L25" s="935"/>
      <c r="M25" s="977">
        <v>25000</v>
      </c>
      <c r="N25" s="935"/>
      <c r="O25" s="1101">
        <v>25000</v>
      </c>
      <c r="P25" s="935"/>
      <c r="Q25" s="1090" t="s">
        <v>614</v>
      </c>
      <c r="R25" s="1090" t="s">
        <v>615</v>
      </c>
    </row>
    <row r="26" spans="1:18" s="6" customFormat="1" ht="74.25" customHeight="1" x14ac:dyDescent="0.25">
      <c r="A26" s="933"/>
      <c r="B26" s="936"/>
      <c r="C26" s="933"/>
      <c r="D26" s="933"/>
      <c r="E26" s="936"/>
      <c r="F26" s="936"/>
      <c r="G26" s="936"/>
      <c r="H26" s="81" t="s">
        <v>644</v>
      </c>
      <c r="I26" s="220" t="s">
        <v>336</v>
      </c>
      <c r="J26" s="936"/>
      <c r="K26" s="1100"/>
      <c r="L26" s="936"/>
      <c r="M26" s="979"/>
      <c r="N26" s="936"/>
      <c r="O26" s="1102"/>
      <c r="P26" s="936"/>
      <c r="Q26" s="1091"/>
      <c r="R26" s="1091"/>
    </row>
    <row r="27" spans="1:18" s="6" customFormat="1" ht="39.75" customHeight="1" x14ac:dyDescent="0.25">
      <c r="A27" s="1096" t="s">
        <v>646</v>
      </c>
      <c r="B27" s="1097"/>
      <c r="C27" s="1097"/>
      <c r="D27" s="1097"/>
      <c r="E27" s="1097"/>
      <c r="F27" s="1097"/>
      <c r="G27" s="1097"/>
      <c r="H27" s="1097"/>
      <c r="I27" s="1097"/>
      <c r="J27" s="1097"/>
      <c r="K27" s="1097"/>
      <c r="L27" s="1097"/>
      <c r="M27" s="1097"/>
      <c r="N27" s="1097"/>
      <c r="O27" s="1097"/>
      <c r="P27" s="1097"/>
      <c r="Q27" s="1097"/>
      <c r="R27" s="1098"/>
    </row>
    <row r="28" spans="1:18" ht="83.25" customHeight="1" x14ac:dyDescent="0.25">
      <c r="A28" s="1075">
        <v>8</v>
      </c>
      <c r="B28" s="994">
        <v>1</v>
      </c>
      <c r="C28" s="1075">
        <v>4</v>
      </c>
      <c r="D28" s="994">
        <v>2</v>
      </c>
      <c r="E28" s="994" t="s">
        <v>647</v>
      </c>
      <c r="F28" s="994" t="s">
        <v>648</v>
      </c>
      <c r="G28" s="1075" t="s">
        <v>649</v>
      </c>
      <c r="H28" s="384" t="s">
        <v>636</v>
      </c>
      <c r="I28" s="386">
        <v>1</v>
      </c>
      <c r="J28" s="994" t="s">
        <v>650</v>
      </c>
      <c r="K28" s="1075" t="s">
        <v>36</v>
      </c>
      <c r="L28" s="1075"/>
      <c r="M28" s="1083">
        <v>40000</v>
      </c>
      <c r="N28" s="1075"/>
      <c r="O28" s="1083">
        <v>40000</v>
      </c>
      <c r="P28" s="1075"/>
      <c r="Q28" s="1081" t="s">
        <v>614</v>
      </c>
      <c r="R28" s="1081" t="s">
        <v>615</v>
      </c>
    </row>
    <row r="29" spans="1:18" ht="96.75" customHeight="1" x14ac:dyDescent="0.25">
      <c r="A29" s="1076"/>
      <c r="B29" s="995"/>
      <c r="C29" s="1076"/>
      <c r="D29" s="995"/>
      <c r="E29" s="995"/>
      <c r="F29" s="995"/>
      <c r="G29" s="1076"/>
      <c r="H29" s="384" t="s">
        <v>616</v>
      </c>
      <c r="I29" s="385" t="s">
        <v>651</v>
      </c>
      <c r="J29" s="995"/>
      <c r="K29" s="1076"/>
      <c r="L29" s="1076"/>
      <c r="M29" s="1084"/>
      <c r="N29" s="1076"/>
      <c r="O29" s="1084"/>
      <c r="P29" s="1076"/>
      <c r="Q29" s="1082"/>
      <c r="R29" s="1082"/>
    </row>
    <row r="30" spans="1:18" ht="28.5" customHeight="1" x14ac:dyDescent="0.25">
      <c r="A30" s="1103" t="s">
        <v>637</v>
      </c>
      <c r="B30" s="1104"/>
      <c r="C30" s="1104"/>
      <c r="D30" s="1104"/>
      <c r="E30" s="1104"/>
      <c r="F30" s="1104"/>
      <c r="G30" s="1104"/>
      <c r="H30" s="1104"/>
      <c r="I30" s="1104"/>
      <c r="J30" s="1104"/>
      <c r="K30" s="1104"/>
      <c r="L30" s="1104"/>
      <c r="M30" s="1104"/>
      <c r="N30" s="1104"/>
      <c r="O30" s="1104"/>
      <c r="P30" s="1104"/>
      <c r="Q30" s="1104"/>
      <c r="R30" s="1105"/>
    </row>
    <row r="31" spans="1:18" ht="180" customHeight="1" x14ac:dyDescent="0.25">
      <c r="A31" s="71">
        <v>9</v>
      </c>
      <c r="B31" s="72">
        <v>1</v>
      </c>
      <c r="C31" s="71">
        <v>4</v>
      </c>
      <c r="D31" s="72">
        <v>5</v>
      </c>
      <c r="E31" s="72" t="s">
        <v>652</v>
      </c>
      <c r="F31" s="72" t="s">
        <v>653</v>
      </c>
      <c r="G31" s="72" t="s">
        <v>654</v>
      </c>
      <c r="H31" s="72" t="s">
        <v>655</v>
      </c>
      <c r="I31" s="159" t="s">
        <v>620</v>
      </c>
      <c r="J31" s="72" t="s">
        <v>656</v>
      </c>
      <c r="K31" s="77" t="s">
        <v>36</v>
      </c>
      <c r="L31" s="77"/>
      <c r="M31" s="78">
        <v>50000</v>
      </c>
      <c r="N31" s="71"/>
      <c r="O31" s="78">
        <v>50000</v>
      </c>
      <c r="P31" s="78"/>
      <c r="Q31" s="226" t="s">
        <v>614</v>
      </c>
      <c r="R31" s="226" t="s">
        <v>615</v>
      </c>
    </row>
    <row r="32" spans="1:18" ht="180" customHeight="1" x14ac:dyDescent="0.25">
      <c r="A32" s="80">
        <v>9</v>
      </c>
      <c r="B32" s="81">
        <v>1</v>
      </c>
      <c r="C32" s="80">
        <v>4</v>
      </c>
      <c r="D32" s="81">
        <v>5</v>
      </c>
      <c r="E32" s="81" t="s">
        <v>652</v>
      </c>
      <c r="F32" s="81" t="s">
        <v>653</v>
      </c>
      <c r="G32" s="81" t="s">
        <v>654</v>
      </c>
      <c r="H32" s="81" t="s">
        <v>655</v>
      </c>
      <c r="I32" s="160" t="s">
        <v>620</v>
      </c>
      <c r="J32" s="81" t="s">
        <v>656</v>
      </c>
      <c r="K32" s="227" t="s">
        <v>43</v>
      </c>
      <c r="L32" s="86"/>
      <c r="M32" s="87">
        <v>75000</v>
      </c>
      <c r="N32" s="80"/>
      <c r="O32" s="87">
        <v>75000</v>
      </c>
      <c r="P32" s="88"/>
      <c r="Q32" s="228" t="s">
        <v>614</v>
      </c>
      <c r="R32" s="228" t="s">
        <v>615</v>
      </c>
    </row>
    <row r="33" spans="1:18" s="106" customFormat="1" ht="31.5" customHeight="1" x14ac:dyDescent="0.25">
      <c r="A33" s="453" t="s">
        <v>657</v>
      </c>
      <c r="B33" s="229"/>
      <c r="C33" s="229"/>
      <c r="D33" s="229"/>
      <c r="E33" s="229"/>
      <c r="F33" s="229"/>
      <c r="G33" s="229"/>
      <c r="H33" s="229"/>
      <c r="I33" s="229"/>
      <c r="J33" s="229"/>
      <c r="K33" s="229"/>
      <c r="L33" s="229"/>
      <c r="M33" s="229"/>
      <c r="N33" s="229"/>
      <c r="O33" s="229"/>
      <c r="P33" s="229"/>
      <c r="Q33" s="229"/>
      <c r="R33" s="230"/>
    </row>
    <row r="34" spans="1:18" ht="96.75" customHeight="1" x14ac:dyDescent="0.25">
      <c r="A34" s="922">
        <v>10</v>
      </c>
      <c r="B34" s="924">
        <v>1</v>
      </c>
      <c r="C34" s="922">
        <v>4</v>
      </c>
      <c r="D34" s="924">
        <v>5</v>
      </c>
      <c r="E34" s="924" t="s">
        <v>658</v>
      </c>
      <c r="F34" s="924" t="s">
        <v>659</v>
      </c>
      <c r="G34" s="924" t="s">
        <v>32</v>
      </c>
      <c r="H34" s="72" t="s">
        <v>45</v>
      </c>
      <c r="I34" s="72">
        <v>1</v>
      </c>
      <c r="J34" s="924" t="s">
        <v>660</v>
      </c>
      <c r="K34" s="924" t="s">
        <v>35</v>
      </c>
      <c r="L34" s="924"/>
      <c r="M34" s="1094">
        <v>16500</v>
      </c>
      <c r="N34" s="924"/>
      <c r="O34" s="1094">
        <v>16500</v>
      </c>
      <c r="P34" s="924"/>
      <c r="Q34" s="1067" t="s">
        <v>614</v>
      </c>
      <c r="R34" s="1067" t="s">
        <v>615</v>
      </c>
    </row>
    <row r="35" spans="1:18" ht="102" customHeight="1" x14ac:dyDescent="0.25">
      <c r="A35" s="923"/>
      <c r="B35" s="925"/>
      <c r="C35" s="923"/>
      <c r="D35" s="925"/>
      <c r="E35" s="925"/>
      <c r="F35" s="925"/>
      <c r="G35" s="925"/>
      <c r="H35" s="72" t="s">
        <v>160</v>
      </c>
      <c r="I35" s="159" t="s">
        <v>372</v>
      </c>
      <c r="J35" s="925"/>
      <c r="K35" s="925"/>
      <c r="L35" s="925"/>
      <c r="M35" s="1095"/>
      <c r="N35" s="925"/>
      <c r="O35" s="1095"/>
      <c r="P35" s="925"/>
      <c r="Q35" s="1068"/>
      <c r="R35" s="1068"/>
    </row>
    <row r="36" spans="1:18" ht="78" customHeight="1" x14ac:dyDescent="0.25">
      <c r="A36" s="1020">
        <v>11</v>
      </c>
      <c r="B36" s="1020">
        <v>1</v>
      </c>
      <c r="C36" s="1106">
        <v>4</v>
      </c>
      <c r="D36" s="1020">
        <v>2</v>
      </c>
      <c r="E36" s="1020" t="s">
        <v>661</v>
      </c>
      <c r="F36" s="1020" t="s">
        <v>662</v>
      </c>
      <c r="G36" s="1020" t="s">
        <v>663</v>
      </c>
      <c r="H36" s="402" t="s">
        <v>53</v>
      </c>
      <c r="I36" s="402">
        <v>10</v>
      </c>
      <c r="J36" s="875" t="s">
        <v>664</v>
      </c>
      <c r="K36" s="875" t="s">
        <v>35</v>
      </c>
      <c r="L36" s="875"/>
      <c r="M36" s="1110">
        <v>50000</v>
      </c>
      <c r="N36" s="1110"/>
      <c r="O36" s="1110">
        <v>50000</v>
      </c>
      <c r="P36" s="1110"/>
      <c r="Q36" s="875" t="s">
        <v>614</v>
      </c>
      <c r="R36" s="875" t="s">
        <v>615</v>
      </c>
    </row>
    <row r="37" spans="1:18" ht="78" customHeight="1" x14ac:dyDescent="0.25">
      <c r="A37" s="1029"/>
      <c r="B37" s="1029"/>
      <c r="C37" s="1113"/>
      <c r="D37" s="1029"/>
      <c r="E37" s="1029"/>
      <c r="F37" s="1029"/>
      <c r="G37" s="1029"/>
      <c r="H37" s="402" t="s">
        <v>665</v>
      </c>
      <c r="I37" s="402">
        <v>150</v>
      </c>
      <c r="J37" s="876"/>
      <c r="K37" s="876"/>
      <c r="L37" s="876"/>
      <c r="M37" s="1111"/>
      <c r="N37" s="1111"/>
      <c r="O37" s="1111"/>
      <c r="P37" s="1111"/>
      <c r="Q37" s="876"/>
      <c r="R37" s="876"/>
    </row>
    <row r="38" spans="1:18" ht="78" customHeight="1" x14ac:dyDescent="0.25">
      <c r="A38" s="1029"/>
      <c r="B38" s="1029"/>
      <c r="C38" s="1113"/>
      <c r="D38" s="1029"/>
      <c r="E38" s="1029"/>
      <c r="F38" s="1029"/>
      <c r="G38" s="1029"/>
      <c r="H38" s="404" t="s">
        <v>666</v>
      </c>
      <c r="I38" s="404">
        <v>2</v>
      </c>
      <c r="J38" s="876"/>
      <c r="K38" s="876"/>
      <c r="L38" s="876"/>
      <c r="M38" s="1111"/>
      <c r="N38" s="1111"/>
      <c r="O38" s="1111"/>
      <c r="P38" s="1111"/>
      <c r="Q38" s="876"/>
      <c r="R38" s="876"/>
    </row>
    <row r="39" spans="1:18" ht="78" customHeight="1" x14ac:dyDescent="0.25">
      <c r="A39" s="1030"/>
      <c r="B39" s="1030"/>
      <c r="C39" s="1107"/>
      <c r="D39" s="1030"/>
      <c r="E39" s="1030"/>
      <c r="F39" s="1030"/>
      <c r="G39" s="1030"/>
      <c r="H39" s="404" t="s">
        <v>51</v>
      </c>
      <c r="I39" s="404">
        <v>2</v>
      </c>
      <c r="J39" s="877"/>
      <c r="K39" s="877"/>
      <c r="L39" s="877"/>
      <c r="M39" s="1112"/>
      <c r="N39" s="1112"/>
      <c r="O39" s="1112"/>
      <c r="P39" s="1112"/>
      <c r="Q39" s="877"/>
      <c r="R39" s="877"/>
    </row>
    <row r="40" spans="1:18" ht="66" customHeight="1" x14ac:dyDescent="0.25">
      <c r="A40" s="1014" t="s">
        <v>667</v>
      </c>
      <c r="B40" s="1014"/>
      <c r="C40" s="1014"/>
      <c r="D40" s="1014"/>
      <c r="E40" s="1014"/>
      <c r="F40" s="1014"/>
      <c r="G40" s="1014"/>
      <c r="H40" s="1014"/>
      <c r="I40" s="1014"/>
      <c r="J40" s="1014"/>
      <c r="K40" s="1014"/>
      <c r="L40" s="1014"/>
      <c r="M40" s="1014"/>
      <c r="N40" s="1014"/>
      <c r="O40" s="1014"/>
      <c r="P40" s="1014"/>
      <c r="Q40" s="1014"/>
      <c r="R40" s="1014"/>
    </row>
    <row r="41" spans="1:18" s="6" customFormat="1" ht="99" customHeight="1" x14ac:dyDescent="0.25">
      <c r="A41" s="1106">
        <v>12</v>
      </c>
      <c r="B41" s="1020">
        <v>1</v>
      </c>
      <c r="C41" s="1106">
        <v>4</v>
      </c>
      <c r="D41" s="1020">
        <v>2</v>
      </c>
      <c r="E41" s="1020" t="s">
        <v>668</v>
      </c>
      <c r="F41" s="1020" t="s">
        <v>669</v>
      </c>
      <c r="G41" s="1020" t="s">
        <v>42</v>
      </c>
      <c r="H41" s="109" t="s">
        <v>627</v>
      </c>
      <c r="I41" s="108">
        <v>1</v>
      </c>
      <c r="J41" s="1020" t="s">
        <v>613</v>
      </c>
      <c r="K41" s="1117" t="s">
        <v>35</v>
      </c>
      <c r="L41" s="1106"/>
      <c r="M41" s="905">
        <v>80000</v>
      </c>
      <c r="N41" s="1106"/>
      <c r="O41" s="905">
        <v>80000</v>
      </c>
      <c r="P41" s="1106"/>
      <c r="Q41" s="1108" t="s">
        <v>614</v>
      </c>
      <c r="R41" s="1108" t="s">
        <v>615</v>
      </c>
    </row>
    <row r="42" spans="1:18" s="6" customFormat="1" ht="90.75" customHeight="1" x14ac:dyDescent="0.25">
      <c r="A42" s="1107"/>
      <c r="B42" s="1030"/>
      <c r="C42" s="1107"/>
      <c r="D42" s="1030"/>
      <c r="E42" s="1030"/>
      <c r="F42" s="1030"/>
      <c r="G42" s="1030"/>
      <c r="H42" s="109" t="s">
        <v>628</v>
      </c>
      <c r="I42" s="109">
        <v>25</v>
      </c>
      <c r="J42" s="1030"/>
      <c r="K42" s="1118"/>
      <c r="L42" s="1107"/>
      <c r="M42" s="907"/>
      <c r="N42" s="1107"/>
      <c r="O42" s="907"/>
      <c r="P42" s="1107"/>
      <c r="Q42" s="1109"/>
      <c r="R42" s="1109"/>
    </row>
    <row r="43" spans="1:18" s="6" customFormat="1" ht="57.75" customHeight="1" x14ac:dyDescent="0.25">
      <c r="A43" s="1114" t="s">
        <v>670</v>
      </c>
      <c r="B43" s="1115"/>
      <c r="C43" s="1115"/>
      <c r="D43" s="1115"/>
      <c r="E43" s="1115"/>
      <c r="F43" s="1115"/>
      <c r="G43" s="1115"/>
      <c r="H43" s="1115"/>
      <c r="I43" s="1115"/>
      <c r="J43" s="1115"/>
      <c r="K43" s="1115"/>
      <c r="L43" s="1115"/>
      <c r="M43" s="1115"/>
      <c r="N43" s="1115"/>
      <c r="O43" s="1115"/>
      <c r="P43" s="1115"/>
      <c r="Q43" s="1115"/>
      <c r="R43" s="1116"/>
    </row>
    <row r="44" spans="1:18" s="6" customFormat="1" ht="96" customHeight="1" x14ac:dyDescent="0.25">
      <c r="A44" s="1106">
        <v>13</v>
      </c>
      <c r="B44" s="1020">
        <v>1</v>
      </c>
      <c r="C44" s="1106">
        <v>4</v>
      </c>
      <c r="D44" s="1020">
        <v>2</v>
      </c>
      <c r="E44" s="1020" t="s">
        <v>671</v>
      </c>
      <c r="F44" s="1020" t="s">
        <v>672</v>
      </c>
      <c r="G44" s="1020" t="s">
        <v>32</v>
      </c>
      <c r="H44" s="109" t="s">
        <v>45</v>
      </c>
      <c r="I44" s="108">
        <v>1</v>
      </c>
      <c r="J44" s="1020" t="s">
        <v>673</v>
      </c>
      <c r="K44" s="1117" t="s">
        <v>35</v>
      </c>
      <c r="L44" s="1106"/>
      <c r="M44" s="905">
        <v>15000</v>
      </c>
      <c r="N44" s="1106"/>
      <c r="O44" s="905">
        <v>15000</v>
      </c>
      <c r="P44" s="1106"/>
      <c r="Q44" s="1108" t="s">
        <v>614</v>
      </c>
      <c r="R44" s="1108" t="s">
        <v>615</v>
      </c>
    </row>
    <row r="45" spans="1:18" s="6" customFormat="1" ht="94.5" customHeight="1" x14ac:dyDescent="0.25">
      <c r="A45" s="1107"/>
      <c r="B45" s="1030"/>
      <c r="C45" s="1107"/>
      <c r="D45" s="1030"/>
      <c r="E45" s="1030"/>
      <c r="F45" s="1030"/>
      <c r="G45" s="1030"/>
      <c r="H45" s="109" t="s">
        <v>160</v>
      </c>
      <c r="I45" s="109">
        <v>60</v>
      </c>
      <c r="J45" s="1030"/>
      <c r="K45" s="1118"/>
      <c r="L45" s="1107"/>
      <c r="M45" s="907"/>
      <c r="N45" s="1107"/>
      <c r="O45" s="907"/>
      <c r="P45" s="1107"/>
      <c r="Q45" s="1109"/>
      <c r="R45" s="1109"/>
    </row>
    <row r="46" spans="1:18" s="6" customFormat="1" ht="41.25" customHeight="1" x14ac:dyDescent="0.25">
      <c r="A46" s="1114" t="s">
        <v>674</v>
      </c>
      <c r="B46" s="1115"/>
      <c r="C46" s="1115"/>
      <c r="D46" s="1115"/>
      <c r="E46" s="1115"/>
      <c r="F46" s="1115"/>
      <c r="G46" s="1115"/>
      <c r="H46" s="1115"/>
      <c r="I46" s="1115"/>
      <c r="J46" s="1115"/>
      <c r="K46" s="1115"/>
      <c r="L46" s="1115"/>
      <c r="M46" s="1115"/>
      <c r="N46" s="1115"/>
      <c r="O46" s="1115"/>
      <c r="P46" s="1115"/>
      <c r="Q46" s="1115"/>
      <c r="R46" s="1116"/>
    </row>
    <row r="47" spans="1:18" s="6" customFormat="1" ht="53.25" customHeight="1" x14ac:dyDescent="0.25">
      <c r="A47" s="1106">
        <v>14</v>
      </c>
      <c r="B47" s="1020">
        <v>1</v>
      </c>
      <c r="C47" s="1106">
        <v>4</v>
      </c>
      <c r="D47" s="1020">
        <v>2</v>
      </c>
      <c r="E47" s="1020" t="s">
        <v>675</v>
      </c>
      <c r="F47" s="1020" t="s">
        <v>676</v>
      </c>
      <c r="G47" s="1020" t="s">
        <v>677</v>
      </c>
      <c r="H47" s="109" t="s">
        <v>128</v>
      </c>
      <c r="I47" s="108">
        <v>2</v>
      </c>
      <c r="J47" s="1020" t="s">
        <v>678</v>
      </c>
      <c r="K47" s="1117" t="s">
        <v>35</v>
      </c>
      <c r="L47" s="1106"/>
      <c r="M47" s="905">
        <v>69500</v>
      </c>
      <c r="N47" s="1106"/>
      <c r="O47" s="905">
        <v>69500</v>
      </c>
      <c r="P47" s="1106"/>
      <c r="Q47" s="1108" t="s">
        <v>614</v>
      </c>
      <c r="R47" s="1108" t="s">
        <v>615</v>
      </c>
    </row>
    <row r="48" spans="1:18" s="6" customFormat="1" ht="45" customHeight="1" x14ac:dyDescent="0.25">
      <c r="A48" s="1113"/>
      <c r="B48" s="1029"/>
      <c r="C48" s="1113"/>
      <c r="D48" s="1029"/>
      <c r="E48" s="1029"/>
      <c r="F48" s="1029"/>
      <c r="G48" s="1029"/>
      <c r="H48" s="109" t="s">
        <v>46</v>
      </c>
      <c r="I48" s="108">
        <v>6</v>
      </c>
      <c r="J48" s="1029"/>
      <c r="K48" s="1120"/>
      <c r="L48" s="1113"/>
      <c r="M48" s="906"/>
      <c r="N48" s="1113"/>
      <c r="O48" s="906"/>
      <c r="P48" s="1113"/>
      <c r="Q48" s="1119"/>
      <c r="R48" s="1119"/>
    </row>
    <row r="49" spans="1:18" s="6" customFormat="1" ht="51.75" customHeight="1" x14ac:dyDescent="0.25">
      <c r="A49" s="1113"/>
      <c r="B49" s="1029"/>
      <c r="C49" s="1113"/>
      <c r="D49" s="1029"/>
      <c r="E49" s="1029"/>
      <c r="F49" s="1029"/>
      <c r="G49" s="1029"/>
      <c r="H49" s="109" t="s">
        <v>679</v>
      </c>
      <c r="I49" s="108">
        <v>150</v>
      </c>
      <c r="J49" s="1029"/>
      <c r="K49" s="1120"/>
      <c r="L49" s="1113"/>
      <c r="M49" s="906"/>
      <c r="N49" s="1113"/>
      <c r="O49" s="906"/>
      <c r="P49" s="1113"/>
      <c r="Q49" s="1119"/>
      <c r="R49" s="1119"/>
    </row>
    <row r="50" spans="1:18" s="6" customFormat="1" ht="54.75" customHeight="1" x14ac:dyDescent="0.25">
      <c r="A50" s="1107"/>
      <c r="B50" s="1030"/>
      <c r="C50" s="1107"/>
      <c r="D50" s="1030"/>
      <c r="E50" s="1030"/>
      <c r="F50" s="1030"/>
      <c r="G50" s="1030"/>
      <c r="H50" s="109" t="s">
        <v>616</v>
      </c>
      <c r="I50" s="109">
        <v>2000</v>
      </c>
      <c r="J50" s="1030"/>
      <c r="K50" s="1118"/>
      <c r="L50" s="1107"/>
      <c r="M50" s="907"/>
      <c r="N50" s="1107"/>
      <c r="O50" s="907"/>
      <c r="P50" s="1107"/>
      <c r="Q50" s="1109"/>
      <c r="R50" s="1109"/>
    </row>
    <row r="51" spans="1:18" s="6" customFormat="1" ht="57.75" customHeight="1" x14ac:dyDescent="0.25">
      <c r="A51" s="1114" t="s">
        <v>680</v>
      </c>
      <c r="B51" s="1115"/>
      <c r="C51" s="1115"/>
      <c r="D51" s="1115"/>
      <c r="E51" s="1115"/>
      <c r="F51" s="1115"/>
      <c r="G51" s="1115"/>
      <c r="H51" s="1115"/>
      <c r="I51" s="1115"/>
      <c r="J51" s="1115"/>
      <c r="K51" s="1115"/>
      <c r="L51" s="1115"/>
      <c r="M51" s="1115"/>
      <c r="N51" s="1115"/>
      <c r="O51" s="1115"/>
      <c r="P51" s="1115"/>
      <c r="Q51" s="1115"/>
      <c r="R51" s="1116"/>
    </row>
    <row r="52" spans="1:18" x14ac:dyDescent="0.25">
      <c r="A52" s="233"/>
      <c r="B52" s="233"/>
      <c r="C52" s="233"/>
      <c r="D52" s="233"/>
      <c r="E52" s="233"/>
      <c r="F52" s="233"/>
      <c r="G52" s="233"/>
      <c r="H52" s="233"/>
      <c r="I52" s="233"/>
      <c r="J52" s="233"/>
      <c r="K52" s="233"/>
      <c r="L52" s="233"/>
      <c r="M52" s="234"/>
      <c r="N52" s="234"/>
      <c r="O52" s="234"/>
      <c r="P52" s="234"/>
      <c r="Q52" s="233"/>
      <c r="R52" s="233"/>
    </row>
    <row r="53" spans="1:18" ht="15.75" x14ac:dyDescent="0.25">
      <c r="M53" s="788"/>
      <c r="N53" s="787" t="s">
        <v>214</v>
      </c>
      <c r="O53" s="787"/>
      <c r="P53" s="787"/>
    </row>
    <row r="54" spans="1:18" x14ac:dyDescent="0.25">
      <c r="M54" s="788"/>
      <c r="N54" s="275" t="s">
        <v>33</v>
      </c>
      <c r="O54" s="788" t="s">
        <v>34</v>
      </c>
      <c r="P54" s="788"/>
    </row>
    <row r="55" spans="1:18" x14ac:dyDescent="0.25">
      <c r="M55" s="788"/>
      <c r="N55" s="275"/>
      <c r="O55" s="275">
        <v>2020</v>
      </c>
      <c r="P55" s="275">
        <v>2021</v>
      </c>
    </row>
    <row r="56" spans="1:18" x14ac:dyDescent="0.25">
      <c r="M56" s="275" t="s">
        <v>368</v>
      </c>
      <c r="N56" s="424">
        <v>10</v>
      </c>
      <c r="O56" s="78">
        <f>O7+O11+O13+O16+O19+O21+O23+O28+O31+O34</f>
        <v>391000</v>
      </c>
      <c r="P56" s="425"/>
    </row>
    <row r="57" spans="1:18" x14ac:dyDescent="0.25">
      <c r="M57" s="275" t="s">
        <v>369</v>
      </c>
      <c r="N57" s="426">
        <v>8</v>
      </c>
      <c r="O57" s="427">
        <f>O9+O25+O32+O34+O36+O41+O44+O47</f>
        <v>391000</v>
      </c>
      <c r="P57" s="427"/>
    </row>
  </sheetData>
  <mergeCells count="205">
    <mergeCell ref="M53:M55"/>
    <mergeCell ref="N53:P53"/>
    <mergeCell ref="O54:P54"/>
    <mergeCell ref="N47:N50"/>
    <mergeCell ref="O47:O50"/>
    <mergeCell ref="P47:P50"/>
    <mergeCell ref="Q47:Q50"/>
    <mergeCell ref="R47:R50"/>
    <mergeCell ref="A51:R51"/>
    <mergeCell ref="F47:F50"/>
    <mergeCell ref="G47:G50"/>
    <mergeCell ref="J47:J50"/>
    <mergeCell ref="K47:K50"/>
    <mergeCell ref="L47:L50"/>
    <mergeCell ref="M47:M50"/>
    <mergeCell ref="O44:O45"/>
    <mergeCell ref="P44:P45"/>
    <mergeCell ref="Q44:Q45"/>
    <mergeCell ref="R44:R45"/>
    <mergeCell ref="A46:R46"/>
    <mergeCell ref="A47:A50"/>
    <mergeCell ref="B47:B50"/>
    <mergeCell ref="C47:C50"/>
    <mergeCell ref="D47:D50"/>
    <mergeCell ref="E47:E50"/>
    <mergeCell ref="G44:G45"/>
    <mergeCell ref="J44:J45"/>
    <mergeCell ref="K44:K45"/>
    <mergeCell ref="L44:L45"/>
    <mergeCell ref="M44:M45"/>
    <mergeCell ref="N44:N45"/>
    <mergeCell ref="A44:A45"/>
    <mergeCell ref="B44:B45"/>
    <mergeCell ref="C44:C45"/>
    <mergeCell ref="D44:D45"/>
    <mergeCell ref="E44:E45"/>
    <mergeCell ref="F44:F45"/>
    <mergeCell ref="A43:R43"/>
    <mergeCell ref="F41:F42"/>
    <mergeCell ref="G41:G42"/>
    <mergeCell ref="J41:J42"/>
    <mergeCell ref="K41:K42"/>
    <mergeCell ref="L41:L42"/>
    <mergeCell ref="M41:M42"/>
    <mergeCell ref="D36:D39"/>
    <mergeCell ref="E36:E39"/>
    <mergeCell ref="F36:F39"/>
    <mergeCell ref="R36:R39"/>
    <mergeCell ref="A40:R40"/>
    <mergeCell ref="A41:A42"/>
    <mergeCell ref="B41:B42"/>
    <mergeCell ref="C41:C42"/>
    <mergeCell ref="D41:D42"/>
    <mergeCell ref="E41:E42"/>
    <mergeCell ref="G36:G39"/>
    <mergeCell ref="J36:J39"/>
    <mergeCell ref="K36:K39"/>
    <mergeCell ref="L36:L39"/>
    <mergeCell ref="M36:M39"/>
    <mergeCell ref="N36:N39"/>
    <mergeCell ref="N41:N42"/>
    <mergeCell ref="O41:O42"/>
    <mergeCell ref="P41:P42"/>
    <mergeCell ref="Q41:Q42"/>
    <mergeCell ref="R41:R42"/>
    <mergeCell ref="A36:A39"/>
    <mergeCell ref="O36:O39"/>
    <mergeCell ref="P36:P39"/>
    <mergeCell ref="Q36:Q39"/>
    <mergeCell ref="B36:B39"/>
    <mergeCell ref="C36:C39"/>
    <mergeCell ref="O34:O35"/>
    <mergeCell ref="P34:P35"/>
    <mergeCell ref="Q34:Q35"/>
    <mergeCell ref="L34:L35"/>
    <mergeCell ref="M34:M35"/>
    <mergeCell ref="N34:N35"/>
    <mergeCell ref="N28:N29"/>
    <mergeCell ref="O28:O29"/>
    <mergeCell ref="Q25:Q26"/>
    <mergeCell ref="A30:R30"/>
    <mergeCell ref="A34:A35"/>
    <mergeCell ref="B34:B35"/>
    <mergeCell ref="C34:C35"/>
    <mergeCell ref="D34:D35"/>
    <mergeCell ref="E34:E35"/>
    <mergeCell ref="F34:F35"/>
    <mergeCell ref="R34:R35"/>
    <mergeCell ref="G34:G35"/>
    <mergeCell ref="J34:J35"/>
    <mergeCell ref="K34:K35"/>
    <mergeCell ref="M23:M24"/>
    <mergeCell ref="N23:N24"/>
    <mergeCell ref="O23:O24"/>
    <mergeCell ref="A27:R27"/>
    <mergeCell ref="A28:A29"/>
    <mergeCell ref="B28:B29"/>
    <mergeCell ref="C28:C29"/>
    <mergeCell ref="D28:D29"/>
    <mergeCell ref="E28:E29"/>
    <mergeCell ref="F28:F29"/>
    <mergeCell ref="G28:G29"/>
    <mergeCell ref="K25:K26"/>
    <mergeCell ref="L25:L26"/>
    <mergeCell ref="M25:M26"/>
    <mergeCell ref="N25:N26"/>
    <mergeCell ref="O25:O26"/>
    <mergeCell ref="P25:P26"/>
    <mergeCell ref="P28:P29"/>
    <mergeCell ref="Q28:Q29"/>
    <mergeCell ref="R28:R29"/>
    <mergeCell ref="J28:J29"/>
    <mergeCell ref="K28:K29"/>
    <mergeCell ref="L28:L29"/>
    <mergeCell ref="M28:M29"/>
    <mergeCell ref="M16:M17"/>
    <mergeCell ref="A20:R20"/>
    <mergeCell ref="A22:R22"/>
    <mergeCell ref="R25:R26"/>
    <mergeCell ref="A23:A24"/>
    <mergeCell ref="B23:B24"/>
    <mergeCell ref="C23:C24"/>
    <mergeCell ref="D23:D24"/>
    <mergeCell ref="E23:E24"/>
    <mergeCell ref="F23:F24"/>
    <mergeCell ref="G23:G24"/>
    <mergeCell ref="A25:A26"/>
    <mergeCell ref="B25:B26"/>
    <mergeCell ref="C25:C26"/>
    <mergeCell ref="D25:D26"/>
    <mergeCell ref="E25:E26"/>
    <mergeCell ref="F25:F26"/>
    <mergeCell ref="G25:G26"/>
    <mergeCell ref="J25:J26"/>
    <mergeCell ref="K23:K24"/>
    <mergeCell ref="J23:J24"/>
    <mergeCell ref="Q23:Q24"/>
    <mergeCell ref="R23:R24"/>
    <mergeCell ref="L23:L24"/>
    <mergeCell ref="P23:P24"/>
    <mergeCell ref="A15:R15"/>
    <mergeCell ref="A16:A17"/>
    <mergeCell ref="B16:B17"/>
    <mergeCell ref="C16:C17"/>
    <mergeCell ref="D16:D17"/>
    <mergeCell ref="E16:E17"/>
    <mergeCell ref="G13:G14"/>
    <mergeCell ref="J13:J14"/>
    <mergeCell ref="K13:K14"/>
    <mergeCell ref="L13:L14"/>
    <mergeCell ref="M13:M14"/>
    <mergeCell ref="N13:N14"/>
    <mergeCell ref="N16:N17"/>
    <mergeCell ref="O16:O17"/>
    <mergeCell ref="P16:P17"/>
    <mergeCell ref="Q16:Q17"/>
    <mergeCell ref="R16:R17"/>
    <mergeCell ref="A18:R18"/>
    <mergeCell ref="F16:F17"/>
    <mergeCell ref="G16:G17"/>
    <mergeCell ref="J16:J17"/>
    <mergeCell ref="K16:K17"/>
    <mergeCell ref="L16:L17"/>
    <mergeCell ref="A10:R10"/>
    <mergeCell ref="A12:R12"/>
    <mergeCell ref="A13:A14"/>
    <mergeCell ref="B13:B14"/>
    <mergeCell ref="C13:C14"/>
    <mergeCell ref="D13:D14"/>
    <mergeCell ref="E13:E14"/>
    <mergeCell ref="F13:F14"/>
    <mergeCell ref="K7:K8"/>
    <mergeCell ref="L7:L8"/>
    <mergeCell ref="M7:M8"/>
    <mergeCell ref="N7:N8"/>
    <mergeCell ref="O7:O8"/>
    <mergeCell ref="P7:P8"/>
    <mergeCell ref="O13:O14"/>
    <mergeCell ref="P13:P14"/>
    <mergeCell ref="Q13:Q14"/>
    <mergeCell ref="R13:R14"/>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69"/>
  <sheetViews>
    <sheetView zoomScale="60" zoomScaleNormal="60" workbookViewId="0">
      <selection activeCell="F7" sqref="F7:F8"/>
    </sheetView>
  </sheetViews>
  <sheetFormatPr defaultRowHeight="15" x14ac:dyDescent="0.25"/>
  <cols>
    <col min="1" max="1" width="5" style="1" customWidth="1"/>
    <col min="2" max="2" width="9.42578125" style="1" customWidth="1"/>
    <col min="3" max="3" width="12.140625" style="1" customWidth="1"/>
    <col min="4" max="4" width="10.28515625" style="1" customWidth="1"/>
    <col min="5" max="5" width="48.5703125" style="1" customWidth="1"/>
    <col min="6" max="6" width="65.28515625" style="1" customWidth="1"/>
    <col min="7" max="7" width="38" style="1" customWidth="1"/>
    <col min="8" max="8" width="21.7109375" style="1" customWidth="1"/>
    <col min="9" max="9" width="12.85546875" style="1" customWidth="1"/>
    <col min="10" max="10" width="34.140625" style="1" customWidth="1"/>
    <col min="11" max="11" width="12.85546875" style="1" customWidth="1"/>
    <col min="12" max="12" width="13.5703125" style="1" customWidth="1"/>
    <col min="13" max="13" width="19" style="236" customWidth="1"/>
    <col min="14" max="14" width="18.42578125" style="1" customWidth="1"/>
    <col min="15" max="15" width="19.140625" style="236" customWidth="1"/>
    <col min="16" max="16" width="19.140625" style="1" customWidth="1"/>
    <col min="17" max="17" width="22.5703125" style="1" customWidth="1"/>
    <col min="18" max="18" width="25" style="1" customWidth="1"/>
    <col min="19" max="19" width="20.85546875" style="1" customWidth="1"/>
    <col min="20" max="258" width="9.7109375" style="1" customWidth="1"/>
    <col min="259" max="259" width="5" style="1" customWidth="1"/>
    <col min="260" max="260" width="10.28515625" style="1" customWidth="1"/>
    <col min="261" max="261" width="10.5703125" style="1" customWidth="1"/>
    <col min="262" max="262" width="9.42578125" style="1" customWidth="1"/>
    <col min="263" max="263" width="24.28515625" style="1" customWidth="1"/>
    <col min="264" max="264" width="63.5703125" style="1" customWidth="1"/>
    <col min="265" max="265" width="61.5703125" style="1" customWidth="1"/>
    <col min="266" max="266" width="37.5703125" style="1" customWidth="1"/>
    <col min="267" max="267" width="30" style="1" customWidth="1"/>
    <col min="268" max="268" width="35.28515625" style="1" customWidth="1"/>
    <col min="269" max="269" width="27.7109375" style="1" customWidth="1"/>
    <col min="270" max="270" width="20.42578125" style="1" customWidth="1"/>
    <col min="271" max="271" width="11.140625" style="1" customWidth="1"/>
    <col min="272" max="272" width="12.5703125" style="1" customWidth="1"/>
    <col min="273" max="273" width="15.7109375" style="1" customWidth="1"/>
    <col min="274" max="274" width="9.5703125" style="1" customWidth="1"/>
    <col min="275" max="514" width="9.7109375" style="1" customWidth="1"/>
    <col min="515" max="515" width="5" style="1" customWidth="1"/>
    <col min="516" max="516" width="10.28515625" style="1" customWidth="1"/>
    <col min="517" max="517" width="10.5703125" style="1" customWidth="1"/>
    <col min="518" max="518" width="9.42578125" style="1" customWidth="1"/>
    <col min="519" max="519" width="24.28515625" style="1" customWidth="1"/>
    <col min="520" max="520" width="63.5703125" style="1" customWidth="1"/>
    <col min="521" max="521" width="61.5703125" style="1" customWidth="1"/>
    <col min="522" max="522" width="37.5703125" style="1" customWidth="1"/>
    <col min="523" max="523" width="30" style="1" customWidth="1"/>
    <col min="524" max="524" width="35.28515625" style="1" customWidth="1"/>
    <col min="525" max="525" width="27.7109375" style="1" customWidth="1"/>
    <col min="526" max="526" width="20.42578125" style="1" customWidth="1"/>
    <col min="527" max="527" width="11.140625" style="1" customWidth="1"/>
    <col min="528" max="528" width="12.5703125" style="1" customWidth="1"/>
    <col min="529" max="529" width="15.7109375" style="1" customWidth="1"/>
    <col min="530" max="530" width="9.5703125" style="1" customWidth="1"/>
    <col min="531" max="770" width="9.7109375" style="1" customWidth="1"/>
    <col min="771" max="771" width="5" style="1" customWidth="1"/>
    <col min="772" max="772" width="10.28515625" style="1" customWidth="1"/>
    <col min="773" max="773" width="10.5703125" style="1" customWidth="1"/>
    <col min="774" max="774" width="9.42578125" style="1" customWidth="1"/>
    <col min="775" max="775" width="24.28515625" style="1" customWidth="1"/>
    <col min="776" max="776" width="63.5703125" style="1" customWidth="1"/>
    <col min="777" max="777" width="61.5703125" style="1" customWidth="1"/>
    <col min="778" max="778" width="37.5703125" style="1" customWidth="1"/>
    <col min="779" max="779" width="30" style="1" customWidth="1"/>
    <col min="780" max="780" width="35.28515625" style="1" customWidth="1"/>
    <col min="781" max="781" width="27.7109375" style="1" customWidth="1"/>
    <col min="782" max="782" width="20.42578125" style="1" customWidth="1"/>
    <col min="783" max="783" width="11.140625" style="1" customWidth="1"/>
    <col min="784" max="784" width="12.5703125" style="1" customWidth="1"/>
    <col min="785" max="785" width="15.7109375" style="1" customWidth="1"/>
    <col min="786" max="786" width="9.5703125" style="1" customWidth="1"/>
    <col min="787" max="1024" width="9.7109375" style="1" customWidth="1"/>
    <col min="1025" max="16384" width="9.140625" style="1"/>
  </cols>
  <sheetData>
    <row r="2" spans="1:19" x14ac:dyDescent="0.25">
      <c r="A2" s="235" t="s">
        <v>1290</v>
      </c>
    </row>
    <row r="3" spans="1:19" x14ac:dyDescent="0.25">
      <c r="N3" s="236"/>
      <c r="P3" s="236"/>
    </row>
    <row r="4" spans="1:19" ht="60" customHeight="1" x14ac:dyDescent="0.25">
      <c r="A4" s="1121" t="s">
        <v>0</v>
      </c>
      <c r="B4" s="1122" t="s">
        <v>1</v>
      </c>
      <c r="C4" s="1122" t="s">
        <v>2</v>
      </c>
      <c r="D4" s="1122" t="s">
        <v>3</v>
      </c>
      <c r="E4" s="1121" t="s">
        <v>4</v>
      </c>
      <c r="F4" s="1121" t="s">
        <v>5</v>
      </c>
      <c r="G4" s="1121" t="s">
        <v>6</v>
      </c>
      <c r="H4" s="1122" t="s">
        <v>7</v>
      </c>
      <c r="I4" s="1122"/>
      <c r="J4" s="1121" t="s">
        <v>8</v>
      </c>
      <c r="K4" s="1122" t="s">
        <v>1287</v>
      </c>
      <c r="L4" s="1122"/>
      <c r="M4" s="1125" t="s">
        <v>1288</v>
      </c>
      <c r="N4" s="1125"/>
      <c r="O4" s="1125" t="s">
        <v>9</v>
      </c>
      <c r="P4" s="1125"/>
      <c r="Q4" s="1121" t="s">
        <v>230</v>
      </c>
      <c r="R4" s="1122" t="s">
        <v>10</v>
      </c>
      <c r="S4" s="237"/>
    </row>
    <row r="5" spans="1:19" ht="26.25" customHeight="1" x14ac:dyDescent="0.25">
      <c r="A5" s="1121"/>
      <c r="B5" s="1122"/>
      <c r="C5" s="1122"/>
      <c r="D5" s="1122"/>
      <c r="E5" s="1121"/>
      <c r="F5" s="1121"/>
      <c r="G5" s="1121"/>
      <c r="H5" s="238" t="s">
        <v>11</v>
      </c>
      <c r="I5" s="238" t="s">
        <v>681</v>
      </c>
      <c r="J5" s="1121"/>
      <c r="K5" s="239">
        <v>2020</v>
      </c>
      <c r="L5" s="239">
        <v>2021</v>
      </c>
      <c r="M5" s="240">
        <v>2020</v>
      </c>
      <c r="N5" s="240">
        <v>2021</v>
      </c>
      <c r="O5" s="240">
        <v>2020</v>
      </c>
      <c r="P5" s="240">
        <v>2021</v>
      </c>
      <c r="Q5" s="1121"/>
      <c r="R5" s="1122"/>
      <c r="S5" s="237"/>
    </row>
    <row r="6" spans="1:19" ht="15.75" customHeight="1" x14ac:dyDescent="0.25">
      <c r="A6" s="241" t="s">
        <v>13</v>
      </c>
      <c r="B6" s="238" t="s">
        <v>14</v>
      </c>
      <c r="C6" s="238" t="s">
        <v>15</v>
      </c>
      <c r="D6" s="238" t="s">
        <v>16</v>
      </c>
      <c r="E6" s="241" t="s">
        <v>17</v>
      </c>
      <c r="F6" s="241" t="s">
        <v>18</v>
      </c>
      <c r="G6" s="241" t="s">
        <v>19</v>
      </c>
      <c r="H6" s="238" t="s">
        <v>20</v>
      </c>
      <c r="I6" s="238" t="s">
        <v>21</v>
      </c>
      <c r="J6" s="241" t="s">
        <v>22</v>
      </c>
      <c r="K6" s="239" t="s">
        <v>23</v>
      </c>
      <c r="L6" s="239" t="s">
        <v>24</v>
      </c>
      <c r="M6" s="242" t="s">
        <v>25</v>
      </c>
      <c r="N6" s="242" t="s">
        <v>26</v>
      </c>
      <c r="O6" s="242" t="s">
        <v>27</v>
      </c>
      <c r="P6" s="242" t="s">
        <v>28</v>
      </c>
      <c r="Q6" s="241" t="s">
        <v>29</v>
      </c>
      <c r="R6" s="238" t="s">
        <v>30</v>
      </c>
      <c r="S6" s="237"/>
    </row>
    <row r="7" spans="1:19" s="246" customFormat="1" ht="71.25" customHeight="1" x14ac:dyDescent="0.25">
      <c r="A7" s="1123">
        <v>1</v>
      </c>
      <c r="B7" s="1124">
        <v>1</v>
      </c>
      <c r="C7" s="1123">
        <v>4</v>
      </c>
      <c r="D7" s="1124">
        <v>2</v>
      </c>
      <c r="E7" s="1124" t="s">
        <v>682</v>
      </c>
      <c r="F7" s="1124" t="s">
        <v>683</v>
      </c>
      <c r="G7" s="1124" t="s">
        <v>44</v>
      </c>
      <c r="H7" s="243" t="s">
        <v>46</v>
      </c>
      <c r="I7" s="244" t="s">
        <v>620</v>
      </c>
      <c r="J7" s="1124" t="s">
        <v>684</v>
      </c>
      <c r="K7" s="1127" t="s">
        <v>43</v>
      </c>
      <c r="L7" s="1128"/>
      <c r="M7" s="1129">
        <v>11998.89</v>
      </c>
      <c r="N7" s="1128"/>
      <c r="O7" s="1129">
        <f>M7</f>
        <v>11998.89</v>
      </c>
      <c r="P7" s="1128"/>
      <c r="Q7" s="1124" t="s">
        <v>685</v>
      </c>
      <c r="R7" s="1124" t="s">
        <v>686</v>
      </c>
      <c r="S7" s="245"/>
    </row>
    <row r="8" spans="1:19" s="246" customFormat="1" ht="82.5" customHeight="1" x14ac:dyDescent="0.25">
      <c r="A8" s="1123"/>
      <c r="B8" s="1124"/>
      <c r="C8" s="1123"/>
      <c r="D8" s="1124"/>
      <c r="E8" s="1124"/>
      <c r="F8" s="1124"/>
      <c r="G8" s="1124"/>
      <c r="H8" s="247" t="s">
        <v>687</v>
      </c>
      <c r="I8" s="248" t="s">
        <v>381</v>
      </c>
      <c r="J8" s="1124"/>
      <c r="K8" s="1127"/>
      <c r="L8" s="1128"/>
      <c r="M8" s="1129"/>
      <c r="N8" s="1128"/>
      <c r="O8" s="1129"/>
      <c r="P8" s="1128"/>
      <c r="Q8" s="1124"/>
      <c r="R8" s="1124"/>
      <c r="S8" s="245"/>
    </row>
    <row r="9" spans="1:19" s="246" customFormat="1" ht="159.75" customHeight="1" x14ac:dyDescent="0.25">
      <c r="A9" s="249">
        <v>2</v>
      </c>
      <c r="B9" s="249">
        <v>1</v>
      </c>
      <c r="C9" s="249">
        <v>4</v>
      </c>
      <c r="D9" s="247">
        <v>2</v>
      </c>
      <c r="E9" s="247" t="s">
        <v>688</v>
      </c>
      <c r="F9" s="247" t="s">
        <v>689</v>
      </c>
      <c r="G9" s="247" t="s">
        <v>32</v>
      </c>
      <c r="H9" s="247" t="s">
        <v>690</v>
      </c>
      <c r="I9" s="248" t="s">
        <v>381</v>
      </c>
      <c r="J9" s="247" t="s">
        <v>691</v>
      </c>
      <c r="K9" s="250" t="s">
        <v>43</v>
      </c>
      <c r="L9" s="250"/>
      <c r="M9" s="251">
        <v>7086.42</v>
      </c>
      <c r="N9" s="249"/>
      <c r="O9" s="251">
        <f>M9</f>
        <v>7086.42</v>
      </c>
      <c r="P9" s="251"/>
      <c r="Q9" s="247" t="s">
        <v>685</v>
      </c>
      <c r="R9" s="247" t="s">
        <v>686</v>
      </c>
      <c r="S9" s="245"/>
    </row>
    <row r="10" spans="1:19" ht="176.25" customHeight="1" x14ac:dyDescent="0.25">
      <c r="A10" s="247">
        <v>3</v>
      </c>
      <c r="B10" s="247">
        <v>1</v>
      </c>
      <c r="C10" s="247">
        <v>4</v>
      </c>
      <c r="D10" s="247">
        <v>2</v>
      </c>
      <c r="E10" s="247" t="s">
        <v>692</v>
      </c>
      <c r="F10" s="247" t="s">
        <v>693</v>
      </c>
      <c r="G10" s="247" t="s">
        <v>32</v>
      </c>
      <c r="H10" s="247" t="s">
        <v>690</v>
      </c>
      <c r="I10" s="249">
        <v>70</v>
      </c>
      <c r="J10" s="247" t="s">
        <v>703</v>
      </c>
      <c r="K10" s="249" t="s">
        <v>35</v>
      </c>
      <c r="L10" s="250"/>
      <c r="M10" s="252">
        <v>10464.530000000001</v>
      </c>
      <c r="N10" s="253"/>
      <c r="O10" s="252">
        <f>M10</f>
        <v>10464.530000000001</v>
      </c>
      <c r="P10" s="253"/>
      <c r="Q10" s="247" t="s">
        <v>685</v>
      </c>
      <c r="R10" s="247" t="s">
        <v>686</v>
      </c>
      <c r="S10" s="254"/>
    </row>
    <row r="11" spans="1:19" ht="176.25" customHeight="1" x14ac:dyDescent="0.25">
      <c r="A11" s="255">
        <v>3</v>
      </c>
      <c r="B11" s="255">
        <v>1</v>
      </c>
      <c r="C11" s="255">
        <v>4</v>
      </c>
      <c r="D11" s="255">
        <v>2</v>
      </c>
      <c r="E11" s="255" t="s">
        <v>692</v>
      </c>
      <c r="F11" s="255" t="s">
        <v>693</v>
      </c>
      <c r="G11" s="255" t="s">
        <v>32</v>
      </c>
      <c r="H11" s="255" t="s">
        <v>690</v>
      </c>
      <c r="I11" s="256">
        <v>70</v>
      </c>
      <c r="J11" s="255" t="s">
        <v>703</v>
      </c>
      <c r="K11" s="256" t="s">
        <v>35</v>
      </c>
      <c r="L11" s="257"/>
      <c r="M11" s="258">
        <v>11325.53</v>
      </c>
      <c r="N11" s="259"/>
      <c r="O11" s="258">
        <f>M11</f>
        <v>11325.53</v>
      </c>
      <c r="P11" s="260"/>
      <c r="Q11" s="255" t="s">
        <v>685</v>
      </c>
      <c r="R11" s="255" t="s">
        <v>686</v>
      </c>
      <c r="S11" s="254"/>
    </row>
    <row r="12" spans="1:19" ht="31.5" customHeight="1" x14ac:dyDescent="0.25">
      <c r="A12" s="1126" t="s">
        <v>1426</v>
      </c>
      <c r="B12" s="1126"/>
      <c r="C12" s="1126"/>
      <c r="D12" s="1126"/>
      <c r="E12" s="1126"/>
      <c r="F12" s="1126"/>
      <c r="G12" s="1126"/>
      <c r="H12" s="1126"/>
      <c r="I12" s="1126"/>
      <c r="J12" s="1126"/>
      <c r="K12" s="1126"/>
      <c r="L12" s="1126"/>
      <c r="M12" s="1126"/>
      <c r="N12" s="1126"/>
      <c r="O12" s="1126"/>
      <c r="P12" s="1126"/>
      <c r="Q12" s="1126"/>
      <c r="R12" s="1126"/>
      <c r="S12" s="254"/>
    </row>
    <row r="13" spans="1:19" ht="154.5" customHeight="1" x14ac:dyDescent="0.25">
      <c r="A13" s="247">
        <v>4</v>
      </c>
      <c r="B13" s="247">
        <v>1</v>
      </c>
      <c r="C13" s="247">
        <v>4</v>
      </c>
      <c r="D13" s="247">
        <v>2</v>
      </c>
      <c r="E13" s="247" t="s">
        <v>694</v>
      </c>
      <c r="F13" s="247" t="s">
        <v>695</v>
      </c>
      <c r="G13" s="247" t="s">
        <v>32</v>
      </c>
      <c r="H13" s="247" t="s">
        <v>690</v>
      </c>
      <c r="I13" s="247">
        <v>70</v>
      </c>
      <c r="J13" s="247" t="s">
        <v>47</v>
      </c>
      <c r="K13" s="247" t="s">
        <v>35</v>
      </c>
      <c r="L13" s="247"/>
      <c r="M13" s="252">
        <v>10376.19</v>
      </c>
      <c r="N13" s="247"/>
      <c r="O13" s="252">
        <f>M13</f>
        <v>10376.19</v>
      </c>
      <c r="P13" s="247"/>
      <c r="Q13" s="247" t="s">
        <v>685</v>
      </c>
      <c r="R13" s="247" t="s">
        <v>686</v>
      </c>
    </row>
    <row r="14" spans="1:19" ht="154.5" customHeight="1" x14ac:dyDescent="0.25">
      <c r="A14" s="255">
        <v>4</v>
      </c>
      <c r="B14" s="255">
        <v>1</v>
      </c>
      <c r="C14" s="255">
        <v>4</v>
      </c>
      <c r="D14" s="255">
        <v>2</v>
      </c>
      <c r="E14" s="255" t="s">
        <v>694</v>
      </c>
      <c r="F14" s="255" t="s">
        <v>695</v>
      </c>
      <c r="G14" s="255" t="s">
        <v>32</v>
      </c>
      <c r="H14" s="255" t="s">
        <v>690</v>
      </c>
      <c r="I14" s="255">
        <v>70</v>
      </c>
      <c r="J14" s="255" t="s">
        <v>47</v>
      </c>
      <c r="K14" s="255" t="s">
        <v>35</v>
      </c>
      <c r="L14" s="255"/>
      <c r="M14" s="258">
        <v>11237.19</v>
      </c>
      <c r="N14" s="261"/>
      <c r="O14" s="258">
        <f>M14</f>
        <v>11237.19</v>
      </c>
      <c r="P14" s="255"/>
      <c r="Q14" s="255" t="s">
        <v>685</v>
      </c>
      <c r="R14" s="255" t="s">
        <v>686</v>
      </c>
    </row>
    <row r="15" spans="1:19" ht="25.5" customHeight="1" x14ac:dyDescent="0.25">
      <c r="A15" s="1126" t="s">
        <v>1426</v>
      </c>
      <c r="B15" s="1126"/>
      <c r="C15" s="1126"/>
      <c r="D15" s="1126"/>
      <c r="E15" s="1126"/>
      <c r="F15" s="1126"/>
      <c r="G15" s="1126"/>
      <c r="H15" s="1126"/>
      <c r="I15" s="1126"/>
      <c r="J15" s="1126"/>
      <c r="K15" s="1126"/>
      <c r="L15" s="1126"/>
      <c r="M15" s="1126"/>
      <c r="N15" s="1126"/>
      <c r="O15" s="1126"/>
      <c r="P15" s="1126"/>
      <c r="Q15" s="1126"/>
      <c r="R15" s="1126"/>
    </row>
    <row r="16" spans="1:19" ht="181.5" customHeight="1" x14ac:dyDescent="0.25">
      <c r="A16" s="247">
        <v>5</v>
      </c>
      <c r="B16" s="247">
        <v>1</v>
      </c>
      <c r="C16" s="247">
        <v>4</v>
      </c>
      <c r="D16" s="247">
        <v>2</v>
      </c>
      <c r="E16" s="247" t="s">
        <v>696</v>
      </c>
      <c r="F16" s="247" t="s">
        <v>697</v>
      </c>
      <c r="G16" s="247" t="s">
        <v>32</v>
      </c>
      <c r="H16" s="247" t="s">
        <v>690</v>
      </c>
      <c r="I16" s="247">
        <v>50</v>
      </c>
      <c r="J16" s="247" t="s">
        <v>1427</v>
      </c>
      <c r="K16" s="247" t="s">
        <v>35</v>
      </c>
      <c r="L16" s="247"/>
      <c r="M16" s="252">
        <v>8399.49</v>
      </c>
      <c r="N16" s="247"/>
      <c r="O16" s="252">
        <f>M16</f>
        <v>8399.49</v>
      </c>
      <c r="P16" s="247"/>
      <c r="Q16" s="247" t="s">
        <v>685</v>
      </c>
      <c r="R16" s="247" t="s">
        <v>686</v>
      </c>
      <c r="S16" s="262"/>
    </row>
    <row r="17" spans="1:19" ht="181.5" customHeight="1" x14ac:dyDescent="0.25">
      <c r="A17" s="255">
        <v>5</v>
      </c>
      <c r="B17" s="255">
        <v>1</v>
      </c>
      <c r="C17" s="255">
        <v>4</v>
      </c>
      <c r="D17" s="255">
        <v>2</v>
      </c>
      <c r="E17" s="255" t="s">
        <v>696</v>
      </c>
      <c r="F17" s="255" t="s">
        <v>697</v>
      </c>
      <c r="G17" s="255" t="s">
        <v>32</v>
      </c>
      <c r="H17" s="255" t="s">
        <v>690</v>
      </c>
      <c r="I17" s="255">
        <v>50</v>
      </c>
      <c r="J17" s="255" t="s">
        <v>1427</v>
      </c>
      <c r="K17" s="255" t="s">
        <v>35</v>
      </c>
      <c r="L17" s="255"/>
      <c r="M17" s="258">
        <v>9260.49</v>
      </c>
      <c r="N17" s="261"/>
      <c r="O17" s="258">
        <f>M17</f>
        <v>9260.49</v>
      </c>
      <c r="P17" s="255"/>
      <c r="Q17" s="255" t="s">
        <v>685</v>
      </c>
      <c r="R17" s="255" t="s">
        <v>686</v>
      </c>
      <c r="S17" s="262"/>
    </row>
    <row r="18" spans="1:19" ht="39" customHeight="1" x14ac:dyDescent="0.25">
      <c r="A18" s="1126" t="s">
        <v>1426</v>
      </c>
      <c r="B18" s="1126"/>
      <c r="C18" s="1126"/>
      <c r="D18" s="1126"/>
      <c r="E18" s="1126"/>
      <c r="F18" s="1126"/>
      <c r="G18" s="1126"/>
      <c r="H18" s="1126"/>
      <c r="I18" s="1126"/>
      <c r="J18" s="1126"/>
      <c r="K18" s="1126"/>
      <c r="L18" s="1126"/>
      <c r="M18" s="1126"/>
      <c r="N18" s="1126"/>
      <c r="O18" s="1126"/>
      <c r="P18" s="1126"/>
      <c r="Q18" s="1126"/>
      <c r="R18" s="1126"/>
      <c r="S18" s="262"/>
    </row>
    <row r="19" spans="1:19" ht="144" customHeight="1" x14ac:dyDescent="0.25">
      <c r="A19" s="247">
        <v>6</v>
      </c>
      <c r="B19" s="247">
        <v>1</v>
      </c>
      <c r="C19" s="247">
        <v>4</v>
      </c>
      <c r="D19" s="247">
        <v>2</v>
      </c>
      <c r="E19" s="247" t="s">
        <v>698</v>
      </c>
      <c r="F19" s="247" t="s">
        <v>699</v>
      </c>
      <c r="G19" s="247" t="s">
        <v>32</v>
      </c>
      <c r="H19" s="247" t="s">
        <v>690</v>
      </c>
      <c r="I19" s="247">
        <v>50</v>
      </c>
      <c r="J19" s="247" t="s">
        <v>700</v>
      </c>
      <c r="K19" s="247" t="s">
        <v>35</v>
      </c>
      <c r="L19" s="247"/>
      <c r="M19" s="252">
        <v>10006.06</v>
      </c>
      <c r="N19" s="247"/>
      <c r="O19" s="252">
        <f>M19</f>
        <v>10006.06</v>
      </c>
      <c r="P19" s="247"/>
      <c r="Q19" s="247" t="s">
        <v>685</v>
      </c>
      <c r="R19" s="247" t="s">
        <v>686</v>
      </c>
      <c r="S19" s="262"/>
    </row>
    <row r="20" spans="1:19" ht="95.25" customHeight="1" x14ac:dyDescent="0.25">
      <c r="A20" s="247">
        <v>7</v>
      </c>
      <c r="B20" s="247">
        <v>1</v>
      </c>
      <c r="C20" s="247">
        <v>4</v>
      </c>
      <c r="D20" s="247">
        <v>2</v>
      </c>
      <c r="E20" s="247" t="s">
        <v>701</v>
      </c>
      <c r="F20" s="247" t="s">
        <v>702</v>
      </c>
      <c r="G20" s="247" t="s">
        <v>32</v>
      </c>
      <c r="H20" s="247" t="s">
        <v>690</v>
      </c>
      <c r="I20" s="247">
        <v>50</v>
      </c>
      <c r="J20" s="247" t="s">
        <v>703</v>
      </c>
      <c r="K20" s="247" t="s">
        <v>35</v>
      </c>
      <c r="L20" s="247"/>
      <c r="M20" s="252">
        <v>9096.86</v>
      </c>
      <c r="N20" s="247"/>
      <c r="O20" s="252">
        <f>M20</f>
        <v>9096.86</v>
      </c>
      <c r="P20" s="247"/>
      <c r="Q20" s="247" t="s">
        <v>685</v>
      </c>
      <c r="R20" s="247" t="s">
        <v>686</v>
      </c>
      <c r="S20" s="262"/>
    </row>
    <row r="21" spans="1:19" ht="95.25" customHeight="1" x14ac:dyDescent="0.25">
      <c r="A21" s="255">
        <v>7</v>
      </c>
      <c r="B21" s="255">
        <v>1</v>
      </c>
      <c r="C21" s="255">
        <v>4</v>
      </c>
      <c r="D21" s="255">
        <v>2</v>
      </c>
      <c r="E21" s="255" t="s">
        <v>701</v>
      </c>
      <c r="F21" s="255" t="s">
        <v>702</v>
      </c>
      <c r="G21" s="255" t="s">
        <v>32</v>
      </c>
      <c r="H21" s="255" t="s">
        <v>690</v>
      </c>
      <c r="I21" s="255">
        <v>50</v>
      </c>
      <c r="J21" s="255" t="s">
        <v>703</v>
      </c>
      <c r="K21" s="255" t="s">
        <v>35</v>
      </c>
      <c r="L21" s="255"/>
      <c r="M21" s="258">
        <v>9596.86</v>
      </c>
      <c r="N21" s="255"/>
      <c r="O21" s="258">
        <f>M21</f>
        <v>9596.86</v>
      </c>
      <c r="P21" s="255"/>
      <c r="Q21" s="255" t="s">
        <v>685</v>
      </c>
      <c r="R21" s="255" t="s">
        <v>686</v>
      </c>
      <c r="S21" s="262"/>
    </row>
    <row r="22" spans="1:19" ht="33.75" customHeight="1" x14ac:dyDescent="0.25">
      <c r="A22" s="1126" t="s">
        <v>1426</v>
      </c>
      <c r="B22" s="1126"/>
      <c r="C22" s="1126"/>
      <c r="D22" s="1126"/>
      <c r="E22" s="1126"/>
      <c r="F22" s="1126"/>
      <c r="G22" s="1126"/>
      <c r="H22" s="1126"/>
      <c r="I22" s="1126"/>
      <c r="J22" s="1126"/>
      <c r="K22" s="1126"/>
      <c r="L22" s="1126"/>
      <c r="M22" s="1126"/>
      <c r="N22" s="1126"/>
      <c r="O22" s="1126"/>
      <c r="P22" s="1126"/>
      <c r="Q22" s="1126"/>
      <c r="R22" s="1126"/>
      <c r="S22" s="262"/>
    </row>
    <row r="23" spans="1:19" ht="75.75" customHeight="1" x14ac:dyDescent="0.25">
      <c r="A23" s="247">
        <v>8</v>
      </c>
      <c r="B23" s="247">
        <v>1</v>
      </c>
      <c r="C23" s="247">
        <v>4</v>
      </c>
      <c r="D23" s="247">
        <v>2</v>
      </c>
      <c r="E23" s="247" t="s">
        <v>704</v>
      </c>
      <c r="F23" s="247" t="s">
        <v>1428</v>
      </c>
      <c r="G23" s="247" t="s">
        <v>32</v>
      </c>
      <c r="H23" s="247" t="s">
        <v>690</v>
      </c>
      <c r="I23" s="247">
        <v>60</v>
      </c>
      <c r="J23" s="247" t="s">
        <v>705</v>
      </c>
      <c r="K23" s="247" t="s">
        <v>35</v>
      </c>
      <c r="L23" s="247"/>
      <c r="M23" s="252">
        <v>9780</v>
      </c>
      <c r="N23" s="247"/>
      <c r="O23" s="252">
        <f>M23</f>
        <v>9780</v>
      </c>
      <c r="P23" s="247"/>
      <c r="Q23" s="247" t="s">
        <v>685</v>
      </c>
      <c r="R23" s="247" t="s">
        <v>686</v>
      </c>
      <c r="S23" s="262"/>
    </row>
    <row r="24" spans="1:19" ht="75.75" customHeight="1" x14ac:dyDescent="0.25">
      <c r="A24" s="247">
        <v>9</v>
      </c>
      <c r="B24" s="247">
        <v>1</v>
      </c>
      <c r="C24" s="247">
        <v>4</v>
      </c>
      <c r="D24" s="247">
        <v>2</v>
      </c>
      <c r="E24" s="247" t="s">
        <v>706</v>
      </c>
      <c r="F24" s="247" t="s">
        <v>707</v>
      </c>
      <c r="G24" s="247" t="s">
        <v>32</v>
      </c>
      <c r="H24" s="247" t="s">
        <v>690</v>
      </c>
      <c r="I24" s="247">
        <v>50</v>
      </c>
      <c r="J24" s="247" t="s">
        <v>708</v>
      </c>
      <c r="K24" s="247" t="s">
        <v>35</v>
      </c>
      <c r="L24" s="247"/>
      <c r="M24" s="252">
        <v>7217.74</v>
      </c>
      <c r="N24" s="247"/>
      <c r="O24" s="252">
        <f>M24</f>
        <v>7217.74</v>
      </c>
      <c r="P24" s="247"/>
      <c r="Q24" s="247" t="s">
        <v>685</v>
      </c>
      <c r="R24" s="247" t="s">
        <v>686</v>
      </c>
      <c r="S24" s="262"/>
    </row>
    <row r="25" spans="1:19" ht="74.25" customHeight="1" x14ac:dyDescent="0.25">
      <c r="A25" s="247">
        <v>10</v>
      </c>
      <c r="B25" s="247">
        <v>1</v>
      </c>
      <c r="C25" s="247">
        <v>4</v>
      </c>
      <c r="D25" s="247">
        <v>2</v>
      </c>
      <c r="E25" s="247" t="s">
        <v>709</v>
      </c>
      <c r="F25" s="247" t="s">
        <v>710</v>
      </c>
      <c r="G25" s="247" t="s">
        <v>32</v>
      </c>
      <c r="H25" s="247" t="s">
        <v>690</v>
      </c>
      <c r="I25" s="247">
        <v>50</v>
      </c>
      <c r="J25" s="247" t="s">
        <v>711</v>
      </c>
      <c r="K25" s="247" t="s">
        <v>43</v>
      </c>
      <c r="L25" s="247"/>
      <c r="M25" s="252">
        <v>6940</v>
      </c>
      <c r="N25" s="247"/>
      <c r="O25" s="252">
        <f>M25</f>
        <v>6940</v>
      </c>
      <c r="P25" s="247"/>
      <c r="Q25" s="247" t="s">
        <v>685</v>
      </c>
      <c r="R25" s="247" t="s">
        <v>686</v>
      </c>
      <c r="S25" s="262"/>
    </row>
    <row r="26" spans="1:19" ht="138.75" customHeight="1" x14ac:dyDescent="0.25">
      <c r="A26" s="455">
        <v>11</v>
      </c>
      <c r="B26" s="455">
        <v>1</v>
      </c>
      <c r="C26" s="455">
        <v>4</v>
      </c>
      <c r="D26" s="455">
        <v>2</v>
      </c>
      <c r="E26" s="455" t="s">
        <v>712</v>
      </c>
      <c r="F26" s="455" t="s">
        <v>713</v>
      </c>
      <c r="G26" s="455" t="s">
        <v>32</v>
      </c>
      <c r="H26" s="455" t="s">
        <v>690</v>
      </c>
      <c r="I26" s="455">
        <v>50</v>
      </c>
      <c r="J26" s="455" t="s">
        <v>714</v>
      </c>
      <c r="K26" s="455" t="s">
        <v>35</v>
      </c>
      <c r="L26" s="455"/>
      <c r="M26" s="456">
        <v>9181.75</v>
      </c>
      <c r="N26" s="455"/>
      <c r="O26" s="456">
        <f>M26</f>
        <v>9181.75</v>
      </c>
      <c r="P26" s="455"/>
      <c r="Q26" s="455" t="s">
        <v>685</v>
      </c>
      <c r="R26" s="455" t="s">
        <v>686</v>
      </c>
      <c r="S26" s="262"/>
    </row>
    <row r="27" spans="1:19" ht="32.25" customHeight="1" x14ac:dyDescent="0.25">
      <c r="A27" s="1130" t="s">
        <v>1429</v>
      </c>
      <c r="B27" s="1130"/>
      <c r="C27" s="1130"/>
      <c r="D27" s="1130"/>
      <c r="E27" s="1130"/>
      <c r="F27" s="1130"/>
      <c r="G27" s="1130"/>
      <c r="H27" s="1130"/>
      <c r="I27" s="1130"/>
      <c r="J27" s="1130"/>
      <c r="K27" s="1130"/>
      <c r="L27" s="1130"/>
      <c r="M27" s="1130"/>
      <c r="N27" s="1130"/>
      <c r="O27" s="1130"/>
      <c r="P27" s="1130"/>
      <c r="Q27" s="1130"/>
      <c r="R27" s="1130"/>
      <c r="S27" s="262"/>
    </row>
    <row r="28" spans="1:19" ht="67.5" customHeight="1" x14ac:dyDescent="0.25">
      <c r="A28" s="1131">
        <v>12</v>
      </c>
      <c r="B28" s="1131">
        <v>1</v>
      </c>
      <c r="C28" s="1131">
        <v>4</v>
      </c>
      <c r="D28" s="1131">
        <v>2</v>
      </c>
      <c r="E28" s="1132" t="s">
        <v>715</v>
      </c>
      <c r="F28" s="1132" t="s">
        <v>716</v>
      </c>
      <c r="G28" s="1132" t="s">
        <v>44</v>
      </c>
      <c r="H28" s="464" t="s">
        <v>717</v>
      </c>
      <c r="I28" s="464">
        <v>4</v>
      </c>
      <c r="J28" s="1132" t="s">
        <v>351</v>
      </c>
      <c r="K28" s="1131" t="s">
        <v>43</v>
      </c>
      <c r="L28" s="1133"/>
      <c r="M28" s="1134">
        <v>34430.6</v>
      </c>
      <c r="N28" s="1133"/>
      <c r="O28" s="1134">
        <f>M28</f>
        <v>34430.6</v>
      </c>
      <c r="P28" s="1133"/>
      <c r="Q28" s="1132" t="s">
        <v>685</v>
      </c>
      <c r="R28" s="1132" t="s">
        <v>686</v>
      </c>
      <c r="S28" s="262"/>
    </row>
    <row r="29" spans="1:19" ht="79.5" customHeight="1" x14ac:dyDescent="0.25">
      <c r="A29" s="1131"/>
      <c r="B29" s="1131"/>
      <c r="C29" s="1131"/>
      <c r="D29" s="1131"/>
      <c r="E29" s="1132"/>
      <c r="F29" s="1132"/>
      <c r="G29" s="1132"/>
      <c r="H29" s="464" t="s">
        <v>690</v>
      </c>
      <c r="I29" s="464">
        <v>120</v>
      </c>
      <c r="J29" s="1132"/>
      <c r="K29" s="1131"/>
      <c r="L29" s="1133"/>
      <c r="M29" s="1134"/>
      <c r="N29" s="1133"/>
      <c r="O29" s="1134"/>
      <c r="P29" s="1133"/>
      <c r="Q29" s="1132"/>
      <c r="R29" s="1132"/>
      <c r="S29" s="262"/>
    </row>
    <row r="30" spans="1:19" ht="134.25" customHeight="1" x14ac:dyDescent="0.25">
      <c r="A30" s="1131"/>
      <c r="B30" s="1131"/>
      <c r="C30" s="1131"/>
      <c r="D30" s="1131"/>
      <c r="E30" s="1132"/>
      <c r="F30" s="1132"/>
      <c r="G30" s="464" t="s">
        <v>445</v>
      </c>
      <c r="H30" s="464" t="s">
        <v>41</v>
      </c>
      <c r="I30" s="464">
        <v>1</v>
      </c>
      <c r="J30" s="1132"/>
      <c r="K30" s="1131"/>
      <c r="L30" s="1133"/>
      <c r="M30" s="1134"/>
      <c r="N30" s="1133"/>
      <c r="O30" s="1134"/>
      <c r="P30" s="1133"/>
      <c r="Q30" s="1132"/>
      <c r="R30" s="1132"/>
      <c r="S30" s="262"/>
    </row>
    <row r="31" spans="1:19" ht="51.75" customHeight="1" x14ac:dyDescent="0.25">
      <c r="A31" s="1135" t="s">
        <v>718</v>
      </c>
      <c r="B31" s="1135"/>
      <c r="C31" s="1135"/>
      <c r="D31" s="1135"/>
      <c r="E31" s="1135"/>
      <c r="F31" s="1135"/>
      <c r="G31" s="1135"/>
      <c r="H31" s="1135"/>
      <c r="I31" s="1135"/>
      <c r="J31" s="1135"/>
      <c r="K31" s="1135"/>
      <c r="L31" s="1135"/>
      <c r="M31" s="1135"/>
      <c r="N31" s="1135"/>
      <c r="O31" s="1135"/>
      <c r="P31" s="1135"/>
      <c r="Q31" s="1135"/>
      <c r="R31" s="1135"/>
      <c r="S31" s="262"/>
    </row>
    <row r="32" spans="1:19" ht="111.75" customHeight="1" x14ac:dyDescent="0.25">
      <c r="A32" s="457">
        <v>13</v>
      </c>
      <c r="B32" s="457">
        <v>1</v>
      </c>
      <c r="C32" s="457">
        <v>4</v>
      </c>
      <c r="D32" s="457">
        <v>2</v>
      </c>
      <c r="E32" s="457" t="s">
        <v>719</v>
      </c>
      <c r="F32" s="457" t="s">
        <v>720</v>
      </c>
      <c r="G32" s="457" t="s">
        <v>32</v>
      </c>
      <c r="H32" s="457" t="s">
        <v>690</v>
      </c>
      <c r="I32" s="457">
        <v>60</v>
      </c>
      <c r="J32" s="457" t="s">
        <v>714</v>
      </c>
      <c r="K32" s="457" t="s">
        <v>35</v>
      </c>
      <c r="L32" s="457"/>
      <c r="M32" s="458">
        <v>8550.99</v>
      </c>
      <c r="N32" s="457"/>
      <c r="O32" s="458">
        <f>M32</f>
        <v>8550.99</v>
      </c>
      <c r="P32" s="457"/>
      <c r="Q32" s="457" t="s">
        <v>685</v>
      </c>
      <c r="R32" s="457" t="s">
        <v>686</v>
      </c>
      <c r="S32" s="262"/>
    </row>
    <row r="33" spans="1:19" ht="38.25" customHeight="1" x14ac:dyDescent="0.25">
      <c r="A33" s="1136" t="s">
        <v>721</v>
      </c>
      <c r="B33" s="1136"/>
      <c r="C33" s="1136"/>
      <c r="D33" s="1136"/>
      <c r="E33" s="1136"/>
      <c r="F33" s="1136"/>
      <c r="G33" s="1136"/>
      <c r="H33" s="1136"/>
      <c r="I33" s="1136"/>
      <c r="J33" s="1136"/>
      <c r="K33" s="1136"/>
      <c r="L33" s="1136"/>
      <c r="M33" s="1136"/>
      <c r="N33" s="1136"/>
      <c r="O33" s="1136"/>
      <c r="P33" s="1136"/>
      <c r="Q33" s="1136"/>
      <c r="R33" s="1136"/>
      <c r="S33" s="262"/>
    </row>
    <row r="34" spans="1:19" ht="111.75" customHeight="1" x14ac:dyDescent="0.25">
      <c r="A34" s="1132">
        <v>14</v>
      </c>
      <c r="B34" s="1132">
        <v>1</v>
      </c>
      <c r="C34" s="1132">
        <v>4</v>
      </c>
      <c r="D34" s="1132">
        <v>2</v>
      </c>
      <c r="E34" s="1132" t="s">
        <v>722</v>
      </c>
      <c r="F34" s="1132" t="s">
        <v>1430</v>
      </c>
      <c r="G34" s="466" t="s">
        <v>32</v>
      </c>
      <c r="H34" s="467" t="s">
        <v>690</v>
      </c>
      <c r="I34" s="468">
        <v>60</v>
      </c>
      <c r="J34" s="1132" t="s">
        <v>723</v>
      </c>
      <c r="K34" s="1132" t="s">
        <v>43</v>
      </c>
      <c r="L34" s="1133"/>
      <c r="M34" s="1139">
        <v>13200</v>
      </c>
      <c r="N34" s="1133"/>
      <c r="O34" s="1139">
        <f>M34</f>
        <v>13200</v>
      </c>
      <c r="P34" s="1133"/>
      <c r="Q34" s="1132" t="s">
        <v>685</v>
      </c>
      <c r="R34" s="1132" t="s">
        <v>686</v>
      </c>
      <c r="S34" s="262"/>
    </row>
    <row r="35" spans="1:19" ht="87" customHeight="1" x14ac:dyDescent="0.25">
      <c r="A35" s="1132"/>
      <c r="B35" s="1132"/>
      <c r="C35" s="1132"/>
      <c r="D35" s="1132"/>
      <c r="E35" s="1132"/>
      <c r="F35" s="1132"/>
      <c r="G35" s="469" t="s">
        <v>597</v>
      </c>
      <c r="H35" s="464" t="s">
        <v>597</v>
      </c>
      <c r="I35" s="470">
        <v>1</v>
      </c>
      <c r="J35" s="1132"/>
      <c r="K35" s="1132"/>
      <c r="L35" s="1133"/>
      <c r="M35" s="1139"/>
      <c r="N35" s="1133"/>
      <c r="O35" s="1139"/>
      <c r="P35" s="1133"/>
      <c r="Q35" s="1132"/>
      <c r="R35" s="1132"/>
      <c r="S35" s="262"/>
    </row>
    <row r="36" spans="1:19" ht="60" customHeight="1" x14ac:dyDescent="0.25">
      <c r="A36" s="1137" t="s">
        <v>1289</v>
      </c>
      <c r="B36" s="1137"/>
      <c r="C36" s="1137"/>
      <c r="D36" s="1137"/>
      <c r="E36" s="1137"/>
      <c r="F36" s="1137"/>
      <c r="G36" s="1137"/>
      <c r="H36" s="1137"/>
      <c r="I36" s="1137"/>
      <c r="J36" s="1137"/>
      <c r="K36" s="1137"/>
      <c r="L36" s="1137"/>
      <c r="M36" s="1137"/>
      <c r="N36" s="1137"/>
      <c r="O36" s="1137"/>
      <c r="P36" s="1137"/>
      <c r="Q36" s="1137"/>
      <c r="R36" s="1137"/>
      <c r="S36" s="262"/>
    </row>
    <row r="37" spans="1:19" ht="78" customHeight="1" x14ac:dyDescent="0.25">
      <c r="A37" s="247">
        <v>15</v>
      </c>
      <c r="B37" s="247">
        <v>1</v>
      </c>
      <c r="C37" s="247">
        <v>4</v>
      </c>
      <c r="D37" s="247">
        <v>2</v>
      </c>
      <c r="E37" s="247" t="s">
        <v>724</v>
      </c>
      <c r="F37" s="247" t="s">
        <v>725</v>
      </c>
      <c r="G37" s="247" t="s">
        <v>32</v>
      </c>
      <c r="H37" s="247" t="s">
        <v>690</v>
      </c>
      <c r="I37" s="247">
        <v>50</v>
      </c>
      <c r="J37" s="247" t="s">
        <v>726</v>
      </c>
      <c r="K37" s="247" t="s">
        <v>35</v>
      </c>
      <c r="L37" s="247"/>
      <c r="M37" s="252">
        <v>5662.5</v>
      </c>
      <c r="N37" s="247"/>
      <c r="O37" s="252">
        <f>M37</f>
        <v>5662.5</v>
      </c>
      <c r="P37" s="247"/>
      <c r="Q37" s="247" t="s">
        <v>685</v>
      </c>
      <c r="R37" s="247" t="s">
        <v>686</v>
      </c>
      <c r="S37" s="262"/>
    </row>
    <row r="38" spans="1:19" ht="108.75" customHeight="1" x14ac:dyDescent="0.25">
      <c r="A38" s="247">
        <v>16</v>
      </c>
      <c r="B38" s="247">
        <v>1</v>
      </c>
      <c r="C38" s="247">
        <v>4</v>
      </c>
      <c r="D38" s="247">
        <v>2</v>
      </c>
      <c r="E38" s="247" t="s">
        <v>727</v>
      </c>
      <c r="F38" s="247" t="s">
        <v>728</v>
      </c>
      <c r="G38" s="247" t="s">
        <v>32</v>
      </c>
      <c r="H38" s="247" t="s">
        <v>690</v>
      </c>
      <c r="I38" s="247">
        <v>55</v>
      </c>
      <c r="J38" s="247" t="s">
        <v>705</v>
      </c>
      <c r="K38" s="247" t="s">
        <v>35</v>
      </c>
      <c r="L38" s="247"/>
      <c r="M38" s="252">
        <v>7170.9</v>
      </c>
      <c r="N38" s="247"/>
      <c r="O38" s="252">
        <f>M38</f>
        <v>7170.9</v>
      </c>
      <c r="P38" s="247"/>
      <c r="Q38" s="247" t="s">
        <v>685</v>
      </c>
      <c r="R38" s="247" t="s">
        <v>686</v>
      </c>
      <c r="S38" s="262"/>
    </row>
    <row r="39" spans="1:19" ht="125.25" customHeight="1" x14ac:dyDescent="0.25">
      <c r="A39" s="247">
        <v>17</v>
      </c>
      <c r="B39" s="247">
        <v>1</v>
      </c>
      <c r="C39" s="247">
        <v>4</v>
      </c>
      <c r="D39" s="247">
        <v>2</v>
      </c>
      <c r="E39" s="247" t="s">
        <v>729</v>
      </c>
      <c r="F39" s="247" t="s">
        <v>730</v>
      </c>
      <c r="G39" s="247" t="s">
        <v>32</v>
      </c>
      <c r="H39" s="247" t="s">
        <v>690</v>
      </c>
      <c r="I39" s="247">
        <v>50</v>
      </c>
      <c r="J39" s="247" t="s">
        <v>731</v>
      </c>
      <c r="K39" s="247" t="s">
        <v>43</v>
      </c>
      <c r="L39" s="247"/>
      <c r="M39" s="252">
        <v>10006.06</v>
      </c>
      <c r="N39" s="247"/>
      <c r="O39" s="252">
        <f>M39</f>
        <v>10006.06</v>
      </c>
      <c r="P39" s="247"/>
      <c r="Q39" s="247" t="s">
        <v>685</v>
      </c>
      <c r="R39" s="247" t="s">
        <v>686</v>
      </c>
      <c r="S39" s="262"/>
    </row>
    <row r="40" spans="1:19" ht="125.25" customHeight="1" x14ac:dyDescent="0.25">
      <c r="A40" s="255">
        <v>17</v>
      </c>
      <c r="B40" s="255">
        <v>1</v>
      </c>
      <c r="C40" s="255">
        <v>4</v>
      </c>
      <c r="D40" s="255">
        <v>2</v>
      </c>
      <c r="E40" s="255" t="s">
        <v>729</v>
      </c>
      <c r="F40" s="255" t="s">
        <v>730</v>
      </c>
      <c r="G40" s="255" t="s">
        <v>32</v>
      </c>
      <c r="H40" s="255" t="s">
        <v>690</v>
      </c>
      <c r="I40" s="255">
        <v>50</v>
      </c>
      <c r="J40" s="255" t="s">
        <v>731</v>
      </c>
      <c r="K40" s="255" t="s">
        <v>43</v>
      </c>
      <c r="L40" s="255"/>
      <c r="M40" s="258">
        <v>14978.09</v>
      </c>
      <c r="N40" s="261"/>
      <c r="O40" s="258">
        <f>M40</f>
        <v>14978.09</v>
      </c>
      <c r="P40" s="255"/>
      <c r="Q40" s="255" t="s">
        <v>685</v>
      </c>
      <c r="R40" s="255" t="s">
        <v>686</v>
      </c>
      <c r="S40" s="262"/>
    </row>
    <row r="41" spans="1:19" ht="33.75" customHeight="1" x14ac:dyDescent="0.25">
      <c r="A41" s="1126" t="s">
        <v>1426</v>
      </c>
      <c r="B41" s="1126"/>
      <c r="C41" s="1126"/>
      <c r="D41" s="1126"/>
      <c r="E41" s="1126"/>
      <c r="F41" s="1126"/>
      <c r="G41" s="1126"/>
      <c r="H41" s="1126"/>
      <c r="I41" s="1126"/>
      <c r="J41" s="1126"/>
      <c r="K41" s="1126"/>
      <c r="L41" s="1126"/>
      <c r="M41" s="1126"/>
      <c r="N41" s="1126"/>
      <c r="O41" s="1126"/>
      <c r="P41" s="1126"/>
      <c r="Q41" s="1126"/>
      <c r="R41" s="1126"/>
      <c r="S41" s="262"/>
    </row>
    <row r="42" spans="1:19" ht="208.5" customHeight="1" x14ac:dyDescent="0.25">
      <c r="A42" s="247">
        <v>18</v>
      </c>
      <c r="B42" s="247">
        <v>1</v>
      </c>
      <c r="C42" s="247">
        <v>4</v>
      </c>
      <c r="D42" s="247">
        <v>2</v>
      </c>
      <c r="E42" s="247" t="s">
        <v>732</v>
      </c>
      <c r="F42" s="247" t="s">
        <v>733</v>
      </c>
      <c r="G42" s="247" t="s">
        <v>32</v>
      </c>
      <c r="H42" s="247" t="s">
        <v>690</v>
      </c>
      <c r="I42" s="247">
        <v>90</v>
      </c>
      <c r="J42" s="247" t="s">
        <v>734</v>
      </c>
      <c r="K42" s="247" t="s">
        <v>35</v>
      </c>
      <c r="L42" s="247"/>
      <c r="M42" s="252">
        <v>8183.4</v>
      </c>
      <c r="N42" s="247"/>
      <c r="O42" s="252">
        <f>M42</f>
        <v>8183.4</v>
      </c>
      <c r="P42" s="247"/>
      <c r="Q42" s="247" t="s">
        <v>685</v>
      </c>
      <c r="R42" s="247" t="s">
        <v>686</v>
      </c>
      <c r="S42" s="262"/>
    </row>
    <row r="43" spans="1:19" ht="208.5" customHeight="1" x14ac:dyDescent="0.25">
      <c r="A43" s="255">
        <v>18</v>
      </c>
      <c r="B43" s="255">
        <v>1</v>
      </c>
      <c r="C43" s="255">
        <v>4</v>
      </c>
      <c r="D43" s="255">
        <v>2</v>
      </c>
      <c r="E43" s="255" t="s">
        <v>732</v>
      </c>
      <c r="F43" s="255" t="s">
        <v>733</v>
      </c>
      <c r="G43" s="255" t="s">
        <v>32</v>
      </c>
      <c r="H43" s="255" t="s">
        <v>690</v>
      </c>
      <c r="I43" s="261">
        <v>60</v>
      </c>
      <c r="J43" s="255" t="s">
        <v>734</v>
      </c>
      <c r="K43" s="255" t="s">
        <v>35</v>
      </c>
      <c r="L43" s="255"/>
      <c r="M43" s="258">
        <v>7497.6</v>
      </c>
      <c r="N43" s="261"/>
      <c r="O43" s="258">
        <f>M43</f>
        <v>7497.6</v>
      </c>
      <c r="P43" s="255"/>
      <c r="Q43" s="255" t="s">
        <v>685</v>
      </c>
      <c r="R43" s="255" t="s">
        <v>686</v>
      </c>
      <c r="S43" s="262"/>
    </row>
    <row r="44" spans="1:19" ht="26.25" customHeight="1" x14ac:dyDescent="0.25">
      <c r="A44" s="1126" t="s">
        <v>1431</v>
      </c>
      <c r="B44" s="1126"/>
      <c r="C44" s="1126"/>
      <c r="D44" s="1126"/>
      <c r="E44" s="1126"/>
      <c r="F44" s="1126"/>
      <c r="G44" s="1126"/>
      <c r="H44" s="1126"/>
      <c r="I44" s="1126"/>
      <c r="J44" s="1126"/>
      <c r="K44" s="1126"/>
      <c r="L44" s="1126"/>
      <c r="M44" s="1126"/>
      <c r="N44" s="1126"/>
      <c r="O44" s="1126"/>
      <c r="P44" s="1126"/>
      <c r="Q44" s="1126"/>
      <c r="R44" s="1126"/>
      <c r="S44" s="262"/>
    </row>
    <row r="45" spans="1:19" ht="163.5" customHeight="1" x14ac:dyDescent="0.25">
      <c r="A45" s="247">
        <v>19</v>
      </c>
      <c r="B45" s="247">
        <v>1</v>
      </c>
      <c r="C45" s="247">
        <v>4</v>
      </c>
      <c r="D45" s="247">
        <v>2</v>
      </c>
      <c r="E45" s="247" t="s">
        <v>735</v>
      </c>
      <c r="F45" s="247" t="s">
        <v>736</v>
      </c>
      <c r="G45" s="247" t="s">
        <v>32</v>
      </c>
      <c r="H45" s="247" t="s">
        <v>690</v>
      </c>
      <c r="I45" s="247">
        <v>60</v>
      </c>
      <c r="J45" s="247" t="s">
        <v>737</v>
      </c>
      <c r="K45" s="247" t="s">
        <v>35</v>
      </c>
      <c r="L45" s="247"/>
      <c r="M45" s="252">
        <v>6986.42</v>
      </c>
      <c r="N45" s="247"/>
      <c r="O45" s="252">
        <f>M45</f>
        <v>6986.42</v>
      </c>
      <c r="P45" s="247"/>
      <c r="Q45" s="247" t="s">
        <v>685</v>
      </c>
      <c r="R45" s="247" t="s">
        <v>686</v>
      </c>
      <c r="S45" s="262"/>
    </row>
    <row r="46" spans="1:19" ht="129" customHeight="1" x14ac:dyDescent="0.25">
      <c r="A46" s="247">
        <v>20</v>
      </c>
      <c r="B46" s="247">
        <v>1</v>
      </c>
      <c r="C46" s="247">
        <v>4</v>
      </c>
      <c r="D46" s="247">
        <v>2</v>
      </c>
      <c r="E46" s="247" t="s">
        <v>738</v>
      </c>
      <c r="F46" s="247" t="s">
        <v>739</v>
      </c>
      <c r="G46" s="247" t="s">
        <v>32</v>
      </c>
      <c r="H46" s="247" t="s">
        <v>690</v>
      </c>
      <c r="I46" s="247">
        <v>60</v>
      </c>
      <c r="J46" s="247" t="s">
        <v>740</v>
      </c>
      <c r="K46" s="247" t="s">
        <v>35</v>
      </c>
      <c r="L46" s="247"/>
      <c r="M46" s="252">
        <v>11978.96</v>
      </c>
      <c r="N46" s="247"/>
      <c r="O46" s="252">
        <f>M46</f>
        <v>11978.96</v>
      </c>
      <c r="P46" s="247"/>
      <c r="Q46" s="247" t="s">
        <v>685</v>
      </c>
      <c r="R46" s="247" t="s">
        <v>686</v>
      </c>
      <c r="S46" s="262"/>
    </row>
    <row r="47" spans="1:19" s="246" customFormat="1" ht="315.75" customHeight="1" x14ac:dyDescent="0.25">
      <c r="A47" s="263">
        <v>21</v>
      </c>
      <c r="B47" s="263">
        <v>1</v>
      </c>
      <c r="C47" s="263">
        <v>4</v>
      </c>
      <c r="D47" s="263">
        <v>5</v>
      </c>
      <c r="E47" s="263" t="s">
        <v>741</v>
      </c>
      <c r="F47" s="263" t="s">
        <v>1432</v>
      </c>
      <c r="G47" s="263" t="s">
        <v>32</v>
      </c>
      <c r="H47" s="263" t="s">
        <v>690</v>
      </c>
      <c r="I47" s="263">
        <v>160</v>
      </c>
      <c r="J47" s="263" t="s">
        <v>742</v>
      </c>
      <c r="K47" s="263" t="s">
        <v>43</v>
      </c>
      <c r="L47" s="263"/>
      <c r="M47" s="264">
        <v>90000</v>
      </c>
      <c r="N47" s="263"/>
      <c r="O47" s="264">
        <f>M47</f>
        <v>90000</v>
      </c>
      <c r="P47" s="263"/>
      <c r="Q47" s="263" t="s">
        <v>685</v>
      </c>
      <c r="R47" s="263" t="s">
        <v>686</v>
      </c>
      <c r="S47" s="265"/>
    </row>
    <row r="48" spans="1:19" s="246" customFormat="1" ht="315" customHeight="1" x14ac:dyDescent="0.25">
      <c r="A48" s="266">
        <v>21</v>
      </c>
      <c r="B48" s="266">
        <v>1</v>
      </c>
      <c r="C48" s="266">
        <v>4</v>
      </c>
      <c r="D48" s="266">
        <v>5</v>
      </c>
      <c r="E48" s="266" t="s">
        <v>741</v>
      </c>
      <c r="F48" s="266" t="s">
        <v>1432</v>
      </c>
      <c r="G48" s="266" t="s">
        <v>32</v>
      </c>
      <c r="H48" s="266" t="s">
        <v>690</v>
      </c>
      <c r="I48" s="266">
        <v>160</v>
      </c>
      <c r="J48" s="266" t="s">
        <v>742</v>
      </c>
      <c r="K48" s="266"/>
      <c r="L48" s="267" t="s">
        <v>43</v>
      </c>
      <c r="M48" s="268"/>
      <c r="N48" s="269">
        <v>90000</v>
      </c>
      <c r="O48" s="268"/>
      <c r="P48" s="269">
        <v>90000</v>
      </c>
      <c r="Q48" s="266" t="s">
        <v>685</v>
      </c>
      <c r="R48" s="266" t="s">
        <v>686</v>
      </c>
      <c r="S48" s="265"/>
    </row>
    <row r="49" spans="1:19" s="246" customFormat="1" ht="45" customHeight="1" x14ac:dyDescent="0.25">
      <c r="A49" s="1138" t="s">
        <v>1433</v>
      </c>
      <c r="B49" s="1138"/>
      <c r="C49" s="1138"/>
      <c r="D49" s="1138"/>
      <c r="E49" s="1138"/>
      <c r="F49" s="1138"/>
      <c r="G49" s="1138"/>
      <c r="H49" s="1138"/>
      <c r="I49" s="1138"/>
      <c r="J49" s="1138"/>
      <c r="K49" s="1138"/>
      <c r="L49" s="1138"/>
      <c r="M49" s="1138"/>
      <c r="N49" s="1138"/>
      <c r="O49" s="1138"/>
      <c r="P49" s="1138"/>
      <c r="Q49" s="1138"/>
      <c r="R49" s="1138"/>
      <c r="S49" s="265"/>
    </row>
    <row r="50" spans="1:19" ht="74.25" customHeight="1" x14ac:dyDescent="0.25">
      <c r="A50" s="1123">
        <v>22</v>
      </c>
      <c r="B50" s="1123">
        <v>1</v>
      </c>
      <c r="C50" s="1123">
        <v>4</v>
      </c>
      <c r="D50" s="1123">
        <v>2</v>
      </c>
      <c r="E50" s="1123" t="s">
        <v>743</v>
      </c>
      <c r="F50" s="1124" t="s">
        <v>1434</v>
      </c>
      <c r="G50" s="1123" t="s">
        <v>597</v>
      </c>
      <c r="H50" s="249" t="s">
        <v>744</v>
      </c>
      <c r="I50" s="249">
        <v>3</v>
      </c>
      <c r="J50" s="1124" t="s">
        <v>745</v>
      </c>
      <c r="K50" s="1123" t="s">
        <v>43</v>
      </c>
      <c r="L50" s="1128"/>
      <c r="M50" s="1129">
        <v>14000</v>
      </c>
      <c r="N50" s="1128"/>
      <c r="O50" s="1129">
        <f>M50</f>
        <v>14000</v>
      </c>
      <c r="P50" s="1128"/>
      <c r="Q50" s="1124" t="s">
        <v>685</v>
      </c>
      <c r="R50" s="1124" t="s">
        <v>686</v>
      </c>
    </row>
    <row r="51" spans="1:19" ht="60" customHeight="1" x14ac:dyDescent="0.25">
      <c r="A51" s="1123"/>
      <c r="B51" s="1123"/>
      <c r="C51" s="1123"/>
      <c r="D51" s="1123"/>
      <c r="E51" s="1123"/>
      <c r="F51" s="1124"/>
      <c r="G51" s="1123"/>
      <c r="H51" s="249" t="s">
        <v>746</v>
      </c>
      <c r="I51" s="249">
        <v>2</v>
      </c>
      <c r="J51" s="1124"/>
      <c r="K51" s="1123"/>
      <c r="L51" s="1128"/>
      <c r="M51" s="1129"/>
      <c r="N51" s="1128"/>
      <c r="O51" s="1129"/>
      <c r="P51" s="1128"/>
      <c r="Q51" s="1124"/>
      <c r="R51" s="1124"/>
    </row>
    <row r="52" spans="1:19" ht="79.5" customHeight="1" x14ac:dyDescent="0.25">
      <c r="A52" s="1123"/>
      <c r="B52" s="1123"/>
      <c r="C52" s="1123"/>
      <c r="D52" s="1123"/>
      <c r="E52" s="1123"/>
      <c r="F52" s="1124"/>
      <c r="G52" s="270" t="s">
        <v>1435</v>
      </c>
      <c r="H52" s="249" t="s">
        <v>50</v>
      </c>
      <c r="I52" s="249">
        <v>3000</v>
      </c>
      <c r="J52" s="1124"/>
      <c r="K52" s="1123"/>
      <c r="L52" s="1128"/>
      <c r="M52" s="1129"/>
      <c r="N52" s="1128"/>
      <c r="O52" s="1129"/>
      <c r="P52" s="1128"/>
      <c r="Q52" s="1124"/>
      <c r="R52" s="1124"/>
    </row>
    <row r="53" spans="1:19" ht="84.75" customHeight="1" x14ac:dyDescent="0.25">
      <c r="A53" s="1123"/>
      <c r="B53" s="1123"/>
      <c r="C53" s="1123"/>
      <c r="D53" s="1123"/>
      <c r="E53" s="1123"/>
      <c r="F53" s="1124"/>
      <c r="G53" s="270" t="s">
        <v>747</v>
      </c>
      <c r="H53" s="249" t="s">
        <v>50</v>
      </c>
      <c r="I53" s="249">
        <v>5000</v>
      </c>
      <c r="J53" s="1124"/>
      <c r="K53" s="1123"/>
      <c r="L53" s="1128"/>
      <c r="M53" s="1129"/>
      <c r="N53" s="1128"/>
      <c r="O53" s="1129"/>
      <c r="P53" s="1128"/>
      <c r="Q53" s="1124"/>
      <c r="R53" s="1124"/>
    </row>
    <row r="54" spans="1:19" ht="47.25" customHeight="1" x14ac:dyDescent="0.25">
      <c r="A54" s="1140">
        <v>22</v>
      </c>
      <c r="B54" s="1140">
        <v>1</v>
      </c>
      <c r="C54" s="1140">
        <v>4</v>
      </c>
      <c r="D54" s="1140">
        <v>2</v>
      </c>
      <c r="E54" s="1140" t="s">
        <v>743</v>
      </c>
      <c r="F54" s="1141" t="s">
        <v>1434</v>
      </c>
      <c r="G54" s="1140" t="s">
        <v>597</v>
      </c>
      <c r="H54" s="256" t="s">
        <v>744</v>
      </c>
      <c r="I54" s="256">
        <v>3</v>
      </c>
      <c r="J54" s="1141" t="s">
        <v>745</v>
      </c>
      <c r="K54" s="1140" t="s">
        <v>43</v>
      </c>
      <c r="L54" s="1144"/>
      <c r="M54" s="1143">
        <v>14785.9</v>
      </c>
      <c r="N54" s="1144"/>
      <c r="O54" s="1143">
        <f>M54</f>
        <v>14785.9</v>
      </c>
      <c r="P54" s="1144"/>
      <c r="Q54" s="1141" t="s">
        <v>685</v>
      </c>
      <c r="R54" s="1141" t="s">
        <v>686</v>
      </c>
    </row>
    <row r="55" spans="1:19" ht="58.5" customHeight="1" x14ac:dyDescent="0.25">
      <c r="A55" s="1140"/>
      <c r="B55" s="1140"/>
      <c r="C55" s="1140"/>
      <c r="D55" s="1140"/>
      <c r="E55" s="1140"/>
      <c r="F55" s="1141"/>
      <c r="G55" s="1140"/>
      <c r="H55" s="256" t="s">
        <v>746</v>
      </c>
      <c r="I55" s="256">
        <v>2</v>
      </c>
      <c r="J55" s="1141"/>
      <c r="K55" s="1140"/>
      <c r="L55" s="1144"/>
      <c r="M55" s="1143"/>
      <c r="N55" s="1144"/>
      <c r="O55" s="1143"/>
      <c r="P55" s="1144"/>
      <c r="Q55" s="1141"/>
      <c r="R55" s="1141"/>
      <c r="S55" s="262"/>
    </row>
    <row r="56" spans="1:19" ht="76.5" customHeight="1" x14ac:dyDescent="0.25">
      <c r="A56" s="1140"/>
      <c r="B56" s="1140"/>
      <c r="C56" s="1140"/>
      <c r="D56" s="1140"/>
      <c r="E56" s="1140"/>
      <c r="F56" s="1141"/>
      <c r="G56" s="271" t="s">
        <v>1435</v>
      </c>
      <c r="H56" s="256" t="s">
        <v>50</v>
      </c>
      <c r="I56" s="256">
        <v>3000</v>
      </c>
      <c r="J56" s="1141"/>
      <c r="K56" s="1140"/>
      <c r="L56" s="1144"/>
      <c r="M56" s="1143"/>
      <c r="N56" s="1144"/>
      <c r="O56" s="1143"/>
      <c r="P56" s="1144"/>
      <c r="Q56" s="1141"/>
      <c r="R56" s="1141"/>
    </row>
    <row r="57" spans="1:19" ht="85.5" customHeight="1" x14ac:dyDescent="0.25">
      <c r="A57" s="1140"/>
      <c r="B57" s="1140"/>
      <c r="C57" s="1140"/>
      <c r="D57" s="1140"/>
      <c r="E57" s="1140"/>
      <c r="F57" s="1141"/>
      <c r="G57" s="271" t="s">
        <v>747</v>
      </c>
      <c r="H57" s="256" t="s">
        <v>50</v>
      </c>
      <c r="I57" s="256">
        <v>5000</v>
      </c>
      <c r="J57" s="1141"/>
      <c r="K57" s="1140"/>
      <c r="L57" s="1144"/>
      <c r="M57" s="1143"/>
      <c r="N57" s="1144"/>
      <c r="O57" s="1143"/>
      <c r="P57" s="1144"/>
      <c r="Q57" s="1141"/>
      <c r="R57" s="1141"/>
    </row>
    <row r="58" spans="1:19" ht="35.25" customHeight="1" x14ac:dyDescent="0.25">
      <c r="A58" s="1145" t="s">
        <v>748</v>
      </c>
      <c r="B58" s="1145"/>
      <c r="C58" s="1145"/>
      <c r="D58" s="1145"/>
      <c r="E58" s="1145"/>
      <c r="F58" s="1145"/>
      <c r="G58" s="1145"/>
      <c r="H58" s="1145"/>
      <c r="I58" s="1145"/>
      <c r="J58" s="1145"/>
      <c r="K58" s="1145"/>
      <c r="L58" s="1145"/>
      <c r="M58" s="1145"/>
      <c r="N58" s="1145"/>
      <c r="O58" s="1145"/>
      <c r="P58" s="1145"/>
      <c r="Q58" s="1145"/>
      <c r="R58" s="1145"/>
    </row>
    <row r="59" spans="1:19" ht="152.25" customHeight="1" x14ac:dyDescent="0.25">
      <c r="A59" s="272">
        <v>23</v>
      </c>
      <c r="B59" s="272">
        <v>1</v>
      </c>
      <c r="C59" s="272">
        <v>4</v>
      </c>
      <c r="D59" s="272">
        <v>2</v>
      </c>
      <c r="E59" s="272" t="s">
        <v>749</v>
      </c>
      <c r="F59" s="273" t="s">
        <v>750</v>
      </c>
      <c r="G59" s="273" t="s">
        <v>751</v>
      </c>
      <c r="H59" s="273" t="s">
        <v>752</v>
      </c>
      <c r="I59" s="273">
        <v>10</v>
      </c>
      <c r="J59" s="247" t="s">
        <v>740</v>
      </c>
      <c r="K59" s="272" t="s">
        <v>43</v>
      </c>
      <c r="L59" s="272"/>
      <c r="M59" s="274">
        <v>156912.84</v>
      </c>
      <c r="N59" s="272"/>
      <c r="O59" s="274">
        <f>M59</f>
        <v>156912.84</v>
      </c>
      <c r="P59" s="272"/>
      <c r="Q59" s="273" t="s">
        <v>685</v>
      </c>
      <c r="R59" s="273" t="s">
        <v>686</v>
      </c>
    </row>
    <row r="60" spans="1:19" ht="159" customHeight="1" x14ac:dyDescent="0.25">
      <c r="A60" s="459">
        <v>24</v>
      </c>
      <c r="B60" s="459">
        <v>1</v>
      </c>
      <c r="C60" s="459">
        <v>4</v>
      </c>
      <c r="D60" s="459">
        <v>5</v>
      </c>
      <c r="E60" s="460" t="s">
        <v>1436</v>
      </c>
      <c r="F60" s="460" t="s">
        <v>753</v>
      </c>
      <c r="G60" s="460" t="s">
        <v>44</v>
      </c>
      <c r="H60" s="460" t="s">
        <v>690</v>
      </c>
      <c r="I60" s="460">
        <v>60</v>
      </c>
      <c r="J60" s="460" t="s">
        <v>754</v>
      </c>
      <c r="K60" s="459" t="s">
        <v>43</v>
      </c>
      <c r="L60" s="459"/>
      <c r="M60" s="461">
        <v>40292.06</v>
      </c>
      <c r="N60" s="459"/>
      <c r="O60" s="461">
        <f>M60</f>
        <v>40292.06</v>
      </c>
      <c r="P60" s="459"/>
      <c r="Q60" s="460" t="s">
        <v>685</v>
      </c>
      <c r="R60" s="460" t="s">
        <v>686</v>
      </c>
    </row>
    <row r="61" spans="1:19" ht="37.5" customHeight="1" x14ac:dyDescent="0.25">
      <c r="A61" s="1146" t="s">
        <v>1437</v>
      </c>
      <c r="B61" s="1146"/>
      <c r="C61" s="1146"/>
      <c r="D61" s="1146"/>
      <c r="E61" s="1146"/>
      <c r="F61" s="1146"/>
      <c r="G61" s="1146"/>
      <c r="H61" s="1146"/>
      <c r="I61" s="1146"/>
      <c r="J61" s="1146"/>
      <c r="K61" s="1146"/>
      <c r="L61" s="1146"/>
      <c r="M61" s="1146"/>
      <c r="N61" s="1146"/>
      <c r="O61" s="1146"/>
      <c r="P61" s="1146"/>
      <c r="Q61" s="1146"/>
      <c r="R61" s="1146"/>
    </row>
    <row r="62" spans="1:19" ht="165" x14ac:dyDescent="0.25">
      <c r="A62" s="462">
        <v>25</v>
      </c>
      <c r="B62" s="462">
        <v>1</v>
      </c>
      <c r="C62" s="462">
        <v>4</v>
      </c>
      <c r="D62" s="462">
        <v>2</v>
      </c>
      <c r="E62" s="463" t="s">
        <v>755</v>
      </c>
      <c r="F62" s="464" t="s">
        <v>756</v>
      </c>
      <c r="G62" s="464" t="s">
        <v>32</v>
      </c>
      <c r="H62" s="464" t="s">
        <v>690</v>
      </c>
      <c r="I62" s="464">
        <v>100</v>
      </c>
      <c r="J62" s="464" t="s">
        <v>757</v>
      </c>
      <c r="K62" s="462" t="s">
        <v>35</v>
      </c>
      <c r="L62" s="462"/>
      <c r="M62" s="465">
        <v>11654.95</v>
      </c>
      <c r="N62" s="462"/>
      <c r="O62" s="465">
        <f>M62</f>
        <v>11654.95</v>
      </c>
      <c r="P62" s="462"/>
      <c r="Q62" s="464" t="s">
        <v>685</v>
      </c>
      <c r="R62" s="464" t="s">
        <v>686</v>
      </c>
    </row>
    <row r="63" spans="1:19" ht="58.5" customHeight="1" x14ac:dyDescent="0.25">
      <c r="A63" s="1142" t="s">
        <v>758</v>
      </c>
      <c r="B63" s="1142"/>
      <c r="C63" s="1142"/>
      <c r="D63" s="1142"/>
      <c r="E63" s="1142"/>
      <c r="F63" s="1142"/>
      <c r="G63" s="1142"/>
      <c r="H63" s="1142"/>
      <c r="I63" s="1142"/>
      <c r="J63" s="1142"/>
      <c r="K63" s="1142"/>
      <c r="L63" s="1142"/>
      <c r="M63" s="1142"/>
      <c r="N63" s="1142"/>
      <c r="O63" s="1142"/>
      <c r="P63" s="1142"/>
      <c r="Q63" s="1142"/>
      <c r="R63" s="1142"/>
    </row>
    <row r="65" spans="13:17" ht="15.75" x14ac:dyDescent="0.25">
      <c r="M65" s="788"/>
      <c r="N65" s="787" t="s">
        <v>214</v>
      </c>
      <c r="O65" s="787"/>
      <c r="P65" s="787"/>
    </row>
    <row r="66" spans="13:17" x14ac:dyDescent="0.25">
      <c r="M66" s="788"/>
      <c r="N66" s="275" t="s">
        <v>33</v>
      </c>
      <c r="O66" s="788" t="s">
        <v>34</v>
      </c>
      <c r="P66" s="788"/>
    </row>
    <row r="67" spans="13:17" x14ac:dyDescent="0.25">
      <c r="M67" s="788"/>
      <c r="N67" s="275"/>
      <c r="O67" s="275">
        <v>2020</v>
      </c>
      <c r="P67" s="275">
        <v>2021</v>
      </c>
    </row>
    <row r="68" spans="13:17" x14ac:dyDescent="0.25">
      <c r="M68" s="275" t="s">
        <v>368</v>
      </c>
      <c r="N68" s="424">
        <v>21</v>
      </c>
      <c r="O68" s="78">
        <f>O7+O9+O10+O13+O16+O19+O20+O23+O24+O25+O26+O32+O37+O38+O39+O42+O45+O46+O47+O50+O59</f>
        <v>420000</v>
      </c>
      <c r="P68" s="425"/>
    </row>
    <row r="69" spans="13:17" x14ac:dyDescent="0.25">
      <c r="M69" s="275" t="s">
        <v>369</v>
      </c>
      <c r="N69" s="426">
        <v>23</v>
      </c>
      <c r="O69" s="427">
        <f>O7+O9+O11+O14+O17+O19+O21+O23+O24+O25+O28+O34+O37+O38+O40+O43+O45+O46+O54+O59+O60+O62</f>
        <v>420000</v>
      </c>
      <c r="P69" s="427">
        <f>P48</f>
        <v>90000</v>
      </c>
      <c r="Q69" s="2"/>
    </row>
  </sheetData>
  <mergeCells count="110">
    <mergeCell ref="M65:M67"/>
    <mergeCell ref="N65:P65"/>
    <mergeCell ref="O66:P66"/>
    <mergeCell ref="A63:R63"/>
    <mergeCell ref="O54:O57"/>
    <mergeCell ref="P54:P57"/>
    <mergeCell ref="Q54:Q57"/>
    <mergeCell ref="R54:R57"/>
    <mergeCell ref="A58:R58"/>
    <mergeCell ref="A61:R61"/>
    <mergeCell ref="G54:G55"/>
    <mergeCell ref="J54:J57"/>
    <mergeCell ref="K54:K57"/>
    <mergeCell ref="L54:L57"/>
    <mergeCell ref="M54:M57"/>
    <mergeCell ref="N54:N57"/>
    <mergeCell ref="O50:O53"/>
    <mergeCell ref="P50:P53"/>
    <mergeCell ref="Q50:Q53"/>
    <mergeCell ref="R50:R53"/>
    <mergeCell ref="A54:A57"/>
    <mergeCell ref="B54:B57"/>
    <mergeCell ref="C54:C57"/>
    <mergeCell ref="D54:D57"/>
    <mergeCell ref="E54:E57"/>
    <mergeCell ref="F54:F57"/>
    <mergeCell ref="G50:G51"/>
    <mergeCell ref="J50:J53"/>
    <mergeCell ref="K50:K53"/>
    <mergeCell ref="L50:L53"/>
    <mergeCell ref="M50:M53"/>
    <mergeCell ref="N50:N53"/>
    <mergeCell ref="A50:A53"/>
    <mergeCell ref="B50:B53"/>
    <mergeCell ref="C50:C53"/>
    <mergeCell ref="D50:D53"/>
    <mergeCell ref="E50:E53"/>
    <mergeCell ref="F50:F53"/>
    <mergeCell ref="A36:R36"/>
    <mergeCell ref="A41:R41"/>
    <mergeCell ref="A44:R44"/>
    <mergeCell ref="A49:R49"/>
    <mergeCell ref="K34:K35"/>
    <mergeCell ref="L34:L35"/>
    <mergeCell ref="M34:M35"/>
    <mergeCell ref="N34:N35"/>
    <mergeCell ref="O34:O35"/>
    <mergeCell ref="P34:P35"/>
    <mergeCell ref="A31:R31"/>
    <mergeCell ref="A33:R33"/>
    <mergeCell ref="A34:A35"/>
    <mergeCell ref="B34:B35"/>
    <mergeCell ref="C34:C35"/>
    <mergeCell ref="D34:D35"/>
    <mergeCell ref="E34:E35"/>
    <mergeCell ref="F34:F35"/>
    <mergeCell ref="J34:J35"/>
    <mergeCell ref="Q34:Q35"/>
    <mergeCell ref="R34:R35"/>
    <mergeCell ref="A27:R27"/>
    <mergeCell ref="A28:A30"/>
    <mergeCell ref="B28:B30"/>
    <mergeCell ref="C28:C30"/>
    <mergeCell ref="D28:D30"/>
    <mergeCell ref="E28:E30"/>
    <mergeCell ref="F28:F30"/>
    <mergeCell ref="G28:G29"/>
    <mergeCell ref="J28:J30"/>
    <mergeCell ref="K28:K30"/>
    <mergeCell ref="R28:R30"/>
    <mergeCell ref="L28:L30"/>
    <mergeCell ref="M28:M30"/>
    <mergeCell ref="N28:N30"/>
    <mergeCell ref="O28:O30"/>
    <mergeCell ref="P28:P30"/>
    <mergeCell ref="Q28:Q30"/>
    <mergeCell ref="A12:R12"/>
    <mergeCell ref="A15:R15"/>
    <mergeCell ref="A18:R18"/>
    <mergeCell ref="A22:R22"/>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1</vt:i4>
      </vt:variant>
    </vt:vector>
  </HeadingPairs>
  <TitlesOfParts>
    <vt:vector size="20" baseType="lpstr">
      <vt:lpstr>Podsumowanie</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MRiRW</vt:lpstr>
      <vt:lpstr>'CDR (SIR)'!Obszar_wydruku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Anna Mrozik</cp:lastModifiedBy>
  <cp:lastPrinted>2020-06-26T13:12:28Z</cp:lastPrinted>
  <dcterms:created xsi:type="dcterms:W3CDTF">2020-01-15T10:30:37Z</dcterms:created>
  <dcterms:modified xsi:type="dcterms:W3CDTF">2020-09-08T09:34:41Z</dcterms:modified>
</cp:coreProperties>
</file>