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UPA ROBOCZA\Grupa Robocza ds. KSOW\GR ds. KSOW_2019 rok\Gr. ds. KSOW_ 09.12.2019\Materiały na potral\"/>
    </mc:Choice>
  </mc:AlternateContent>
  <bookViews>
    <workbookView xWindow="0" yWindow="0" windowWidth="28800" windowHeight="11700" activeTab="3"/>
  </bookViews>
  <sheets>
    <sheet name="Podsumowanie" sheetId="28" r:id="rId1"/>
    <sheet name="SW dolnoślaskiego" sheetId="16" r:id="rId2"/>
    <sheet name="SW kujawsko-pomorskiego" sheetId="15" r:id="rId3"/>
    <sheet name="SW lubelskiego" sheetId="14" r:id="rId4"/>
    <sheet name="SW lubuskiego" sheetId="22" r:id="rId5"/>
    <sheet name="SW łódzkiego" sheetId="21" r:id="rId6"/>
    <sheet name="SW małopolskiego" sheetId="12" r:id="rId7"/>
    <sheet name="SW mazowieckiego" sheetId="20" r:id="rId8"/>
    <sheet name="SW opolskiego" sheetId="13" r:id="rId9"/>
    <sheet name="SW podkarpackiego" sheetId="6" r:id="rId10"/>
    <sheet name="SW podlaskiego" sheetId="5" r:id="rId11"/>
    <sheet name="SW pomorskiego" sheetId="19" r:id="rId12"/>
    <sheet name="SW śląskiego" sheetId="4" r:id="rId13"/>
    <sheet name="SW świętokrzyskiego" sheetId="18" r:id="rId14"/>
    <sheet name="SW warmińsko-mazurskiego" sheetId="24" r:id="rId15"/>
    <sheet name="SW wielkopolskiego" sheetId="1" r:id="rId16"/>
    <sheet name="SW zachodniopomorskiego" sheetId="23" r:id="rId17"/>
    <sheet name="IZ" sheetId="25" r:id="rId18"/>
    <sheet name="ARiMR" sheetId="27" r:id="rId19"/>
    <sheet name="KOWR" sheetId="26" r:id="rId20"/>
  </sheets>
  <definedNames>
    <definedName name="_xlnm._FilterDatabase" localSheetId="17" hidden="1">IZ!#REF!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 i="26" l="1"/>
  <c r="R16" i="18"/>
  <c r="S22" i="6"/>
  <c r="R20" i="21"/>
  <c r="R18" i="16" l="1"/>
  <c r="D8" i="28" l="1"/>
  <c r="D7" i="28"/>
  <c r="S25" i="25"/>
  <c r="D23" i="28" s="1"/>
  <c r="R28" i="23"/>
  <c r="D22" i="28" s="1"/>
  <c r="R21" i="1"/>
  <c r="D21" i="28" s="1"/>
  <c r="R25" i="24"/>
  <c r="D20" i="28" s="1"/>
  <c r="D19" i="28" l="1"/>
  <c r="S22" i="13"/>
  <c r="D14" i="28" s="1"/>
  <c r="S20" i="20"/>
  <c r="D13" i="28" s="1"/>
  <c r="R20" i="12"/>
  <c r="S17" i="22"/>
  <c r="D10" i="28" s="1"/>
  <c r="S20" i="27" l="1"/>
  <c r="C26" i="28" l="1"/>
  <c r="T21" i="4" l="1"/>
  <c r="R21" i="19"/>
  <c r="S17" i="5" l="1"/>
  <c r="D11" i="28" l="1"/>
  <c r="D26" i="28" s="1"/>
</calcChain>
</file>

<file path=xl/comments1.xml><?xml version="1.0" encoding="utf-8"?>
<comments xmlns="http://schemas.openxmlformats.org/spreadsheetml/2006/main">
  <authors>
    <author>ewelina</author>
  </authors>
  <commentList>
    <comment ref="O8" authorId="0" shapeId="0">
      <text>
        <r>
          <rPr>
            <b/>
            <sz val="9"/>
            <color indexed="81"/>
            <rFont val="Tahoma"/>
            <family val="2"/>
            <charset val="238"/>
          </rPr>
          <t>ewelina:</t>
        </r>
        <r>
          <rPr>
            <sz val="9"/>
            <color indexed="81"/>
            <rFont val="Tahoma"/>
            <family val="2"/>
            <charset val="238"/>
          </rPr>
          <t xml:space="preserve">
zmiany w zał. finansowym</t>
        </r>
      </text>
    </comment>
  </commentList>
</comments>
</file>

<file path=xl/sharedStrings.xml><?xml version="1.0" encoding="utf-8"?>
<sst xmlns="http://schemas.openxmlformats.org/spreadsheetml/2006/main" count="3510" uniqueCount="1539">
  <si>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</si>
  <si>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</si>
  <si>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</si>
  <si>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</si>
  <si>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</si>
  <si>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</si>
  <si>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</si>
  <si>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</si>
  <si>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</si>
  <si>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</si>
  <si>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</si>
  <si>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</si>
  <si>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</si>
  <si>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</si>
  <si>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</si>
  <si>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</si>
  <si>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</si>
  <si>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</si>
  <si>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</si>
  <si>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</si>
  <si>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</si>
  <si>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</si>
  <si>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</si>
  <si>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</si>
  <si>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</si>
  <si>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</si>
  <si>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</si>
  <si>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</si>
  <si>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</si>
  <si>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</si>
  <si>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</si>
  <si>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</si>
  <si>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</si>
  <si>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</si>
  <si>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</si>
  <si>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</si>
  <si>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</si>
  <si>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</si>
  <si>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</si>
  <si>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</si>
  <si>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</si>
  <si>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</si>
  <si>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</si>
  <si>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</si>
  <si>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</si>
  <si>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Upowszechnianie wiedzy ogólnej na temat Programu.</t>
  </si>
  <si>
    <t>Ogół społeczeństwa, beneficjenci i potencjalni beneficjenci PROW 2014-2020</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</si>
  <si>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</si>
  <si>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</si>
  <si>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</si>
  <si>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</si>
  <si>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Beneficjenci PROW 2014 -2020 - przedstawiciele Lokalnych Grup Działania</t>
  </si>
  <si>
    <t>II - IV</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</si>
  <si>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</si>
  <si>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</si>
  <si>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</si>
  <si>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UM województwa śląskiego</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</si>
  <si>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</si>
  <si>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</si>
  <si>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</si>
  <si>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</si>
  <si>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</si>
  <si>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</si>
  <si>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</si>
  <si>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</si>
  <si>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</si>
  <si>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</si>
  <si>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</si>
  <si>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</si>
  <si>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</si>
  <si>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</si>
  <si>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</si>
  <si>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</si>
  <si>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</si>
  <si>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</si>
  <si>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</si>
  <si>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</si>
  <si>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</si>
  <si>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</si>
  <si>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</si>
  <si>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</si>
  <si>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</si>
  <si>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</si>
  <si>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</si>
  <si>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UM województwa podkarpackiego</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</si>
  <si>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</si>
  <si>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</si>
  <si>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</si>
  <si>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</si>
  <si>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</si>
  <si>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</si>
  <si>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</si>
  <si>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</si>
  <si>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</si>
  <si>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</si>
  <si>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</si>
  <si>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</si>
  <si>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</si>
  <si>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</si>
  <si>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</si>
  <si>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</si>
  <si>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</si>
  <si>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</si>
  <si>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UM województwa opolskiego</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</si>
  <si>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</si>
  <si>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</si>
  <si>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</si>
  <si>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</si>
  <si>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</si>
  <si>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</si>
  <si>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</si>
  <si>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</si>
  <si>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</si>
  <si>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</si>
  <si>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UM województwa małopolskiego</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</si>
  <si>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</si>
  <si>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</si>
  <si>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</si>
  <si>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</si>
  <si>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</si>
  <si>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</si>
  <si>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</si>
  <si>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</si>
  <si>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</si>
  <si>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</si>
  <si>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</si>
  <si>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</si>
  <si>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</si>
  <si>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</si>
  <si>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</si>
  <si>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</si>
  <si>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</si>
  <si>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</si>
  <si>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</si>
  <si>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Dwudniowe spotkanie robocze z LGD – aktualne problemy.</t>
  </si>
  <si>
    <t xml:space="preserve">Podniesienie jakości wdrażania PROW;
Informowanie społeczeństwa i potencjalnych beneficjentów o polityce rozwoju obszarów wiejskich i o możliwościach finansowania
</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</si>
  <si>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</si>
  <si>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</si>
  <si>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</si>
  <si>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</si>
  <si>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</si>
  <si>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</si>
  <si>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</si>
  <si>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</si>
  <si>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</si>
  <si>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</si>
  <si>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</si>
  <si>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</si>
  <si>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</si>
  <si>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</si>
  <si>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</si>
  <si>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</si>
  <si>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</si>
  <si>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</si>
  <si>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</si>
  <si>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</si>
  <si>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</si>
  <si>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</si>
  <si>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UM województwa łódzkiego</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</si>
  <si>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</si>
  <si>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</si>
  <si>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</si>
  <si>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</si>
  <si>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</si>
  <si>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</si>
  <si>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</si>
  <si>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</si>
  <si>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</si>
  <si>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UM województwa zachodniopomorskiego</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</si>
  <si>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</si>
  <si>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</si>
  <si>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</si>
  <si>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</si>
  <si>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</si>
  <si>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</si>
  <si>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</si>
  <si>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</si>
  <si>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</si>
  <si>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</si>
  <si>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</si>
  <si>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</si>
  <si>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</si>
  <si>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</si>
  <si>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</si>
  <si>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</si>
  <si>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</si>
  <si>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</si>
  <si>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</si>
  <si>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</si>
  <si>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</si>
  <si>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</si>
  <si>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</si>
  <si>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</si>
  <si>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</si>
  <si>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</si>
  <si>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</si>
  <si>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</si>
  <si>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</si>
  <si>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</si>
  <si>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</si>
  <si>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</si>
  <si>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</si>
  <si>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</si>
  <si>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</si>
  <si>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</si>
  <si>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</si>
  <si>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</si>
  <si>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</si>
  <si>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</si>
  <si>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</si>
  <si>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</si>
  <si>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</si>
  <si>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</si>
  <si>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</si>
  <si>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</si>
  <si>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</si>
  <si>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</si>
  <si>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</si>
  <si>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</si>
  <si>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</si>
  <si>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</si>
  <si>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</si>
  <si>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</si>
  <si>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</si>
  <si>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15 000-20 000
3 000 -4 500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</si>
  <si>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</si>
  <si>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</si>
  <si>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</si>
  <si>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</si>
  <si>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</si>
  <si>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</si>
  <si>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</si>
  <si>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</si>
  <si>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</si>
  <si>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</si>
  <si>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</si>
  <si>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</si>
  <si>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</si>
  <si>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</si>
  <si>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Konferencja informacyjna o PROW na lata 2014-2020</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</si>
  <si>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</si>
  <si>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</si>
  <si>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</si>
  <si>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</si>
  <si>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</si>
  <si>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</si>
  <si>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</si>
  <si>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</si>
  <si>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</si>
  <si>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</si>
  <si>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</si>
  <si>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</si>
  <si>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</si>
  <si>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</si>
  <si>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</si>
  <si>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</si>
  <si>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</si>
  <si>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</si>
  <si>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</si>
  <si>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</si>
  <si>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</si>
  <si>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</si>
  <si>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</si>
  <si>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</si>
  <si>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</si>
  <si>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</si>
  <si>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</si>
  <si>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</si>
  <si>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</si>
  <si>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</si>
  <si>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</si>
  <si>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</si>
  <si>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</si>
  <si>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</si>
  <si>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</si>
  <si>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</si>
  <si>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</si>
  <si>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</si>
  <si>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</si>
  <si>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</si>
  <si>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</si>
  <si>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</si>
  <si>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Spotkania informacyjno-konsultacyjne/szkolenia dla beneficjentów/potencjalnych beneficjentów w ramach PROW 2014-2020</t>
  </si>
  <si>
    <t>Spotkanie/
szkolenie, materiały promocyjne</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</si>
  <si>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</si>
  <si>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</si>
  <si>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</si>
  <si>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</si>
  <si>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</si>
  <si>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</si>
  <si>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</si>
  <si>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</si>
  <si>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</si>
  <si>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</si>
  <si>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</si>
  <si>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</si>
  <si>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</si>
  <si>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</si>
  <si>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</si>
  <si>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</si>
  <si>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Propozycje operacji do Planu Operacyjnego KSOW na lata 2018-2019 dla działania 8 Plan komunikacyjny - województwo podkarpackie - luty 2018 r.</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</si>
  <si>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</si>
  <si>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</si>
  <si>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</si>
  <si>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</si>
  <si>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min. 3 tygo-dniowo/2768</t>
  </si>
  <si>
    <t xml:space="preserve">Przekazanie informacji dotyczących PROW 2014 -2020, realizowanych projektów, możliwości aplikowania, warunków i trybu przyznawania pomocy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</si>
  <si>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</si>
  <si>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</si>
  <si>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</si>
  <si>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</si>
  <si>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</si>
  <si>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5</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</si>
  <si>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</si>
  <si>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</si>
  <si>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</si>
  <si>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</si>
  <si>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</si>
  <si>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</si>
  <si>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</si>
  <si>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beneficjenci/potencjalni beneficjenci</t>
  </si>
  <si>
    <t>Operacja ma na celu przekazanie praktycznej, rzetelnej informacji/wiedzy na temat działań wdrażanych przez SW w ramach PROW 2014-2020.</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</si>
  <si>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</si>
  <si>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</si>
  <si>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</si>
  <si>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</si>
  <si>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</si>
  <si>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</si>
  <si>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</si>
  <si>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</si>
  <si>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Urząd Marszałkowski Województwa Warmińsko-Mazurskiego w Olsztynie</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</si>
  <si>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</si>
  <si>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</si>
  <si>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</si>
  <si>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</si>
  <si>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</si>
  <si>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</si>
  <si>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</si>
  <si>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</si>
  <si>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</si>
  <si>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</si>
  <si>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</si>
  <si>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</si>
  <si>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</si>
  <si>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</si>
  <si>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</si>
  <si>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</si>
  <si>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</si>
  <si>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</si>
  <si>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</si>
  <si>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</si>
  <si>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</si>
  <si>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</si>
  <si>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</si>
  <si>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</si>
  <si>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</si>
  <si>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</si>
  <si>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</si>
  <si>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</si>
  <si>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</si>
  <si>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</si>
  <si>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</si>
  <si>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</si>
  <si>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</si>
  <si>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</si>
  <si>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</si>
  <si>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</si>
  <si>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</si>
  <si>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</si>
  <si>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</si>
  <si>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</si>
  <si>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</si>
  <si>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</si>
  <si>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</si>
  <si>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</si>
  <si>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</si>
  <si>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</si>
  <si>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</si>
  <si>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</si>
  <si>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</si>
  <si>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</si>
  <si>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konferencja/seminarium</t>
  </si>
  <si>
    <t>Samorząd Województwa Kujawsko-Pomorskiego</t>
  </si>
  <si>
    <t>Szkolenia, spotkania, warsztaty, seminaria, punkty informacyjne, stoiska informacyjno-promocyjne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</si>
  <si>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</si>
  <si>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</si>
  <si>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</si>
  <si>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</si>
  <si>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Spotkania, Stoiska  informacyjne</t>
  </si>
  <si>
    <t>Potencjalni beneficjenci</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</si>
  <si>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</si>
  <si>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</si>
  <si>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</si>
  <si>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</si>
  <si>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</si>
  <si>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</si>
  <si>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</si>
  <si>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 xml:space="preserve">Samorząd Województwa Podlaskiego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</si>
  <si>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</si>
  <si>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</si>
  <si>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</si>
  <si>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</si>
  <si>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</si>
  <si>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</si>
  <si>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</si>
  <si>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</si>
  <si>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</si>
  <si>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</si>
  <si>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</si>
  <si>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</si>
  <si>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</si>
  <si>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</si>
  <si>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</si>
  <si>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</si>
  <si>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</si>
  <si>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</si>
  <si>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</si>
  <si>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</si>
  <si>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</si>
  <si>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</si>
  <si>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</si>
  <si>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</si>
  <si>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</si>
  <si>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</si>
  <si>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</si>
  <si>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</si>
  <si>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</si>
  <si>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DPB w MRiRW</t>
  </si>
  <si>
    <t>Spotkania dla doradców rolnośrodowiskowych i ekspertów przyrodniczych w ramach PROW 2014-2020</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</si>
  <si>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</si>
  <si>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</si>
  <si>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</si>
  <si>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</si>
  <si>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</si>
  <si>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</si>
  <si>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</si>
  <si>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</si>
  <si>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</si>
  <si>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</si>
  <si>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</si>
  <si>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</si>
  <si>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</si>
  <si>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</si>
  <si>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</si>
  <si>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</si>
  <si>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Wersja drukowana oraz wersja elektroniczna publikacji zamiesz-czona na stronie resortu oraz KSOW</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</si>
  <si>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</si>
  <si>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</si>
  <si>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</si>
  <si>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</si>
  <si>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</si>
  <si>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</si>
  <si>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</si>
  <si>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Zamieszczenie w „Kalendarzu Rolników” na 2019 i 2020 rok materiału informacyjno-promocyjnego MRiRW dotyczącego PROW 2014-2020.</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</si>
  <si>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</si>
  <si>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</si>
  <si>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</si>
  <si>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</si>
  <si>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</si>
  <si>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</si>
  <si>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</si>
  <si>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</si>
  <si>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</si>
  <si>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</si>
  <si>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</si>
  <si>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</si>
  <si>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</si>
  <si>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</si>
  <si>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</si>
  <si>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</si>
  <si>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</si>
  <si>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</si>
  <si>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 xml:space="preserve">600
800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</si>
  <si>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</si>
  <si>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</si>
  <si>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</si>
  <si>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</si>
  <si>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</si>
  <si>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</si>
  <si>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</si>
  <si>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</si>
  <si>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Organizacja konkursów promujących i informujących o PROW 2014-2020: na najlepsze czasopismo i wydawnictwo ODR oraz na najlepsze przedsię-wzięcie pozarolnicze w ramach PROW 2007-2013 oraz PROW 2014-2020 podczas konkursu "Sposób na sukces"</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</si>
  <si>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</si>
  <si>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</si>
  <si>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</si>
  <si>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</si>
  <si>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Opracowanie i wydruk publikacji - podręcznika dla doradców świadczących usługi w ramach PROW 2014-2020</t>
  </si>
  <si>
    <t>Publikacja</t>
  </si>
  <si>
    <t>Ośrodki Doradztwa Rolniczego, Centrum Doradztwa Rolniczego, prywatne podmioty doradcze.</t>
  </si>
  <si>
    <t>Dostarczenie niezbędnej wiedzy doradcom świadczącym usługi w ramach PROW 2014-2020, poprawa efektywności wdrażania PROW 2014-2020.</t>
  </si>
  <si>
    <t>Liczba publikacji</t>
  </si>
  <si>
    <t xml:space="preserve">
  - Informowanie społeczeństwa i potencjalnych beneficjentów o polityce rozwoju obszarów
wiejskich i o możliwości finansowania.</t>
  </si>
  <si>
    <t>1615/ 11</t>
  </si>
  <si>
    <t>20</t>
  </si>
  <si>
    <t>Instytucja Zarządzajaca</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</si>
  <si>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</si>
  <si>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</si>
  <si>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</si>
  <si>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</si>
  <si>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</si>
  <si>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</si>
  <si>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</si>
  <si>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</si>
  <si>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</si>
  <si>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</si>
  <si>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</si>
  <si>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</si>
  <si>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</si>
  <si>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</si>
  <si>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</si>
  <si>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</si>
  <si>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</si>
  <si>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</si>
  <si>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</si>
  <si>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</si>
  <si>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</si>
  <si>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</si>
  <si>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</si>
  <si>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</si>
  <si>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</si>
  <si>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</si>
  <si>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</si>
  <si>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</si>
  <si>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</si>
  <si>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</si>
  <si>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</si>
  <si>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</si>
  <si>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</si>
  <si>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</si>
  <si>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</si>
  <si>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</si>
  <si>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</si>
  <si>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konferencji</t>
  </si>
  <si>
    <t>1. 120 uczestników Konferencji.               
2. 120 sztuk wydanych materiałów szkoleniowych
3. 1 konferencja</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</si>
  <si>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</si>
  <si>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</si>
  <si>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</si>
  <si>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</si>
  <si>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Potencjalni beneficjenci i beneficjenci</t>
  </si>
  <si>
    <t>Imprezy regionalnym o charakterze rolniczym/Uczestnicy imprez regionalnym o charakterze rolniczym</t>
  </si>
  <si>
    <t>6/2000</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</si>
  <si>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</si>
  <si>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</si>
  <si>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</si>
  <si>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Ilość poinformowanych osób 
Artykuły internetowe    Odsłona artykułów internetowych</t>
  </si>
  <si>
    <t xml:space="preserve">18 (3 wkładki 
w 6 tygodni-kach)
</t>
  </si>
  <si>
    <t>20
1
10</t>
  </si>
  <si>
    <t>Liczba spotkań/ liczba uczestników</t>
  </si>
  <si>
    <t>1/ 40</t>
  </si>
  <si>
    <t>2/ 200</t>
  </si>
  <si>
    <t>Liczba przeszkolonych potencjalnych wnioskodawców</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</si>
  <si>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</si>
  <si>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</si>
  <si>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</si>
  <si>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</si>
  <si>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</si>
  <si>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</si>
  <si>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</si>
  <si>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</si>
  <si>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</si>
  <si>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</si>
  <si>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</si>
  <si>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2/ 99</t>
  </si>
  <si>
    <t>Szkolenie z wniosku o przyznanie pomocy w ramach działania Podstawowe usługi i odnowa wsi na obszarach wiejskich</t>
  </si>
  <si>
    <t>organizacja konferencji/seminarium</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</si>
  <si>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</si>
  <si>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</si>
  <si>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</si>
  <si>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</si>
  <si>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</si>
  <si>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</si>
  <si>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</si>
  <si>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</si>
  <si>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</si>
  <si>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</si>
  <si>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</si>
  <si>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</si>
  <si>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</si>
  <si>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</si>
  <si>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</si>
  <si>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</si>
  <si>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</si>
  <si>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</si>
  <si>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</si>
  <si>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</si>
  <si>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</si>
  <si>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</si>
  <si>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</si>
  <si>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</si>
  <si>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t>Uławtwianie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</si>
  <si>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</si>
  <si>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</si>
  <si>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</si>
  <si>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</si>
  <si>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</si>
  <si>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</si>
  <si>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</si>
  <si>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</si>
  <si>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</si>
  <si>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</si>
  <si>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</si>
  <si>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</si>
  <si>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</si>
  <si>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</si>
  <si>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</si>
  <si>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</si>
  <si>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</si>
  <si>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</si>
  <si>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o możliwościach finansowania.
</t>
  </si>
  <si>
    <t xml:space="preserve"> Ułatwienie tranferu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</si>
  <si>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</si>
  <si>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</si>
  <si>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</si>
  <si>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</si>
  <si>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</si>
  <si>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</si>
  <si>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</si>
  <si>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</si>
  <si>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</si>
  <si>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</si>
  <si>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</si>
  <si>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</si>
  <si>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</si>
  <si>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</si>
  <si>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</si>
  <si>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</si>
  <si>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</si>
  <si>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</si>
  <si>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</si>
  <si>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</si>
  <si>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</si>
  <si>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</si>
  <si>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</si>
  <si>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</si>
  <si>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</si>
  <si>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</si>
  <si>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</si>
  <si>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</si>
  <si>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</si>
  <si>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</si>
  <si>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Odtwarzanie, ochrona i wzbogacanie ekosystemów</t>
  </si>
  <si>
    <t>Liczba uczestników/
Liczba spotkań</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</si>
  <si>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</si>
  <si>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</si>
  <si>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</si>
  <si>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</si>
  <si>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</si>
  <si>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</si>
  <si>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</si>
  <si>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</si>
  <si>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</si>
  <si>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</si>
  <si>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</si>
  <si>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</si>
  <si>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</si>
  <si>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</si>
  <si>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</si>
  <si>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</si>
  <si>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t xml:space="preserve">
Informowanie społeczeństwa i potencjalnych beneficjentów o polityce rozwoju obszarów wiejskich i o możliwościach finansowania                                                                    </t>
  </si>
  <si>
    <t>Ułatwienie transferu wiedzy i innowacji w rolnictwie i leśnictwie oraz na obszarach wiejskich,                                                                                                               Wspieranie organizacji łańcucha żywnościowego,
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</si>
  <si>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</si>
  <si>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</si>
  <si>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</si>
  <si>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</si>
  <si>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</si>
  <si>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</si>
  <si>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</si>
  <si>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</si>
  <si>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</si>
  <si>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Artykuły                     w prasie </t>
  </si>
  <si>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</si>
  <si>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</si>
  <si>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</si>
  <si>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</si>
  <si>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</si>
  <si>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</si>
  <si>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</si>
  <si>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</si>
  <si>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</si>
  <si>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</si>
  <si>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</si>
  <si>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2
2 
16                                                                       16                                                                200                                                  200</t>
  </si>
  <si>
    <t>Podniesienie jakości wdrażania PROW,
Informowanie społeczeństwa i potencjalnych beneficjentów o polityce rozwoju obszarów wiejskich i o możliwościach finansowania</t>
  </si>
  <si>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</si>
  <si>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brak</t>
  </si>
  <si>
    <t xml:space="preserve">0
740
</t>
  </si>
  <si>
    <t>Zapewnienie odpowiedniej wizualizacji programu</t>
  </si>
  <si>
    <t>DPiJŻ w MRiRW</t>
  </si>
  <si>
    <t>Zwiększenie rentowności gospodarstw i konkurencyjność</t>
  </si>
  <si>
    <t xml:space="preserve">Kampania informacyjno-promocyjna na antenie 
Programu 1 Polskiego Radia
</t>
  </si>
  <si>
    <t>Dotarcie za pośrednictwem audcji i spotów emitowanych w Programie 1 Polskiego Radia do grupy docelowej z informacjami o możliwości skorzystania z pomocy w ramach PROW 2014 - 2020</t>
  </si>
  <si>
    <t>potencjalni beneficjenci działań  PROW 2014-2020, a szczególnie obsługiwanych przez ARiMR; mieszkańcy wsi i terenów wiejskich; całe społeczeństwo.</t>
  </si>
  <si>
    <t>2 - 4 kwartał</t>
  </si>
  <si>
    <t>Agencja Restrukturyzacji i Modernizacji Rolnictwa</t>
  </si>
  <si>
    <t xml:space="preserve">Kampania informacyjno-promocyjna na antenie 
TV Trwam
</t>
  </si>
  <si>
    <t>Dotarcie za pośrednictwem audcji emitowanych w TV Trwam do grupy docelowej z informacjami o możliwości skorzystania z pomocy w ramach PROW 2014 - 2020</t>
  </si>
  <si>
    <t>Audcje w TV Trwam</t>
  </si>
  <si>
    <t>Łączna liczba audycji wyemitowanych w TV Trwam</t>
  </si>
  <si>
    <t>21</t>
  </si>
  <si>
    <t>Ogladalność audycji</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</si>
  <si>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</si>
  <si>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 xml:space="preserve">Kampania informacyjno-promocyjna na antenie 
TV Republika
</t>
  </si>
  <si>
    <t>Dotarcie za pośrednictwem audcji emitowanych w TV Republika do grupy docelowej z informacjami o możliwości skorzystania z pomocy w ramach PROW 2014 - 2020</t>
  </si>
  <si>
    <t>Audcje w TV Republika</t>
  </si>
  <si>
    <t>Łączna liczba audycji wyemitowanych w TV Republika</t>
  </si>
  <si>
    <t xml:space="preserve">Kampania informacyjno-promocyjna na antenie 
TVP
</t>
  </si>
  <si>
    <t>Dotarcie za pośrednictwem audcji emitowanych w TVP do grupy docelowej z informacjami o możliwości skorzystania z pomocy w ramach PROW 2014 - 2020</t>
  </si>
  <si>
    <t>Audcje w TVP</t>
  </si>
  <si>
    <t>Łączna liczba audycji wyemitowanych w TVP</t>
  </si>
  <si>
    <t>-</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</si>
  <si>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</si>
  <si>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</si>
  <si>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Operacja  ma na celu przekazanie Lokalnym Grupom Działania bieżącej i niezbędnej wiedzy związanej z realizacja lokalnych strategii rozwoju, w tym analizę problemów przy realizacji operacji, odpowiedzi na zgłaszane pytania i wątpliwości kierowane ze strony LGD, a także promocję realizowanych działań w zakresie Leader. Szkolenie ma na celu dostarczenie praktycznej wiedzy i udzielania wsparcia merytorycznego oraz praktycznego przy reazliacji LSR.</t>
  </si>
  <si>
    <t>600</t>
  </si>
  <si>
    <t>1/ 100</t>
  </si>
  <si>
    <t>Informowanie społeczeństwa i potencjalnych beneficjentów o polityce rozwoju obszarów wiejskich i wsparciu finansowym</t>
  </si>
  <si>
    <t xml:space="preserve">Organizacja konferencji na temat Wspólnej Polityki Rolnej 2021-2027 </t>
  </si>
  <si>
    <t xml:space="preserve">Celem realizacji operacji jest wzrost wiedzy na temat Wspólnej Polityki Rolnej w nowym okresie programowania 2021-2027 oraz możliwości finansowania operacji ze środków PROW 2014-2020.
</t>
  </si>
  <si>
    <t>konferencja</t>
  </si>
  <si>
    <t>liczba konferencji/liczba uczestników</t>
  </si>
  <si>
    <t>1/150</t>
  </si>
  <si>
    <t>Instytucje zainteresowane rozwojem obszarów wiejskich, rolnicy, jednostki samorządu terytorialnego, beneficjenci PROW 2014-2020, mieszkańcy obszarów wiejskich</t>
  </si>
  <si>
    <t>III</t>
  </si>
  <si>
    <t xml:space="preserve">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Wspacie na koszty bieżące i aktywizację.                                                </t>
  </si>
  <si>
    <t>I - II</t>
  </si>
  <si>
    <t>3/350</t>
  </si>
  <si>
    <t>5                       300                  
4950
300</t>
  </si>
  <si>
    <t>Zaktualizowanie strony internetowej PROW</t>
  </si>
  <si>
    <t xml:space="preserve">Promocja PROW na terenie całego województwa lubuskiego, dotarcie do jak największej grupy beneficjentów, potencjalnych beneficjentów. Cel zrealizowany będzie poprzez działania o charakterze  informacyjnym, edukacyjnym i wizerunkowym.Zwiększenie wiedzy o Programie, dotarcie do większej liczby odbiorców. Promowanie  Programu poprzez wizualizację. Dotarcie z wersją elektroniczną publikacji, ulotek itp. do szerokiego grona odbiorców korzystających z internetu oraz portali społecznościowych. Strona internetowa została zaktualizowana pod kątem nowych przepisów dotyczących ochrony danych osobowych. </t>
  </si>
  <si>
    <t>aktualizacja danych na stronie internetowej, artykuły internetowe, ogłoszenia</t>
  </si>
  <si>
    <t xml:space="preserve">usługa </t>
  </si>
  <si>
    <t>60                      1                            10                    9250</t>
  </si>
  <si>
    <t>800/1289</t>
  </si>
  <si>
    <t>Beneficjenci i potencjalni beneficjenci  PROW 2014 -2020 w zakresie działań wdrażanych przez Samorząd Województwa Wielkopolskiego, stowarzyszenia działające na obszarach wiejskich</t>
  </si>
  <si>
    <t>Cykl spotkań informacyjno - promocyjnych oraz realizacja działań informacyjno - promocyjnych (w tym stoiska informacyjne) podczas imprez promujących działalność PROW i KSOW</t>
  </si>
  <si>
    <t>Upowszechnianie wiedzy ogólnej I szczegółowej na temat PROW 2014-2020, rezultatów jego realizacji oraz informowanie o wkładzie UE w realizację PROW 2014-2020</t>
  </si>
  <si>
    <t xml:space="preserve">Upowszechnianie wiedzy ogólnej i szczegółowej na temat PROW 2014 -2020, rezultatów jego realizacji oraz  informowanie 
o wkładzie UE w realizację PROW 2014-2020
</t>
  </si>
  <si>
    <t>Spotkanie informacyjno-szkoleniowe pn. Omówienie warunków przyznania pomocy oraz wniosków o przyznanie pomocy w ramach operacji typu „Inwestycje w obiekty pełniące funkcje kulturalne”, operacji typu „Kształtowanie  przestrzeni publicznej” oraz operacji typu „Ochrona zabytków i budownictwa tradycyjnego”</t>
  </si>
  <si>
    <t xml:space="preserve">Typ operacji: Ochrona zabytków i budownictwa tradycyjnego.
Na obszarach wiejskich znajdują się pojedyncze obiekty zabytkowe, zespoły pałacowo – ogrodowe, zespoły folwarczne, układy tradycyjnej zabudowy, które ulegają stopniowej degradacji, a w przypadku braku środków na ich renowacje zostaną całkowicie utracone. Realizacja inwestycji z zakresu ochrony zabytków i budownictwa tradycyjnego przyczyni się do zachowa dziedzictwa kulturowego. Działanie przyczynia się do realizacji celu szczegółowego 6B – wspieranie lokalnego rozwoju na obszarach wiejskich.
Poddziałanie: Inwestycje w tworzenie, ulepszanie lub rozwijanie podstawowych usług lokalnych dla ludności wiejskiej, w tym rekreacji i kultury oraz powiązanej infrastruktury obejmuje trzy typy operacji:
Typ operacji: Inwestycje w obiekty pełniące funkcje kulturalne.
Mieszkańcy obszarów wiejskich, w porównaniu do mieszkańców miast, mają słaby dostęp do podstawowych usług kulturalnych. Infrastruktura kulturalna na obszarach wiejskich jest niedoinwestowania. Realizacja inwestycji w obiekty pełniące funkcje kulturalne zapewni odpowiednie warunki do organizowania i animowania uczestnictwa społeczności wiejskiej w wydarzeniach artystycznych, kulturalnych czy integracyjnych. Działanie przyczynia się do realizacji celu szczegółowego 6B – wspieranie lokalnego rozwoju na obszarach wiejskich.
Typ operacji: Kształtowanie przestrzeni publicznej.
W wielu miejscowościach wiejskich rozwój przestrzenny nie następuje w oparciu o spójną koncepcję rozwoju przestrzennego, przez co miejscowości przestają być atrakcyjne dla mieszkańców, turystów i inwestorów. Inwestycje dotyczące kształtowania przestrzeni publicznej mają podnieść atrakcyjność obszarów wiejskich i promować rozwój przestrzenny w oparciu o zasady kształtowania polityki przestrzennej. Działanie przyczynia się do realizacji celu szczegółowego 6B – wspieranie lokalnego
</t>
  </si>
  <si>
    <t>liczba szkoleń</t>
  </si>
  <si>
    <t>1                    min. 10                      8000, min.1, min. 1</t>
  </si>
  <si>
    <t>beneficjenci/potencjalni beneficjenciPROW 2014-2020 (w tym Lokalne Grupy Działania)</t>
  </si>
  <si>
    <t>1/70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</si>
  <si>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</si>
  <si>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</si>
  <si>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</si>
  <si>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</si>
  <si>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</si>
  <si>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</si>
  <si>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</si>
  <si>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</si>
  <si>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IV kwartał</t>
  </si>
  <si>
    <t>Upowszechnianie wiedzy ogólnej i szczegółowej na temat PROW 2014-2020, rezultatów jego realizacji oraz informowanie o wkładzie UE w realizację PROW 2014-2020</t>
  </si>
  <si>
    <t xml:space="preserve">Działania informacyjne i promocyjne realizowane w ramach PROW 2014-2020 </t>
  </si>
  <si>
    <r>
      <rPr>
        <b/>
        <sz val="9"/>
        <rFont val="Calibri"/>
        <family val="2"/>
        <charset val="238"/>
        <scheme val="minor"/>
      </rPr>
      <t>Podstawowe usługi i odnowa wsi na obszarach wiejskich</t>
    </r>
    <r>
      <rPr>
        <sz val="9"/>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</si>
  <si>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</si>
  <si>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
Ilość projektów - 1 projekt,                                                          2018 r.: ilość  publikacji - 0 szt, ilość rodzajów publikacji- 0 rodzaji
2019 r.: ilość  publikacji - 90 000 szt, ilość rodzajów publikacji-6 rodzaje</t>
  </si>
  <si>
    <t>Krajowy Ośrodek Wsparcia Rolnictwa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</si>
  <si>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</si>
  <si>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t>
    </r>
    <r>
      <rPr>
        <b/>
        <sz val="9"/>
        <rFont val="Calibri"/>
        <family val="2"/>
        <charset val="238"/>
        <scheme val="minor"/>
      </rPr>
      <t xml:space="preserve">Budowanie pozytywnego wizerunku wsi jako miejsca zamieszkania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</si>
  <si>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</si>
  <si>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</si>
  <si>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</si>
  <si>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</si>
  <si>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</si>
  <si>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</si>
  <si>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</si>
  <si>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
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</si>
  <si>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</si>
  <si>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</si>
  <si>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</si>
  <si>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</si>
  <si>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</si>
  <si>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Strony internetowe, 
Artykuły internetowe, 
Odwiedziny strony internetowej, Audycje w radio, Artykuły/wkładki w prasie</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</si>
  <si>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</si>
  <si>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</si>
  <si>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na realizację operacji w ramach strategii lokalnego rozwoju kierowanego przez społeczność,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</si>
  <si>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</si>
  <si>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</si>
  <si>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 wsparcie na utworzenie i funkcjonowanie krajowejsieci obszarów wiejskich</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</si>
  <si>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</si>
  <si>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</si>
  <si>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</si>
  <si>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</si>
  <si>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</si>
  <si>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</si>
  <si>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32 100/2018 r. 
• 29 450/2019 r.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</si>
  <si>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</si>
  <si>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</si>
  <si>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</si>
  <si>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</si>
  <si>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</si>
  <si>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szkolenia (7), spotkania (4)</t>
  </si>
  <si>
    <t>7/4/413</t>
  </si>
  <si>
    <t>3/157</t>
  </si>
  <si>
    <t>23184/1100</t>
  </si>
  <si>
    <t>liczba odsłon strony internetowej/liczba odsłon postu</t>
  </si>
  <si>
    <t>16644</t>
  </si>
  <si>
    <t>1/31</t>
  </si>
  <si>
    <t>2/56</t>
  </si>
  <si>
    <t>27 000/15 000</t>
  </si>
  <si>
    <t>Produkcja i emisja materiałów dotyczących PROW 2014-2020 zamieszczonych w audycjach radiowych</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</si>
  <si>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</si>
  <si>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</si>
  <si>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Punkt informacyjny PROW 2014-2020
Drukowane materiały informacyjne i promocyjne:
-kalendarze na 2020 rok dla beneficjentów i potencjalnych   beneficjentów PROW 2014-2020, ogółu społeczeństwa
</t>
  </si>
  <si>
    <t>Udzielone konsultacje w punkcie informacyjnym PROW 2014-2020 (wartość szacunkowa)/Materiały promocyjne (kalendarze)</t>
  </si>
  <si>
    <t>900/koszt - 40.000 zł</t>
  </si>
  <si>
    <t>Zapewnienie odpowiedniej wizualizacji PROW 2014-2020</t>
  </si>
  <si>
    <t>Wkładki tematyczne do 6 gazet regionalnych</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</si>
  <si>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</si>
  <si>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</si>
  <si>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</si>
  <si>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PRO (W) STE HISTORIE – 15 LAT MAZOWSZA W UNII EUROPEJSKIEJ</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</si>
  <si>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</si>
  <si>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-Zbudowanie i utrzymanie wysokiej rozpoznawalności EFRROW i PROW 2014 - 2020 na tle innych programów oraz funduszy europejskich,
</t>
    </r>
  </si>
  <si>
    <t>Elementy wizualizacji PROW 2014-2020</t>
  </si>
  <si>
    <t>Operacja ma na celu dotarcie z informacją o KSOW i przedsięwzięciach KSOW w ramach PROW 2014-2020 do jak największej liczby beneficjentów, potencjalnych beneficjentów i ogółu społeczeństwa.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t>
  </si>
  <si>
    <t xml:space="preserve">Targi, wystawy, imprezy o charakterze rolniczym, materiały informacyjne i promocyjne:
-wykonanie elementów wizualizacji PROW 2014-2020 (m. in: naklejki z logo, teczki z gumką, roll-upy, banery, papier z logo do pakowania nagród/materiałów promocyjnych, koperty z logo, torby papierowe z logo), które będą wykorzystane podczas imprez plenerowych oraz w bieżącej korespondencji i spotka-niach z beneficjentami i potencjalnymi beneficjentami PROW 2014-2020
</t>
  </si>
  <si>
    <t xml:space="preserve">Targi, wystawy, imprezy lokalne, regionalne, krajowe i międzynarodowe (liczba stoisk na które wykonane będą elementy wizualizacji) </t>
  </si>
  <si>
    <t xml:space="preserve"> 30/
koszt – 
30.000 zł
</t>
  </si>
  <si>
    <t>XIII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</si>
  <si>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dwudniowej konferencji pn. XIII Mazowiecki Kongres Rozwoju Obszarów Wiejskich.
</t>
  </si>
  <si>
    <t>beneficjenci, potencjalni beneficjenci</t>
  </si>
  <si>
    <t>Wspieranie organizacji łańcucha żywnościowego</t>
  </si>
  <si>
    <t>Organizacja stoiska informacyjno-promocyjnego podczas Dożynek  Prezydenckich - SPAŁA 2019</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</si>
  <si>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t>
  </si>
  <si>
    <t xml:space="preserve">Targi, wystawy, imprezy o charakterze rolniczym:
jedno stoisko informacyjno-promocyjne podczas imprezy o charakterze rolniczym (namiot wystawienniczy ok. 10 x 5 m) z degustacją potraw tradycyjnych i regionalnych
</t>
  </si>
  <si>
    <t>Targi, wystawy, imprezy lokalne, regionalne, krajowe i międzynarodowe (stoisko)</t>
  </si>
  <si>
    <t>1/                             koszt - 15.000 zł</t>
  </si>
  <si>
    <t>uczestnicy Dożynek Prezydenckich w Spale – beneficjenci i potencjalni beneficjenci PROW 2014-2020</t>
  </si>
  <si>
    <t>Organizacja stoiska informacyjno-promocyjnego podczas Dożynek  Województwa Mazowieckiego</t>
  </si>
  <si>
    <t xml:space="preserve">Targi, wystawy, imprezy o charakterze rolniczym:
jedno stoisko informacyjno-promocyjne podczas imprezy o charakterze rolniczym (namiot wystawienniczy ok. 10 x 5 m) z degustacją potraw tradycyjnych i regionalnych.
Konkurs wiedzy o PROW 2014-2020  z nagrodami w postaci materiałów promocyjnych
</t>
  </si>
  <si>
    <r>
      <rPr>
        <b/>
        <sz val="9"/>
        <color theme="1"/>
        <rFont val="Calibri"/>
        <family val="2"/>
        <charset val="238"/>
        <scheme val="minor"/>
      </rPr>
      <t>1.</t>
    </r>
    <r>
      <rPr>
        <sz val="9"/>
        <color theme="1"/>
        <rFont val="Calibri"/>
        <family val="2"/>
        <charset val="238"/>
        <scheme val="minor"/>
      </rPr>
      <t xml:space="preserve"> Targi, wystawy, imprezy lokalne, regionalne, krajowe i międzynarodowe (stoisko);                    </t>
    </r>
    <r>
      <rPr>
        <b/>
        <sz val="9"/>
        <color theme="1"/>
        <rFont val="Calibri"/>
        <family val="2"/>
        <charset val="238"/>
        <scheme val="minor"/>
      </rPr>
      <t>2.</t>
    </r>
    <r>
      <rPr>
        <sz val="9"/>
        <color theme="1"/>
        <rFont val="Calibri"/>
        <family val="2"/>
        <charset val="238"/>
        <scheme val="minor"/>
      </rPr>
      <t xml:space="preserve"> Konkursy</t>
    </r>
    <r>
      <rPr>
        <b/>
        <sz val="9"/>
        <color theme="1"/>
        <rFont val="Calibri"/>
        <family val="2"/>
        <charset val="238"/>
        <scheme val="minor"/>
      </rPr>
      <t>;                 3</t>
    </r>
    <r>
      <rPr>
        <sz val="9"/>
        <color theme="1"/>
        <rFont val="Calibri"/>
        <family val="2"/>
        <charset val="238"/>
        <scheme val="minor"/>
      </rPr>
      <t>. Uczestnicy konkursów</t>
    </r>
    <r>
      <rPr>
        <b/>
        <sz val="9"/>
        <color theme="1"/>
        <rFont val="Calibri"/>
        <family val="2"/>
        <charset val="238"/>
        <scheme val="minor"/>
      </rPr>
      <t xml:space="preserve">;                 4. </t>
    </r>
    <r>
      <rPr>
        <sz val="9"/>
        <color theme="1"/>
        <rFont val="Calibri"/>
        <family val="2"/>
        <charset val="238"/>
        <scheme val="minor"/>
      </rPr>
      <t xml:space="preserve">Materiały promocyjne </t>
    </r>
  </si>
  <si>
    <t>uczestnicy Dożynek Województwa Mazowieckiego – beneficjenci i potencjalni beneficjenci PROW 2014-2020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</si>
  <si>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</si>
  <si>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r>
      <rPr>
        <b/>
        <sz val="9"/>
        <color theme="1"/>
        <rFont val="Calibri"/>
        <family val="2"/>
        <charset val="238"/>
        <scheme val="minor"/>
      </rPr>
      <t xml:space="preserve">1. </t>
    </r>
    <r>
      <rPr>
        <sz val="9"/>
        <color theme="1"/>
        <rFont val="Calibri"/>
        <family val="2"/>
        <charset val="238"/>
        <scheme val="minor"/>
      </rPr>
      <t>Strony internetowe;</t>
    </r>
    <r>
      <rPr>
        <b/>
        <sz val="9"/>
        <color theme="1"/>
        <rFont val="Calibri"/>
        <family val="2"/>
        <charset val="238"/>
        <scheme val="minor"/>
      </rPr>
      <t xml:space="preserve">                     2. </t>
    </r>
    <r>
      <rPr>
        <sz val="9"/>
        <color theme="1"/>
        <rFont val="Calibri"/>
        <family val="2"/>
        <charset val="238"/>
        <scheme val="minor"/>
      </rPr>
      <t xml:space="preserve">Unikalni użytkownicy strony internetowej </t>
    </r>
  </si>
  <si>
    <r>
      <t>1.</t>
    </r>
    <r>
      <rPr>
        <sz val="9"/>
        <color theme="1"/>
        <rFont val="Calibri"/>
        <family val="2"/>
        <charset val="238"/>
        <scheme val="minor"/>
      </rPr>
      <t xml:space="preserve"> 2</t>
    </r>
    <r>
      <rPr>
        <b/>
        <sz val="9"/>
        <color theme="1"/>
        <rFont val="Calibri"/>
        <family val="2"/>
        <charset val="238"/>
        <scheme val="minor"/>
      </rPr>
      <t>;                       2</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20.000 osób </t>
    </r>
  </si>
  <si>
    <t>beneficjenci, potencjalni beneficjenci PROW 2014-2020, ogół społeczeństwa</t>
  </si>
  <si>
    <r>
      <rPr>
        <b/>
        <sz val="9"/>
        <color theme="1"/>
        <rFont val="Calibri"/>
        <family val="2"/>
        <charset val="238"/>
        <scheme val="minor"/>
      </rPr>
      <t>1.</t>
    </r>
    <r>
      <rPr>
        <sz val="9"/>
        <color theme="1"/>
        <rFont val="Calibri"/>
        <family val="2"/>
        <charset val="238"/>
        <scheme val="minor"/>
      </rPr>
      <t xml:space="preserve"> 1/ koszt - 20.000 zł;              </t>
    </r>
    <r>
      <rPr>
        <b/>
        <sz val="9"/>
        <color theme="1"/>
        <rFont val="Calibri"/>
        <family val="2"/>
        <charset val="238"/>
        <scheme val="minor"/>
      </rPr>
      <t>2.</t>
    </r>
    <r>
      <rPr>
        <sz val="9"/>
        <color theme="1"/>
        <rFont val="Calibri"/>
        <family val="2"/>
        <charset val="238"/>
        <scheme val="minor"/>
      </rPr>
      <t xml:space="preserve"> 1;                      </t>
    </r>
    <r>
      <rPr>
        <b/>
        <sz val="9"/>
        <color theme="1"/>
        <rFont val="Calibri"/>
        <family val="2"/>
        <charset val="238"/>
        <scheme val="minor"/>
      </rPr>
      <t>3.</t>
    </r>
    <r>
      <rPr>
        <sz val="9"/>
        <color theme="1"/>
        <rFont val="Calibri"/>
        <family val="2"/>
        <charset val="238"/>
        <scheme val="minor"/>
      </rPr>
      <t xml:space="preserve"> 400 osób;         </t>
    </r>
    <r>
      <rPr>
        <b/>
        <sz val="9"/>
        <color theme="1"/>
        <rFont val="Calibri"/>
        <family val="2"/>
        <charset val="238"/>
        <scheme val="minor"/>
      </rPr>
      <t>4.</t>
    </r>
    <r>
      <rPr>
        <sz val="9"/>
        <color theme="1"/>
        <rFont val="Calibri"/>
        <family val="2"/>
        <charset val="238"/>
        <scheme val="minor"/>
      </rPr>
      <t xml:space="preserve"> 10.000 zł </t>
    </r>
  </si>
  <si>
    <t>1
20
154500
224010
5
40
73120</t>
  </si>
  <si>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</si>
  <si>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</si>
  <si>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Potencjalni beneficjenci, beneficjenci, ogół społeczeństwa</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</si>
  <si>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</si>
  <si>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II,III,IV kartał</t>
  </si>
  <si>
    <t>Zwiększenie poziomu wiedzy nt. prawidłowej realizacji zadań w ramach PROW 2014-2020.</t>
  </si>
  <si>
    <t>5.</t>
  </si>
  <si>
    <t>6.</t>
  </si>
  <si>
    <t>7.</t>
  </si>
  <si>
    <t>8.</t>
  </si>
  <si>
    <t>Liczba udzielonych konsultacji, liczba kalendarzy</t>
  </si>
  <si>
    <t>950,                        1800</t>
  </si>
  <si>
    <t>Filmy informacyjno - promocyjne (10 filmów), Reklama w radiu (ok 40 spotów)</t>
  </si>
  <si>
    <t>liczba filmów, liczba emisji filmów, oglądalność telewizji, liczba spotów, liczba emisji spotów, słuchalność radia (zasięg tygodniowy w tysiącach)</t>
  </si>
  <si>
    <t>10, 20, 900 000, 5, 20, 73 120</t>
  </si>
  <si>
    <t>3 spotkania informacyjno - szkoleniowe</t>
  </si>
  <si>
    <t>spotkania informacyjno - szkoleniowe, uczestnicy spotkań</t>
  </si>
  <si>
    <t>Liczba spotów TV, 
liczba emisij spotów TV,
ogladalność telewizji, 
Odsłony portalu internetowego , 
liczba spotów,
liczba emisji spotów, 
słuchalność radia (zasieg tygodniowy w tysiącach)</t>
  </si>
  <si>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</si>
  <si>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t>
    </r>
  </si>
  <si>
    <t>Upowszechnianie wiedzy ogólnej i szczegółowej na temat PROW 2014-2020, rezulta-tów jego realizacji oraz informowanie o wkładzie UE w realizację PROW 2014-2020</t>
  </si>
  <si>
    <t xml:space="preserve">Prowadzenie działań na stronie internetowej www.dprow.umww.pl – publikacja aktualnych informacji i 
dokumentów dotyczących PROW 2014-2020
</t>
  </si>
  <si>
    <t>liczba stron internetowych</t>
  </si>
  <si>
    <t>Materiały promocyjne: drukowane i gadżety</t>
  </si>
  <si>
    <t>400/100</t>
  </si>
  <si>
    <t xml:space="preserve"> Podniesienie jakości wdrażania PROW,
 Informowanie społeczeństwa i potencjalnych beneficjentów o polityce rozwoju obszarów wiejskich i wsparciu finansowym</t>
  </si>
  <si>
    <t xml:space="preserve">
 Informowanie społeczeństwa i potencjalnych beneficjentów o polityce rozwoju obszarów wiejskich i wsparciu finansowym</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</si>
  <si>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t>
  </si>
  <si>
    <t xml:space="preserve">Zwiększenie poziomu wiedzy nt. prawidłowej realizacji zadań w ramach PROW 2014-2020 </t>
  </si>
  <si>
    <t>Szkolenia i spotkania dla potencjalnych beneficjentów, beneficjentów i partnerów KSOW</t>
  </si>
  <si>
    <t xml:space="preserve">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
</t>
  </si>
  <si>
    <t>2
około 105-139 osób</t>
  </si>
  <si>
    <t xml:space="preserve">1
6
43500-44 000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</si>
  <si>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</si>
  <si>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</si>
  <si>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Konferencje
Uczestnicy konferencji</t>
  </si>
  <si>
    <t>1
Około 80 -180 osób</t>
  </si>
  <si>
    <t>Potencjalni beneficjenci, beneficjenci, media, instytucje zaangażowane pośrednio we wdrażanie Programu, media</t>
  </si>
  <si>
    <t>Zapewnienie informacji pracownikom punktów informacyjnych, PIFE oraz doradcom i LGD</t>
  </si>
  <si>
    <t xml:space="preserve">Spotkanie informacyjne dla Lokalnych Grup Działania            </t>
  </si>
  <si>
    <t>Szkolenia/seminaria/inne formy szkoleniowe dla potencjalnych beneficjentów i beneficjentów
Uczestnicy szkoleń/seminariów/innych form szkoleniowych dla potencjalnych beneficjentów i beneficjentów</t>
  </si>
  <si>
    <t>Beneficjenci - Lokalne Grupy Działania</t>
  </si>
  <si>
    <t>Produkcja i emisja spotu promującego PROW 2014-2020</t>
  </si>
  <si>
    <t>Audycje, programy, spoty w radio, telewizji i Internecie
Słuchalność/oglądalność audycji, programów, spotów</t>
  </si>
  <si>
    <t>Potencjalni beneficjenci, beneficjenci, instytucje zaangażowane pośrednio we wdrażanie Programu, ogół społeczeństwa</t>
  </si>
  <si>
    <t>Potencjalni beneficjenci, beneficjenci, instytucje zaangażowane pośrednio we wdrażanie Programu, ogół społeczeństwa, media</t>
  </si>
  <si>
    <t xml:space="preserve">Udzielone konsultacje w punkcie informacyjnym PROW 2014-2020
</t>
  </si>
  <si>
    <t xml:space="preserve">40-80
</t>
  </si>
  <si>
    <t xml:space="preserve">
30/
326
</t>
  </si>
  <si>
    <t>liczba spotkań /szkoleń
liczba uczestników</t>
  </si>
  <si>
    <t>Targi/imprezy regionalne</t>
  </si>
  <si>
    <t>11233</t>
  </si>
  <si>
    <t xml:space="preserve"> Upowszechnianie wiedzy ogólnej i szczegółowej na temat PROW 2014-2020, rezulta-tów jego realizacji oraz informowanie o wkładzie UE w realizację PROW 2014-2020</t>
  </si>
  <si>
    <t>Działania informacyjno-promocyjne</t>
  </si>
  <si>
    <t xml:space="preserve">Celem operacji jest promocja efektów Programu przez pokazanie dobrych praktyk, tj. przykładów operacji zrealizowanych w ramach działań PROW 2014-2020.  </t>
  </si>
  <si>
    <t>Ogół społeczeństwa, Beneficjenci i potencjalni beneficjenci</t>
  </si>
  <si>
    <t xml:space="preserve"> - Ułatwienie tranferu wiedzy i innowacji w rolnictwie i leśnictwie oraz na obszarach wiejskich</t>
  </si>
  <si>
    <t>dwudniowe szkolenie</t>
  </si>
  <si>
    <t>szkolenia/semnaria/inne formy szkoleniowe dla potencjalnych beneficjentów i beneficjentów                                                                                                                                                                                                                                                                                                                                                                uczestnicy szkoleń/seminariów/innych form szkoleniowych dla potencjalnych beneficjetów i beneficjentó</t>
  </si>
  <si>
    <t>Zwiększenie rentowności gospodarstw i konkurencyjność.                                                                     Promowanie włączenia społecznego, zmniejszenia ubóstwa oraz rozwoju gospodarczego na obszarach wiejskich</t>
  </si>
  <si>
    <t>ogół społeczeństwa, potencjalni beneficjenci i beneficjenci PROW</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</si>
  <si>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 Cel operacji jest zgodny z celami KSOW, priorytetami PROW oraz celami określonymi w Strategii.</t>
  </si>
  <si>
    <t>W wyniku realizacji operacji zostanie podniesiona i usystematyzowana szczegółowa wiedza beneficjentów – Lokalnych Grup Działania na temat wyżej zaznaczonych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</si>
  <si>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2014-2020 dla wszystkich grup docelowych zważywszy na szybki rozwój mediów elektronicznych w ostatnich latach oraz zmianę pokoleniową i technolo-giczną zachodzącą na obszarach wiejskich.</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</si>
  <si>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oraz wypłaty pomocy, upowszechnić korzyści płynące z wykorzystywania środków w ramach PROW 2014-2020, wspierać beneficjentów w procesie pozyskiwania i rozliczania środków przez profesjonalną informację.  </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</si>
  <si>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</si>
  <si>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</si>
  <si>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strona internetowa, informacja w mediach społecznosciowych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</si>
  <si>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</si>
  <si>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Informowanie społeczeństwa i potencjalnych beneficjentów o polityce rozwoju obszarów wiejskich i wsparciu finansowym.                              Wspieranie innowacji w rolnictwie, produkcji żywności, leśnictwie i na obszarach wiejskich.</t>
  </si>
  <si>
    <t>Upowszechnienie wiedzy ogólnej i szczegółowej na temat PROW 2014-2020, rezultatów jego realizacji oraz informowanie o wkładzie UE w realizację PROW 2014-2020.</t>
  </si>
  <si>
    <t>Udział w spotkaniach związanych z PROW 2014-2020</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</si>
  <si>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</si>
  <si>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Podniesienie jakości wdrażania PROW. Informowanie społeczeństwa i potencjalnych beneficjentów o polityce rozwoju obszarów wiejskich i wsparciu finansowym</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</si>
  <si>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</si>
  <si>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liczba szkoleń/liczba uczestników spotkania szkoleniowego</t>
  </si>
  <si>
    <t>1/50</t>
  </si>
  <si>
    <t>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</si>
  <si>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Podniesienie jakości wdrażania PROW. Informowanie społeczeństwa i potencjalnych beneficjentów o polityce rozwoju obszarów wiejskich i wsparciu finansowym. Wspieranie innowacji w rolnictwie, produkcji żywności, lesnictwie i na obszarach wiejskich.</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</si>
  <si>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</si>
  <si>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Informowanie społeczeństwa i potencjalnych beneficjentów o polityce rozwoju obszarów wiejskich i wsparciu finansowym.</t>
  </si>
  <si>
    <t>liczba udzielonych konsultacji</t>
  </si>
  <si>
    <t>Strona internetowa/portale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</si>
  <si>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t>
  </si>
  <si>
    <t>strona internetowa, publikacja informacji w mediach społecznościowych</t>
  </si>
  <si>
    <t>liczba odsłon strony internetowej/liczba odsłon postów</t>
  </si>
  <si>
    <t>10000/5000</t>
  </si>
  <si>
    <t>Promocja PROW w środkach masowego przekazu</t>
  </si>
  <si>
    <t xml:space="preserve">Celem operacji jest wskazanie przykładów modelowych projektów realizowanych w ramach Programu Rozwoju Obszarów Wiejskich wyróżniających się pod względem efektów realizacji i osiągniętych korzyści grupy docelowej z otrzymanego wsparcia. Prezentacja najlepszych projektów wydanych w formie publikacji  przyczyni się do upowszechnienia wiedzy na temat pozyskiwania wsparcia z Programu Rozwoju Obszarów Wiejskich i kształtowania pozytywnego wizerunku Unii Europejskiej w Polsce. </t>
  </si>
  <si>
    <t>publikacja</t>
  </si>
  <si>
    <t>liczba publikacji</t>
  </si>
  <si>
    <t>10/5/1</t>
  </si>
  <si>
    <t xml:space="preserve">Informowanie i promocja Programu Rozwoju Obszarów Wiej-skich na lata 2014-2020 poprzez prowadzenie punktu informacyjnego i jego doposażenie w materiały informacyjno- promocyjne    </t>
  </si>
  <si>
    <t>min. 3 tygo-dniowo/1250</t>
  </si>
  <si>
    <t>Publikacja reklamująca Program Rozwoju Obszarów Wiejskich na lata 2014-2020 poprzez Lokalne Grupy Działania</t>
  </si>
  <si>
    <t>Operacja ma na celu szeroką promocję PROW 2014 -2020, co pozwoli wpłynąć na rozpoznawalność funduszu oraz na pełne wykorzystanie oferowanych przez Program możliwości finansowych, a w konsekwencji przyczyni się do szeroko pojętego rozwoju obszarów wiejskich. Publikacja ma na celu także promocję dobrych praktyk oraz Lokalnych Grup Działania.</t>
  </si>
  <si>
    <t>Spotkanie informacyjno-szkoleniowe dotyczące naboru wniosków o przyznanie pomocy na operacje typu "Gospodarka wodno-ściekowa".</t>
  </si>
  <si>
    <t>Cel operacji: Poziom skanalizowania obszarów wiejskich w Polsce jest nadal bardzo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Działanie przyczynia się do realizacji celu szczegółowego 6B – wspieranie lokalnego rozwoju na obszarach wiejskich oraz poprzez redukcję ścieków wpisuje się w cele przekrojowe UE w zakresie środowiska i klimatu.</t>
  </si>
  <si>
    <t xml:space="preserve"> - Promowanie włączenia społecznego, zmniejszania ubóstwa oraz rozwoju gospodarczego na obszarach wiejskich.</t>
  </si>
  <si>
    <t>audycje telewizyjne, audycje radiowe</t>
  </si>
  <si>
    <r>
      <rPr>
        <b/>
        <sz val="10"/>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</si>
  <si>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audycje telewizyjne, audycje radiowe, film promocyjny</t>
  </si>
  <si>
    <t xml:space="preserve"> Targi, wystawy, imprezy lokalne, regionalne, krajowe i międzynarodowe/ Materiały promocyjne</t>
  </si>
  <si>
    <t xml:space="preserve"> 10/2827</t>
  </si>
  <si>
    <t xml:space="preserve">
Podniesienie jakości wdrażania PROW.
Informowanie społeczeństwa i potencjalnych beneficjentów o polityce rozwoju
obszarów wiejskich i wsparciu finansowym.</t>
  </si>
  <si>
    <t>Udzielone konsultacje w punkcie informacyjnym PROW 2014-2020/materiały promocyjne</t>
  </si>
  <si>
    <t>publikacja w formie książkowej</t>
  </si>
  <si>
    <t xml:space="preserve">
Informowanie społeczeństwa i potencjalnych beneficjentów o polityce rozwoju
obszarów wiejskich i wsparciu finansowym.</t>
  </si>
  <si>
    <t>spotkanie informacyjno - szkoleniowe</t>
  </si>
  <si>
    <r>
      <rPr>
        <b/>
        <sz val="10"/>
        <rFont val="Calibri"/>
        <family val="2"/>
        <charset val="238"/>
        <scheme val="minor"/>
      </rPr>
      <t>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t>
    </r>
  </si>
  <si>
    <t>Konferencje, szkolenia i spotkania dla potencjalnych beneficjentów PROW 2014-2020</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</si>
  <si>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</si>
  <si>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 xml:space="preserve">Przekazywanie informacji nt. PROW 2014-2020 poprzez sieć punktów PIFE </t>
  </si>
  <si>
    <t>Konsultacje</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</si>
  <si>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</si>
  <si>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</si>
  <si>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Strona internetowa dedykowana PROW 2014-2020</t>
  </si>
  <si>
    <t>Ogół społeczeństwa, potencjalni beneficjenci PROW 2014-2020</t>
  </si>
  <si>
    <t>liczba użytkowników strony internetowej</t>
  </si>
  <si>
    <t xml:space="preserve">Baza dobrych praktyk </t>
  </si>
  <si>
    <t>Wykonanie zdjęć projektów zrealizowanych w ramach PROW 2014-2020 celem zamieszczenia na stronie internetowej</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</si>
  <si>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</si>
  <si>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Współpraca z mediami</t>
  </si>
  <si>
    <t>Przygotowanie i przekazanie informacji w ramach PROW 2014-2020 do biura prasowego</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</si>
  <si>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</si>
  <si>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Liczba przekazanych informacji do biura prasowego</t>
  </si>
  <si>
    <t>Strona internetowa z bazą projektów realizowanych w ramach PROW 2014-2020 w formie interaktywnej mapy wraz z przeniesieniem majątkowych praw autorskich.</t>
  </si>
  <si>
    <t>Prowadzenie strony internetowej poświęconej PROW 2014-2020 - zamieszczanie ogólnych informacji o PROW, potencjalnych beneficjentach itp. Celami prowadzenia strony internetowej jest: zapewnienie zintegrowanego źródła informacji o PROW 2014-2020 w ramach zadań realizowanych przez różne instytucje jako przeciwdziałanie fragmentarycznego postrzegania Programu.</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</si>
  <si>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</si>
  <si>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</si>
  <si>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są:1. Usprawnienie przepływu informacji pomiędzy podmiotami zaangażowanymi we wdra-żanie PROW 2014-2020 a potencjalnymi beneficjentami, ogółem społeczeństwa i przedstawicielami mediów.
 Zapewnienie zintegrowanego źródła informacji o PROW 2014-2020 w ramach zadań realizowanych przez różne instytucje jako przeciwdziałanie fragmentarycznego po-strzegania Programu.</t>
  </si>
  <si>
    <t>Uczestnicy/ Materiały szkoleniowe/ Liczba szkoleń</t>
  </si>
  <si>
    <t>Wykorzystanie Internetu jako skutecznego narzędzia przekazu</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</si>
  <si>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</si>
  <si>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</si>
  <si>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Liczba wejść na stronę</t>
  </si>
  <si>
    <t>I-II</t>
  </si>
  <si>
    <t>117                                                                                     3000</t>
  </si>
  <si>
    <t xml:space="preserve"> Promowanie włączenia społecznego, zmniejszenia ubóstwa oraz rozwoju gospodarczego na obszarach wiejskich </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</si>
  <si>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</si>
  <si>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t>Podniesienie jakości wdrażania PROW; Informowanie społeczeństwa i potencjalnych beneficjentów o polityce rozwoju obszarów wiejskich i o możliwościach finansowania</t>
  </si>
  <si>
    <t xml:space="preserve">Prowadzenie działań na stronie internetowej poznajprow.pl poprzez publikację aktualnych informacji i dokumentów dot. Programu, w tym obsługa powiązanych mediów społecznościowych oraz Współpraca ze środkami masowego przekazu. </t>
  </si>
  <si>
    <t>Strona internetowa, media społecznościowe, audycje/spoty w radio i TV, ogłoszenia/banery informacyjne w internecie</t>
  </si>
  <si>
    <t xml:space="preserve">Strony internetowe;
Odwiedziny strony internetowej;
Audycje/spoty w radio lub TV;
Ogłoszenia/banery promocyjne w internecie
</t>
  </si>
  <si>
    <t xml:space="preserve">1
min. 5 000
min. 4
min. 10
</t>
  </si>
  <si>
    <t xml:space="preserve"> Podniesienie jakości wdrażania PROW;
 Informowanie społeczeństwa i potencjalnych beneficjentów o polityce rozwoju obszarów wiejskich i wsparciu finansowym.
</t>
  </si>
  <si>
    <t>Spotkanie koordynacyjne/ 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</si>
  <si>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</si>
  <si>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</si>
  <si>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t>
    </r>
    <r>
      <rPr>
        <u/>
        <sz val="9"/>
        <rFont val="Calibri"/>
        <family val="2"/>
        <charset val="238"/>
      </rPr>
      <t xml:space="preserve"> </t>
    </r>
    <r>
      <rPr>
        <sz val="9"/>
        <rFont val="Calibri"/>
        <family val="2"/>
        <charset val="238"/>
      </rPr>
      <t xml:space="preserve">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</si>
  <si>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</si>
  <si>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</si>
  <si>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</si>
  <si>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Szkolenia/ spotkania informacyjne dla potencjalnych beneficjentów i beneficjentów</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</si>
  <si>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</si>
  <si>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</si>
  <si>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min. 60                      min. 1                            min. 10                    min. 1000</t>
  </si>
  <si>
    <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r>
      <rPr>
        <b/>
        <sz val="9"/>
        <rFont val="Calibri"/>
        <family val="2"/>
        <charset val="238"/>
      </rPr>
      <t xml:space="preserve">
</t>
    </r>
  </si>
  <si>
    <t xml:space="preserve">Jaka zmiana ma nastąpić w wyniku realizacji operacji:
1. Potencjalni beneficjenci, ogół społeczeństwa i przedstawiciele mediów będą mieli możliwość 
uzyskania informacji o PROW 2014-2020.
2. Potencjalni beneficjenci, ogół społeczeństwa i przedstawiciele mediów będą mieli możliwość 
uzyskania zintegrowanego źródła informacji o PROW 2014-2020. 
Cel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ww. cele operacji realizują:
- cele KSOW: w stopniu ponadprzeciętnym,
- priorytety PROW: w stopniu podstawowym.
Wskazanie zgodności celu w ramach operacji z celami głównymi określonymi w Strategii: 
Obydwa założone cele w bezpośredni sposób odzwierciedlają cel główny Strategii, gdyż na stronie, w przy-gotowanej audycji radiowej oraz w prasie pojawiać się będą pewne, aktualne i przejrzyste informacje o PROW 2014-2020 dla ogółu interesariuszy oraz będzie promowany Program, jako instrument wspierający rozwój rolnictwa i obszarów wiejskich w Polsce. Na stronie będą pojawiały się ważne informacje o PROW na płaszczyźnie wojewódzkiej. Będą tu pojawiać się zarówno informacje o naborach, procedurach, lecz również informacje o charakterze publicystycznym, w tym prezentacja realizowanych projektów. 
Wskazanie zgodności celu w ramach operacji z celem szczegółowym określonym w Strategii: 
Obydwa założone cele są zgodne ze wszystkimi celami szczegółowymi Strategii, gdyż na naszej stronie PROW planujemy ukazywać Program kompleksowo w ujęciu całościowym.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</si>
  <si>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</si>
  <si>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</si>
  <si>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sz val="9"/>
        <rFont val="Calibri"/>
        <family val="2"/>
        <charset val="238"/>
      </rPr>
      <t>Jaka zmiana ma nastąpić w wyniku realizacji operacji:
1. Przedstawiciele podmiotów wdrażających PROW i pracownicy PIFE będą lepiej koordynować swe działania.
2. Przedsięwzięcia w ramach PROW będą docierały do większej ilości osób.
Cel
1.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cele operacji realizują:
- cele KSOW: w stopniu wysokim,
- priorytety PROW: w stopniu wysokim.
Wskazanie zgodności celu w ramach operacji z celami głównymi określonymi w Strategii: zamierzony cel w bezpośredni sposób odzwierciedla cel główny Strategii, gdyż punkty informacyjne (PIFE) służyć będą propa-gowaniu informacji o Programie w tym zapewnienia pewnej, aktualnej i przejrzystej informacji o PROW 2014-2020 dla ogółu interesariuszy oraz promowanie Programu, jako instrumentu wspierającego rozwój rolnictwa i obszarów wiejskich w Polsce.                                      
Wskazanie zgodności celu w ramach operacji z celem szczegółowym określonym w Strategii: obydwa za-mierzone cele są zgodne ze wszystkimi celami szczegółowymi Strategii, gdyż w obecnej perspektywie finan-sowej PIFE udzielają informacji ogólnej odnośnie całego Programu Rozwoju Obszarów Wiejskich.</t>
    </r>
    <r>
      <rPr>
        <i/>
        <sz val="9"/>
        <color rgb="FFFF0000"/>
        <rFont val="Calibri"/>
        <family val="2"/>
        <charset val="238"/>
      </rPr>
      <t xml:space="preserve">
</t>
    </r>
  </si>
  <si>
    <t xml:space="preserve">Jaka zmiana ma nastąpić w wyniku realizacji operacji: 
W wyniku realizacji operacji nastąpi zwiększenie poziomu wiedzy u potencjalnych beneficjentów/ benefi-cjentów zainteresowanych uzyskaniem dofinansowania/refundacji z poszczególnych działań/poddziałań PROW 2014-2020 wdrażanych przez Samorząd Województwa oraz innych aspektach niezbędnych do prawi-dłowej realizacji/rozliczenia projektów.
Cele:
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Wskazanie w jakim stopniu cele operacji realizują:
- cele KSOW: w stopniu wysokim.
- priorytety PROW: w stopniu wysokim.
Wskazanie zgodności celu w ramach operacji z celami głównymi określonymi w Strategii: 
Założone cele w bezpośredni sposób odzwierciedlają cel główny Strategii, gdyż podnoszenie kompetencji wybranych grup docelowych w prosty sposób przekłada się na zapewnienie pewnej, aktualnej i przejrzystej informacji o PROW 2014-2020.
Wskazanie zgodności celu w ramach operacji z celem szczegółowym określonym w Strategii:
Określone cele są zgodne z pierwszym z celów szczegółowych Strategii – „zwiększenie poziomu wiedzy ogólnej […]”. Ponadto dzięki zamieszczeniu wizualizacji PROW 2014-2020 na materiałach szkoleniowych uwidoczniona zostanie rola Wspólnoty we współfinansowaniu rozwoju obszarów wiejskich w Polsce.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</si>
  <si>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</si>
  <si>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utworzenie i funkcjonowanie krajowej sieci obszarów wiejskich.</t>
    </r>
  </si>
  <si>
    <t xml:space="preserve">Jaka zmiana ma nastąpić w wyniku realizacji operacji:
1. Wzrost świadomości mieszkańców woj. podlaskiego nt. PROW oraz możliwych do uzyskania dzięki jego działaniom efektów związanych z szeroko rozumianym rozwojem obszarów wiejskich – zwłaszcza LEADER.
2. Wzrost świadomości społeczeństwa co do polityki rozwoju obszarów wiejskich oraz zachęcenie kolejnych potencjalnych beneficjentów do realizacji projektów w ramach PROW.
Cel: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Wskazanie w jakim stopniu cele operacji realizują:
- cele KSOW: w stopniu wysokim.
- priorytety PROW: w stopniu wysokim.
Wskazanie zgodności celu w ramach operacji z celami głównymi określonymi w Strategii: 
Założone przez nas cele w bezpośredni sposób odzwierciedlają cel główny Strategii, gdyż mobilne punkty informacyjne służyć będą propagowaniu informacji o Programie – zwłaszcza w zakresie LEADER oraz działań wdrażanych przez urzędy marszałkowskie. 
Wskazanie zgodności celu w ramach operacji z celem szczegółowym określonym w Strategii: 
Założone przez nas cele są zgodne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 co będzie wpływać korzystnie na osoby krytycznie nastawione do integracji europejskiej.
</t>
  </si>
  <si>
    <t>stoisko informacyjno-promocyjne PROW/KSOW podczas imprezy plenerowej</t>
  </si>
  <si>
    <t xml:space="preserve">Stoisko </t>
  </si>
  <si>
    <t>Impreza regionalna plenerowa/szacunkowa liczba osób, którym udzielono informacji dot. PROW 2014-2020</t>
  </si>
  <si>
    <t>liczba przedstawicieli LGD uczesniczących w spotkaniach</t>
  </si>
  <si>
    <t>Wnioskodawcy/potencjalni beneficjenci działań wdrażanych przez Samorząd Województwa</t>
  </si>
  <si>
    <t>II-III kwartał</t>
  </si>
  <si>
    <t>1/75</t>
  </si>
  <si>
    <t>Szkolenia informacyjne dla wnioskodawców i potencjalnych beneficjentów/ liczba przeszkolonych potemcjalnych wnioskodawcó</t>
  </si>
  <si>
    <t>1/ 150</t>
  </si>
  <si>
    <t>II - III</t>
  </si>
  <si>
    <t>3/ 100</t>
  </si>
  <si>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</si>
  <si>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Stoisko informacyjne</t>
  </si>
  <si>
    <t>Impreza regionalna plenerowa /Szacunkowa liczba osób, którym udzielono informacji dot. PROW 2014-2020</t>
  </si>
  <si>
    <t>Potencjalni beneficjenci, beneficjenci, instytucje zaangażowane pośrednio we wdrażanie Programu</t>
  </si>
  <si>
    <t>Liczba zorganizowanych konferencji/seminariów/ liczba uczestników konferencji/seminarium</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</si>
  <si>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</si>
  <si>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Informowanie o PROW 2014-2020 w radiu o zasięgu 
regionalnym
</t>
  </si>
  <si>
    <t>Wykorzystanie radia jako skutecznego narzędzia przekazu</t>
  </si>
  <si>
    <t>Liczba audycji radiowych/ Liczba słuchaczy</t>
  </si>
  <si>
    <t>10/ 10000</t>
  </si>
  <si>
    <t>Organizacja  szkoleń dla potencjalnych beneficjentów i beneficjentów</t>
  </si>
  <si>
    <t>Szkolenia, seminaria, warsztaty</t>
  </si>
  <si>
    <t>Szkolenia, seminaria informacyjne/ Uczestnicy szkoleń/ seminariów informacyjnych</t>
  </si>
  <si>
    <t>3/ 450</t>
  </si>
  <si>
    <t>Szkolenia w ramach działania Podstawowe usługi i odnowa wsi na obszarach wiejskich</t>
  </si>
  <si>
    <t>Szkolenia informacyjne dla potencjalnych beneficjentów i beneficjentów/ Liczba przeszkolonych potencjalnych wnioskodawców</t>
  </si>
  <si>
    <t>pracownicy i przedstawiciele zachodniopomorskiego LGD</t>
  </si>
  <si>
    <t>90</t>
  </si>
  <si>
    <t>Liczba przedstawicieli LGD uczesniczących w spotkaniach</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</si>
  <si>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</si>
  <si>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</si>
  <si>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</si>
  <si>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40 osób/ 40 osób / 1</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</si>
  <si>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</si>
  <si>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</si>
  <si>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t>Dwudniowe spotkanie robocze z LGD - aktualne problemy</t>
  </si>
  <si>
    <t>Cykl spotkań z lokalnymi grupami działania</t>
  </si>
  <si>
    <t>Szkolenie z wniosku o przyznanie pomocy w ramach "Budowa lub modernizacja dróg lokalnych"</t>
  </si>
  <si>
    <t>W wyniku realizacji operacji nastąpi znaczący wzrost świadomości i wiedzy beneficjentów o warun-kach i zasadach udzielania pomocy na operacje typu „Budowa lub remont dróg lokalnych” objęte Programem Rozwoju Obszarów Wiejskich na lata 2014-2020.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</si>
  <si>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t>W planowanej konferencji/seminarium weźmie udział co najmniej 60 beneficjentów Programu. W wyniku realizacji operacji zaproszeni uczestnicy będą mieli możliwość nawiązania wzajemnych kontaktów i wymiany doświadczeń, co przyczyni się do lepszego wdrażania Programu w następnych latach.</t>
  </si>
  <si>
    <t xml:space="preserve">W wyniku realizacji operacji przeszkolonych zostanie ok. 35 osób. Przeprowadzone szkolenia pozwolą na opracowanie wysokiej jakości pod względem merytorycznym wniosków o wybór operacji do realizacji w ramach Planu działania Krajowej Sieci Obszarów Wiejskich na lata 2014 -2020. </t>
  </si>
  <si>
    <t>W wyniku realizacji operacji nastąpi znaczący wzrost świadomości i wiedzy beneficjentów o warunkach i zasadach udzielania pomocy w ramach działania „Podstawowe usługi i odnowa wsi na obszarach wiejskich” objętego Programem Rozwoju Obszarów Wiejskich na lata 2014-2020 na operacje typu „Gospodarka wodno-ściekowa” .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</si>
  <si>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</si>
  <si>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t>
    </r>
  </si>
  <si>
    <t>liczba form szkoleniowych</t>
  </si>
  <si>
    <t>10/4</t>
  </si>
  <si>
    <t>audycje telewizyjne/ audycje radiowe</t>
  </si>
  <si>
    <t xml:space="preserve"> Targi, wystawy, imprezy lokalne, regionalne, krajowe i międzynarodowe / Materiały promocyjne</t>
  </si>
  <si>
    <t>Organizacja szkolenia dla pracowników punktów informacyjnych i doradców</t>
  </si>
  <si>
    <t xml:space="preserve">Szkolenie </t>
  </si>
  <si>
    <t>Pracownicy punktów informacyjnych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</si>
  <si>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</si>
  <si>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</si>
  <si>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Imprezy regionalnym o charakterze rolniczym/ Uczestnicy imprez regionalnym o charakterze rolniczym</t>
  </si>
  <si>
    <t xml:space="preserve">20                 3000
600
600
20
3000
100
</t>
  </si>
  <si>
    <t xml:space="preserve">Seminaria informacyjne/ Uczestnicy seminariów informacyjnych/
Inne  materiały informacyjne - nakład/
Inne  materiały informacyjne - dystrybucja/
Imprezy lokalne o charakterze rolniczym/
Uczestnicy imprez lokalnych o charakterze rolniczym/
Inne materiały promocyjne
</t>
  </si>
  <si>
    <t>Publikacja informacji nt. PROW 2014-2020 na stronie internetowej</t>
  </si>
  <si>
    <t>Odwiedziny strony internetowej/ Unikalni użytkownicy strony internetowej</t>
  </si>
  <si>
    <t>70000      50000</t>
  </si>
  <si>
    <t>Współpraca Departamentu Rozwoju Obszarów Wiejskich  ze środkami masowego przekazu</t>
  </si>
  <si>
    <t>Audycje, programy w radio i telewizji</t>
  </si>
  <si>
    <t>50                  3000</t>
  </si>
  <si>
    <t>Audycja, programy w radio i telewizji/ Słuchalność/ oglądalność audycji i programów</t>
  </si>
  <si>
    <t>2392</t>
  </si>
  <si>
    <t xml:space="preserve">82 756/ 32 978 </t>
  </si>
  <si>
    <t xml:space="preserve">35/ 4
</t>
  </si>
  <si>
    <t>Szkolenia i konferencje dla beneficjentów PROW</t>
  </si>
  <si>
    <t xml:space="preserve">Liczba zorganizowanych szkoleń dla beneficjentów PROW 2014-2020/
Liczba uczestników szkoleń/
Liczba zorganizowanych konferencji dla beneficjentów PROW/
Liczba uczestników konferencji 
</t>
  </si>
  <si>
    <t>10/212/1/44</t>
  </si>
  <si>
    <t xml:space="preserve">Podniesienie jakości wdrażania PROW;
Informowanie społeczeństwa i potencjalnych beneficjentów o polityce rozwoju obszarów wiejskich i o możliwościach finansowania;
</t>
  </si>
  <si>
    <t>4/ 4</t>
  </si>
  <si>
    <t>11</t>
  </si>
  <si>
    <t>18
1500
400
400
20
3000
100</t>
  </si>
  <si>
    <t>Spotkanie pracowników Departamentu Rozwoju Obszarów Wiejskich z przedstawicielami Lokalnych Grup Działania z terenu Województwa Kujawsko-Pomorskiego wraz z przewozem pracowników Departamentu Rozwoju Obszarów Wiejskich oraz szkolenia dla przedstawicieli LGD z terenu Województwa Kujawsko-Pomorskiego, organizowanych poza siedzibą Departamentu Rozwoju Obszarów Wiejskich</t>
  </si>
  <si>
    <t>Seminarium informacyjne, szkolenia, warsztaty</t>
  </si>
  <si>
    <t>1/100/2/5</t>
  </si>
  <si>
    <t xml:space="preserve">Seminarium informacyjne
Uczestnicy Seminarium informacyjnego
Szkolenia 
Uczestnicy  szkoleń
</t>
  </si>
  <si>
    <t>4/2000</t>
  </si>
  <si>
    <t>Ułatwienie transferu wiedzy i innowacji w rolnictwie i leśnictwie oraz na obszarach wiejskich,                                                                                                               Wspieranie organizacji łańcucha żywnościowego,                               Promowanie włączenia społecznego, zmniejszenia ubóstwa oraz rozwoju gospodarczego na obszarach wiejskich.</t>
  </si>
  <si>
    <t>1/41</t>
  </si>
  <si>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</si>
  <si>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</si>
  <si>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</si>
  <si>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</si>
  <si>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</si>
  <si>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</si>
  <si>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Celem działania jest zapewnienie aktualnej, rzetelnej i bezpośredniej informacji na temat Programu dla ogółu interesariuszy,w tym zapewnienie wiedzy dotyczącej zasad jego wdrażania , legislacji krajowej i unijnej, oraz informowanie beneficjentów w zakresie: prowadzonych naborów wniosków, kwalifikowalności kosztów, udzielanej pomocy ze środków EFFROW.</t>
  </si>
  <si>
    <t xml:space="preserve">punkt informacyjny </t>
  </si>
  <si>
    <t>2 300</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</si>
  <si>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</si>
  <si>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</si>
  <si>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80 000 / 30 000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</si>
  <si>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</si>
  <si>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</si>
  <si>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Spotkanie, seminarium informacyjne, terenowe punkty informacyjne</t>
  </si>
  <si>
    <t>Liczba spotkań, seminariów informacyjnych/Liczba imprez o charakterze wystawienniczym</t>
  </si>
  <si>
    <t>40/2</t>
  </si>
  <si>
    <t>Ogół społeczeństwa, beneficjenci i potecjalni beneficjenci oraz osoby zainteresowane rozwojem obszarów wiejskich</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</si>
  <si>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</si>
  <si>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t>Celem realizacji operacji będzie promowanie PROW jako instrumentu wspierającego rozwój rolnictwa i obszarów wiejskich, możliwości jakie oferuje Program oraz rozpowszechnianie jego rezultatów poprzez promowanie przykładów zrealizowanych operacji dzięki wsparciu ze środków finansowych EFFROW</t>
  </si>
  <si>
    <t>Program telewizyjny dotyczący PROW 2014-2020</t>
  </si>
  <si>
    <t>Program informacyjny emitowany w telewizji</t>
  </si>
  <si>
    <t>Liczba wyemitowanych programów telewizyjnych</t>
  </si>
  <si>
    <r>
      <rPr>
        <b/>
        <sz val="8"/>
        <rFont val="Calibri"/>
        <family val="2"/>
        <charset val="238"/>
        <scheme val="minor"/>
      </rPr>
      <t xml:space="preserve">Inwestycje w środki trwałe:
 - </t>
    </r>
    <r>
      <rPr>
        <sz val="8"/>
        <rFont val="Calibri"/>
        <family val="2"/>
        <charset val="238"/>
        <scheme val="minor"/>
      </rPr>
      <t xml:space="preserve">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</si>
  <si>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Celem realizacji operacji będzie zwiększenie poziomu wiedzy ogólnej i szczegółowej dotyczącej PROW 2014-2020 wśród beneficjentów oraz promowanie Programu jako instrumentu wspierającego rozwój obszarów wiejskich.</t>
  </si>
  <si>
    <t>Szkolenie, konferencja, spotkanie informacyjno-szkoleniowe</t>
  </si>
  <si>
    <t>Liczba zorganizowanych szkoleń dla beneficjentów PROW 2014-2020/Liczba uczestników szkoleń, Liczba zorganizowanych konferencji dla beneficjentów PROW 2014-2020/Liczba uczestników konferencji</t>
  </si>
  <si>
    <t>3/220 , 1/60</t>
  </si>
  <si>
    <t>Szkolenia i konferencje dla beneficjentów PROW 2014-2020</t>
  </si>
  <si>
    <t>Beneficjenci i potencjalni beneficjenci PROW 2014 -2020, w województwie wielkopolskim, ogół społeczeństwa, media</t>
  </si>
  <si>
    <t>Prowadzona i aktualizowana strona /Wzrost wiedzy wśród potencjalnych beneficjentów na temat możliwości realizacji przedsięwzięć w ramach PROW 2014-2020</t>
  </si>
  <si>
    <t>1/-</t>
  </si>
  <si>
    <t>1450/850</t>
  </si>
  <si>
    <t>Cykl spotkań informacyjno-promocyjnych oraz realizacja działań informacyjno-promocyjnych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</si>
  <si>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</si>
  <si>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Beneficjenci, potencjalni beneficjenci PROW, ogół społeczeństwa</t>
  </si>
  <si>
    <t xml:space="preserve">Ilość poinformowanych osób
</t>
  </si>
  <si>
    <t xml:space="preserve">100
</t>
  </si>
  <si>
    <t>Ogół społeczeństwa, beneficjenci, potencjalni beneficjenci</t>
  </si>
  <si>
    <t>Realizacja działań promocyjnych i informacyjnych PROW 2014-2020 przez pracowników SR KSOW, oraz prowadzenie strony internetowejj</t>
  </si>
  <si>
    <t>Artykuły internetowe, stoiska informacyjnej</t>
  </si>
  <si>
    <t xml:space="preserve">Ilość osób, którym zostanie udzielona informacja o PROW
Artykuły internetowe
Odsłona artykułów internetowych
</t>
  </si>
  <si>
    <t xml:space="preserve">300
30
2000
</t>
  </si>
  <si>
    <t xml:space="preserve">Podniesienie jakości wdrażania PROW,
 Informowanie społeczeństwa i potencjalnych beneficjentów o polityce rozwoju obszarów wiejskich i wsparciu finansowym
</t>
  </si>
  <si>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</si>
  <si>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 xml:space="preserve">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</si>
  <si>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</si>
  <si>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</si>
  <si>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Ogół społeczeństwa, Beneficjenci, potencjalni beneficjenci</t>
  </si>
  <si>
    <t>upowszechnianie wiedzy ogólnej na temat Programu</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</si>
  <si>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</si>
  <si>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</si>
  <si>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Konferencja/spotkania informacyjno-konsultacyjne/szkolenia dla beneficjentów/potencjalnych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</si>
  <si>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</si>
  <si>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 xml:space="preserve">
Informowanie społeczeństwa i potencjalnych beneficjentów o polityce rozwoju obszarów wiejskich  i wsparciu finansowym</t>
  </si>
  <si>
    <t>Współpraca ze środkami masowego przekazu w ramach PROW 2014-2020 - PRASA</t>
  </si>
  <si>
    <t xml:space="preserve">Operacje o charakterze wystawienniczym </t>
  </si>
  <si>
    <t xml:space="preserve">Planowane imprezy o charakterze wystawienniczym o tematyce rozwoju obszarów wiejskich oraz dot. wydarzeń wpisujących się w obchody 15-lecia obecności Polski i Województwa Opolskiegop w Unii Europejskiej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</si>
  <si>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15 000</t>
  </si>
  <si>
    <t>Współpraca ze środkami masowego przekazu w ramach PROW 2014-2020 - RADIO</t>
  </si>
  <si>
    <t xml:space="preserve">Planowane audycje radiowe w rozgłośni regionalnej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Emisja audycji radiowych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</si>
  <si>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Audycje radiowe</t>
  </si>
  <si>
    <t>Liczbaaudycji radiowych</t>
  </si>
  <si>
    <t>4</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</si>
  <si>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</si>
  <si>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                           Wspieranie innowacji w rolnictwie, produkcji żywności, leśnictwie i na obszarach wiejskich</t>
  </si>
  <si>
    <t>Podniesienie jakości wdrażania PROW; Informowanie społeczeństwa i potencjalnych beneficjentów o polityce rozwoju obszarów wiejskih i wsparciu finansowym</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</si>
  <si>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</si>
  <si>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</si>
  <si>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Liczba wydanych numerów kwartalnika w formie papierowej;
Liczba numwerów kwartalnika opublikowana w wersji elektronicznej na stronie internetowej
</t>
  </si>
  <si>
    <t xml:space="preserve">Szkolenia i spotkania dla Lokalnych Grup Działania </t>
  </si>
  <si>
    <t xml:space="preserve">Beneficjenci PROW 2014-2020 – przedstawiciele Lokalnych Grup Działania </t>
  </si>
  <si>
    <t>Liczba szkoleń/spotkań/Liczba uczestników</t>
  </si>
  <si>
    <t>Szkolenie/spotkanie</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</si>
  <si>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
</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</si>
  <si>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t>
    </r>
  </si>
  <si>
    <t>Pracownicy Zachodniopomorskiech LGD</t>
  </si>
  <si>
    <t>W wyniku realizacji operacji przeszkolonych zostanie kilkudziesięciu pracowników biur LGD. Przepro-wadzone spotkanie pozwoli na bieżącą współpracę z lokalnymi grupami działania i przekazywanie im potrzebnych informacji oraz wyjaśnień.</t>
  </si>
  <si>
    <t>8/2018 r.
8/2019 r. 
158 307,38/2018
220 000/2019
32 100/2018 r.  
29 450/2019 r.
88644,87/ 2018r.
100000/ 2019r.</t>
  </si>
  <si>
    <r>
      <rPr>
        <b/>
        <sz val="9"/>
        <rFont val="Calibri"/>
        <family val="2"/>
        <charset val="238"/>
        <scheme val="minor"/>
      </rPr>
      <t xml:space="preserve">                                                 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
</t>
    </r>
  </si>
  <si>
    <t>1. 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</si>
  <si>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</si>
  <si>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</si>
  <si>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</si>
  <si>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1. Upowszechnianie wiedzy ogólnej i szczegółowej na temat PROW 2014-2020, rezultatów jego realizacji oraz informowanie o wkładzie UE w realizację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</si>
  <si>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drobne materiały promocyjne (gadżety) oraz kalendarze na 2020 rok, które będą przekazywane osobom odwiedzającym punkt informacyjny. Wyżej wymienione materiały oznakowane zgodnie z Księgą Wizualizacji Znaku PROW 2014-2020 oraz w przy-padku kalendarzy opatrzone dodatkowo informacją o Programie, stanowić będą efektywne uzupełnienie realizacji operacji, dzięki czemu możliwa będzie skuteczna promocja Programu.</t>
  </si>
  <si>
    <t>1. Punkt informacyjny 2. Materiały promocyjne 3. Kalendarze na rok 2020</t>
  </si>
  <si>
    <t xml:space="preserve">Liczba udzielonych konsultacji w ramach punktu informacyjnego/ Materiały promocyjne/ Kalendarze </t>
  </si>
  <si>
    <t>1000/1200/200</t>
  </si>
  <si>
    <t>Ogół Społeczeństwa, Beneficjenci PROW 2014-2020, Potencjalni beneficjenci PROW 2014-2020</t>
  </si>
  <si>
    <t>89 720,00</t>
  </si>
  <si>
    <t>Organizacja spotkania szkoleniowego dla Lokalnych Grup Działania</t>
  </si>
  <si>
    <t>Spotkanie dwudniowe. Łączna liczba: 1 Materiały promocyjne (teczka, notes, długopis)</t>
  </si>
  <si>
    <t>spotkanie/ Ilość osób/ Materiały promocyjne ( długopis, notes, teczka)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</si>
  <si>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</si>
  <si>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</si>
  <si>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</si>
  <si>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Ogół Społeczeństwa</t>
  </si>
  <si>
    <t>2. Podniesienie jakości wdrażania PROW</t>
  </si>
  <si>
    <t>4. Zapewnienie odpowiedniej wizualizacji PROW 2014-2020</t>
  </si>
  <si>
    <t>Celem realizacji operacji jest zapewnienie odpowiedniej wizualizacji Programu poprzez zakup dwóch namiotów reklamowych i flag reklamowych, wykonanych zgodnie z zasadami wizualizacji. Namioty reklamowe będą każdorazowo umieszczana na imprezach plenerowych, targach, wystawach itp. Na wyżej wymienionych wydarzeniach pracownicy zaangażowani we wdrażanie programu, będą udzielać informacji na temat PROW 2014-2020. Flagi natomiast będą pełnić funkcję promocyjną podczas organizacji szkoleń, warsztatów, spotkań itp. Cele operacji w pełni realizują cel KSOW. Dodatkowo zgodność celów zamierzonych do osiągnięcia jest spójna ze wskazanym celem głównym Strategii Komunikacji PROW 2014-2020 oraz wskazanymi celami szczegółowymi ww dokumentu.</t>
  </si>
  <si>
    <t>Namiot reklamowy/ Flaga reklamowa</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</si>
  <si>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</si>
  <si>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Prowadzenie działań na stronie internetowej poprzez publikację aktualnych informacji i dokumentów dotyczących programu</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</si>
  <si>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</si>
  <si>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Liczba wejść na stronę/ Liczba opublikowanych wpisów</t>
  </si>
  <si>
    <t>5000/800</t>
  </si>
  <si>
    <t>Kampania informacyjna w mediach</t>
  </si>
  <si>
    <t>56 580,00</t>
  </si>
  <si>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</si>
  <si>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</si>
  <si>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</si>
  <si>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</si>
  <si>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</si>
  <si>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</si>
  <si>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</si>
  <si>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</si>
  <si>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</si>
  <si>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</si>
  <si>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</si>
  <si>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</si>
  <si>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</si>
  <si>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</si>
  <si>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</si>
  <si>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</si>
  <si>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</si>
  <si>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Wsparcie na rozwój lokalny kierowany przez społeczność w ramach LEADER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</si>
  <si>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</si>
  <si>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</si>
  <si>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</si>
  <si>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</si>
  <si>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</si>
  <si>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</si>
  <si>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</si>
  <si>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</si>
  <si>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</si>
  <si>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</si>
  <si>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</si>
  <si>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</si>
  <si>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</si>
  <si>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</si>
  <si>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</si>
  <si>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</si>
  <si>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</si>
  <si>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</si>
  <si>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</si>
  <si>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</si>
  <si>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</si>
  <si>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</si>
  <si>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</si>
  <si>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</si>
  <si>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i/>
        <sz val="9"/>
        <color theme="1"/>
        <rFont val="Calibri"/>
        <family val="2"/>
        <charset val="238"/>
        <scheme val="minor"/>
      </rPr>
      <t>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i/>
        <sz val="9"/>
        <color theme="1"/>
        <rFont val="Calibri"/>
        <family val="2"/>
        <charset val="238"/>
        <scheme val="minor"/>
      </rPr>
      <t xml:space="preserve">b) </t>
    </r>
    <r>
      <rPr>
        <sz val="9"/>
        <color theme="1"/>
        <rFont val="Calibri"/>
        <family val="2"/>
        <charset val="238"/>
        <scheme val="minor"/>
      </rPr>
      <t xml:space="preserve">uwidocznienie roli Wspólnoty we współfinansowaniu rozwoju obszarów wiejskich w Polsce
</t>
    </r>
    <r>
      <rPr>
        <i/>
        <sz val="9"/>
        <color theme="1"/>
        <rFont val="Calibri"/>
        <family val="2"/>
        <charset val="238"/>
        <scheme val="minor"/>
      </rPr>
      <t xml:space="preserve">c) </t>
    </r>
    <r>
      <rPr>
        <sz val="9"/>
        <color theme="1"/>
        <rFont val="Calibri"/>
        <family val="2"/>
        <charset val="238"/>
        <scheme val="minor"/>
      </rPr>
      <t xml:space="preserve">zbudowanie i utrzymanie wysokiej rozpoznawalności EFRROW i PROW 2014-2020 na tle innych programów oraz funduszy europejskich
</t>
    </r>
    <r>
      <rPr>
        <i/>
        <sz val="9"/>
        <color theme="1"/>
        <rFont val="Calibri"/>
        <family val="2"/>
        <charset val="238"/>
        <scheme val="minor"/>
      </rPr>
      <t>d)</t>
    </r>
    <r>
      <rPr>
        <sz val="9"/>
        <color theme="1"/>
        <rFont val="Calibri"/>
        <family val="2"/>
        <charset val="238"/>
        <scheme val="minor"/>
      </rPr>
      <t xml:space="preserve"> zmiana w świadomości mieszkańców kraju funkcjonowania PROW jako programu głównie lub wyłącznie wspierającego rolników/rolnictwo
</t>
    </r>
  </si>
  <si>
    <r>
      <t>P</t>
    </r>
    <r>
      <rPr>
        <b/>
        <sz val="9"/>
        <color theme="1"/>
        <rFont val="Calibri"/>
        <family val="2"/>
        <charset val="238"/>
        <scheme val="minor"/>
      </rPr>
      <t>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</si>
  <si>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</si>
  <si>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</si>
  <si>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</si>
  <si>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</si>
  <si>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</si>
  <si>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</si>
  <si>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</si>
  <si>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</si>
  <si>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</si>
  <si>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</si>
  <si>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</si>
  <si>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</si>
  <si>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</si>
  <si>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dostosowywaniem sektora leśnego
</t>
    </r>
    <r>
      <rPr>
        <b/>
        <sz val="10"/>
        <rFont val="Calibri"/>
        <family val="2"/>
        <charset val="238"/>
        <scheme val="minor"/>
      </rPr>
      <t xml:space="preserve"> Podstawowe usługi i odnowa wsi na obszarach wiejskich </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Wsparcie na rozwój lokalny kierowany przez społeczność w ramach LEADER </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</si>
  <si>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</si>
  <si>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Podstawowe usługi i odnowa wsi na obszarach wiejskich  - </t>
    </r>
    <r>
      <rPr>
        <sz val="10"/>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 
</t>
    </r>
    <r>
      <rPr>
        <sz val="10"/>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</si>
  <si>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</si>
  <si>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 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10"/>
        <rFont val="Calibri"/>
        <family val="2"/>
        <charset val="238"/>
        <scheme val="minor"/>
      </rPr>
      <t>Wsparcie na rozwój lokalny kierowany przez społeczność w ramach LEADERL</t>
    </r>
    <r>
      <rPr>
        <sz val="10"/>
        <rFont val="Calibri"/>
        <family val="2"/>
        <charset val="238"/>
        <scheme val="minor"/>
      </rPr>
      <t>: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</si>
  <si>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0"/>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t>
    </r>
  </si>
  <si>
    <r>
      <t xml:space="preserve">Wsparcie na rozwój lokalny kierowany przez społeczność w ramach LEADER                                                                                                                                                         </t>
    </r>
    <r>
      <rPr>
        <sz val="10"/>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</si>
  <si>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</si>
  <si>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rPr>
        <b/>
        <sz val="11"/>
        <rFont val="Calibri"/>
        <family val="2"/>
        <charset val="238"/>
        <scheme val="minor"/>
      </rPr>
      <t>Inwestycje w środki trwałe</t>
    </r>
    <r>
      <rPr>
        <sz val="11"/>
        <rFont val="Calibri"/>
        <family val="2"/>
        <charset val="238"/>
        <scheme val="minor"/>
      </rPr>
      <t xml:space="preserve"> 
 - Wsparcie na inwestycje w infrastrukturę związane z rozwojem, modernizacją i dostosowaniem sektora leśnego; 
</t>
    </r>
    <r>
      <rPr>
        <b/>
        <sz val="11"/>
        <rFont val="Calibri"/>
        <family val="2"/>
        <charset val="238"/>
        <scheme val="minor"/>
      </rPr>
      <t xml:space="preserve">Podstawowe usługi i odnowa wsi na obszarach wiejskich                                                                       - </t>
    </r>
    <r>
      <rPr>
        <sz val="1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scheme val="minor"/>
      </rPr>
      <t xml:space="preserve"> Wsparcie na rozwój lokalny kierowany przez społeczność w ramach LEADER 
</t>
    </r>
    <r>
      <rPr>
        <sz val="1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</si>
  <si>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</si>
  <si>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</si>
  <si>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</si>
  <si>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</si>
  <si>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</si>
  <si>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</si>
  <si>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</si>
  <si>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</si>
  <si>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</si>
  <si>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</si>
  <si>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</si>
  <si>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</si>
  <si>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</si>
  <si>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</si>
  <si>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</si>
  <si>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</si>
  <si>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</si>
  <si>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</si>
  <si>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</si>
  <si>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</si>
  <si>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</si>
  <si>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</si>
  <si>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</si>
  <si>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</si>
  <si>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</si>
  <si>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</si>
  <si>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</si>
  <si>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</si>
  <si>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</si>
  <si>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</si>
  <si>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</si>
  <si>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</si>
  <si>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</si>
  <si>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</si>
  <si>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</si>
  <si>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</si>
  <si>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</si>
  <si>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</si>
  <si>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</si>
  <si>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</si>
  <si>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</si>
  <si>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</si>
  <si>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
</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</si>
  <si>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</si>
  <si>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80</t>
  </si>
  <si>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</si>
  <si>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</si>
  <si>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</si>
  <si>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</si>
  <si>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</si>
  <si>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</si>
  <si>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</si>
  <si>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</si>
  <si>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</si>
  <si>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t>
    </r>
    <r>
      <rPr>
        <b/>
        <sz val="9"/>
        <rFont val="Calibri"/>
        <family val="2"/>
        <charset val="238"/>
        <scheme val="minor"/>
      </rPr>
      <t xml:space="preserve">Inwestycje w środki trwałe </t>
    </r>
    <r>
      <rPr>
        <sz val="9"/>
        <rFont val="Calibri"/>
        <family val="2"/>
        <charset val="238"/>
        <scheme val="minor"/>
      </rPr>
      <t xml:space="preserve">
</t>
    </r>
    <r>
      <rPr>
        <b/>
        <sz val="9"/>
        <rFont val="Calibri"/>
        <family val="2"/>
        <charset val="238"/>
        <scheme val="minor"/>
      </rPr>
      <t xml:space="preserve">Rozwój gospodarstw i działalności gospodarczej </t>
    </r>
    <r>
      <rPr>
        <sz val="9"/>
        <rFont val="Calibri"/>
        <family val="2"/>
        <charset val="238"/>
        <scheme val="minor"/>
      </rPr>
      <t xml:space="preserve">
</t>
    </r>
    <r>
      <rPr>
        <b/>
        <sz val="9"/>
        <rFont val="Calibri"/>
        <family val="2"/>
        <charset val="238"/>
        <scheme val="minor"/>
      </rPr>
      <t>Inwestycje w rozwój obszarów leśnych i poprawę żywotności lasów</t>
    </r>
    <r>
      <rPr>
        <sz val="9"/>
        <rFont val="Calibri"/>
        <family val="2"/>
        <charset val="238"/>
        <scheme val="minor"/>
      </rPr>
      <t xml:space="preserve">
</t>
    </r>
    <r>
      <rPr>
        <b/>
        <sz val="9"/>
        <rFont val="Calibri"/>
        <family val="2"/>
        <charset val="238"/>
        <scheme val="minor"/>
      </rPr>
      <t xml:space="preserve">Tworzenie grup i organizacji producentów </t>
    </r>
    <r>
      <rPr>
        <sz val="9"/>
        <rFont val="Calibri"/>
        <family val="2"/>
        <charset val="238"/>
        <scheme val="minor"/>
      </rPr>
      <t xml:space="preserve">
</t>
    </r>
    <r>
      <rPr>
        <b/>
        <sz val="9"/>
        <rFont val="Calibri"/>
        <family val="2"/>
        <charset val="238"/>
        <scheme val="minor"/>
      </rPr>
      <t xml:space="preserve">Działanie rolno- środowiskowo- klimatyczne </t>
    </r>
    <r>
      <rPr>
        <sz val="9"/>
        <rFont val="Calibri"/>
        <family val="2"/>
        <charset val="238"/>
        <scheme val="minor"/>
      </rPr>
      <t xml:space="preserve">
</t>
    </r>
    <r>
      <rPr>
        <b/>
        <sz val="9"/>
        <rFont val="Calibri"/>
        <family val="2"/>
        <charset val="238"/>
        <scheme val="minor"/>
      </rPr>
      <t xml:space="preserve">Rolnictwo ekologiczne </t>
    </r>
    <r>
      <rPr>
        <sz val="9"/>
        <rFont val="Calibri"/>
        <family val="2"/>
        <charset val="238"/>
        <scheme val="minor"/>
      </rPr>
      <t xml:space="preserve">
</t>
    </r>
    <r>
      <rPr>
        <b/>
        <sz val="9"/>
        <rFont val="Calibri"/>
        <family val="2"/>
        <charset val="238"/>
        <scheme val="minor"/>
      </rPr>
      <t xml:space="preserve">Współpraca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</si>
  <si>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</si>
  <si>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materiały
emisje
</t>
  </si>
  <si>
    <r>
      <rPr>
        <b/>
        <sz val="9"/>
        <rFont val="Calibri"/>
        <family val="2"/>
        <charset val="238"/>
        <scheme val="minor"/>
      </rPr>
      <t xml:space="preserve">                                            Usługi doradcze, usługi z zakre-su zarządzania gospodarstwem i zastępstw                                                                                                                                                                                                                                                                                                                                                                                   </t>
    </r>
    <r>
      <rPr>
        <sz val="9"/>
        <rFont val="Calibri"/>
        <family val="2"/>
        <charset val="238"/>
        <scheme val="minor"/>
      </rPr>
      <t xml:space="preserve">-Wsparcie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</si>
  <si>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</si>
  <si>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</si>
  <si>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</si>
  <si>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informowanie o PROW na lata 2014-2020 w punkcie informacyjnym</t>
  </si>
  <si>
    <t xml:space="preserve">Podniesienie jakości wdrażania PROW,-Zapewnienie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</si>
  <si>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</si>
  <si>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</si>
  <si>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</si>
  <si>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</si>
  <si>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</si>
  <si>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1/32</t>
  </si>
  <si>
    <t xml:space="preserve">
- Podniesie jakości wdrażania PROW
 - Informowanie społeczeństwa i potencjalnych beneficjentów o polityce rozwoju obszarów wiejskich i wsparciu finansowym</t>
  </si>
  <si>
    <t>Kampania informacyjno - promocyjna na antenie 16 Rozgłośni Regionalnych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</si>
  <si>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</si>
  <si>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infrastrukturęzwiązane z rozwojem, modernizacją i dostosowaniem sektora leśnego. </t>
    </r>
    <r>
      <rPr>
        <b/>
        <sz val="9"/>
        <color theme="1"/>
        <rFont val="Calibri"/>
        <family val="2"/>
        <charset val="238"/>
        <scheme val="minor"/>
      </rPr>
      <t>Przywracanie potencjału produkcji rolnej zniszczonego w wyniku klęsk żywiołowych i katastrof oraz wprowadzanie odpowiednich środków zapobiegawczych</t>
    </r>
    <r>
      <rPr>
        <sz val="9"/>
        <color theme="1"/>
        <rFont val="Calibri"/>
        <family val="2"/>
        <charset val="238"/>
        <scheme val="minor"/>
      </rPr>
      <t xml:space="preserve">: Inwestycje w odtwarzanie gruntów rolnych i przywracanie potencjału produkcji rolnej zniszczonego w wyniku klęsk żywiołowych, niekorzystnych zjawisk klimatycznych i katastrof. </t>
    </r>
    <r>
      <rPr>
        <b/>
        <sz val="9"/>
        <color theme="1"/>
        <rFont val="Calibri"/>
        <family val="2"/>
        <charset val="238"/>
        <scheme val="minor"/>
      </rPr>
      <t>Rozwój gospodarstw i działalności gospodarczej:</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Tworzenie grup i organizacji producentów:</t>
    </r>
    <r>
      <rPr>
        <sz val="9"/>
        <color theme="1"/>
        <rFont val="Calibri"/>
        <family val="2"/>
        <charset val="238"/>
        <scheme val="minor"/>
      </rPr>
      <t xml:space="preserve"> Tworzenie grup producentów i organizacji producentów w sektorze rolnym i leśnym.</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Płatności kompensacyjne dla obszarów górskich; Płatności kompensacyjne dla obszarów charakteryzujących się znaczącymi ograniczeniami naturalnymi; </t>
    </r>
  </si>
  <si>
    <t>16 audycji premierowych i 16 powtórek emitowanych w 16 Rozgłośniach Regionalnych</t>
  </si>
  <si>
    <t>Łączna liczba audycji w 16 Rozgłośniach Regionalnych</t>
  </si>
  <si>
    <t xml:space="preserve">Potencjalni beneficjenci działań PROW 2014 - 2020, a szczególnie obsługiwanych przez ARiMR; mieszkańcy wsi i terenów wiejskich; całe społeczeństwo.
</t>
  </si>
  <si>
    <t>n/d</t>
  </si>
  <si>
    <t>2-4 kwartał</t>
  </si>
  <si>
    <t>Audcje radiowe</t>
  </si>
  <si>
    <t>Łączna liczba audycji wyemitowanych w radio</t>
  </si>
  <si>
    <t>50</t>
  </si>
  <si>
    <t>Słuchalność audycji</t>
  </si>
  <si>
    <t>8</t>
  </si>
  <si>
    <t>2/100</t>
  </si>
  <si>
    <t>3/180</t>
  </si>
  <si>
    <t>3/240</t>
  </si>
  <si>
    <t>Kontakt bezpośredni. Informacja o PROW i KSOW oraz dystrybucja materiałów zostanie przeprowadzona przez pracowników Departamentu Rolnictwa i Rozwoju Obszarów Wiejskich.</t>
  </si>
  <si>
    <t>Konkurs plastyczny dla dzieci i młodzieży z obszarów wiejskich</t>
  </si>
  <si>
    <t xml:space="preserve">Konferencja informacyjna o PROW na lata 2014-2020 
dotycząca konkursu dla Partnerów KSOW
</t>
  </si>
  <si>
    <t xml:space="preserve">Informowanie społeczeństwa i potencjalnych beneficjentów o polityce rozwoju obszarów wiejskich i wsparciu finansowym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</si>
  <si>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Uczestnicy konferencji/ Liczba konferencji</t>
  </si>
  <si>
    <t>30 osób/1</t>
  </si>
  <si>
    <t>DPIJŻ MRiRW</t>
  </si>
  <si>
    <t xml:space="preserve">1/2018 r.
1/2019 r.
60 000/2018
30 000/2019
</t>
  </si>
  <si>
    <t xml:space="preserve">Łączna liczba zamieszczanych materiałów informacyjno - promocyjnych dot. PROW 2014-2020 w Kalendarzu Rolnika (materiał o objętości 12 stron formatu A4).
Koszt zamieszczenia materiału informacyjno - promocyjnego dot. PROW 2014-2020 w Kalendarzu Rolnika w złotówkach.
</t>
  </si>
  <si>
    <t>Podniesienie jakości wdrażania PROW.
Informowanie społeczeństwa i potencjalnych beneficjentów o polityce rozwoju obszarów wiejskich i wsparciu finansowym</t>
  </si>
  <si>
    <t>Beneficjenci i potencjalni beneficjenci PROW 2014-2020 w zakresie działań wdrażanych przez Samorząd Województwa Wielkopolskiego</t>
  </si>
  <si>
    <t>liczba szkoleń, spotkań/ Iiczba uczestników</t>
  </si>
  <si>
    <t>Audycje telewizyjne (14 audycji), i audycje radiowe (20 audycji)</t>
  </si>
  <si>
    <t>Audycje, programy, spoty w radio, telewizji I internecie</t>
  </si>
  <si>
    <t>34</t>
  </si>
  <si>
    <t>Konferencja (1), Szkolenia (5), spotkania (5)</t>
  </si>
  <si>
    <t>5/5/1/580/1250/11</t>
  </si>
  <si>
    <t>Podniesienie jakości wdrażania PROW; Informowanie społeczeństwa i potencjalnych beneficjentów o polityce rozwoju obszarów wiejskich i wsparciu finansowym</t>
  </si>
  <si>
    <t>105/ 1</t>
  </si>
  <si>
    <t>Strona internetowa z bazą projektów dedykowana PROW 2014-2020 i PO RYBY 2014-2020</t>
  </si>
  <si>
    <t xml:space="preserve">12 (2 wkładki 
w 6 gazetach)/ koszt - 40 098 zł
</t>
  </si>
  <si>
    <t>Beneficjenci, potencjalni beneficjenci PROW, ogół społeczeń-stwa</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</si>
  <si>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</si>
  <si>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t xml:space="preserve"> Informowanie społeczeństwa i potencjalnych beneficjentów o polityce rozwoju obszarów wiejskich i wsparciu finansowym,                         Wspieranie innowacji w rolnictwie, produkcji żywności, leśnictwie i na obszarach wiejskich</t>
  </si>
  <si>
    <r>
      <t xml:space="preserve">Transfer wiedzy i działalność informacyjna                                - </t>
    </r>
    <r>
      <rPr>
        <sz val="9"/>
        <color theme="1"/>
        <rFont val="Calibri"/>
        <family val="2"/>
        <charset val="238"/>
        <scheme val="minor"/>
      </rPr>
      <t>Wsparcie kształcenia zawodowego i nabywania umiejętności,                                                                                              - Wsparcie na demonstracje i działania informacyjne</t>
    </r>
  </si>
  <si>
    <t>Imprezy lokalne</t>
  </si>
  <si>
    <t>Impreza plenerowa</t>
  </si>
  <si>
    <t xml:space="preserve">Dotarcie z informacja o PROW, jako Programu który dociera ze wsparciem do każdego od osoby fizycznej, do Gmin, Powiatów i Miast. Uwidocznienie roli EFRROW w rozwoju obszarów wiejskich. </t>
  </si>
  <si>
    <t>Organizacja imprezy Piknik Funduszy Europejskich</t>
  </si>
  <si>
    <t>Spotkania informacyjno - promocyjne, zakup kalendarzy na 2020 rok, zakup namiotu promocyjnego, zakup rollupa promocyjnego</t>
  </si>
  <si>
    <t xml:space="preserve">Ilość spotkań
Ilość materiałów promocyjnych (namiot + rollup)
Ilość kalendarzy
</t>
  </si>
  <si>
    <t>Wskaźnik słuchalności wszystkich audycji - 20 mln</t>
  </si>
  <si>
    <t>publikacja I dystrybucja</t>
  </si>
  <si>
    <t>Namiot reklamowy. Flaga reklamowa. Łączna ilość: 3</t>
  </si>
  <si>
    <t>1                         2</t>
  </si>
  <si>
    <t>1/50/300</t>
  </si>
  <si>
    <t>Operacja adresowana jest do beneficjentów oraz potencjalnych beneficjentów. Grupa odbiorców uprawnionych do korzystania ze środków finansowych w ramach PROW 2014-2020.(np.: mieszkańcy obszarów wiejskich biorący udział w imprezach plenerowych, konferencjach i kongresach).</t>
  </si>
  <si>
    <t xml:space="preserve">Operacja adresowana do beneficjentów i potencjalnych beneficjentów. Grupa odbiorców uprawnionych do korzystania 
ze środków finansowych w ramach PROW 2014-2020.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</si>
  <si>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</si>
  <si>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</si>
  <si>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</si>
  <si>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t>Szkolenia/ Spotkania/ Konferencja/ Uczestnicy szkoleń i spotkań/ Materiały promocyjno - szkoleniowe, Pamiątkowe tabliczki/czeki</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</si>
  <si>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2014 -2020 ,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</si>
  <si>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</si>
  <si>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2 kalendarze w nakładzie:
- 250 000 egz. w 2018 r. („Kalendarz Rolników” na 2019 r.)
- 120 000 egz. w 2019 r. („Kalendarz Rolników” na 2020 r.)
Materiał o objętości 12 stron formatu A4.
</t>
  </si>
  <si>
    <t>Słuchalność audycji w 16 Rozgłośniach Regionalnych</t>
  </si>
  <si>
    <t xml:space="preserve">1/                                             200/
2/
1/
</t>
  </si>
  <si>
    <t xml:space="preserve">Liczba konkursów/ Liczba osób biorących udział w konferencji/
Liczba narzędzi komunikacji (radio, internet)/
Liczba audycji radiowych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</si>
  <si>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</si>
  <si>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</si>
  <si>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t>
    </r>
    <r>
      <rPr>
        <b/>
        <sz val="9"/>
        <rFont val="Calibri"/>
        <family val="2"/>
        <charset val="238"/>
        <scheme val="minor"/>
      </rPr>
      <t xml:space="preserve"> </t>
    </r>
    <r>
      <rPr>
        <sz val="9"/>
        <rFont val="Calibri"/>
        <family val="2"/>
        <charset val="238"/>
        <scheme val="minor"/>
      </rPr>
      <t>zbudowanie i utrzymanie wysokiej rozpoznawalności EFRROW i PROW 2014-2020 na tle zbudowanie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</si>
  <si>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rFont val="Calibri"/>
        <family val="2"/>
        <charset val="238"/>
        <scheme val="minor"/>
      </rPr>
      <t xml:space="preserve">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t>
    </r>
  </si>
  <si>
    <r>
      <rPr>
        <b/>
        <sz val="9"/>
        <rFont val="Calibri"/>
        <family val="2"/>
        <charset val="238"/>
        <scheme val="minor"/>
      </rPr>
      <t>Podstawowe usługi i odnowa wsi na obszarach wiejskich</t>
    </r>
    <r>
      <rPr>
        <sz val="9"/>
        <rFont val="Calibri"/>
        <family val="2"/>
        <charset val="238"/>
        <scheme val="minor"/>
      </rPr>
      <t xml:space="preserve">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</si>
  <si>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</si>
  <si>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</si>
  <si>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</si>
  <si>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</si>
  <si>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</si>
  <si>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</si>
  <si>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</si>
  <si>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</si>
  <si>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</si>
  <si>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</si>
  <si>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</si>
  <si>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</si>
  <si>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sz val="9"/>
        <color theme="1"/>
        <rFont val="Calibri"/>
        <family val="2"/>
        <charset val="238"/>
        <scheme val="minor"/>
      </rP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</si>
  <si>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</si>
  <si>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t>
    </r>
    <r>
      <rPr>
        <b/>
        <sz val="9"/>
        <color theme="1"/>
        <rFont val="Calibri"/>
        <family val="2"/>
        <charset val="238"/>
        <scheme val="minor"/>
      </rPr>
      <t>-</t>
    </r>
    <r>
      <rPr>
        <sz val="9"/>
        <color theme="1"/>
        <rFont val="Calibri"/>
        <family val="2"/>
        <charset val="238"/>
        <scheme val="minor"/>
      </rPr>
      <t>Wsparcie na inwestycje związane z tworzeniem, ulepsza-niem lub rozbudową wszystkich rodzajów małej infrastruk-tury, w tym inwestycje w energię odnawialną i w oszczędzanie energii</t>
    </r>
    <r>
      <rPr>
        <b/>
        <sz val="9"/>
        <color theme="1"/>
        <rFont val="Calibri"/>
        <family val="2"/>
        <charset val="238"/>
        <scheme val="minor"/>
      </rPr>
      <t xml:space="preserve"> -</t>
    </r>
    <r>
      <rPr>
        <sz val="9"/>
        <color theme="1"/>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t>
    </r>
    <r>
      <rPr>
        <sz val="9"/>
        <color theme="1"/>
        <rFont val="Calibri"/>
        <family val="2"/>
        <charset val="238"/>
        <scheme val="minor"/>
      </rPr>
      <t xml:space="preserve">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</si>
  <si>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r>
      <t>Zapewnienie pewnej, aktualnej i przejrzystej informacji o PROW 2014-2020 dla ogółu interesariuszy oraz promowanie Programu, jako instrumentu wspierającego rozwój rolnictwa i obszarów wiejskich w Polsce.</t>
    </r>
    <r>
      <rPr>
        <b/>
        <sz val="9"/>
        <color theme="1"/>
        <rFont val="Calibri"/>
        <family val="2"/>
        <charset val="238"/>
        <scheme val="minor"/>
      </rPr>
      <t xml:space="preserve"> b) </t>
    </r>
    <r>
      <rPr>
        <sz val="9"/>
        <color theme="1"/>
        <rFont val="Calibri"/>
        <family val="2"/>
        <charset val="238"/>
        <scheme val="minor"/>
      </rPr>
      <t xml:space="preserve">uwidocznienie roli Wspólnoty we współfinansowaniu rozwoju obszarów wiejskich w Polsce </t>
    </r>
    <r>
      <rPr>
        <b/>
        <sz val="9"/>
        <color theme="1"/>
        <rFont val="Calibri"/>
        <family val="2"/>
        <charset val="238"/>
        <scheme val="minor"/>
      </rPr>
      <t>c)</t>
    </r>
    <r>
      <rPr>
        <sz val="9"/>
        <color theme="1"/>
        <rFont val="Calibri"/>
        <family val="2"/>
        <charset val="238"/>
        <scheme val="minor"/>
      </rPr>
      <t xml:space="preserve"> zbudowanie i utrzymanie wysokiej rozpoznawalności EFRROW i PROW 2014-2020 na tle innych programów oraz funduszy europejskich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</si>
  <si>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</si>
  <si>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</si>
  <si>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</si>
  <si>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</si>
  <si>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</si>
  <si>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</si>
  <si>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</si>
  <si>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t>
    </r>
  </si>
  <si>
    <r>
      <t xml:space="preserve">Inwestycje w środki trwałe: </t>
    </r>
    <r>
      <rPr>
        <sz val="9"/>
        <color theme="1"/>
        <rFont val="Calibri"/>
        <family val="2"/>
        <charset val="238"/>
        <scheme val="minor"/>
      </rPr>
      <t>Wsparcie na inwestycje w gospodarstwach rolnych; Wsparcie na inwestycje w zakresie przetwórstwa i wprowadzania do obrotu lub rozwoju produktów rolnych</t>
    </r>
    <r>
      <rPr>
        <b/>
        <sz val="9"/>
        <color theme="1"/>
        <rFont val="Calibri"/>
        <family val="2"/>
        <charset val="238"/>
        <scheme val="minor"/>
      </rPr>
      <t>. Przywracanie potencjału produkcji rolnej zniszczonego w wyniku klęsk żywiołowych i katastrof oraz wprowadzanie odpowiednich środków zapobiegawczych: I</t>
    </r>
    <r>
      <rPr>
        <sz val="9"/>
        <color theme="1"/>
        <rFont val="Calibri"/>
        <family val="2"/>
        <charset val="238"/>
        <scheme val="minor"/>
      </rPr>
      <t>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color theme="1"/>
        <rFont val="Calibri"/>
        <family val="2"/>
        <charset val="238"/>
        <scheme val="minor"/>
      </rPr>
      <t xml:space="preserve">. 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.Działanie rolno- środowiskowo- klimatyczne: </t>
    </r>
    <r>
      <rPr>
        <sz val="9"/>
        <color theme="1"/>
        <rFont val="Calibri"/>
        <family val="2"/>
        <charset val="238"/>
        <scheme val="minor"/>
      </rPr>
      <t>Płatności w ramach zobowiązań rolno-środowiskowo-klimatycznych.</t>
    </r>
    <r>
      <rPr>
        <b/>
        <sz val="9"/>
        <color theme="1"/>
        <rFont val="Calibri"/>
        <family val="2"/>
        <charset val="238"/>
        <scheme val="minor"/>
      </rPr>
      <t xml:space="preserve"> 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</si>
  <si>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</si>
  <si>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zmiana w świadomości mieszkańców kraju funkcjonowania PROW jako programu głównie  lub wyłącznie wspierającego rolników/rolnictwo.
</t>
    </r>
  </si>
  <si>
    <t xml:space="preserve">Kampania informacyjna, działanie edukacyjne:
- spoty radiowe (cztery rodzaje spotów o długości 30 se-kund, emisja w 10 stacjach pokrywających zasięgiem całe województwo mazowieckie), 
- slidery w pojazdach komunikacji zbiorowej (dwadzieścia rodzajów 30 sekundowych prezentacji w pojazdach komuni-kacji zbiorowej).
- slidery na regionalnych portalach informacyjnych (dwadzie-ścia rodzajów 30 sekundowych prezentacji).
Targi, wystawy, imprezy o charakterze rolniczym:
- stoisko 7x7 m2 na imprezach na terenie województwa ma-zowieckiego z degustacją produktów tradycyjnych (papryka przytycka i jabłka grójeckie)
Materiały informacyjne i promocyjne:
- wydawnictwa (sześć rodzajów 16- stronicowej broszury, dystrybucja podczas imprez plenerowych).
Konkurs wiedzy nt. PROW 2014-2020:
- materiały promocyjne (wykonanie gadżetów na 25 imprez 27.250 szt.).
</t>
  </si>
  <si>
    <t xml:space="preserve">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 identyfikatory dla uczestników (200 sztuk). 
</t>
  </si>
  <si>
    <t xml:space="preserve">Zakładanym celem realizacji operacji jest przeprowadzenie akcji informacyj-nej pod nazwą „PRO(W)STE HISTORIE – 15 LAT MAZOWSZA W UNII EU-ROPEJSKIEJ”, dzięki której nastąpi upowszechnienie informacji o PROW 2014-2020 
o możliwości wsparcia operacji realizowanych w ramach działań Programu wdrażanych przez Samorząd Województwa Mazowieckiego, dotarcie z in-formacją do beneficjentów, potencjalnych beneficjentów i ogółu społeczeń-stwa,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Operacja będzie składała się z kilku wzajemnie przenika-jących się form: zakupione zostaną materiały informacyjno-promocyjne (wydawnictwa i produkty tradycyjne), które będą dystrybuowane na spe-cjalnym stoisku podczas imprez. Zakłada się przeprowadzenie konkursów wiedzy o PROW 2014-2020 z nagrodami 
w postaci materiałów promocyjnych. Zakłada się również produkcję i emisję radiowych spotów reklamowych o długości do 30 sekund. Spoty pokażą związek Mazowsza z Europą akcentując 15 lat Polski w UE i wykorzystanie środków PROW. Kolejnym punktem będzie produkcja i emisja sliderów (30 sekundowych prezentacji) na temat efektów PROW wraz z ich emisją w po-jazdach komunikacji zbiorowej oraz na regionalnych portalach informacyj-nych.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Promowanie włączenia społecznego, zmniejszenia ubóstwa oraz rozwoju gospodarczego na obszarach wiejskich, a także Celami KSOW: Podniesienie jakości wdrażania PROW, Informowanie społeczeństwa i potencjalnych beneficjentów o polityce rozwoju obszarów wiejskich.
</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</si>
  <si>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</si>
  <si>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wniosku o płatność.</t>
  </si>
  <si>
    <t>liczba    
spotkań /szkoleń
liczba uczestników</t>
  </si>
  <si>
    <t>Informowanie społeczeństwa i potencjalnych beneficjentów o polityce rozwoju obszarów wiejskich  i wsparciu finansowym</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</si>
  <si>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</si>
  <si>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</si>
  <si>
    <t xml:space="preserve">Spotkanie/szkolenie 
– 20 spotkań/szkoleń 
(w tym: 3 dwudniowe i 15 jednodniowych dla LGD wynikające z potrzeb dotyczących bieżącej realizacji LSR, 2 jednodniowe dla bene-ficjentów/potencjalnych beneficjentów w związku z ogłaszanymi nabo-rami wniosków przez Samorząd Województwa Opolskiego), 
-instrumenty wizualizacji symboli unijnych i narodowych: flaga UE - 1 szt.  flaga PL - 1 szt., stojak trójramienny – 1 szt., drzewce na flagi – 3 szt.,
-materiały promocyjne
</t>
  </si>
  <si>
    <t>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Komunikacji.Ponadto opublikowano dodatkowy czwarty artykuł przybliżający społeczeństwu ideę powsta-nia i funkcjonowania Krajowej Sieci Obszarów Wiejskich.</t>
  </si>
  <si>
    <t xml:space="preserve">Artykuły w prasie </t>
  </si>
  <si>
    <t>Punkt informacyjny PROW 2014-2020, stoisko promocyjne, materiały promocyjne</t>
  </si>
  <si>
    <t xml:space="preserve">1. 500 osób
2. 3 szt.
3. 500 konsultacji
4. 3/1/1 szt.
5. 1 komplet
6. 800
</t>
  </si>
  <si>
    <t xml:space="preserve">1. Uczestnicy
2. Przedsięwzięcia, w których zostanie utworzony punkt informacyjny PROW
3. Liczba udzielonych konsultacji w punkcie informacyjnym
4. Elementy wizualizacji PROW:
roll-up, 
namiot promocyjny, 
stół ekspresowy
5. Materiały promocyjne – (Materiały promocyjne – (Pendrive obrotowy 8 GB – 50 szt., Smycz - 100 szt., Kubek  z nadrukiem 100 szt., Opaska silikonowa-200 szt., Bierki-200 szt., Kredki świecowe-200 szt., Zestaw do kolorowania-200 szt., Długopis 200 szt., Długopis dla dzieci 50 szt., Torby bawełniane -100 szt., Zestaw piśmienniczy-20 szt., Domino-50szt., Plecaki-40 szt., Torby papierowe-200 szt., Teczka jednobiegowa na dokumenty 500 szt.)
6. Materiały informacyjne (kalendarze - 300 kompletów, ulotki – 500 szt.)
</t>
  </si>
  <si>
    <t>Spot w radiu, spotkania, szkolenia</t>
  </si>
  <si>
    <t>Działania informacyjno-promocyjne w ramach PROW 2014-2020 z ukierunkowaniem na KSOW</t>
  </si>
  <si>
    <t>Szkolenia/seminaria/inne formy szkoleniowe 
 Audycje, programy, spoty w radio, telewizji i internecie</t>
  </si>
  <si>
    <t xml:space="preserve">5 
1
</t>
  </si>
  <si>
    <t xml:space="preserve">Partnerzy  i potencjalni partnerzy KSOW oraz beneficjenci i potencjalni beneficjenci PROW </t>
  </si>
  <si>
    <t>BPT w MRiRW</t>
  </si>
  <si>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utworzenie i funkcjonowanie krajowej sieci obszarów wiejskich.</t>
    </r>
  </si>
  <si>
    <t>Podniesienie jakości wdrażania PROW,
Informowanie społeczeństwa i potencjalnych beneficjentów o polityce rozwoju obszarów wiejskich I wsparciu finansowania.</t>
  </si>
  <si>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</si>
  <si>
    <t>Celem operacji jest poinformowanie partnerów KSOW o możliwości udziału w konkursie ogłoszonym przez Ministra Rolnictwa i Rozwoju Wsi oraz promocja PROW 2014-2020 z ukierunkowaniem na KSOW.</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</si>
  <si>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</si>
  <si>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440
650 000 -              1 000 000</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</si>
  <si>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(infrastruktura sportowa, kultura, infrastruktura wodociągowo-kanalizacyjna, energia odnawialna,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emitowanego spotu będzie również przełamanie negatywnych stereotypów dotyczących życia na wsi poprzez pokazanie wsi jako miejsca, w którym bardzo dużo się dzieje, które nieustannie się zmienia, rozwija, rozbudowuje a jednocześnie pielęgnuje lokalną tradycję i kulturę.</t>
  </si>
  <si>
    <t>media-telewizja</t>
  </si>
  <si>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</si>
  <si>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Kampania informacyjna w prasie lokalnej, telewizji i w Internecie</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</si>
  <si>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emitowanych spotach oraz stronach internetowych (portalach internetowych) uwidoczniona zostanie rola Wspólnoty we współfinansowaniu rozwoju obszarów wiejskich w Polsce.</t>
  </si>
  <si>
    <t>Artykuły w prasie, spoty telewizyjne, strony internetowe (portale internetowe)</t>
  </si>
  <si>
    <t>Liczba artykułow  w prasie lokalnej 
Liczba spotów telewizyjnyc 
Liczba stron internetowych (portali internetowych)</t>
  </si>
  <si>
    <t xml:space="preserve">17 
1 
4 </t>
  </si>
  <si>
    <t>70/2</t>
  </si>
  <si>
    <t>Liczba przeszkolonych potencjalnych wnioskodawców/Liczba szkoleń</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</si>
  <si>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</si>
  <si>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</si>
  <si>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Wspacie na koszty bieżące i aktywizację</t>
    </r>
  </si>
  <si>
    <t>Kampanie informacyjne w prasie. 
Łączna ilość:1</t>
  </si>
  <si>
    <t>Artykuł/ogłoszenie w prasie regionalnej</t>
  </si>
  <si>
    <t>1
 0</t>
  </si>
  <si>
    <t>Film promujący PROW 2014-2020. Łączna ilość: 4 (odcinki, do 5 min. każdy). 
Emisja filmów promocyjnych PROW 2014-2020 Łączna ilość: 20</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</si>
  <si>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</si>
  <si>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</si>
  <si>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Celem realizacji operacji jest wzrost wiedzy na temat możliwości finansowania operacji ze środków PROW 2014-2020 oraz poszerzenie grupy podmiotów zainteresowanych Programem.  W wyniku realizacji operacji informacja na temat PROW na lata 2014-2020 dotrze  do szerokiego grona odbiorców, zgodnie z grupą docelową. Efektem długofalowym realizacji operacji może być zwiększona ilość beneficjentów, zainteresowana PROW na lata 2014-2020.</t>
  </si>
  <si>
    <r>
      <t>Film 
Emisja filmów</t>
    </r>
    <r>
      <rPr>
        <b/>
        <sz val="9"/>
        <rFont val="Calibri"/>
        <family val="2"/>
        <charset val="238"/>
        <scheme val="minor"/>
      </rPr>
      <t xml:space="preserve"> </t>
    </r>
  </si>
  <si>
    <t>4 
20</t>
  </si>
  <si>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</si>
  <si>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</si>
  <si>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</si>
  <si>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t>
  </si>
  <si>
    <t>Spotkanie 
Ilość osób</t>
  </si>
  <si>
    <t>1 
70</t>
  </si>
  <si>
    <t>Spotkanie szkoleniowo-informacyjne dla beneficjentów PROW na lata 2014-2020 w zakresie operacji dotyczących gospodar-ki wodno-ściekowej</t>
  </si>
  <si>
    <t>Spotkanie</t>
  </si>
  <si>
    <t>1.	Beneficjenci PROW 2014-2020
2.	Instytucje zaangażowane pośrednio we wdrażanie Programu</t>
  </si>
  <si>
    <t xml:space="preserve">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w ramach poddziałania 3.1„Wsparcie na przystępowanie do systemów jakości” oraz 3.2 „Wsparcie działań informacyjnych i promocyjnych realizowanych przez grupy producentów na rynku wewnętrznym”. Działania mają na celu zbudowanie i utrzymanie wysokiej rozpoznawalności EFRROW i PROW 2014-2020 na tle innych programów oraz funduszy europejskich.
</t>
  </si>
  <si>
    <t xml:space="preserve">1. Potencjalni beneficjenci poddziałań: 3.1 „Wparcie na przystępowanie do systemów jakości”, 3.2 "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
</t>
  </si>
  <si>
    <t xml:space="preserve">
 Informowanie społeczeństwa i potencjalnych beneficjentów o polityce rozwoju obszarów
wiejskich i o możliwościach finansowania.</t>
  </si>
  <si>
    <t>Uczestnicy konferencji/ Materiały szkoleniowe/ Liczba konferencji</t>
  </si>
  <si>
    <t>100 osób/100 szt/ 1</t>
  </si>
  <si>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Inwestycje w środki trwałe</t>
    </r>
    <r>
      <rPr>
        <sz val="9"/>
        <rFont val="Calibri"/>
        <family val="2"/>
        <charset val="238"/>
        <scheme val="minor"/>
      </rPr>
      <t xml:space="preserve">
-Wsparcie na inwestycje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 xml:space="preserve">Działanie rolno- środowiskowo- klimatyczne                                                                                                                                                                                                                                                                                                                 </t>
    </r>
    <r>
      <rPr>
        <sz val="9"/>
        <rFont val="Calibri"/>
        <family val="2"/>
        <charset val="238"/>
        <scheme val="minor"/>
      </rPr>
      <t xml:space="preserve">-Płatności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</si>
  <si>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</si>
  <si>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Po zmianie</t>
  </si>
  <si>
    <t>Liczba</t>
  </si>
  <si>
    <r>
      <rPr>
        <b/>
        <sz val="9"/>
        <rFont val="Calibri"/>
        <family val="2"/>
        <charset val="238"/>
        <scheme val="minor"/>
      </rPr>
      <t>Podstawowe usługi i odnowa wsi na obszarach wiejskich                                                                                      -</t>
    </r>
    <r>
      <rPr>
        <sz val="9"/>
        <rFont val="Calibri"/>
        <family val="2"/>
        <charset val="238"/>
        <scheme val="minor"/>
      </rPr>
      <t>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</si>
  <si>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</si>
  <si>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1
30-52
</t>
  </si>
  <si>
    <t>RAZEM</t>
  </si>
  <si>
    <t>Plan operacyjny KSOW na lata 2018-2019 dla działania 8 Plan komunikacyjny - Samorząd Województwa Kujawsko-pomorskiego - grudzień 2019 rok</t>
  </si>
  <si>
    <t>Plan operacyjny KSOW na lata 2018-2019 dla działania 8 Plan komunikacyjny - Samorząd Województwa Dolnośląskiego - grudzień 2019 rok</t>
  </si>
  <si>
    <t>Plan operacyjny KSOW na lata 2018-2019 dla działania 8 Plan komunikacyjny - Samorząd Województwa Lubelskiego - grudzień 2019 rok</t>
  </si>
  <si>
    <t>Plan operacyjny KSOW na lata 2018-2019 dla działania 8 Plan komunikacyjny - Samorząd Województwa Lubuskiego - grudzień 2019 rok</t>
  </si>
  <si>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 </t>
    </r>
    <r>
      <rPr>
        <sz val="9"/>
        <rFont val="Calibri"/>
        <family val="2"/>
        <charset val="238"/>
        <scheme val="minor"/>
      </rPr>
      <t xml:space="preserve">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</si>
  <si>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</si>
  <si>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3
2
480
</t>
  </si>
  <si>
    <t>Plan operacyjny KSOW na lata 2018-2019 dla działania 8 Plan komunikacyjny - Samorząd Województwa Łódzkiego - grudzień 2019 rok</t>
  </si>
  <si>
    <t>Plan operacyjny KSOW na lata 2018-2019 dla działania 8 Plan komunikacyjny - Samorząd Województwa Małopolskiego - grudzień 2019 rok</t>
  </si>
  <si>
    <t>Plan operacyjny KSOW na lata 2018-2019 dla działania 8 Plan komunikacyjny - Samorząd Województwa Mazowieckiego - grudzień 2019 rok</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</si>
  <si>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</si>
  <si>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</si>
  <si>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1.</t>
    </r>
    <r>
      <rPr>
        <sz val="9"/>
        <rFont val="Calibri"/>
        <family val="2"/>
        <charset val="238"/>
        <scheme val="minor"/>
      </rPr>
      <t xml:space="preserve">Targi, wystawy, imprezy lokalne, regionalne, krajowe, i międzynarodowe (stoisko)/                   </t>
    </r>
    <r>
      <rPr>
        <b/>
        <sz val="9"/>
        <rFont val="Calibri"/>
        <family val="2"/>
        <charset val="238"/>
        <scheme val="minor"/>
      </rPr>
      <t>2</t>
    </r>
    <r>
      <rPr>
        <sz val="9"/>
        <rFont val="Calibri"/>
        <family val="2"/>
        <charset val="238"/>
        <scheme val="minor"/>
      </rPr>
      <t xml:space="preserve">. Audycje,     Programy, spoty w radio, telewizji i internecie (spoty w radio - rodzaje)/        </t>
    </r>
    <r>
      <rPr>
        <b/>
        <sz val="9"/>
        <rFont val="Calibri"/>
        <family val="2"/>
        <charset val="238"/>
        <scheme val="minor"/>
      </rPr>
      <t xml:space="preserve">3. </t>
    </r>
    <r>
      <rPr>
        <sz val="9"/>
        <rFont val="Calibri"/>
        <family val="2"/>
        <charset val="238"/>
        <scheme val="minor"/>
      </rPr>
      <t xml:space="preserve">Audycje, programy, spoty w radio, telewizji i internecie (slidery - wykonanie i koszt emisji)  </t>
    </r>
    <r>
      <rPr>
        <b/>
        <sz val="9"/>
        <rFont val="Calibri"/>
        <family val="2"/>
        <charset val="238"/>
        <scheme val="minor"/>
      </rPr>
      <t>4.</t>
    </r>
    <r>
      <rPr>
        <sz val="9"/>
        <rFont val="Calibri"/>
        <family val="2"/>
        <charset val="238"/>
        <scheme val="minor"/>
      </rPr>
      <t xml:space="preserve">Słuchalność/oglądalność audycji, programów, spotów/      </t>
    </r>
    <r>
      <rPr>
        <b/>
        <sz val="9"/>
        <rFont val="Calibri"/>
        <family val="2"/>
        <charset val="238"/>
        <scheme val="minor"/>
      </rPr>
      <t>5.</t>
    </r>
    <r>
      <rPr>
        <sz val="9"/>
        <rFont val="Calibri"/>
        <family val="2"/>
        <charset val="238"/>
        <scheme val="minor"/>
      </rPr>
      <t xml:space="preserve">Tytuły publikacji wydanych w formie papierowej/ </t>
    </r>
    <r>
      <rPr>
        <b/>
        <sz val="9"/>
        <rFont val="Calibri"/>
        <family val="2"/>
        <charset val="238"/>
        <scheme val="minor"/>
      </rPr>
      <t>6.</t>
    </r>
    <r>
      <rPr>
        <sz val="9"/>
        <rFont val="Calibri"/>
        <family val="2"/>
        <charset val="238"/>
        <scheme val="minor"/>
      </rPr>
      <t xml:space="preserve">Konkursy/ </t>
    </r>
    <r>
      <rPr>
        <b/>
        <sz val="9"/>
        <rFont val="Calibri"/>
        <family val="2"/>
        <charset val="238"/>
        <scheme val="minor"/>
      </rPr>
      <t>7</t>
    </r>
    <r>
      <rPr>
        <sz val="9"/>
        <rFont val="Calibri"/>
        <family val="2"/>
        <charset val="238"/>
        <scheme val="minor"/>
      </rPr>
      <t xml:space="preserve">.Uczestnicy konkursów/ </t>
    </r>
    <r>
      <rPr>
        <b/>
        <sz val="9"/>
        <rFont val="Calibri"/>
        <family val="2"/>
        <charset val="238"/>
        <scheme val="minor"/>
      </rPr>
      <t>8</t>
    </r>
    <r>
      <rPr>
        <sz val="9"/>
        <rFont val="Calibri"/>
        <family val="2"/>
        <charset val="238"/>
        <scheme val="minor"/>
      </rPr>
      <t xml:space="preserve">.Materiały promocyjne </t>
    </r>
  </si>
  <si>
    <r>
      <rPr>
        <b/>
        <sz val="9"/>
        <rFont val="Calibri"/>
        <family val="2"/>
        <charset val="238"/>
        <scheme val="minor"/>
      </rPr>
      <t>1.</t>
    </r>
    <r>
      <rPr>
        <sz val="9"/>
        <rFont val="Calibri"/>
        <family val="2"/>
        <charset val="238"/>
        <scheme val="minor"/>
      </rPr>
      <t xml:space="preserve"> 25/ koszt- 100.000 zł;            </t>
    </r>
    <r>
      <rPr>
        <b/>
        <sz val="9"/>
        <rFont val="Calibri"/>
        <family val="2"/>
        <charset val="238"/>
        <scheme val="minor"/>
      </rPr>
      <t>2</t>
    </r>
    <r>
      <rPr>
        <sz val="9"/>
        <rFont val="Calibri"/>
        <family val="2"/>
        <charset val="238"/>
        <scheme val="minor"/>
      </rPr>
      <t xml:space="preserve">. 4 / koszt- 212. 000 zł;            </t>
    </r>
    <r>
      <rPr>
        <b/>
        <sz val="9"/>
        <rFont val="Calibri"/>
        <family val="2"/>
        <charset val="238"/>
        <scheme val="minor"/>
      </rPr>
      <t xml:space="preserve">3. </t>
    </r>
    <r>
      <rPr>
        <sz val="9"/>
        <rFont val="Calibri"/>
        <family val="2"/>
        <charset val="238"/>
        <scheme val="minor"/>
      </rPr>
      <t xml:space="preserve">20/ koszt- 338.902 zł;            </t>
    </r>
    <r>
      <rPr>
        <b/>
        <sz val="9"/>
        <rFont val="Calibri"/>
        <family val="2"/>
        <charset val="238"/>
        <scheme val="minor"/>
      </rPr>
      <t xml:space="preserve">4. </t>
    </r>
    <r>
      <rPr>
        <sz val="9"/>
        <rFont val="Calibri"/>
        <family val="2"/>
        <charset val="238"/>
        <scheme val="minor"/>
      </rPr>
      <t xml:space="preserve">180.000 osób; </t>
    </r>
    <r>
      <rPr>
        <b/>
        <sz val="9"/>
        <rFont val="Calibri"/>
        <family val="2"/>
        <charset val="238"/>
        <scheme val="minor"/>
      </rPr>
      <t xml:space="preserve">5. </t>
    </r>
    <r>
      <rPr>
        <sz val="9"/>
        <rFont val="Calibri"/>
        <family val="2"/>
        <charset val="238"/>
        <scheme val="minor"/>
      </rPr>
      <t xml:space="preserve">6 koszt 14 000 zł;       </t>
    </r>
    <r>
      <rPr>
        <b/>
        <sz val="9"/>
        <rFont val="Calibri"/>
        <family val="2"/>
        <charset val="238"/>
        <scheme val="minor"/>
      </rPr>
      <t>6.</t>
    </r>
    <r>
      <rPr>
        <sz val="9"/>
        <rFont val="Calibri"/>
        <family val="2"/>
        <charset val="238"/>
        <scheme val="minor"/>
      </rPr>
      <t xml:space="preserve"> 25;                     </t>
    </r>
    <r>
      <rPr>
        <b/>
        <sz val="9"/>
        <rFont val="Calibri"/>
        <family val="2"/>
        <charset val="238"/>
        <scheme val="minor"/>
      </rPr>
      <t xml:space="preserve">7. </t>
    </r>
    <r>
      <rPr>
        <sz val="9"/>
        <rFont val="Calibri"/>
        <family val="2"/>
        <charset val="238"/>
        <scheme val="minor"/>
      </rPr>
      <t xml:space="preserve">15.000 osób;      </t>
    </r>
    <r>
      <rPr>
        <b/>
        <sz val="9"/>
        <rFont val="Calibri"/>
        <family val="2"/>
        <charset val="238"/>
        <scheme val="minor"/>
      </rPr>
      <t>8.</t>
    </r>
    <r>
      <rPr>
        <sz val="9"/>
        <rFont val="Calibri"/>
        <family val="2"/>
        <charset val="238"/>
        <scheme val="minor"/>
      </rPr>
      <t xml:space="preserve"> 130.000 zł</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</si>
  <si>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</si>
  <si>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</si>
  <si>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r>
      <rPr>
        <b/>
        <sz val="9"/>
        <rFont val="Calibri"/>
        <family val="2"/>
        <charset val="238"/>
        <scheme val="minor"/>
      </rPr>
      <t xml:space="preserve">1. </t>
    </r>
    <r>
      <rPr>
        <sz val="9"/>
        <rFont val="Calibri"/>
        <family val="2"/>
        <charset val="238"/>
        <scheme val="minor"/>
      </rPr>
      <t xml:space="preserve">Konferencje/liczba identyfikatorów;            </t>
    </r>
    <r>
      <rPr>
        <b/>
        <sz val="9"/>
        <rFont val="Calibri"/>
        <family val="2"/>
        <charset val="238"/>
        <scheme val="minor"/>
      </rPr>
      <t xml:space="preserve">2. </t>
    </r>
    <r>
      <rPr>
        <sz val="9"/>
        <rFont val="Calibri"/>
        <family val="2"/>
        <charset val="238"/>
        <scheme val="minor"/>
      </rPr>
      <t xml:space="preserve">Uczestnicy konferencji;                 </t>
    </r>
    <r>
      <rPr>
        <b/>
        <sz val="9"/>
        <color theme="1"/>
        <rFont val="Calibri"/>
        <family val="2"/>
        <charset val="238"/>
        <scheme val="minor"/>
      </rPr>
      <t/>
    </r>
  </si>
  <si>
    <r>
      <rPr>
        <b/>
        <sz val="9"/>
        <rFont val="Calibri"/>
        <family val="2"/>
        <charset val="238"/>
        <scheme val="minor"/>
      </rPr>
      <t>1</t>
    </r>
    <r>
      <rPr>
        <sz val="9"/>
        <rFont val="Calibri"/>
        <family val="2"/>
        <charset val="238"/>
        <scheme val="minor"/>
      </rPr>
      <t xml:space="preserve">. 1/200 sztuk/koszt - 50.000 zł;                                       </t>
    </r>
    <r>
      <rPr>
        <b/>
        <sz val="9"/>
        <rFont val="Calibri"/>
        <family val="2"/>
        <charset val="238"/>
        <scheme val="minor"/>
      </rPr>
      <t>2.</t>
    </r>
    <r>
      <rPr>
        <sz val="9"/>
        <rFont val="Calibri"/>
        <family val="2"/>
        <charset val="238"/>
        <scheme val="minor"/>
      </rPr>
      <t xml:space="preserve"> 250 osób;        </t>
    </r>
  </si>
  <si>
    <t>Plan operacyjny KSOW na lata 2018-2019 dla działania 8 Plan komunikacyjny - Samorząd Województwa Opolskiego - grudzień 2019 rok</t>
  </si>
  <si>
    <t>20
550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</si>
  <si>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</si>
  <si>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t>Plan operacyjny KSOW na lata 2018-2019 dla działania 8 Plan komunikacyjny - Samorząd Województwa Podkarpackiego - grudzień 2019 rok</t>
  </si>
  <si>
    <t>Plan operacyjny KSOW na lata 2018-2019 dla działania 8 Plan komunikacyjny - Samorząd Województwa Podlaskiego - grudzień 2019 rok</t>
  </si>
  <si>
    <t>Plan operacyjny KSOW na lata 2018-2019 dla działania 8 Plan komunikacyjny - Samorząd Województwa Pomorskiego - grudzień 2019 rok</t>
  </si>
  <si>
    <t>Plan operacyjny KSOW na lata 2018-2019 dla działania 8 Plan komunikacyjny - Samorząd Województwa Śląskiego -grudzień 2019 rok</t>
  </si>
  <si>
    <t>Plan operacyjny KSOW na lata 2018-2019 dla działania 8 Plan komunikacyjny - Samorząd Województwa Świętokrzyskiego - grudzień 2019 rok</t>
  </si>
  <si>
    <t>Plan operacyjny KSOW na lata 2018-2019 dla działania 8 Plan komunikacyjny - Samorząd Województwa Warmińsko-Mazurskiego - grudzień 2019 rok</t>
  </si>
  <si>
    <r>
      <rPr>
        <b/>
        <sz val="9"/>
        <rFont val="Calibri"/>
        <family val="2"/>
        <charset val="238"/>
        <scheme val="minor"/>
      </rPr>
      <t xml:space="preserve">Podstawowe usługi i odnowa wsi na obszarach wiejskich
</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Wspacie na koszty bieżące i aktywizację</t>
    </r>
  </si>
  <si>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Spotkanie poświęcone będzie również wymianie wiedzy i doświadczeń w zakresie wdrażania instrumentu terytorialnego pod nazwą rozwój lokalny kierowany przez społeczność (RLKS). Dodatkowym celem realizacji operacji jest zakup materiałów promocyjnych, oznakowanych zgodnie z Księgą Wizualizacji Znaku PROW 2014-2020, użytecznych podczas organizowanego spotkania.</t>
  </si>
  <si>
    <t>Plan operacyjny KSOW na lata 2018-2019 dla działania 8 Plan komunikacyjny - Samorząd Województwa Wielkopolskiego - grudzień 2019 rok</t>
  </si>
  <si>
    <t>Plan operacyjny KSOW na lata 2018-2019 dla działania 8 Plan komunikacyjny - Samorząd Województwa Zachodniopomorskiego - grudzień 2019 rok</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</si>
  <si>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</si>
  <si>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t>Plan operacyjny KSOW na lata 2018-2019 dla działania 8 Plan komunikacyjny - Instytucja Zarządzająca - grudzień 2019 rok</t>
  </si>
  <si>
    <t>Plan operacyjny KSOW na lata 2018-2019 dla działania 8 Plan komunikacyjny - Agencja Restrukturyzacji i Modernizacji Rolnictwa - grudzień 2019 r.</t>
  </si>
  <si>
    <t>Plan operacyjny KSOW na lata 2018-2019 dla działania 8 Plan komunikacyjny - Krajowy Ośrodek Wsparcia Rolnictwa - grudzień 2019 r.</t>
  </si>
  <si>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t>
    </r>
  </si>
  <si>
    <r>
      <rPr>
        <b/>
        <sz val="9"/>
        <rFont val="Calibri"/>
        <family val="2"/>
        <charset val="238"/>
        <scheme val="minor"/>
      </rPr>
      <t>2018:</t>
    </r>
    <r>
      <rPr>
        <sz val="9"/>
        <rFont val="Calibri"/>
        <family val="2"/>
        <charset val="238"/>
        <scheme val="minor"/>
      </rPr>
      <t xml:space="preserve"> 
1 ogłoszenie prasowe, 
17 szkoleń / punktów informacyjnych dla wnioskodawców, prowadzenie strony internetowej, prowadzenie infolinii (Telefoniczny Punkt Informacyjny) Działania beda dotyczyły jedynie działania 3.1. </t>
    </r>
    <r>
      <rPr>
        <b/>
        <sz val="9"/>
        <rFont val="Calibri"/>
        <family val="2"/>
        <charset val="238"/>
        <scheme val="minor"/>
      </rPr>
      <t xml:space="preserve"> 
2019:  
</t>
    </r>
    <r>
      <rPr>
        <sz val="9"/>
        <rFont val="Calibri"/>
        <family val="2"/>
        <charset val="238"/>
        <scheme val="minor"/>
      </rPr>
      <t>2 ogłoszenia prasowe, 
12 publikacji prasowych, 
17 szkoleń / punktów informacyjnych dla wnioskodawców, 
1 informacja radiowa (produkcja i emisja), prowadzenie strony internetowej, prowadzenie infolinii (Telefoniczny Punkt Informacyjny). Działania beda dotyczyły działań 3.1 oraz 3.2.</t>
    </r>
  </si>
  <si>
    <r>
      <rPr>
        <b/>
        <sz val="9"/>
        <rFont val="Calibri"/>
        <family val="2"/>
        <charset val="238"/>
        <scheme val="minor"/>
      </rPr>
      <t>2018 r.</t>
    </r>
    <r>
      <rPr>
        <sz val="9"/>
        <rFont val="Calibri"/>
        <family val="2"/>
        <charset val="238"/>
        <scheme val="minor"/>
      </rPr>
      <t xml:space="preserve">
- Ogłoszenie prasowe
- Punkty informacyjne w OT,
- Nagranie i emisja informacji radiowej
- Strona internetowa
- Infolinia (Telefoniczny Punkt Informacyjny) 
</t>
    </r>
    <r>
      <rPr>
        <b/>
        <sz val="9"/>
        <rFont val="Calibri"/>
        <family val="2"/>
        <charset val="238"/>
        <scheme val="minor"/>
      </rPr>
      <t>2019 r.</t>
    </r>
    <r>
      <rPr>
        <sz val="9"/>
        <rFont val="Calibri"/>
        <family val="2"/>
        <charset val="238"/>
        <scheme val="minor"/>
      </rPr>
      <t xml:space="preserve">
- Artykuły w prasie,
- Ogłoszenie prasowe,                                  - Punkty informacyjne w OT KOWR dla beneficjentów
- Nagranie i emisja informacji radiowej
- Strona internetowa
- Infolinia (Telefoniczny Punkt Informacyjny) </t>
    </r>
  </si>
  <si>
    <r>
      <rPr>
        <b/>
        <sz val="9"/>
        <rFont val="Calibri"/>
        <family val="2"/>
        <charset val="238"/>
        <scheme val="minor"/>
      </rPr>
      <t xml:space="preserve">2018: </t>
    </r>
    <r>
      <rPr>
        <sz val="9"/>
        <rFont val="Calibri"/>
        <family val="2"/>
        <charset val="238"/>
        <scheme val="minor"/>
      </rPr>
      <t xml:space="preserve">                                                  1,                                                17,                                                  0,                                                   1,                                                          1                                                     </t>
    </r>
    <r>
      <rPr>
        <b/>
        <sz val="9"/>
        <rFont val="Calibri"/>
        <family val="2"/>
        <charset val="238"/>
        <scheme val="minor"/>
      </rPr>
      <t xml:space="preserve">2019:                                                  </t>
    </r>
    <r>
      <rPr>
        <sz val="9"/>
        <rFont val="Calibri"/>
        <family val="2"/>
        <charset val="238"/>
        <scheme val="minor"/>
      </rPr>
      <t>12,                                                     2,                                                    17,                                                      1,                                                         1,                                                          1</t>
    </r>
  </si>
  <si>
    <t>Załącznik  nr 2 do uchwały nr 46 Grupy Roboczej do spraw Krajowej Sieci Obszarów Wiejskich z dnia 09 grudnia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</si>
</sst>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_-* #,##0.00\ _z_ł_-;\-* #,##0.00\ _z_ł_-;_-* &quot;-&quot;??\ _z_ł_-;_-@_-"/>
    <numFmt numFmtId="165" formatCode="[$-415]General"/>
    <numFmt numFmtId="166" formatCode="#,##0.000"/>
    <numFmt numFmtId="167" formatCode="#,##0.00\ &quot;zł&quot;"/>
    <numFmt numFmtId="168" formatCode="#,##0.00\ _z_ł"/>
    <numFmt numFmtId="169" formatCode="#,##0.00_ ;\-#,##0.00\ "/>
  </numFmts>
  <fonts count="4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b/>
      <sz val="9"/>
      <name val="Calibri"/>
      <family val="2"/>
      <charset val="238"/>
      <scheme val="minor"/>
    </font>
    <font>
      <u/>
      <sz val="9"/>
      <color theme="1"/>
      <name val="Calibri"/>
      <family val="2"/>
      <charset val="238"/>
    </font>
    <font>
      <sz val="9"/>
      <color indexed="81"/>
      <name val="Tahoma"/>
      <family val="2"/>
      <charset val="238"/>
    </font>
    <font>
      <b/>
      <sz val="9"/>
      <color indexed="81"/>
      <name val="Tahoma"/>
      <family val="2"/>
      <charset val="238"/>
    </font>
    <font>
      <i/>
      <sz val="9"/>
      <color theme="1"/>
      <name val="Calibri"/>
      <family val="2"/>
      <charset val="238"/>
      <scheme val="minor"/>
    </font>
    <font>
      <sz val="10"/>
      <name val="Calibri"/>
      <family val="2"/>
      <charset val="238"/>
      <scheme val="minor"/>
    </font>
    <font>
      <b/>
      <sz val="10"/>
      <name val="Calibri"/>
      <family val="2"/>
      <charset val="238"/>
      <scheme val="minor"/>
    </font>
    <font>
      <u/>
      <sz val="9"/>
      <name val="Calibri"/>
      <family val="2"/>
      <charset val="238"/>
    </font>
    <font>
      <i/>
      <sz val="9"/>
      <color rgb="FFFF0000"/>
      <name val="Calibri"/>
      <family val="2"/>
      <charset val="238"/>
    </font>
    <font>
      <sz val="8"/>
      <name val="Calibri"/>
      <family val="2"/>
      <charset val="238"/>
      <scheme val="minor"/>
    </font>
    <font>
      <b/>
      <sz val="8"/>
      <name val="Calibri"/>
      <family val="2"/>
      <charset val="238"/>
      <scheme val="minor"/>
    </font>
    <font>
      <i/>
      <sz val="9"/>
      <name val="Calibri"/>
      <family val="2"/>
      <charset val="238"/>
      <scheme val="minor"/>
    </font>
  </fonts>
  <fills count="8">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diagonal/>
    </border>
  </borders>
  <cellStyleXfs count="42">
    <xf numFmtId="0" fontId="0" fillId="0" borderId="0"/>
    <xf numFmtId="0" fontId="15" fillId="0" borderId="0"/>
    <xf numFmtId="164" fontId="15" fillId="0" borderId="0" applyFont="0" applyFill="0" applyBorder="0" applyAlignment="0" applyProtection="0"/>
    <xf numFmtId="0" fontId="17" fillId="0" borderId="0"/>
    <xf numFmtId="0" fontId="18" fillId="0" borderId="0"/>
    <xf numFmtId="0" fontId="19" fillId="0" borderId="0"/>
    <xf numFmtId="165" fontId="20" fillId="0" borderId="0"/>
    <xf numFmtId="0" fontId="21" fillId="0" borderId="0"/>
    <xf numFmtId="164" fontId="21" fillId="0" borderId="0" applyFont="0" applyFill="0" applyBorder="0" applyAlignment="0" applyProtection="0"/>
    <xf numFmtId="44" fontId="21" fillId="0" borderId="0" applyFont="0" applyFill="0" applyBorder="0" applyAlignment="0" applyProtection="0"/>
    <xf numFmtId="0" fontId="22" fillId="0" borderId="0"/>
    <xf numFmtId="0" fontId="16" fillId="0" borderId="0"/>
    <xf numFmtId="0" fontId="17" fillId="0" borderId="0"/>
    <xf numFmtId="164" fontId="17" fillId="0" borderId="0" applyFont="0" applyFill="0" applyBorder="0" applyAlignment="0" applyProtection="0"/>
    <xf numFmtId="44" fontId="17" fillId="0" borderId="0" applyFont="0" applyFill="0" applyBorder="0" applyAlignment="0" applyProtection="0"/>
    <xf numFmtId="0" fontId="22" fillId="0" borderId="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4" fontId="15"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xf numFmtId="0" fontId="14" fillId="4" borderId="0" xfId="0" applyFont="1" applyFill="1"/>
    <xf numFmtId="0" fontId="9" fillId="0" borderId="0" xfId="0" applyFont="1"/>
    <xf numFmtId="0" fontId="10" fillId="0" borderId="0" xfId="0" applyFont="1"/>
    <xf numFmtId="4" fontId="0" fillId="0" borderId="0" xfId="0" applyNumberFormat="1"/>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21" fillId="0" borderId="0" xfId="7"/>
    <xf numFmtId="0" fontId="0" fillId="0" borderId="0" xfId="0" applyAlignment="1">
      <alignment horizontal="center"/>
    </xf>
    <xf numFmtId="4" fontId="9" fillId="0" borderId="0" xfId="0" applyNumberFormat="1" applyFont="1"/>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2" fontId="9" fillId="0" borderId="1" xfId="0" applyNumberFormat="1" applyFont="1" applyBorder="1" applyAlignment="1">
      <alignment horizontal="center" vertical="center" wrapText="1"/>
    </xf>
    <xf numFmtId="2" fontId="0" fillId="0" borderId="0" xfId="0" applyNumberFormat="1"/>
    <xf numFmtId="2" fontId="5"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26" fillId="0" borderId="0" xfId="0" applyFont="1"/>
    <xf numFmtId="4" fontId="9"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2" borderId="6" xfId="0" applyFont="1" applyFill="1" applyBorder="1" applyAlignment="1">
      <alignment horizontal="center" vertical="center"/>
    </xf>
    <xf numFmtId="49" fontId="9"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28" fillId="0" borderId="0" xfId="0" applyFont="1"/>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10" fillId="2" borderId="1" xfId="0" applyFont="1" applyFill="1" applyBorder="1" applyAlignment="1">
      <alignment horizontal="left" vertical="top" wrapText="1"/>
    </xf>
    <xf numFmtId="0" fontId="9" fillId="2" borderId="6" xfId="0" applyFont="1" applyFill="1" applyBorder="1" applyAlignment="1">
      <alignment horizontal="center" vertical="top" wrapText="1"/>
    </xf>
    <xf numFmtId="0" fontId="27" fillId="0" borderId="0" xfId="0" applyFont="1" applyAlignment="1">
      <alignment horizontal="center"/>
    </xf>
    <xf numFmtId="0" fontId="27" fillId="0" borderId="0" xfId="0" applyFont="1" applyAlignment="1">
      <alignment horizontal="center" vertical="center"/>
    </xf>
    <xf numFmtId="0" fontId="14" fillId="0" borderId="0" xfId="0" applyFont="1" applyAlignment="1">
      <alignment horizontal="center" wrapText="1"/>
    </xf>
    <xf numFmtId="49" fontId="23" fillId="5" borderId="6"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0" xfId="0" applyFont="1" applyFill="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4" fontId="9" fillId="0" borderId="0" xfId="0" applyNumberFormat="1" applyFont="1" applyAlignment="1">
      <alignment horizontal="left"/>
    </xf>
    <xf numFmtId="0" fontId="9" fillId="0" borderId="0" xfId="0" applyFont="1" applyAlignment="1">
      <alignment horizontal="left" vertical="top"/>
    </xf>
    <xf numFmtId="0" fontId="8" fillId="5"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68" fontId="7"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6" xfId="0" applyFont="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4" fontId="23" fillId="5"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0" fillId="2" borderId="13" xfId="0" applyFill="1" applyBorder="1"/>
    <xf numFmtId="0" fontId="0" fillId="2" borderId="13" xfId="0" applyFill="1" applyBorder="1" applyAlignment="1">
      <alignment wrapText="1"/>
    </xf>
    <xf numFmtId="0" fontId="17" fillId="5" borderId="0" xfId="0" applyFont="1" applyFill="1"/>
    <xf numFmtId="0" fontId="26" fillId="5" borderId="0" xfId="0" applyFont="1" applyFill="1"/>
    <xf numFmtId="49" fontId="23" fillId="5" borderId="1" xfId="0" applyNumberFormat="1" applyFont="1" applyFill="1" applyBorder="1" applyAlignment="1">
      <alignment horizontal="center" vertical="center" wrapText="1"/>
    </xf>
    <xf numFmtId="0" fontId="23" fillId="5" borderId="0" xfId="0" applyFont="1" applyFill="1"/>
    <xf numFmtId="0" fontId="23" fillId="5" borderId="0" xfId="0" applyFont="1" applyFill="1" applyAlignment="1">
      <alignment horizontal="center" vertical="center"/>
    </xf>
    <xf numFmtId="4" fontId="23" fillId="5" borderId="6" xfId="0" applyNumberFormat="1" applyFont="1" applyFill="1" applyBorder="1" applyAlignment="1">
      <alignment horizontal="center" vertical="center"/>
    </xf>
    <xf numFmtId="0" fontId="17"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center" vertical="center"/>
    </xf>
    <xf numFmtId="0" fontId="23" fillId="0" borderId="0" xfId="0" applyFont="1"/>
    <xf numFmtId="4" fontId="23" fillId="0" borderId="0" xfId="0" applyNumberFormat="1" applyFont="1" applyAlignment="1">
      <alignment horizontal="left"/>
    </xf>
    <xf numFmtId="4" fontId="23" fillId="5" borderId="0" xfId="0" applyNumberFormat="1" applyFont="1" applyFill="1" applyAlignment="1">
      <alignment horizontal="left" wrapText="1"/>
    </xf>
    <xf numFmtId="0" fontId="14" fillId="0" borderId="0" xfId="0" applyFont="1" applyAlignment="1">
      <alignment horizontal="center" vertical="center"/>
    </xf>
    <xf numFmtId="0" fontId="10" fillId="0" borderId="0" xfId="0" applyFont="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xf numFmtId="49" fontId="9" fillId="5" borderId="6"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0" fontId="27" fillId="5" borderId="0" xfId="0" applyFont="1" applyFill="1"/>
    <xf numFmtId="4" fontId="9" fillId="5" borderId="6"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wrapText="1"/>
    </xf>
    <xf numFmtId="0" fontId="9" fillId="0" borderId="0" xfId="0" applyFont="1" applyFill="1"/>
    <xf numFmtId="2" fontId="9" fillId="0" borderId="0" xfId="0" applyNumberFormat="1" applyFont="1" applyFill="1" applyAlignment="1">
      <alignment horizontal="right"/>
    </xf>
    <xf numFmtId="2" fontId="9" fillId="0" borderId="0" xfId="0" applyNumberFormat="1" applyFont="1" applyFill="1"/>
    <xf numFmtId="4" fontId="14" fillId="0" borderId="0" xfId="0" applyNumberFormat="1" applyFont="1"/>
    <xf numFmtId="0" fontId="0" fillId="0" borderId="0" xfId="0" applyFill="1"/>
    <xf numFmtId="0" fontId="9" fillId="0" borderId="0" xfId="0" applyFont="1" applyFill="1" applyBorder="1" applyAlignment="1">
      <alignment horizontal="center" vertical="center" wrapText="1"/>
    </xf>
    <xf numFmtId="4" fontId="0" fillId="0" borderId="0" xfId="0" applyNumberFormat="1" applyFill="1"/>
    <xf numFmtId="0" fontId="14" fillId="0" borderId="1" xfId="0" applyFont="1" applyBorder="1"/>
    <xf numFmtId="0" fontId="0" fillId="0" borderId="1" xfId="0" applyBorder="1"/>
    <xf numFmtId="0" fontId="0" fillId="0" borderId="0" xfId="0" applyFill="1" applyAlignment="1">
      <alignment horizontal="center" vertical="center"/>
    </xf>
    <xf numFmtId="0" fontId="0" fillId="2" borderId="17" xfId="0" applyFill="1" applyBorder="1"/>
    <xf numFmtId="0" fontId="0" fillId="2" borderId="16" xfId="0" applyFill="1" applyBorder="1" applyAlignment="1">
      <alignment horizontal="center" vertical="center"/>
    </xf>
    <xf numFmtId="0" fontId="0" fillId="3" borderId="16" xfId="0" applyFill="1" applyBorder="1" applyAlignment="1">
      <alignment horizontal="center"/>
    </xf>
    <xf numFmtId="0" fontId="40" fillId="5" borderId="1"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3" fillId="5" borderId="7" xfId="0"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10" fillId="5" borderId="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top" wrapText="1"/>
    </xf>
    <xf numFmtId="0" fontId="38" fillId="5" borderId="6" xfId="0" applyFont="1" applyFill="1" applyBorder="1" applyAlignment="1">
      <alignment horizontal="center" vertical="center" wrapText="1"/>
    </xf>
    <xf numFmtId="49" fontId="38" fillId="5" borderId="6" xfId="0" applyNumberFormat="1" applyFont="1" applyFill="1" applyBorder="1" applyAlignment="1">
      <alignment horizontal="center" vertical="center" wrapText="1"/>
    </xf>
    <xf numFmtId="0" fontId="38" fillId="5" borderId="6" xfId="0" applyFont="1" applyFill="1" applyBorder="1"/>
    <xf numFmtId="4" fontId="38" fillId="5" borderId="6"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49" fontId="38" fillId="5" borderId="1" xfId="0" applyNumberFormat="1" applyFont="1" applyFill="1" applyBorder="1" applyAlignment="1">
      <alignment horizontal="center" vertical="center" wrapText="1"/>
    </xf>
    <xf numFmtId="4" fontId="38" fillId="5" borderId="1" xfId="0" applyNumberFormat="1" applyFont="1" applyFill="1" applyBorder="1" applyAlignment="1">
      <alignment horizontal="center" vertical="center" wrapText="1"/>
    </xf>
    <xf numFmtId="0" fontId="38" fillId="5" borderId="6" xfId="0" applyFont="1" applyFill="1" applyBorder="1" applyAlignment="1">
      <alignment horizontal="center" vertical="center"/>
    </xf>
    <xf numFmtId="49" fontId="38" fillId="5" borderId="6" xfId="0" applyNumberFormat="1" applyFont="1" applyFill="1" applyBorder="1" applyAlignment="1">
      <alignment horizontal="center" vertical="center"/>
    </xf>
    <xf numFmtId="4" fontId="38" fillId="5" borderId="6" xfId="0" applyNumberFormat="1" applyFont="1" applyFill="1" applyBorder="1" applyAlignment="1">
      <alignment horizontal="left"/>
    </xf>
    <xf numFmtId="4" fontId="38" fillId="5" borderId="6" xfId="0" applyNumberFormat="1" applyFont="1" applyFill="1" applyBorder="1" applyAlignment="1">
      <alignment horizontal="center" vertical="center"/>
    </xf>
    <xf numFmtId="4" fontId="38" fillId="5" borderId="6" xfId="0" applyNumberFormat="1" applyFont="1" applyFill="1" applyBorder="1"/>
    <xf numFmtId="2" fontId="38" fillId="5" borderId="6" xfId="0" applyNumberFormat="1" applyFont="1" applyFill="1" applyBorder="1" applyAlignment="1">
      <alignment horizontal="center" vertical="center"/>
    </xf>
    <xf numFmtId="2" fontId="38" fillId="5" borderId="6" xfId="0" applyNumberFormat="1" applyFont="1" applyFill="1" applyBorder="1"/>
    <xf numFmtId="0" fontId="23" fillId="5"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0" borderId="0" xfId="0" applyFont="1"/>
    <xf numFmtId="4" fontId="9" fillId="0" borderId="6"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49" fontId="10" fillId="5" borderId="6" xfId="0" applyNumberFormat="1" applyFont="1" applyFill="1" applyBorder="1" applyAlignment="1">
      <alignment horizontal="center" vertical="center" wrapText="1"/>
    </xf>
    <xf numFmtId="0" fontId="17" fillId="0" borderId="0" xfId="0" applyFont="1"/>
    <xf numFmtId="0" fontId="29" fillId="0" borderId="0" xfId="0" applyFont="1"/>
    <xf numFmtId="0" fontId="23" fillId="0" borderId="0" xfId="0" applyFont="1" applyAlignment="1">
      <alignment horizontal="center" vertical="center"/>
    </xf>
    <xf numFmtId="0" fontId="9" fillId="5" borderId="6" xfId="0" applyFont="1" applyFill="1" applyBorder="1" applyAlignment="1">
      <alignment horizontal="center" vertical="center"/>
    </xf>
    <xf numFmtId="0" fontId="34" fillId="5" borderId="6" xfId="0" applyFont="1" applyFill="1" applyBorder="1" applyAlignment="1">
      <alignment horizontal="center" vertical="center" wrapText="1"/>
    </xf>
    <xf numFmtId="4" fontId="34" fillId="5" borderId="6"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49" fontId="34" fillId="5" borderId="6" xfId="0" applyNumberFormat="1" applyFont="1" applyFill="1" applyBorder="1" applyAlignment="1">
      <alignment horizontal="center" vertical="center" wrapText="1"/>
    </xf>
    <xf numFmtId="0" fontId="35" fillId="5" borderId="6" xfId="0" applyFont="1" applyFill="1" applyBorder="1" applyAlignment="1">
      <alignment horizontal="center" vertical="center" wrapText="1"/>
    </xf>
    <xf numFmtId="0" fontId="34" fillId="5" borderId="0" xfId="0" applyFont="1" applyFill="1" applyAlignment="1">
      <alignment horizontal="center" vertical="center" wrapText="1"/>
    </xf>
    <xf numFmtId="0" fontId="34" fillId="5" borderId="6" xfId="0" applyFont="1" applyFill="1" applyBorder="1" applyAlignment="1">
      <alignment horizontal="center" vertical="center"/>
    </xf>
    <xf numFmtId="4" fontId="34" fillId="5" borderId="6" xfId="0" applyNumberFormat="1" applyFont="1" applyFill="1" applyBorder="1" applyAlignment="1">
      <alignment horizontal="center" vertical="center"/>
    </xf>
    <xf numFmtId="0" fontId="26"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49" fontId="26" fillId="5" borderId="6" xfId="0" applyNumberFormat="1" applyFont="1" applyFill="1" applyBorder="1" applyAlignment="1">
      <alignment horizontal="center" vertical="center" wrapText="1"/>
    </xf>
    <xf numFmtId="4" fontId="26"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49" fontId="23" fillId="5" borderId="8" xfId="0" applyNumberFormat="1"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6" fillId="5" borderId="6" xfId="0" applyFont="1" applyFill="1" applyBorder="1"/>
    <xf numFmtId="2" fontId="23" fillId="5" borderId="6" xfId="0" applyNumberFormat="1" applyFont="1" applyFill="1" applyBorder="1" applyAlignment="1">
      <alignment horizontal="center" vertical="center" wrapText="1"/>
    </xf>
    <xf numFmtId="2" fontId="23" fillId="5" borderId="6" xfId="25"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0" fillId="0" borderId="0" xfId="0" applyNumberFormat="1"/>
    <xf numFmtId="0" fontId="8" fillId="5" borderId="6" xfId="0" quotePrefix="1" applyFont="1" applyFill="1" applyBorder="1" applyAlignment="1">
      <alignment horizontal="center" vertical="center" wrapText="1"/>
    </xf>
    <xf numFmtId="0" fontId="23" fillId="5" borderId="6" xfId="0" quotePrefix="1" applyFont="1" applyFill="1" applyBorder="1" applyAlignment="1">
      <alignment horizontal="center" vertical="center" wrapText="1"/>
    </xf>
    <xf numFmtId="3" fontId="23" fillId="5" borderId="6" xfId="0" applyNumberFormat="1" applyFont="1" applyFill="1" applyBorder="1" applyAlignment="1">
      <alignment horizontal="center" vertical="center" wrapText="1"/>
    </xf>
    <xf numFmtId="4" fontId="14" fillId="0" borderId="0" xfId="0" applyNumberFormat="1" applyFont="1" applyAlignment="1">
      <alignment horizontal="center" wrapText="1"/>
    </xf>
    <xf numFmtId="0" fontId="23" fillId="5" borderId="6"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23" fillId="5" borderId="8" xfId="0"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9" fillId="5" borderId="1" xfId="0" applyFont="1" applyFill="1" applyBorder="1"/>
    <xf numFmtId="0" fontId="10" fillId="0" borderId="1" xfId="0" applyFont="1" applyBorder="1" applyAlignment="1">
      <alignment horizontal="center" vertical="center" wrapText="1"/>
    </xf>
    <xf numFmtId="0" fontId="5" fillId="0" borderId="6" xfId="0" applyFont="1" applyBorder="1" applyAlignment="1">
      <alignment horizontal="center" vertical="center" wrapText="1"/>
    </xf>
    <xf numFmtId="0" fontId="8" fillId="5" borderId="8" xfId="0" applyFont="1" applyFill="1" applyBorder="1" applyAlignment="1">
      <alignment horizontal="center" vertical="center" wrapText="1"/>
    </xf>
    <xf numFmtId="49" fontId="8" fillId="5" borderId="8" xfId="0" applyNumberFormat="1" applyFont="1" applyFill="1" applyBorder="1" applyAlignment="1">
      <alignment horizontal="center" vertical="center" wrapText="1"/>
    </xf>
    <xf numFmtId="0" fontId="8" fillId="5" borderId="15" xfId="0" quotePrefix="1" applyFont="1" applyFill="1" applyBorder="1" applyAlignment="1">
      <alignment horizontal="center" vertical="center" wrapText="1"/>
    </xf>
    <xf numFmtId="0" fontId="23" fillId="5" borderId="1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29" fillId="5" borderId="15" xfId="0" applyFont="1" applyFill="1" applyBorder="1" applyAlignment="1">
      <alignment horizontal="center" vertical="center" wrapText="1"/>
    </xf>
    <xf numFmtId="49" fontId="23" fillId="5" borderId="15" xfId="0" applyNumberFormat="1" applyFont="1" applyFill="1" applyBorder="1" applyAlignment="1">
      <alignment horizontal="center" vertical="center" wrapText="1"/>
    </xf>
    <xf numFmtId="4" fontId="8" fillId="5" borderId="15" xfId="0" applyNumberFormat="1" applyFont="1" applyFill="1" applyBorder="1" applyAlignment="1">
      <alignment horizontal="center" vertical="center" wrapText="1"/>
    </xf>
    <xf numFmtId="0" fontId="10" fillId="0" borderId="0" xfId="0" applyFont="1"/>
    <xf numFmtId="0" fontId="23" fillId="5"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5" borderId="6" xfId="0" applyFont="1" applyFill="1" applyBorder="1"/>
    <xf numFmtId="0" fontId="0" fillId="5" borderId="0" xfId="0" applyFont="1" applyFill="1"/>
    <xf numFmtId="0" fontId="9" fillId="5" borderId="6" xfId="0" applyFont="1" applyFill="1" applyBorder="1" applyAlignment="1">
      <alignment horizontal="center" wrapText="1"/>
    </xf>
    <xf numFmtId="166" fontId="9" fillId="5" borderId="6" xfId="0" applyNumberFormat="1" applyFont="1" applyFill="1" applyBorder="1" applyAlignment="1">
      <alignment horizontal="center" vertical="center" wrapText="1"/>
    </xf>
    <xf numFmtId="16" fontId="9" fillId="5" borderId="6" xfId="0" applyNumberFormat="1" applyFont="1" applyFill="1" applyBorder="1" applyAlignment="1">
      <alignment horizontal="center" vertical="center" wrapText="1"/>
    </xf>
    <xf numFmtId="0" fontId="0" fillId="5" borderId="0" xfId="0" applyFont="1" applyFill="1" applyAlignment="1">
      <alignment horizontal="center" vertical="center"/>
    </xf>
    <xf numFmtId="4" fontId="9" fillId="5" borderId="0" xfId="0" applyNumberFormat="1" applyFont="1" applyFill="1" applyAlignment="1">
      <alignment horizontal="left"/>
    </xf>
    <xf numFmtId="4" fontId="9" fillId="5" borderId="0" xfId="0" applyNumberFormat="1" applyFont="1" applyFill="1"/>
    <xf numFmtId="0" fontId="9"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xf>
    <xf numFmtId="3" fontId="9" fillId="5" borderId="1" xfId="0" applyNumberFormat="1" applyFont="1" applyFill="1" applyBorder="1" applyAlignment="1">
      <alignment horizontal="center" vertical="center" wrapText="1"/>
    </xf>
    <xf numFmtId="0" fontId="26" fillId="5" borderId="11" xfId="0" applyFont="1" applyFill="1" applyBorder="1" applyAlignment="1">
      <alignment horizontal="center" vertical="center"/>
    </xf>
    <xf numFmtId="4" fontId="26" fillId="5" borderId="12"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23" fillId="5" borderId="8" xfId="0" applyFont="1" applyFill="1" applyBorder="1" applyAlignment="1">
      <alignment horizontal="center" vertical="center"/>
    </xf>
    <xf numFmtId="0" fontId="34" fillId="5" borderId="7" xfId="0" applyFont="1" applyFill="1" applyBorder="1" applyAlignment="1">
      <alignment horizontal="center" vertical="center" wrapText="1"/>
    </xf>
    <xf numFmtId="0" fontId="35" fillId="5" borderId="7" xfId="0" applyFont="1" applyFill="1" applyBorder="1" applyAlignment="1">
      <alignment horizontal="center" vertical="center" wrapText="1"/>
    </xf>
    <xf numFmtId="49" fontId="34" fillId="5" borderId="7" xfId="0" applyNumberFormat="1" applyFont="1" applyFill="1" applyBorder="1" applyAlignment="1">
      <alignment horizontal="center" vertical="center" wrapText="1"/>
    </xf>
    <xf numFmtId="4" fontId="34" fillId="5" borderId="7"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6" xfId="0" applyFont="1" applyFill="1" applyBorder="1"/>
    <xf numFmtId="0" fontId="0" fillId="5" borderId="6" xfId="0" applyFont="1" applyFill="1" applyBorder="1" applyAlignment="1">
      <alignment horizontal="center" vertical="center"/>
    </xf>
    <xf numFmtId="0" fontId="10" fillId="0" borderId="0" xfId="0" applyFont="1"/>
    <xf numFmtId="4" fontId="9" fillId="5" borderId="6" xfId="0"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0" fillId="6" borderId="23" xfId="0" applyFont="1" applyFill="1" applyBorder="1" applyAlignment="1">
      <alignment horizontal="center" vertical="center"/>
    </xf>
    <xf numFmtId="0" fontId="9" fillId="6" borderId="6" xfId="0" applyFont="1" applyFill="1" applyBorder="1"/>
    <xf numFmtId="0" fontId="9" fillId="6" borderId="6" xfId="0" applyFont="1" applyFill="1" applyBorder="1" applyAlignment="1">
      <alignment vertical="center" wrapText="1"/>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6" borderId="20" xfId="0" applyFont="1" applyFill="1" applyBorder="1" applyAlignment="1">
      <alignment horizontal="center" vertical="center"/>
    </xf>
    <xf numFmtId="0" fontId="0" fillId="0" borderId="24" xfId="0" applyFont="1" applyBorder="1" applyAlignment="1">
      <alignment horizontal="center" vertical="center"/>
    </xf>
    <xf numFmtId="0" fontId="26" fillId="5" borderId="18" xfId="0" applyFont="1" applyFill="1" applyBorder="1" applyAlignment="1">
      <alignment horizontal="center" vertical="center" wrapText="1"/>
    </xf>
    <xf numFmtId="4" fontId="26" fillId="5" borderId="19" xfId="0" applyNumberFormat="1" applyFont="1" applyFill="1" applyBorder="1" applyAlignment="1">
      <alignment horizontal="center" vertical="center" wrapText="1"/>
    </xf>
    <xf numFmtId="0" fontId="0" fillId="0" borderId="26" xfId="0" applyBorder="1"/>
    <xf numFmtId="0" fontId="0" fillId="0" borderId="0" xfId="0" applyBorder="1"/>
    <xf numFmtId="0" fontId="0" fillId="0" borderId="27" xfId="0" applyBorder="1"/>
    <xf numFmtId="0" fontId="0" fillId="2" borderId="28" xfId="0" applyFill="1" applyBorder="1" applyAlignment="1">
      <alignment wrapText="1"/>
    </xf>
    <xf numFmtId="0" fontId="26" fillId="5" borderId="29" xfId="0" applyFont="1" applyFill="1" applyBorder="1" applyAlignment="1">
      <alignment horizontal="center" vertical="center"/>
    </xf>
    <xf numFmtId="4" fontId="26" fillId="5" borderId="30" xfId="0" applyNumberFormat="1" applyFont="1" applyFill="1" applyBorder="1" applyAlignment="1">
      <alignment horizontal="center" vertical="center"/>
    </xf>
    <xf numFmtId="0" fontId="26" fillId="6" borderId="31" xfId="0" applyFont="1" applyFill="1" applyBorder="1" applyAlignment="1">
      <alignment horizontal="center" vertical="center"/>
    </xf>
    <xf numFmtId="4" fontId="26" fillId="6" borderId="32" xfId="0" applyNumberFormat="1" applyFont="1" applyFill="1" applyBorder="1" applyAlignment="1">
      <alignment horizontal="center" vertical="center"/>
    </xf>
    <xf numFmtId="0" fontId="0" fillId="6" borderId="16" xfId="0" applyFill="1" applyBorder="1" applyAlignment="1">
      <alignment horizontal="center" vertical="center"/>
    </xf>
    <xf numFmtId="167" fontId="0" fillId="0" borderId="25" xfId="0" applyNumberFormat="1" applyFont="1" applyBorder="1" applyAlignment="1">
      <alignment horizontal="center" vertical="center"/>
    </xf>
    <xf numFmtId="167" fontId="9" fillId="0" borderId="6" xfId="0" applyNumberFormat="1" applyFont="1" applyBorder="1" applyAlignment="1">
      <alignment horizontal="center" vertical="center"/>
    </xf>
    <xf numFmtId="0" fontId="9" fillId="6" borderId="6" xfId="0" applyFont="1" applyFill="1" applyBorder="1" applyAlignment="1">
      <alignment horizontal="center" vertical="center"/>
    </xf>
    <xf numFmtId="167" fontId="0" fillId="0" borderId="0" xfId="0" applyNumberFormat="1"/>
    <xf numFmtId="0" fontId="34" fillId="5" borderId="10" xfId="0" applyFont="1" applyFill="1" applyBorder="1" applyAlignment="1">
      <alignment horizontal="center" vertical="center"/>
    </xf>
    <xf numFmtId="0" fontId="9" fillId="0" borderId="6" xfId="0" applyFont="1" applyBorder="1" applyAlignment="1">
      <alignment horizontal="center" vertical="center" wrapText="1"/>
    </xf>
    <xf numFmtId="0" fontId="0"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169" fontId="23" fillId="0" borderId="6"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40" fillId="0" borderId="0" xfId="0" applyFont="1" applyFill="1" applyBorder="1" applyAlignment="1">
      <alignment vertical="center" wrapText="1"/>
    </xf>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40"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26" fillId="0" borderId="0" xfId="0" applyFont="1" applyFill="1"/>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67" fontId="23" fillId="0" borderId="1" xfId="0" applyNumberFormat="1" applyFont="1" applyFill="1" applyBorder="1" applyAlignment="1">
      <alignment horizontal="center" vertical="center" wrapText="1"/>
    </xf>
    <xf numFmtId="0" fontId="0" fillId="3" borderId="6" xfId="0" applyFont="1" applyFill="1" applyBorder="1" applyAlignment="1">
      <alignment horizontal="center"/>
    </xf>
    <xf numFmtId="0" fontId="0" fillId="0" borderId="6" xfId="0" applyFont="1" applyFill="1" applyBorder="1" applyAlignment="1">
      <alignment horizontal="center"/>
    </xf>
    <xf numFmtId="167" fontId="0" fillId="0" borderId="6" xfId="0" applyNumberFormat="1" applyFont="1" applyFill="1" applyBorder="1" applyAlignment="1">
      <alignment horizontal="center"/>
    </xf>
    <xf numFmtId="0" fontId="23" fillId="0" borderId="1" xfId="0" applyFont="1" applyFill="1" applyBorder="1" applyAlignment="1">
      <alignment horizontal="center" vertical="center"/>
    </xf>
    <xf numFmtId="0" fontId="23" fillId="0" borderId="0" xfId="0" applyFont="1" applyFill="1" applyBorder="1"/>
    <xf numFmtId="4" fontId="23" fillId="0" borderId="6" xfId="0" applyNumberFormat="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6" fillId="0" borderId="6" xfId="0" applyFont="1" applyFill="1" applyBorder="1"/>
    <xf numFmtId="0" fontId="23" fillId="0" borderId="8" xfId="0" applyFont="1" applyFill="1" applyBorder="1" applyAlignment="1">
      <alignment horizontal="center" vertical="center" wrapText="1"/>
    </xf>
    <xf numFmtId="49" fontId="23" fillId="0" borderId="8" xfId="41"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0" fontId="0" fillId="6" borderId="6" xfId="0" applyFont="1" applyFill="1" applyBorder="1" applyAlignment="1">
      <alignment horizontal="center" vertical="center"/>
    </xf>
    <xf numFmtId="0" fontId="0" fillId="2" borderId="6" xfId="0" applyFont="1" applyFill="1" applyBorder="1" applyAlignment="1">
      <alignment horizontal="center" vertical="center"/>
    </xf>
    <xf numFmtId="167" fontId="0" fillId="0" borderId="6" xfId="0" applyNumberFormat="1" applyFont="1" applyBorder="1" applyAlignment="1">
      <alignment horizontal="center" vertical="center"/>
    </xf>
    <xf numFmtId="167" fontId="0" fillId="0" borderId="6" xfId="0" applyNumberFormat="1" applyFont="1" applyBorder="1" applyAlignment="1">
      <alignment horizontal="center" vertical="center" wrapText="1"/>
    </xf>
    <xf numFmtId="0" fontId="26" fillId="6" borderId="6" xfId="0" applyFont="1" applyFill="1" applyBorder="1" applyAlignment="1">
      <alignment horizontal="center" vertical="center"/>
    </xf>
    <xf numFmtId="0" fontId="26" fillId="2" borderId="6" xfId="0" applyFont="1" applyFill="1" applyBorder="1" applyAlignment="1">
      <alignment horizontal="center" vertical="center"/>
    </xf>
    <xf numFmtId="167" fontId="26" fillId="0" borderId="6" xfId="0" applyNumberFormat="1" applyFont="1" applyBorder="1" applyAlignment="1">
      <alignment horizontal="center" vertical="center"/>
    </xf>
    <xf numFmtId="0" fontId="0" fillId="3" borderId="6" xfId="0" applyFont="1" applyFill="1" applyBorder="1" applyAlignment="1">
      <alignment horizontal="center" vertical="center" wrapText="1"/>
    </xf>
    <xf numFmtId="167" fontId="26" fillId="5"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xf>
    <xf numFmtId="0" fontId="0" fillId="6" borderId="6" xfId="0" applyFont="1" applyFill="1" applyBorder="1"/>
    <xf numFmtId="0" fontId="0" fillId="0" borderId="6" xfId="0" applyFont="1" applyBorder="1" applyAlignment="1">
      <alignment horizontal="center"/>
    </xf>
    <xf numFmtId="167" fontId="0" fillId="0" borderId="6" xfId="0" applyNumberFormat="1" applyFont="1" applyBorder="1" applyAlignment="1">
      <alignment horizontal="center"/>
    </xf>
    <xf numFmtId="0" fontId="23" fillId="0" borderId="6" xfId="0" applyFont="1" applyFill="1" applyBorder="1" applyAlignment="1">
      <alignment vertical="center" wrapText="1"/>
    </xf>
    <xf numFmtId="4" fontId="23" fillId="0" borderId="6" xfId="0" applyNumberFormat="1" applyFont="1" applyFill="1" applyBorder="1" applyAlignment="1">
      <alignment vertical="center" wrapText="1"/>
    </xf>
    <xf numFmtId="2" fontId="23"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23" fillId="0" borderId="6" xfId="0" applyFont="1" applyFill="1" applyBorder="1" applyAlignment="1">
      <alignment horizontal="center" vertical="center"/>
    </xf>
    <xf numFmtId="16" fontId="23"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xf>
    <xf numFmtId="0" fontId="0" fillId="0" borderId="0" xfId="0" applyFill="1" applyAlignment="1">
      <alignment horizontal="center"/>
    </xf>
    <xf numFmtId="4" fontId="8" fillId="0" borderId="6"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vertical="center"/>
    </xf>
    <xf numFmtId="0" fontId="23" fillId="0" borderId="6" xfId="0" quotePrefix="1" applyFont="1" applyFill="1" applyBorder="1" applyAlignment="1">
      <alignment horizontal="center" vertical="center" wrapText="1"/>
    </xf>
    <xf numFmtId="0" fontId="9" fillId="0" borderId="6" xfId="0" applyFont="1" applyFill="1" applyBorder="1"/>
    <xf numFmtId="4" fontId="9" fillId="0" borderId="6" xfId="0" applyNumberFormat="1" applyFont="1" applyFill="1" applyBorder="1"/>
    <xf numFmtId="0" fontId="9" fillId="0" borderId="0" xfId="0" applyFont="1" applyFill="1" applyAlignment="1">
      <alignment horizontal="left"/>
    </xf>
    <xf numFmtId="4" fontId="0" fillId="6" borderId="6" xfId="0" applyNumberFormat="1" applyFont="1" applyFill="1" applyBorder="1" applyAlignment="1">
      <alignment horizontal="center" vertical="center"/>
    </xf>
    <xf numFmtId="167" fontId="26" fillId="0" borderId="6" xfId="0" applyNumberFormat="1" applyFont="1" applyFill="1" applyBorder="1" applyAlignment="1">
      <alignment horizontal="center" vertical="center"/>
    </xf>
    <xf numFmtId="0" fontId="0" fillId="7" borderId="6" xfId="0" applyFill="1" applyBorder="1"/>
    <xf numFmtId="0" fontId="0" fillId="7" borderId="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2" fillId="7" borderId="6" xfId="0" applyFont="1" applyFill="1" applyBorder="1" applyAlignment="1">
      <alignment horizontal="center" vertical="center"/>
    </xf>
    <xf numFmtId="0" fontId="12" fillId="7" borderId="6" xfId="0" applyFont="1" applyFill="1" applyBorder="1" applyAlignment="1">
      <alignment horizontal="center" wrapText="1"/>
    </xf>
    <xf numFmtId="0" fontId="2" fillId="7" borderId="6" xfId="0" applyFont="1" applyFill="1" applyBorder="1" applyAlignment="1">
      <alignment horizontal="center" vertical="center"/>
    </xf>
    <xf numFmtId="167" fontId="0" fillId="5" borderId="6"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4"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11" fillId="0" borderId="0" xfId="0" applyFont="1" applyAlignment="1">
      <alignment horizontal="left" vertical="top" wrapText="1"/>
    </xf>
    <xf numFmtId="0" fontId="12" fillId="0" borderId="0" xfId="0" applyFont="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25"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6"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6" fillId="0" borderId="6"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25" fillId="0" borderId="0" xfId="0" applyFont="1" applyAlignment="1">
      <alignment horizontal="left" vertical="top" wrapText="1"/>
    </xf>
    <xf numFmtId="0" fontId="29" fillId="0" borderId="0" xfId="0" applyFont="1" applyAlignment="1">
      <alignment horizontal="left" vertical="top" wrapText="1"/>
    </xf>
    <xf numFmtId="0" fontId="10" fillId="0" borderId="0" xfId="0" applyFont="1"/>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0" borderId="6" xfId="0" applyFont="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0" fontId="9" fillId="0" borderId="6" xfId="0" applyFont="1" applyBorder="1" applyAlignment="1">
      <alignment horizontal="center" vertical="center" wrapText="1"/>
    </xf>
    <xf numFmtId="0" fontId="0" fillId="6" borderId="6"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0" fillId="0" borderId="6" xfId="0" applyFont="1" applyBorder="1" applyAlignment="1">
      <alignment horizontal="center" vertical="center"/>
    </xf>
    <xf numFmtId="0" fontId="8"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0" fontId="8" fillId="5" borderId="6" xfId="0" quotePrefix="1" applyFont="1" applyFill="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xf>
    <xf numFmtId="0" fontId="4" fillId="2"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8" xfId="0" applyFont="1" applyFill="1" applyBorder="1" applyAlignment="1"/>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0" fillId="5" borderId="9" xfId="0" applyFont="1" applyFill="1" applyBorder="1"/>
    <xf numFmtId="0" fontId="0" fillId="5" borderId="1"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4" fontId="9" fillId="5" borderId="6"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4" fontId="0" fillId="5" borderId="8" xfId="0" applyNumberFormat="1" applyFont="1" applyFill="1" applyBorder="1" applyAlignment="1"/>
    <xf numFmtId="0" fontId="9" fillId="5" borderId="7"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2" fillId="5" borderId="8" xfId="0" applyFont="1" applyFill="1" applyBorder="1" applyAlignment="1"/>
  </cellXfs>
  <cellStyles count="42">
    <cellStyle name="Dziesiętny 2" xfId="13"/>
    <cellStyle name="Dziesiętny 2 2" xfId="2"/>
    <cellStyle name="Dziesiętny 2 2 2" xfId="17"/>
    <cellStyle name="Dziesiętny 2 2 2 2" xfId="32"/>
    <cellStyle name="Dziesiętny 2 2 3" xfId="26"/>
    <cellStyle name="Dziesiętny 2 3" xfId="23"/>
    <cellStyle name="Dziesiętny 2 3 2" xfId="38"/>
    <cellStyle name="Dziesiętny 2 4" xfId="29"/>
    <cellStyle name="Dziesiętny 3" xfId="8"/>
    <cellStyle name="Dziesiętny 3 2" xfId="21"/>
    <cellStyle name="Dziesiętny 3 2 2" xfId="36"/>
    <cellStyle name="Dziesiętny 3 3" xfId="27"/>
    <cellStyle name="Dziesiętny 4" xfId="16"/>
    <cellStyle name="Dziesiętny 4 2" xfId="19"/>
    <cellStyle name="Dziesiętny 4 2 2" xfId="34"/>
    <cellStyle name="Dziesiętny 4 3" xfId="31"/>
    <cellStyle name="Excel Built-in Normal" xfId="6"/>
    <cellStyle name="Normalny" xfId="0" builtinId="0"/>
    <cellStyle name="Normalny 2" xfId="5"/>
    <cellStyle name="Normalny 2 2" xfId="10"/>
    <cellStyle name="Normalny 3" xfId="3"/>
    <cellStyle name="Normalny 3 2" xfId="11"/>
    <cellStyle name="Normalny 4" xfId="4"/>
    <cellStyle name="Normalny 4 2" xfId="1"/>
    <cellStyle name="Normalny 4 2 2" xfId="12"/>
    <cellStyle name="Normalny 5" xfId="15"/>
    <cellStyle name="Normalny 6" xfId="7"/>
    <cellStyle name="Procentowy" xfId="41" builtinId="5"/>
    <cellStyle name="Walutowy" xfId="25" builtinId="4"/>
    <cellStyle name="Walutowy 2" xfId="14"/>
    <cellStyle name="Walutowy 2 2" xfId="24"/>
    <cellStyle name="Walutowy 2 2 2" xfId="39"/>
    <cellStyle name="Walutowy 2 3" xfId="30"/>
    <cellStyle name="Walutowy 3" xfId="9"/>
    <cellStyle name="Walutowy 3 2" xfId="22"/>
    <cellStyle name="Walutowy 3 2 2" xfId="37"/>
    <cellStyle name="Walutowy 3 3" xfId="28"/>
    <cellStyle name="Walutowy 4" xfId="20"/>
    <cellStyle name="Walutowy 4 2" xfId="35"/>
    <cellStyle name="Walutowy 5" xfId="18"/>
    <cellStyle name="Walutowy 5 2" xfId="33"/>
    <cellStyle name="Walutowy 6" xfId="40"/>
  </cellStyles>
  <dxfs count="0"/>
  <tableStyles count="0" defaultTableStyle="TableStyleMedium2" defaultPivotStyle="PivotStyleLight16"/>
  <colors>
    <mruColors>
      <color rgb="FFB7D999"/>
      <color rgb="FFFF99CC"/>
      <color rgb="FF00FFCC"/>
      <color rgb="FFFF99FF"/>
      <color rgb="FFCCFF66"/>
      <color rgb="FF00FFFF"/>
      <color rgb="FFCC00FF"/>
      <color rgb="FFFF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130" zoomScaleNormal="130" workbookViewId="0">
      <selection activeCell="D10" sqref="D10"/>
    </sheetView>
  </sheetViews>
  <sheetFormatPr defaultRowHeight="15"/>
  <cols>
    <col min="2" max="2" width="26.85546875" customWidth="1"/>
    <col min="3" max="3" width="24.5703125" customWidth="1"/>
    <col min="4" max="4" width="25.140625" customWidth="1"/>
  </cols>
  <sheetData>
    <row r="1" spans="1:4">
      <c r="A1" s="16" t="s">
        <v>1538</v>
      </c>
      <c r="B1" s="16"/>
      <c r="D1" s="111"/>
    </row>
    <row r="2" spans="1:4">
      <c r="A2" s="16"/>
      <c r="B2" s="16"/>
    </row>
    <row r="3" spans="1:4">
      <c r="A3" s="16" t="s">
        <v>525</v>
      </c>
      <c r="B3" s="16"/>
    </row>
    <row r="4" spans="1:4" ht="15.75" thickBot="1"/>
    <row r="5" spans="1:4" ht="15.75" hidden="1" thickBot="1">
      <c r="B5" s="260"/>
      <c r="C5" s="261"/>
      <c r="D5" s="262"/>
    </row>
    <row r="6" spans="1:4" ht="16.5" thickTop="1" thickBot="1">
      <c r="B6" s="118" t="s">
        <v>495</v>
      </c>
      <c r="C6" s="119" t="s">
        <v>499</v>
      </c>
      <c r="D6" s="119" t="s">
        <v>500</v>
      </c>
    </row>
    <row r="7" spans="1:4" ht="15.75" thickTop="1">
      <c r="B7" s="117" t="s">
        <v>196</v>
      </c>
      <c r="C7" s="258">
        <v>9</v>
      </c>
      <c r="D7" s="259">
        <f>'SW dolnoślaskiego'!R18</f>
        <v>191154.5</v>
      </c>
    </row>
    <row r="8" spans="1:4">
      <c r="B8" s="82" t="s">
        <v>197</v>
      </c>
      <c r="C8" s="235">
        <v>9</v>
      </c>
      <c r="D8" s="236">
        <f>'SW kujawsko-pomorskiego'!R18</f>
        <v>169262.75</v>
      </c>
    </row>
    <row r="9" spans="1:4">
      <c r="B9" s="82" t="s">
        <v>198</v>
      </c>
      <c r="C9" s="235">
        <v>14</v>
      </c>
      <c r="D9" s="236">
        <v>280000</v>
      </c>
    </row>
    <row r="10" spans="1:4">
      <c r="B10" s="82" t="s">
        <v>199</v>
      </c>
      <c r="C10" s="235">
        <v>8</v>
      </c>
      <c r="D10" s="236">
        <f>'SW lubuskiego'!S17</f>
        <v>99945.55</v>
      </c>
    </row>
    <row r="11" spans="1:4">
      <c r="B11" s="82" t="s">
        <v>200</v>
      </c>
      <c r="C11" s="235">
        <v>11</v>
      </c>
      <c r="D11" s="236">
        <f>'SW łódzkiego'!R20</f>
        <v>156435.04</v>
      </c>
    </row>
    <row r="12" spans="1:4">
      <c r="B12" s="82" t="s">
        <v>201</v>
      </c>
      <c r="C12" s="235">
        <v>10</v>
      </c>
      <c r="D12" s="236">
        <v>191453.5</v>
      </c>
    </row>
    <row r="13" spans="1:4">
      <c r="B13" s="82" t="s">
        <v>202</v>
      </c>
      <c r="C13" s="235">
        <v>11</v>
      </c>
      <c r="D13" s="236">
        <f>'SW mazowieckiego'!S20</f>
        <v>1089989.71</v>
      </c>
    </row>
    <row r="14" spans="1:4">
      <c r="B14" s="82" t="s">
        <v>203</v>
      </c>
      <c r="C14" s="235">
        <v>11</v>
      </c>
      <c r="D14" s="236">
        <f>'SW opolskiego'!S22</f>
        <v>137800</v>
      </c>
    </row>
    <row r="15" spans="1:4">
      <c r="B15" s="82" t="s">
        <v>204</v>
      </c>
      <c r="C15" s="235">
        <v>11</v>
      </c>
      <c r="D15" s="236">
        <v>201352</v>
      </c>
    </row>
    <row r="16" spans="1:4">
      <c r="B16" s="82" t="s">
        <v>205</v>
      </c>
      <c r="C16" s="235">
        <v>8</v>
      </c>
      <c r="D16" s="236">
        <v>128151.65</v>
      </c>
    </row>
    <row r="17" spans="2:4">
      <c r="B17" s="82" t="s">
        <v>206</v>
      </c>
      <c r="C17" s="235">
        <v>11</v>
      </c>
      <c r="D17" s="236">
        <v>118626.6</v>
      </c>
    </row>
    <row r="18" spans="2:4">
      <c r="B18" s="82" t="s">
        <v>207</v>
      </c>
      <c r="C18" s="235">
        <v>10</v>
      </c>
      <c r="D18" s="236">
        <v>174899.6</v>
      </c>
    </row>
    <row r="19" spans="2:4">
      <c r="B19" s="82" t="s">
        <v>208</v>
      </c>
      <c r="C19" s="235">
        <v>8</v>
      </c>
      <c r="D19" s="236">
        <f>'SW świętokrzyskiego'!R16</f>
        <v>192123.15</v>
      </c>
    </row>
    <row r="20" spans="2:4">
      <c r="B20" s="82" t="s">
        <v>209</v>
      </c>
      <c r="C20" s="235">
        <v>17</v>
      </c>
      <c r="D20" s="236">
        <f>'SW warmińsko-mazurskiego'!R25</f>
        <v>206672.67</v>
      </c>
    </row>
    <row r="21" spans="2:4">
      <c r="B21" s="82" t="s">
        <v>210</v>
      </c>
      <c r="C21" s="235">
        <v>10</v>
      </c>
      <c r="D21" s="236">
        <f>'SW wielkopolskiego'!R21</f>
        <v>182691</v>
      </c>
    </row>
    <row r="22" spans="2:4">
      <c r="B22" s="82" t="s">
        <v>211</v>
      </c>
      <c r="C22" s="235">
        <v>18</v>
      </c>
      <c r="D22" s="236">
        <f>'SW zachodniopomorskiego'!R28</f>
        <v>130008.45999999999</v>
      </c>
    </row>
    <row r="23" spans="2:4">
      <c r="B23" s="82" t="s">
        <v>494</v>
      </c>
      <c r="C23" s="235">
        <v>17</v>
      </c>
      <c r="D23" s="236">
        <f>IZ!S25</f>
        <v>3185813.15</v>
      </c>
    </row>
    <row r="24" spans="2:4" ht="30">
      <c r="B24" s="83" t="s">
        <v>693</v>
      </c>
      <c r="C24" s="235">
        <v>5</v>
      </c>
      <c r="D24" s="236">
        <v>642700</v>
      </c>
    </row>
    <row r="25" spans="2:4" ht="30.75" thickBot="1">
      <c r="B25" s="263" t="s">
        <v>757</v>
      </c>
      <c r="C25" s="264">
        <v>1</v>
      </c>
      <c r="D25" s="265">
        <v>95500</v>
      </c>
    </row>
    <row r="26" spans="2:4" ht="16.5" thickTop="1" thickBot="1">
      <c r="B26" s="268" t="s">
        <v>212</v>
      </c>
      <c r="C26" s="266">
        <f>SUM(C7:C25)</f>
        <v>199</v>
      </c>
      <c r="D26" s="267">
        <f>SUM(D7:D25)</f>
        <v>7574579.3300000001</v>
      </c>
    </row>
    <row r="27" spans="2:4" ht="15.75" thickTop="1"/>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2"/>
  <sheetViews>
    <sheetView topLeftCell="H17" zoomScale="90" zoomScaleNormal="90" workbookViewId="0">
      <selection activeCell="Q26" sqref="Q26"/>
    </sheetView>
  </sheetViews>
  <sheetFormatPr defaultRowHeight="12"/>
  <cols>
    <col min="1" max="1" width="5.140625" style="11" customWidth="1"/>
    <col min="2" max="2" width="25.28515625" style="11" customWidth="1"/>
    <col min="3" max="3" width="81.7109375" style="11" customWidth="1"/>
    <col min="4" max="4" width="24.140625" style="11" customWidth="1"/>
    <col min="5" max="5" width="73.5703125" style="11" customWidth="1"/>
    <col min="6" max="6" width="23" style="11" customWidth="1"/>
    <col min="7" max="7" width="27" style="12" customWidth="1"/>
    <col min="8" max="8" width="80.7109375" style="11" customWidth="1"/>
    <col min="9" max="9" width="17.28515625" style="11" customWidth="1"/>
    <col min="10" max="10" width="16.5703125" style="11" customWidth="1"/>
    <col min="11" max="11" width="16.28515625" style="11" customWidth="1"/>
    <col min="12" max="12" width="21.570312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52" width="9.140625" style="11"/>
    <col min="253" max="253" width="8.28515625" style="11" customWidth="1"/>
    <col min="254" max="254" width="9.140625" style="11"/>
    <col min="255" max="255" width="27" style="11" customWidth="1"/>
    <col min="256" max="256" width="9.140625" style="11"/>
    <col min="257" max="257" width="13" style="11" customWidth="1"/>
    <col min="258" max="258" width="20" style="11" customWidth="1"/>
    <col min="259" max="260" width="13.5703125" style="11" customWidth="1"/>
    <col min="261" max="261" width="9.42578125" style="11" bestFit="1" customWidth="1"/>
    <col min="262" max="263" width="9.140625" style="11"/>
    <col min="264" max="264" width="20.28515625" style="11" customWidth="1"/>
    <col min="265" max="265" width="24.85546875" style="11" customWidth="1"/>
    <col min="266" max="266" width="25" style="11" customWidth="1"/>
    <col min="267" max="267" width="26" style="11" customWidth="1"/>
    <col min="268" max="268" width="16.5703125" style="11" customWidth="1"/>
    <col min="269" max="269" width="40.28515625" style="11" customWidth="1"/>
    <col min="270" max="270" width="24.140625" style="11" customWidth="1"/>
    <col min="271" max="271" width="36.28515625" style="11" customWidth="1"/>
    <col min="272" max="272" width="50.7109375" style="11" customWidth="1"/>
    <col min="273" max="508" width="9.140625" style="11"/>
    <col min="509" max="509" width="8.28515625" style="11" customWidth="1"/>
    <col min="510" max="510" width="9.140625" style="11"/>
    <col min="511" max="511" width="27" style="11" customWidth="1"/>
    <col min="512" max="512" width="9.140625" style="11"/>
    <col min="513" max="513" width="13" style="11" customWidth="1"/>
    <col min="514" max="514" width="20" style="11" customWidth="1"/>
    <col min="515" max="516" width="13.5703125" style="11" customWidth="1"/>
    <col min="517" max="517" width="9.42578125" style="11" bestFit="1" customWidth="1"/>
    <col min="518" max="519" width="9.140625" style="11"/>
    <col min="520" max="520" width="20.28515625" style="11" customWidth="1"/>
    <col min="521" max="521" width="24.85546875" style="11" customWidth="1"/>
    <col min="522" max="522" width="25" style="11" customWidth="1"/>
    <col min="523" max="523" width="26" style="11" customWidth="1"/>
    <col min="524" max="524" width="16.5703125" style="11" customWidth="1"/>
    <col min="525" max="525" width="40.28515625" style="11" customWidth="1"/>
    <col min="526" max="526" width="24.140625" style="11" customWidth="1"/>
    <col min="527" max="527" width="36.28515625" style="11" customWidth="1"/>
    <col min="528" max="528" width="50.7109375" style="11" customWidth="1"/>
    <col min="529" max="764" width="9.140625" style="11"/>
    <col min="765" max="765" width="8.28515625" style="11" customWidth="1"/>
    <col min="766" max="766" width="9.140625" style="11"/>
    <col min="767" max="767" width="27" style="11" customWidth="1"/>
    <col min="768" max="768" width="9.140625" style="11"/>
    <col min="769" max="769" width="13" style="11" customWidth="1"/>
    <col min="770" max="770" width="20" style="11" customWidth="1"/>
    <col min="771" max="772" width="13.5703125" style="11" customWidth="1"/>
    <col min="773" max="773" width="9.42578125" style="11" bestFit="1" customWidth="1"/>
    <col min="774" max="775" width="9.140625" style="11"/>
    <col min="776" max="776" width="20.28515625" style="11" customWidth="1"/>
    <col min="777" max="777" width="24.85546875" style="11" customWidth="1"/>
    <col min="778" max="778" width="25" style="11" customWidth="1"/>
    <col min="779" max="779" width="26" style="11" customWidth="1"/>
    <col min="780" max="780" width="16.5703125" style="11" customWidth="1"/>
    <col min="781" max="781" width="40.28515625" style="11" customWidth="1"/>
    <col min="782" max="782" width="24.140625" style="11" customWidth="1"/>
    <col min="783" max="783" width="36.28515625" style="11" customWidth="1"/>
    <col min="784" max="784" width="50.7109375" style="11" customWidth="1"/>
    <col min="785" max="1020" width="9.140625" style="11"/>
    <col min="1021" max="1021" width="8.28515625" style="11" customWidth="1"/>
    <col min="1022" max="1022" width="9.140625" style="11"/>
    <col min="1023" max="1023" width="27" style="11" customWidth="1"/>
    <col min="1024" max="1024" width="9.140625" style="11"/>
    <col min="1025" max="1025" width="13" style="11" customWidth="1"/>
    <col min="1026" max="1026" width="20" style="11" customWidth="1"/>
    <col min="1027" max="1028" width="13.5703125" style="11" customWidth="1"/>
    <col min="1029" max="1029" width="9.42578125" style="11" bestFit="1" customWidth="1"/>
    <col min="1030" max="1031" width="9.140625" style="11"/>
    <col min="1032" max="1032" width="20.28515625" style="11" customWidth="1"/>
    <col min="1033" max="1033" width="24.85546875" style="11" customWidth="1"/>
    <col min="1034" max="1034" width="25" style="11" customWidth="1"/>
    <col min="1035" max="1035" width="26" style="11" customWidth="1"/>
    <col min="1036" max="1036" width="16.5703125" style="11" customWidth="1"/>
    <col min="1037" max="1037" width="40.28515625" style="11" customWidth="1"/>
    <col min="1038" max="1038" width="24.140625" style="11" customWidth="1"/>
    <col min="1039" max="1039" width="36.28515625" style="11" customWidth="1"/>
    <col min="1040" max="1040" width="50.7109375" style="11" customWidth="1"/>
    <col min="1041" max="1276" width="9.140625" style="11"/>
    <col min="1277" max="1277" width="8.28515625" style="11" customWidth="1"/>
    <col min="1278" max="1278" width="9.140625" style="11"/>
    <col min="1279" max="1279" width="27" style="11" customWidth="1"/>
    <col min="1280" max="1280" width="9.140625" style="11"/>
    <col min="1281" max="1281" width="13" style="11" customWidth="1"/>
    <col min="1282" max="1282" width="20" style="11" customWidth="1"/>
    <col min="1283" max="1284" width="13.5703125" style="11" customWidth="1"/>
    <col min="1285" max="1285" width="9.42578125" style="11" bestFit="1" customWidth="1"/>
    <col min="1286" max="1287" width="9.140625" style="11"/>
    <col min="1288" max="1288" width="20.28515625" style="11" customWidth="1"/>
    <col min="1289" max="1289" width="24.85546875" style="11" customWidth="1"/>
    <col min="1290" max="1290" width="25" style="11" customWidth="1"/>
    <col min="1291" max="1291" width="26" style="11" customWidth="1"/>
    <col min="1292" max="1292" width="16.5703125" style="11" customWidth="1"/>
    <col min="1293" max="1293" width="40.28515625" style="11" customWidth="1"/>
    <col min="1294" max="1294" width="24.140625" style="11" customWidth="1"/>
    <col min="1295" max="1295" width="36.28515625" style="11" customWidth="1"/>
    <col min="1296" max="1296" width="50.7109375" style="11" customWidth="1"/>
    <col min="1297" max="1532" width="9.140625" style="11"/>
    <col min="1533" max="1533" width="8.28515625" style="11" customWidth="1"/>
    <col min="1534" max="1534" width="9.140625" style="11"/>
    <col min="1535" max="1535" width="27" style="11" customWidth="1"/>
    <col min="1536" max="1536" width="9.140625" style="11"/>
    <col min="1537" max="1537" width="13" style="11" customWidth="1"/>
    <col min="1538" max="1538" width="20" style="11" customWidth="1"/>
    <col min="1539" max="1540" width="13.5703125" style="11" customWidth="1"/>
    <col min="1541" max="1541" width="9.42578125" style="11" bestFit="1" customWidth="1"/>
    <col min="1542" max="1543" width="9.140625" style="11"/>
    <col min="1544" max="1544" width="20.28515625" style="11" customWidth="1"/>
    <col min="1545" max="1545" width="24.85546875" style="11" customWidth="1"/>
    <col min="1546" max="1546" width="25" style="11" customWidth="1"/>
    <col min="1547" max="1547" width="26" style="11" customWidth="1"/>
    <col min="1548" max="1548" width="16.5703125" style="11" customWidth="1"/>
    <col min="1549" max="1549" width="40.28515625" style="11" customWidth="1"/>
    <col min="1550" max="1550" width="24.140625" style="11" customWidth="1"/>
    <col min="1551" max="1551" width="36.28515625" style="11" customWidth="1"/>
    <col min="1552" max="1552" width="50.7109375" style="11" customWidth="1"/>
    <col min="1553" max="1788" width="9.140625" style="11"/>
    <col min="1789" max="1789" width="8.28515625" style="11" customWidth="1"/>
    <col min="1790" max="1790" width="9.140625" style="11"/>
    <col min="1791" max="1791" width="27" style="11" customWidth="1"/>
    <col min="1792" max="1792" width="9.140625" style="11"/>
    <col min="1793" max="1793" width="13" style="11" customWidth="1"/>
    <col min="1794" max="1794" width="20" style="11" customWidth="1"/>
    <col min="1795" max="1796" width="13.5703125" style="11" customWidth="1"/>
    <col min="1797" max="1797" width="9.42578125" style="11" bestFit="1" customWidth="1"/>
    <col min="1798" max="1799" width="9.140625" style="11"/>
    <col min="1800" max="1800" width="20.28515625" style="11" customWidth="1"/>
    <col min="1801" max="1801" width="24.85546875" style="11" customWidth="1"/>
    <col min="1802" max="1802" width="25" style="11" customWidth="1"/>
    <col min="1803" max="1803" width="26" style="11" customWidth="1"/>
    <col min="1804" max="1804" width="16.5703125" style="11" customWidth="1"/>
    <col min="1805" max="1805" width="40.28515625" style="11" customWidth="1"/>
    <col min="1806" max="1806" width="24.140625" style="11" customWidth="1"/>
    <col min="1807" max="1807" width="36.28515625" style="11" customWidth="1"/>
    <col min="1808" max="1808" width="50.7109375" style="11" customWidth="1"/>
    <col min="1809" max="2044" width="9.140625" style="11"/>
    <col min="2045" max="2045" width="8.28515625" style="11" customWidth="1"/>
    <col min="2046" max="2046" width="9.140625" style="11"/>
    <col min="2047" max="2047" width="27" style="11" customWidth="1"/>
    <col min="2048" max="2048" width="9.140625" style="11"/>
    <col min="2049" max="2049" width="13" style="11" customWidth="1"/>
    <col min="2050" max="2050" width="20" style="11" customWidth="1"/>
    <col min="2051" max="2052" width="13.5703125" style="11" customWidth="1"/>
    <col min="2053" max="2053" width="9.42578125" style="11" bestFit="1" customWidth="1"/>
    <col min="2054" max="2055" width="9.140625" style="11"/>
    <col min="2056" max="2056" width="20.28515625" style="11" customWidth="1"/>
    <col min="2057" max="2057" width="24.85546875" style="11" customWidth="1"/>
    <col min="2058" max="2058" width="25" style="11" customWidth="1"/>
    <col min="2059" max="2059" width="26" style="11" customWidth="1"/>
    <col min="2060" max="2060" width="16.5703125" style="11" customWidth="1"/>
    <col min="2061" max="2061" width="40.28515625" style="11" customWidth="1"/>
    <col min="2062" max="2062" width="24.140625" style="11" customWidth="1"/>
    <col min="2063" max="2063" width="36.28515625" style="11" customWidth="1"/>
    <col min="2064" max="2064" width="50.7109375" style="11" customWidth="1"/>
    <col min="2065" max="2300" width="9.140625" style="11"/>
    <col min="2301" max="2301" width="8.28515625" style="11" customWidth="1"/>
    <col min="2302" max="2302" width="9.140625" style="11"/>
    <col min="2303" max="2303" width="27" style="11" customWidth="1"/>
    <col min="2304" max="2304" width="9.140625" style="11"/>
    <col min="2305" max="2305" width="13" style="11" customWidth="1"/>
    <col min="2306" max="2306" width="20" style="11" customWidth="1"/>
    <col min="2307" max="2308" width="13.5703125" style="11" customWidth="1"/>
    <col min="2309" max="2309" width="9.42578125" style="11" bestFit="1" customWidth="1"/>
    <col min="2310" max="2311" width="9.140625" style="11"/>
    <col min="2312" max="2312" width="20.28515625" style="11" customWidth="1"/>
    <col min="2313" max="2313" width="24.85546875" style="11" customWidth="1"/>
    <col min="2314" max="2314" width="25" style="11" customWidth="1"/>
    <col min="2315" max="2315" width="26" style="11" customWidth="1"/>
    <col min="2316" max="2316" width="16.5703125" style="11" customWidth="1"/>
    <col min="2317" max="2317" width="40.28515625" style="11" customWidth="1"/>
    <col min="2318" max="2318" width="24.140625" style="11" customWidth="1"/>
    <col min="2319" max="2319" width="36.28515625" style="11" customWidth="1"/>
    <col min="2320" max="2320" width="50.7109375" style="11" customWidth="1"/>
    <col min="2321" max="2556" width="9.140625" style="11"/>
    <col min="2557" max="2557" width="8.28515625" style="11" customWidth="1"/>
    <col min="2558" max="2558" width="9.140625" style="11"/>
    <col min="2559" max="2559" width="27" style="11" customWidth="1"/>
    <col min="2560" max="2560" width="9.140625" style="11"/>
    <col min="2561" max="2561" width="13" style="11" customWidth="1"/>
    <col min="2562" max="2562" width="20" style="11" customWidth="1"/>
    <col min="2563" max="2564" width="13.5703125" style="11" customWidth="1"/>
    <col min="2565" max="2565" width="9.42578125" style="11" bestFit="1" customWidth="1"/>
    <col min="2566" max="2567" width="9.140625" style="11"/>
    <col min="2568" max="2568" width="20.28515625" style="11" customWidth="1"/>
    <col min="2569" max="2569" width="24.85546875" style="11" customWidth="1"/>
    <col min="2570" max="2570" width="25" style="11" customWidth="1"/>
    <col min="2571" max="2571" width="26" style="11" customWidth="1"/>
    <col min="2572" max="2572" width="16.5703125" style="11" customWidth="1"/>
    <col min="2573" max="2573" width="40.28515625" style="11" customWidth="1"/>
    <col min="2574" max="2574" width="24.140625" style="11" customWidth="1"/>
    <col min="2575" max="2575" width="36.28515625" style="11" customWidth="1"/>
    <col min="2576" max="2576" width="50.7109375" style="11" customWidth="1"/>
    <col min="2577" max="2812" width="9.140625" style="11"/>
    <col min="2813" max="2813" width="8.28515625" style="11" customWidth="1"/>
    <col min="2814" max="2814" width="9.140625" style="11"/>
    <col min="2815" max="2815" width="27" style="11" customWidth="1"/>
    <col min="2816" max="2816" width="9.140625" style="11"/>
    <col min="2817" max="2817" width="13" style="11" customWidth="1"/>
    <col min="2818" max="2818" width="20" style="11" customWidth="1"/>
    <col min="2819" max="2820" width="13.5703125" style="11" customWidth="1"/>
    <col min="2821" max="2821" width="9.42578125" style="11" bestFit="1" customWidth="1"/>
    <col min="2822" max="2823" width="9.140625" style="11"/>
    <col min="2824" max="2824" width="20.28515625" style="11" customWidth="1"/>
    <col min="2825" max="2825" width="24.85546875" style="11" customWidth="1"/>
    <col min="2826" max="2826" width="25" style="11" customWidth="1"/>
    <col min="2827" max="2827" width="26" style="11" customWidth="1"/>
    <col min="2828" max="2828" width="16.5703125" style="11" customWidth="1"/>
    <col min="2829" max="2829" width="40.28515625" style="11" customWidth="1"/>
    <col min="2830" max="2830" width="24.140625" style="11" customWidth="1"/>
    <col min="2831" max="2831" width="36.28515625" style="11" customWidth="1"/>
    <col min="2832" max="2832" width="50.7109375" style="11" customWidth="1"/>
    <col min="2833" max="3068" width="9.140625" style="11"/>
    <col min="3069" max="3069" width="8.28515625" style="11" customWidth="1"/>
    <col min="3070" max="3070" width="9.140625" style="11"/>
    <col min="3071" max="3071" width="27" style="11" customWidth="1"/>
    <col min="3072" max="3072" width="9.140625" style="11"/>
    <col min="3073" max="3073" width="13" style="11" customWidth="1"/>
    <col min="3074" max="3074" width="20" style="11" customWidth="1"/>
    <col min="3075" max="3076" width="13.5703125" style="11" customWidth="1"/>
    <col min="3077" max="3077" width="9.42578125" style="11" bestFit="1" customWidth="1"/>
    <col min="3078" max="3079" width="9.140625" style="11"/>
    <col min="3080" max="3080" width="20.28515625" style="11" customWidth="1"/>
    <col min="3081" max="3081" width="24.85546875" style="11" customWidth="1"/>
    <col min="3082" max="3082" width="25" style="11" customWidth="1"/>
    <col min="3083" max="3083" width="26" style="11" customWidth="1"/>
    <col min="3084" max="3084" width="16.5703125" style="11" customWidth="1"/>
    <col min="3085" max="3085" width="40.28515625" style="11" customWidth="1"/>
    <col min="3086" max="3086" width="24.140625" style="11" customWidth="1"/>
    <col min="3087" max="3087" width="36.28515625" style="11" customWidth="1"/>
    <col min="3088" max="3088" width="50.7109375" style="11" customWidth="1"/>
    <col min="3089" max="3324" width="9.140625" style="11"/>
    <col min="3325" max="3325" width="8.28515625" style="11" customWidth="1"/>
    <col min="3326" max="3326" width="9.140625" style="11"/>
    <col min="3327" max="3327" width="27" style="11" customWidth="1"/>
    <col min="3328" max="3328" width="9.140625" style="11"/>
    <col min="3329" max="3329" width="13" style="11" customWidth="1"/>
    <col min="3330" max="3330" width="20" style="11" customWidth="1"/>
    <col min="3331" max="3332" width="13.5703125" style="11" customWidth="1"/>
    <col min="3333" max="3333" width="9.42578125" style="11" bestFit="1" customWidth="1"/>
    <col min="3334" max="3335" width="9.140625" style="11"/>
    <col min="3336" max="3336" width="20.28515625" style="11" customWidth="1"/>
    <col min="3337" max="3337" width="24.85546875" style="11" customWidth="1"/>
    <col min="3338" max="3338" width="25" style="11" customWidth="1"/>
    <col min="3339" max="3339" width="26" style="11" customWidth="1"/>
    <col min="3340" max="3340" width="16.5703125" style="11" customWidth="1"/>
    <col min="3341" max="3341" width="40.28515625" style="11" customWidth="1"/>
    <col min="3342" max="3342" width="24.140625" style="11" customWidth="1"/>
    <col min="3343" max="3343" width="36.28515625" style="11" customWidth="1"/>
    <col min="3344" max="3344" width="50.7109375" style="11" customWidth="1"/>
    <col min="3345" max="3580" width="9.140625" style="11"/>
    <col min="3581" max="3581" width="8.28515625" style="11" customWidth="1"/>
    <col min="3582" max="3582" width="9.140625" style="11"/>
    <col min="3583" max="3583" width="27" style="11" customWidth="1"/>
    <col min="3584" max="3584" width="9.140625" style="11"/>
    <col min="3585" max="3585" width="13" style="11" customWidth="1"/>
    <col min="3586" max="3586" width="20" style="11" customWidth="1"/>
    <col min="3587" max="3588" width="13.5703125" style="11" customWidth="1"/>
    <col min="3589" max="3589" width="9.42578125" style="11" bestFit="1" customWidth="1"/>
    <col min="3590" max="3591" width="9.140625" style="11"/>
    <col min="3592" max="3592" width="20.28515625" style="11" customWidth="1"/>
    <col min="3593" max="3593" width="24.85546875" style="11" customWidth="1"/>
    <col min="3594" max="3594" width="25" style="11" customWidth="1"/>
    <col min="3595" max="3595" width="26" style="11" customWidth="1"/>
    <col min="3596" max="3596" width="16.5703125" style="11" customWidth="1"/>
    <col min="3597" max="3597" width="40.28515625" style="11" customWidth="1"/>
    <col min="3598" max="3598" width="24.140625" style="11" customWidth="1"/>
    <col min="3599" max="3599" width="36.28515625" style="11" customWidth="1"/>
    <col min="3600" max="3600" width="50.7109375" style="11" customWidth="1"/>
    <col min="3601" max="3836" width="9.140625" style="11"/>
    <col min="3837" max="3837" width="8.28515625" style="11" customWidth="1"/>
    <col min="3838" max="3838" width="9.140625" style="11"/>
    <col min="3839" max="3839" width="27" style="11" customWidth="1"/>
    <col min="3840" max="3840" width="9.140625" style="11"/>
    <col min="3841" max="3841" width="13" style="11" customWidth="1"/>
    <col min="3842" max="3842" width="20" style="11" customWidth="1"/>
    <col min="3843" max="3844" width="13.5703125" style="11" customWidth="1"/>
    <col min="3845" max="3845" width="9.42578125" style="11" bestFit="1" customWidth="1"/>
    <col min="3846" max="3847" width="9.140625" style="11"/>
    <col min="3848" max="3848" width="20.28515625" style="11" customWidth="1"/>
    <col min="3849" max="3849" width="24.85546875" style="11" customWidth="1"/>
    <col min="3850" max="3850" width="25" style="11" customWidth="1"/>
    <col min="3851" max="3851" width="26" style="11" customWidth="1"/>
    <col min="3852" max="3852" width="16.5703125" style="11" customWidth="1"/>
    <col min="3853" max="3853" width="40.28515625" style="11" customWidth="1"/>
    <col min="3854" max="3854" width="24.140625" style="11" customWidth="1"/>
    <col min="3855" max="3855" width="36.28515625" style="11" customWidth="1"/>
    <col min="3856" max="3856" width="50.7109375" style="11" customWidth="1"/>
    <col min="3857" max="4092" width="9.140625" style="11"/>
    <col min="4093" max="4093" width="8.28515625" style="11" customWidth="1"/>
    <col min="4094" max="4094" width="9.140625" style="11"/>
    <col min="4095" max="4095" width="27" style="11" customWidth="1"/>
    <col min="4096" max="4096" width="9.140625" style="11"/>
    <col min="4097" max="4097" width="13" style="11" customWidth="1"/>
    <col min="4098" max="4098" width="20" style="11" customWidth="1"/>
    <col min="4099" max="4100" width="13.5703125" style="11" customWidth="1"/>
    <col min="4101" max="4101" width="9.42578125" style="11" bestFit="1" customWidth="1"/>
    <col min="4102" max="4103" width="9.140625" style="11"/>
    <col min="4104" max="4104" width="20.28515625" style="11" customWidth="1"/>
    <col min="4105" max="4105" width="24.85546875" style="11" customWidth="1"/>
    <col min="4106" max="4106" width="25" style="11" customWidth="1"/>
    <col min="4107" max="4107" width="26" style="11" customWidth="1"/>
    <col min="4108" max="4108" width="16.5703125" style="11" customWidth="1"/>
    <col min="4109" max="4109" width="40.28515625" style="11" customWidth="1"/>
    <col min="4110" max="4110" width="24.140625" style="11" customWidth="1"/>
    <col min="4111" max="4111" width="36.28515625" style="11" customWidth="1"/>
    <col min="4112" max="4112" width="50.7109375" style="11" customWidth="1"/>
    <col min="4113" max="4348" width="9.140625" style="11"/>
    <col min="4349" max="4349" width="8.28515625" style="11" customWidth="1"/>
    <col min="4350" max="4350" width="9.140625" style="11"/>
    <col min="4351" max="4351" width="27" style="11" customWidth="1"/>
    <col min="4352" max="4352" width="9.140625" style="11"/>
    <col min="4353" max="4353" width="13" style="11" customWidth="1"/>
    <col min="4354" max="4354" width="20" style="11" customWidth="1"/>
    <col min="4355" max="4356" width="13.5703125" style="11" customWidth="1"/>
    <col min="4357" max="4357" width="9.42578125" style="11" bestFit="1" customWidth="1"/>
    <col min="4358" max="4359" width="9.140625" style="11"/>
    <col min="4360" max="4360" width="20.28515625" style="11" customWidth="1"/>
    <col min="4361" max="4361" width="24.85546875" style="11" customWidth="1"/>
    <col min="4362" max="4362" width="25" style="11" customWidth="1"/>
    <col min="4363" max="4363" width="26" style="11" customWidth="1"/>
    <col min="4364" max="4364" width="16.5703125" style="11" customWidth="1"/>
    <col min="4365" max="4365" width="40.28515625" style="11" customWidth="1"/>
    <col min="4366" max="4366" width="24.140625" style="11" customWidth="1"/>
    <col min="4367" max="4367" width="36.28515625" style="11" customWidth="1"/>
    <col min="4368" max="4368" width="50.7109375" style="11" customWidth="1"/>
    <col min="4369" max="4604" width="9.140625" style="11"/>
    <col min="4605" max="4605" width="8.28515625" style="11" customWidth="1"/>
    <col min="4606" max="4606" width="9.140625" style="11"/>
    <col min="4607" max="4607" width="27" style="11" customWidth="1"/>
    <col min="4608" max="4608" width="9.140625" style="11"/>
    <col min="4609" max="4609" width="13" style="11" customWidth="1"/>
    <col min="4610" max="4610" width="20" style="11" customWidth="1"/>
    <col min="4611" max="4612" width="13.5703125" style="11" customWidth="1"/>
    <col min="4613" max="4613" width="9.42578125" style="11" bestFit="1" customWidth="1"/>
    <col min="4614" max="4615" width="9.140625" style="11"/>
    <col min="4616" max="4616" width="20.28515625" style="11" customWidth="1"/>
    <col min="4617" max="4617" width="24.85546875" style="11" customWidth="1"/>
    <col min="4618" max="4618" width="25" style="11" customWidth="1"/>
    <col min="4619" max="4619" width="26" style="11" customWidth="1"/>
    <col min="4620" max="4620" width="16.5703125" style="11" customWidth="1"/>
    <col min="4621" max="4621" width="40.28515625" style="11" customWidth="1"/>
    <col min="4622" max="4622" width="24.140625" style="11" customWidth="1"/>
    <col min="4623" max="4623" width="36.28515625" style="11" customWidth="1"/>
    <col min="4624" max="4624" width="50.7109375" style="11" customWidth="1"/>
    <col min="4625" max="4860" width="9.140625" style="11"/>
    <col min="4861" max="4861" width="8.28515625" style="11" customWidth="1"/>
    <col min="4862" max="4862" width="9.140625" style="11"/>
    <col min="4863" max="4863" width="27" style="11" customWidth="1"/>
    <col min="4864" max="4864" width="9.140625" style="11"/>
    <col min="4865" max="4865" width="13" style="11" customWidth="1"/>
    <col min="4866" max="4866" width="20" style="11" customWidth="1"/>
    <col min="4867" max="4868" width="13.5703125" style="11" customWidth="1"/>
    <col min="4869" max="4869" width="9.42578125" style="11" bestFit="1" customWidth="1"/>
    <col min="4870" max="4871" width="9.140625" style="11"/>
    <col min="4872" max="4872" width="20.28515625" style="11" customWidth="1"/>
    <col min="4873" max="4873" width="24.85546875" style="11" customWidth="1"/>
    <col min="4874" max="4874" width="25" style="11" customWidth="1"/>
    <col min="4875" max="4875" width="26" style="11" customWidth="1"/>
    <col min="4876" max="4876" width="16.5703125" style="11" customWidth="1"/>
    <col min="4877" max="4877" width="40.28515625" style="11" customWidth="1"/>
    <col min="4878" max="4878" width="24.140625" style="11" customWidth="1"/>
    <col min="4879" max="4879" width="36.28515625" style="11" customWidth="1"/>
    <col min="4880" max="4880" width="50.7109375" style="11" customWidth="1"/>
    <col min="4881" max="5116" width="9.140625" style="11"/>
    <col min="5117" max="5117" width="8.28515625" style="11" customWidth="1"/>
    <col min="5118" max="5118" width="9.140625" style="11"/>
    <col min="5119" max="5119" width="27" style="11" customWidth="1"/>
    <col min="5120" max="5120" width="9.140625" style="11"/>
    <col min="5121" max="5121" width="13" style="11" customWidth="1"/>
    <col min="5122" max="5122" width="20" style="11" customWidth="1"/>
    <col min="5123" max="5124" width="13.5703125" style="11" customWidth="1"/>
    <col min="5125" max="5125" width="9.42578125" style="11" bestFit="1" customWidth="1"/>
    <col min="5126" max="5127" width="9.140625" style="11"/>
    <col min="5128" max="5128" width="20.28515625" style="11" customWidth="1"/>
    <col min="5129" max="5129" width="24.85546875" style="11" customWidth="1"/>
    <col min="5130" max="5130" width="25" style="11" customWidth="1"/>
    <col min="5131" max="5131" width="26" style="11" customWidth="1"/>
    <col min="5132" max="5132" width="16.5703125" style="11" customWidth="1"/>
    <col min="5133" max="5133" width="40.28515625" style="11" customWidth="1"/>
    <col min="5134" max="5134" width="24.140625" style="11" customWidth="1"/>
    <col min="5135" max="5135" width="36.28515625" style="11" customWidth="1"/>
    <col min="5136" max="5136" width="50.7109375" style="11" customWidth="1"/>
    <col min="5137" max="5372" width="9.140625" style="11"/>
    <col min="5373" max="5373" width="8.28515625" style="11" customWidth="1"/>
    <col min="5374" max="5374" width="9.140625" style="11"/>
    <col min="5375" max="5375" width="27" style="11" customWidth="1"/>
    <col min="5376" max="5376" width="9.140625" style="11"/>
    <col min="5377" max="5377" width="13" style="11" customWidth="1"/>
    <col min="5378" max="5378" width="20" style="11" customWidth="1"/>
    <col min="5379" max="5380" width="13.5703125" style="11" customWidth="1"/>
    <col min="5381" max="5381" width="9.42578125" style="11" bestFit="1" customWidth="1"/>
    <col min="5382" max="5383" width="9.140625" style="11"/>
    <col min="5384" max="5384" width="20.28515625" style="11" customWidth="1"/>
    <col min="5385" max="5385" width="24.85546875" style="11" customWidth="1"/>
    <col min="5386" max="5386" width="25" style="11" customWidth="1"/>
    <col min="5387" max="5387" width="26" style="11" customWidth="1"/>
    <col min="5388" max="5388" width="16.5703125" style="11" customWidth="1"/>
    <col min="5389" max="5389" width="40.28515625" style="11" customWidth="1"/>
    <col min="5390" max="5390" width="24.140625" style="11" customWidth="1"/>
    <col min="5391" max="5391" width="36.28515625" style="11" customWidth="1"/>
    <col min="5392" max="5392" width="50.7109375" style="11" customWidth="1"/>
    <col min="5393" max="5628" width="9.140625" style="11"/>
    <col min="5629" max="5629" width="8.28515625" style="11" customWidth="1"/>
    <col min="5630" max="5630" width="9.140625" style="11"/>
    <col min="5631" max="5631" width="27" style="11" customWidth="1"/>
    <col min="5632" max="5632" width="9.140625" style="11"/>
    <col min="5633" max="5633" width="13" style="11" customWidth="1"/>
    <col min="5634" max="5634" width="20" style="11" customWidth="1"/>
    <col min="5635" max="5636" width="13.5703125" style="11" customWidth="1"/>
    <col min="5637" max="5637" width="9.42578125" style="11" bestFit="1" customWidth="1"/>
    <col min="5638" max="5639" width="9.140625" style="11"/>
    <col min="5640" max="5640" width="20.28515625" style="11" customWidth="1"/>
    <col min="5641" max="5641" width="24.85546875" style="11" customWidth="1"/>
    <col min="5642" max="5642" width="25" style="11" customWidth="1"/>
    <col min="5643" max="5643" width="26" style="11" customWidth="1"/>
    <col min="5644" max="5644" width="16.5703125" style="11" customWidth="1"/>
    <col min="5645" max="5645" width="40.28515625" style="11" customWidth="1"/>
    <col min="5646" max="5646" width="24.140625" style="11" customWidth="1"/>
    <col min="5647" max="5647" width="36.28515625" style="11" customWidth="1"/>
    <col min="5648" max="5648" width="50.7109375" style="11" customWidth="1"/>
    <col min="5649" max="5884" width="9.140625" style="11"/>
    <col min="5885" max="5885" width="8.28515625" style="11" customWidth="1"/>
    <col min="5886" max="5886" width="9.140625" style="11"/>
    <col min="5887" max="5887" width="27" style="11" customWidth="1"/>
    <col min="5888" max="5888" width="9.140625" style="11"/>
    <col min="5889" max="5889" width="13" style="11" customWidth="1"/>
    <col min="5890" max="5890" width="20" style="11" customWidth="1"/>
    <col min="5891" max="5892" width="13.5703125" style="11" customWidth="1"/>
    <col min="5893" max="5893" width="9.42578125" style="11" bestFit="1" customWidth="1"/>
    <col min="5894" max="5895" width="9.140625" style="11"/>
    <col min="5896" max="5896" width="20.28515625" style="11" customWidth="1"/>
    <col min="5897" max="5897" width="24.85546875" style="11" customWidth="1"/>
    <col min="5898" max="5898" width="25" style="11" customWidth="1"/>
    <col min="5899" max="5899" width="26" style="11" customWidth="1"/>
    <col min="5900" max="5900" width="16.5703125" style="11" customWidth="1"/>
    <col min="5901" max="5901" width="40.28515625" style="11" customWidth="1"/>
    <col min="5902" max="5902" width="24.140625" style="11" customWidth="1"/>
    <col min="5903" max="5903" width="36.28515625" style="11" customWidth="1"/>
    <col min="5904" max="5904" width="50.7109375" style="11" customWidth="1"/>
    <col min="5905" max="6140" width="9.140625" style="11"/>
    <col min="6141" max="6141" width="8.28515625" style="11" customWidth="1"/>
    <col min="6142" max="6142" width="9.140625" style="11"/>
    <col min="6143" max="6143" width="27" style="11" customWidth="1"/>
    <col min="6144" max="6144" width="9.140625" style="11"/>
    <col min="6145" max="6145" width="13" style="11" customWidth="1"/>
    <col min="6146" max="6146" width="20" style="11" customWidth="1"/>
    <col min="6147" max="6148" width="13.5703125" style="11" customWidth="1"/>
    <col min="6149" max="6149" width="9.42578125" style="11" bestFit="1" customWidth="1"/>
    <col min="6150" max="6151" width="9.140625" style="11"/>
    <col min="6152" max="6152" width="20.28515625" style="11" customWidth="1"/>
    <col min="6153" max="6153" width="24.85546875" style="11" customWidth="1"/>
    <col min="6154" max="6154" width="25" style="11" customWidth="1"/>
    <col min="6155" max="6155" width="26" style="11" customWidth="1"/>
    <col min="6156" max="6156" width="16.5703125" style="11" customWidth="1"/>
    <col min="6157" max="6157" width="40.28515625" style="11" customWidth="1"/>
    <col min="6158" max="6158" width="24.140625" style="11" customWidth="1"/>
    <col min="6159" max="6159" width="36.28515625" style="11" customWidth="1"/>
    <col min="6160" max="6160" width="50.7109375" style="11" customWidth="1"/>
    <col min="6161" max="6396" width="9.140625" style="11"/>
    <col min="6397" max="6397" width="8.28515625" style="11" customWidth="1"/>
    <col min="6398" max="6398" width="9.140625" style="11"/>
    <col min="6399" max="6399" width="27" style="11" customWidth="1"/>
    <col min="6400" max="6400" width="9.140625" style="11"/>
    <col min="6401" max="6401" width="13" style="11" customWidth="1"/>
    <col min="6402" max="6402" width="20" style="11" customWidth="1"/>
    <col min="6403" max="6404" width="13.5703125" style="11" customWidth="1"/>
    <col min="6405" max="6405" width="9.42578125" style="11" bestFit="1" customWidth="1"/>
    <col min="6406" max="6407" width="9.140625" style="11"/>
    <col min="6408" max="6408" width="20.28515625" style="11" customWidth="1"/>
    <col min="6409" max="6409" width="24.85546875" style="11" customWidth="1"/>
    <col min="6410" max="6410" width="25" style="11" customWidth="1"/>
    <col min="6411" max="6411" width="26" style="11" customWidth="1"/>
    <col min="6412" max="6412" width="16.5703125" style="11" customWidth="1"/>
    <col min="6413" max="6413" width="40.28515625" style="11" customWidth="1"/>
    <col min="6414" max="6414" width="24.140625" style="11" customWidth="1"/>
    <col min="6415" max="6415" width="36.28515625" style="11" customWidth="1"/>
    <col min="6416" max="6416" width="50.7109375" style="11" customWidth="1"/>
    <col min="6417" max="6652" width="9.140625" style="11"/>
    <col min="6653" max="6653" width="8.28515625" style="11" customWidth="1"/>
    <col min="6654" max="6654" width="9.140625" style="11"/>
    <col min="6655" max="6655" width="27" style="11" customWidth="1"/>
    <col min="6656" max="6656" width="9.140625" style="11"/>
    <col min="6657" max="6657" width="13" style="11" customWidth="1"/>
    <col min="6658" max="6658" width="20" style="11" customWidth="1"/>
    <col min="6659" max="6660" width="13.5703125" style="11" customWidth="1"/>
    <col min="6661" max="6661" width="9.42578125" style="11" bestFit="1" customWidth="1"/>
    <col min="6662" max="6663" width="9.140625" style="11"/>
    <col min="6664" max="6664" width="20.28515625" style="11" customWidth="1"/>
    <col min="6665" max="6665" width="24.85546875" style="11" customWidth="1"/>
    <col min="6666" max="6666" width="25" style="11" customWidth="1"/>
    <col min="6667" max="6667" width="26" style="11" customWidth="1"/>
    <col min="6668" max="6668" width="16.5703125" style="11" customWidth="1"/>
    <col min="6669" max="6669" width="40.28515625" style="11" customWidth="1"/>
    <col min="6670" max="6670" width="24.140625" style="11" customWidth="1"/>
    <col min="6671" max="6671" width="36.28515625" style="11" customWidth="1"/>
    <col min="6672" max="6672" width="50.7109375" style="11" customWidth="1"/>
    <col min="6673" max="6908" width="9.140625" style="11"/>
    <col min="6909" max="6909" width="8.28515625" style="11" customWidth="1"/>
    <col min="6910" max="6910" width="9.140625" style="11"/>
    <col min="6911" max="6911" width="27" style="11" customWidth="1"/>
    <col min="6912" max="6912" width="9.140625" style="11"/>
    <col min="6913" max="6913" width="13" style="11" customWidth="1"/>
    <col min="6914" max="6914" width="20" style="11" customWidth="1"/>
    <col min="6915" max="6916" width="13.5703125" style="11" customWidth="1"/>
    <col min="6917" max="6917" width="9.42578125" style="11" bestFit="1" customWidth="1"/>
    <col min="6918" max="6919" width="9.140625" style="11"/>
    <col min="6920" max="6920" width="20.28515625" style="11" customWidth="1"/>
    <col min="6921" max="6921" width="24.85546875" style="11" customWidth="1"/>
    <col min="6922" max="6922" width="25" style="11" customWidth="1"/>
    <col min="6923" max="6923" width="26" style="11" customWidth="1"/>
    <col min="6924" max="6924" width="16.5703125" style="11" customWidth="1"/>
    <col min="6925" max="6925" width="40.28515625" style="11" customWidth="1"/>
    <col min="6926" max="6926" width="24.140625" style="11" customWidth="1"/>
    <col min="6927" max="6927" width="36.28515625" style="11" customWidth="1"/>
    <col min="6928" max="6928" width="50.7109375" style="11" customWidth="1"/>
    <col min="6929" max="7164" width="9.140625" style="11"/>
    <col min="7165" max="7165" width="8.28515625" style="11" customWidth="1"/>
    <col min="7166" max="7166" width="9.140625" style="11"/>
    <col min="7167" max="7167" width="27" style="11" customWidth="1"/>
    <col min="7168" max="7168" width="9.140625" style="11"/>
    <col min="7169" max="7169" width="13" style="11" customWidth="1"/>
    <col min="7170" max="7170" width="20" style="11" customWidth="1"/>
    <col min="7171" max="7172" width="13.5703125" style="11" customWidth="1"/>
    <col min="7173" max="7173" width="9.42578125" style="11" bestFit="1" customWidth="1"/>
    <col min="7174" max="7175" width="9.140625" style="11"/>
    <col min="7176" max="7176" width="20.28515625" style="11" customWidth="1"/>
    <col min="7177" max="7177" width="24.85546875" style="11" customWidth="1"/>
    <col min="7178" max="7178" width="25" style="11" customWidth="1"/>
    <col min="7179" max="7179" width="26" style="11" customWidth="1"/>
    <col min="7180" max="7180" width="16.5703125" style="11" customWidth="1"/>
    <col min="7181" max="7181" width="40.28515625" style="11" customWidth="1"/>
    <col min="7182" max="7182" width="24.140625" style="11" customWidth="1"/>
    <col min="7183" max="7183" width="36.28515625" style="11" customWidth="1"/>
    <col min="7184" max="7184" width="50.7109375" style="11" customWidth="1"/>
    <col min="7185" max="7420" width="9.140625" style="11"/>
    <col min="7421" max="7421" width="8.28515625" style="11" customWidth="1"/>
    <col min="7422" max="7422" width="9.140625" style="11"/>
    <col min="7423" max="7423" width="27" style="11" customWidth="1"/>
    <col min="7424" max="7424" width="9.140625" style="11"/>
    <col min="7425" max="7425" width="13" style="11" customWidth="1"/>
    <col min="7426" max="7426" width="20" style="11" customWidth="1"/>
    <col min="7427" max="7428" width="13.5703125" style="11" customWidth="1"/>
    <col min="7429" max="7429" width="9.42578125" style="11" bestFit="1" customWidth="1"/>
    <col min="7430" max="7431" width="9.140625" style="11"/>
    <col min="7432" max="7432" width="20.28515625" style="11" customWidth="1"/>
    <col min="7433" max="7433" width="24.85546875" style="11" customWidth="1"/>
    <col min="7434" max="7434" width="25" style="11" customWidth="1"/>
    <col min="7435" max="7435" width="26" style="11" customWidth="1"/>
    <col min="7436" max="7436" width="16.5703125" style="11" customWidth="1"/>
    <col min="7437" max="7437" width="40.28515625" style="11" customWidth="1"/>
    <col min="7438" max="7438" width="24.140625" style="11" customWidth="1"/>
    <col min="7439" max="7439" width="36.28515625" style="11" customWidth="1"/>
    <col min="7440" max="7440" width="50.7109375" style="11" customWidth="1"/>
    <col min="7441" max="7676" width="9.140625" style="11"/>
    <col min="7677" max="7677" width="8.28515625" style="11" customWidth="1"/>
    <col min="7678" max="7678" width="9.140625" style="11"/>
    <col min="7679" max="7679" width="27" style="11" customWidth="1"/>
    <col min="7680" max="7680" width="9.140625" style="11"/>
    <col min="7681" max="7681" width="13" style="11" customWidth="1"/>
    <col min="7682" max="7682" width="20" style="11" customWidth="1"/>
    <col min="7683" max="7684" width="13.5703125" style="11" customWidth="1"/>
    <col min="7685" max="7685" width="9.42578125" style="11" bestFit="1" customWidth="1"/>
    <col min="7686" max="7687" width="9.140625" style="11"/>
    <col min="7688" max="7688" width="20.28515625" style="11" customWidth="1"/>
    <col min="7689" max="7689" width="24.85546875" style="11" customWidth="1"/>
    <col min="7690" max="7690" width="25" style="11" customWidth="1"/>
    <col min="7691" max="7691" width="26" style="11" customWidth="1"/>
    <col min="7692" max="7692" width="16.5703125" style="11" customWidth="1"/>
    <col min="7693" max="7693" width="40.28515625" style="11" customWidth="1"/>
    <col min="7694" max="7694" width="24.140625" style="11" customWidth="1"/>
    <col min="7695" max="7695" width="36.28515625" style="11" customWidth="1"/>
    <col min="7696" max="7696" width="50.7109375" style="11" customWidth="1"/>
    <col min="7697" max="7932" width="9.140625" style="11"/>
    <col min="7933" max="7933" width="8.28515625" style="11" customWidth="1"/>
    <col min="7934" max="7934" width="9.140625" style="11"/>
    <col min="7935" max="7935" width="27" style="11" customWidth="1"/>
    <col min="7936" max="7936" width="9.140625" style="11"/>
    <col min="7937" max="7937" width="13" style="11" customWidth="1"/>
    <col min="7938" max="7938" width="20" style="11" customWidth="1"/>
    <col min="7939" max="7940" width="13.5703125" style="11" customWidth="1"/>
    <col min="7941" max="7941" width="9.42578125" style="11" bestFit="1" customWidth="1"/>
    <col min="7942" max="7943" width="9.140625" style="11"/>
    <col min="7944" max="7944" width="20.28515625" style="11" customWidth="1"/>
    <col min="7945" max="7945" width="24.85546875" style="11" customWidth="1"/>
    <col min="7946" max="7946" width="25" style="11" customWidth="1"/>
    <col min="7947" max="7947" width="26" style="11" customWidth="1"/>
    <col min="7948" max="7948" width="16.5703125" style="11" customWidth="1"/>
    <col min="7949" max="7949" width="40.28515625" style="11" customWidth="1"/>
    <col min="7950" max="7950" width="24.140625" style="11" customWidth="1"/>
    <col min="7951" max="7951" width="36.28515625" style="11" customWidth="1"/>
    <col min="7952" max="7952" width="50.7109375" style="11" customWidth="1"/>
    <col min="7953" max="8188" width="9.140625" style="11"/>
    <col min="8189" max="8189" width="8.28515625" style="11" customWidth="1"/>
    <col min="8190" max="8190" width="9.140625" style="11"/>
    <col min="8191" max="8191" width="27" style="11" customWidth="1"/>
    <col min="8192" max="8192" width="9.140625" style="11"/>
    <col min="8193" max="8193" width="13" style="11" customWidth="1"/>
    <col min="8194" max="8194" width="20" style="11" customWidth="1"/>
    <col min="8195" max="8196" width="13.5703125" style="11" customWidth="1"/>
    <col min="8197" max="8197" width="9.42578125" style="11" bestFit="1" customWidth="1"/>
    <col min="8198" max="8199" width="9.140625" style="11"/>
    <col min="8200" max="8200" width="20.28515625" style="11" customWidth="1"/>
    <col min="8201" max="8201" width="24.85546875" style="11" customWidth="1"/>
    <col min="8202" max="8202" width="25" style="11" customWidth="1"/>
    <col min="8203" max="8203" width="26" style="11" customWidth="1"/>
    <col min="8204" max="8204" width="16.5703125" style="11" customWidth="1"/>
    <col min="8205" max="8205" width="40.28515625" style="11" customWidth="1"/>
    <col min="8206" max="8206" width="24.140625" style="11" customWidth="1"/>
    <col min="8207" max="8207" width="36.28515625" style="11" customWidth="1"/>
    <col min="8208" max="8208" width="50.7109375" style="11" customWidth="1"/>
    <col min="8209" max="8444" width="9.140625" style="11"/>
    <col min="8445" max="8445" width="8.28515625" style="11" customWidth="1"/>
    <col min="8446" max="8446" width="9.140625" style="11"/>
    <col min="8447" max="8447" width="27" style="11" customWidth="1"/>
    <col min="8448" max="8448" width="9.140625" style="11"/>
    <col min="8449" max="8449" width="13" style="11" customWidth="1"/>
    <col min="8450" max="8450" width="20" style="11" customWidth="1"/>
    <col min="8451" max="8452" width="13.5703125" style="11" customWidth="1"/>
    <col min="8453" max="8453" width="9.42578125" style="11" bestFit="1" customWidth="1"/>
    <col min="8454" max="8455" width="9.140625" style="11"/>
    <col min="8456" max="8456" width="20.28515625" style="11" customWidth="1"/>
    <col min="8457" max="8457" width="24.85546875" style="11" customWidth="1"/>
    <col min="8458" max="8458" width="25" style="11" customWidth="1"/>
    <col min="8459" max="8459" width="26" style="11" customWidth="1"/>
    <col min="8460" max="8460" width="16.5703125" style="11" customWidth="1"/>
    <col min="8461" max="8461" width="40.28515625" style="11" customWidth="1"/>
    <col min="8462" max="8462" width="24.140625" style="11" customWidth="1"/>
    <col min="8463" max="8463" width="36.28515625" style="11" customWidth="1"/>
    <col min="8464" max="8464" width="50.7109375" style="11" customWidth="1"/>
    <col min="8465" max="8700" width="9.140625" style="11"/>
    <col min="8701" max="8701" width="8.28515625" style="11" customWidth="1"/>
    <col min="8702" max="8702" width="9.140625" style="11"/>
    <col min="8703" max="8703" width="27" style="11" customWidth="1"/>
    <col min="8704" max="8704" width="9.140625" style="11"/>
    <col min="8705" max="8705" width="13" style="11" customWidth="1"/>
    <col min="8706" max="8706" width="20" style="11" customWidth="1"/>
    <col min="8707" max="8708" width="13.5703125" style="11" customWidth="1"/>
    <col min="8709" max="8709" width="9.42578125" style="11" bestFit="1" customWidth="1"/>
    <col min="8710" max="8711" width="9.140625" style="11"/>
    <col min="8712" max="8712" width="20.28515625" style="11" customWidth="1"/>
    <col min="8713" max="8713" width="24.85546875" style="11" customWidth="1"/>
    <col min="8714" max="8714" width="25" style="11" customWidth="1"/>
    <col min="8715" max="8715" width="26" style="11" customWidth="1"/>
    <col min="8716" max="8716" width="16.5703125" style="11" customWidth="1"/>
    <col min="8717" max="8717" width="40.28515625" style="11" customWidth="1"/>
    <col min="8718" max="8718" width="24.140625" style="11" customWidth="1"/>
    <col min="8719" max="8719" width="36.28515625" style="11" customWidth="1"/>
    <col min="8720" max="8720" width="50.7109375" style="11" customWidth="1"/>
    <col min="8721" max="8956" width="9.140625" style="11"/>
    <col min="8957" max="8957" width="8.28515625" style="11" customWidth="1"/>
    <col min="8958" max="8958" width="9.140625" style="11"/>
    <col min="8959" max="8959" width="27" style="11" customWidth="1"/>
    <col min="8960" max="8960" width="9.140625" style="11"/>
    <col min="8961" max="8961" width="13" style="11" customWidth="1"/>
    <col min="8962" max="8962" width="20" style="11" customWidth="1"/>
    <col min="8963" max="8964" width="13.5703125" style="11" customWidth="1"/>
    <col min="8965" max="8965" width="9.42578125" style="11" bestFit="1" customWidth="1"/>
    <col min="8966" max="8967" width="9.140625" style="11"/>
    <col min="8968" max="8968" width="20.28515625" style="11" customWidth="1"/>
    <col min="8969" max="8969" width="24.85546875" style="11" customWidth="1"/>
    <col min="8970" max="8970" width="25" style="11" customWidth="1"/>
    <col min="8971" max="8971" width="26" style="11" customWidth="1"/>
    <col min="8972" max="8972" width="16.5703125" style="11" customWidth="1"/>
    <col min="8973" max="8973" width="40.28515625" style="11" customWidth="1"/>
    <col min="8974" max="8974" width="24.140625" style="11" customWidth="1"/>
    <col min="8975" max="8975" width="36.28515625" style="11" customWidth="1"/>
    <col min="8976" max="8976" width="50.7109375" style="11" customWidth="1"/>
    <col min="8977" max="9212" width="9.140625" style="11"/>
    <col min="9213" max="9213" width="8.28515625" style="11" customWidth="1"/>
    <col min="9214" max="9214" width="9.140625" style="11"/>
    <col min="9215" max="9215" width="27" style="11" customWidth="1"/>
    <col min="9216" max="9216" width="9.140625" style="11"/>
    <col min="9217" max="9217" width="13" style="11" customWidth="1"/>
    <col min="9218" max="9218" width="20" style="11" customWidth="1"/>
    <col min="9219" max="9220" width="13.5703125" style="11" customWidth="1"/>
    <col min="9221" max="9221" width="9.42578125" style="11" bestFit="1" customWidth="1"/>
    <col min="9222" max="9223" width="9.140625" style="11"/>
    <col min="9224" max="9224" width="20.28515625" style="11" customWidth="1"/>
    <col min="9225" max="9225" width="24.85546875" style="11" customWidth="1"/>
    <col min="9226" max="9226" width="25" style="11" customWidth="1"/>
    <col min="9227" max="9227" width="26" style="11" customWidth="1"/>
    <col min="9228" max="9228" width="16.5703125" style="11" customWidth="1"/>
    <col min="9229" max="9229" width="40.28515625" style="11" customWidth="1"/>
    <col min="9230" max="9230" width="24.140625" style="11" customWidth="1"/>
    <col min="9231" max="9231" width="36.28515625" style="11" customWidth="1"/>
    <col min="9232" max="9232" width="50.7109375" style="11" customWidth="1"/>
    <col min="9233" max="9468" width="9.140625" style="11"/>
    <col min="9469" max="9469" width="8.28515625" style="11" customWidth="1"/>
    <col min="9470" max="9470" width="9.140625" style="11"/>
    <col min="9471" max="9471" width="27" style="11" customWidth="1"/>
    <col min="9472" max="9472" width="9.140625" style="11"/>
    <col min="9473" max="9473" width="13" style="11" customWidth="1"/>
    <col min="9474" max="9474" width="20" style="11" customWidth="1"/>
    <col min="9475" max="9476" width="13.5703125" style="11" customWidth="1"/>
    <col min="9477" max="9477" width="9.42578125" style="11" bestFit="1" customWidth="1"/>
    <col min="9478" max="9479" width="9.140625" style="11"/>
    <col min="9480" max="9480" width="20.28515625" style="11" customWidth="1"/>
    <col min="9481" max="9481" width="24.85546875" style="11" customWidth="1"/>
    <col min="9482" max="9482" width="25" style="11" customWidth="1"/>
    <col min="9483" max="9483" width="26" style="11" customWidth="1"/>
    <col min="9484" max="9484" width="16.5703125" style="11" customWidth="1"/>
    <col min="9485" max="9485" width="40.28515625" style="11" customWidth="1"/>
    <col min="9486" max="9486" width="24.140625" style="11" customWidth="1"/>
    <col min="9487" max="9487" width="36.28515625" style="11" customWidth="1"/>
    <col min="9488" max="9488" width="50.7109375" style="11" customWidth="1"/>
    <col min="9489" max="9724" width="9.140625" style="11"/>
    <col min="9725" max="9725" width="8.28515625" style="11" customWidth="1"/>
    <col min="9726" max="9726" width="9.140625" style="11"/>
    <col min="9727" max="9727" width="27" style="11" customWidth="1"/>
    <col min="9728" max="9728" width="9.140625" style="11"/>
    <col min="9729" max="9729" width="13" style="11" customWidth="1"/>
    <col min="9730" max="9730" width="20" style="11" customWidth="1"/>
    <col min="9731" max="9732" width="13.5703125" style="11" customWidth="1"/>
    <col min="9733" max="9733" width="9.42578125" style="11" bestFit="1" customWidth="1"/>
    <col min="9734" max="9735" width="9.140625" style="11"/>
    <col min="9736" max="9736" width="20.28515625" style="11" customWidth="1"/>
    <col min="9737" max="9737" width="24.85546875" style="11" customWidth="1"/>
    <col min="9738" max="9738" width="25" style="11" customWidth="1"/>
    <col min="9739" max="9739" width="26" style="11" customWidth="1"/>
    <col min="9740" max="9740" width="16.5703125" style="11" customWidth="1"/>
    <col min="9741" max="9741" width="40.28515625" style="11" customWidth="1"/>
    <col min="9742" max="9742" width="24.140625" style="11" customWidth="1"/>
    <col min="9743" max="9743" width="36.28515625" style="11" customWidth="1"/>
    <col min="9744" max="9744" width="50.7109375" style="11" customWidth="1"/>
    <col min="9745" max="9980" width="9.140625" style="11"/>
    <col min="9981" max="9981" width="8.28515625" style="11" customWidth="1"/>
    <col min="9982" max="9982" width="9.140625" style="11"/>
    <col min="9983" max="9983" width="27" style="11" customWidth="1"/>
    <col min="9984" max="9984" width="9.140625" style="11"/>
    <col min="9985" max="9985" width="13" style="11" customWidth="1"/>
    <col min="9986" max="9986" width="20" style="11" customWidth="1"/>
    <col min="9987" max="9988" width="13.5703125" style="11" customWidth="1"/>
    <col min="9989" max="9989" width="9.42578125" style="11" bestFit="1" customWidth="1"/>
    <col min="9990" max="9991" width="9.140625" style="11"/>
    <col min="9992" max="9992" width="20.28515625" style="11" customWidth="1"/>
    <col min="9993" max="9993" width="24.85546875" style="11" customWidth="1"/>
    <col min="9994" max="9994" width="25" style="11" customWidth="1"/>
    <col min="9995" max="9995" width="26" style="11" customWidth="1"/>
    <col min="9996" max="9996" width="16.5703125" style="11" customWidth="1"/>
    <col min="9997" max="9997" width="40.28515625" style="11" customWidth="1"/>
    <col min="9998" max="9998" width="24.140625" style="11" customWidth="1"/>
    <col min="9999" max="9999" width="36.28515625" style="11" customWidth="1"/>
    <col min="10000" max="10000" width="50.7109375" style="11" customWidth="1"/>
    <col min="10001" max="10236" width="9.140625" style="11"/>
    <col min="10237" max="10237" width="8.28515625" style="11" customWidth="1"/>
    <col min="10238" max="10238" width="9.140625" style="11"/>
    <col min="10239" max="10239" width="27" style="11" customWidth="1"/>
    <col min="10240" max="10240" width="9.140625" style="11"/>
    <col min="10241" max="10241" width="13" style="11" customWidth="1"/>
    <col min="10242" max="10242" width="20" style="11" customWidth="1"/>
    <col min="10243" max="10244" width="13.5703125" style="11" customWidth="1"/>
    <col min="10245" max="10245" width="9.42578125" style="11" bestFit="1" customWidth="1"/>
    <col min="10246" max="10247" width="9.140625" style="11"/>
    <col min="10248" max="10248" width="20.28515625" style="11" customWidth="1"/>
    <col min="10249" max="10249" width="24.85546875" style="11" customWidth="1"/>
    <col min="10250" max="10250" width="25" style="11" customWidth="1"/>
    <col min="10251" max="10251" width="26" style="11" customWidth="1"/>
    <col min="10252" max="10252" width="16.5703125" style="11" customWidth="1"/>
    <col min="10253" max="10253" width="40.28515625" style="11" customWidth="1"/>
    <col min="10254" max="10254" width="24.140625" style="11" customWidth="1"/>
    <col min="10255" max="10255" width="36.28515625" style="11" customWidth="1"/>
    <col min="10256" max="10256" width="50.7109375" style="11" customWidth="1"/>
    <col min="10257" max="10492" width="9.140625" style="11"/>
    <col min="10493" max="10493" width="8.28515625" style="11" customWidth="1"/>
    <col min="10494" max="10494" width="9.140625" style="11"/>
    <col min="10495" max="10495" width="27" style="11" customWidth="1"/>
    <col min="10496" max="10496" width="9.140625" style="11"/>
    <col min="10497" max="10497" width="13" style="11" customWidth="1"/>
    <col min="10498" max="10498" width="20" style="11" customWidth="1"/>
    <col min="10499" max="10500" width="13.5703125" style="11" customWidth="1"/>
    <col min="10501" max="10501" width="9.42578125" style="11" bestFit="1" customWidth="1"/>
    <col min="10502" max="10503" width="9.140625" style="11"/>
    <col min="10504" max="10504" width="20.28515625" style="11" customWidth="1"/>
    <col min="10505" max="10505" width="24.85546875" style="11" customWidth="1"/>
    <col min="10506" max="10506" width="25" style="11" customWidth="1"/>
    <col min="10507" max="10507" width="26" style="11" customWidth="1"/>
    <col min="10508" max="10508" width="16.5703125" style="11" customWidth="1"/>
    <col min="10509" max="10509" width="40.28515625" style="11" customWidth="1"/>
    <col min="10510" max="10510" width="24.140625" style="11" customWidth="1"/>
    <col min="10511" max="10511" width="36.28515625" style="11" customWidth="1"/>
    <col min="10512" max="10512" width="50.7109375" style="11" customWidth="1"/>
    <col min="10513" max="10748" width="9.140625" style="11"/>
    <col min="10749" max="10749" width="8.28515625" style="11" customWidth="1"/>
    <col min="10750" max="10750" width="9.140625" style="11"/>
    <col min="10751" max="10751" width="27" style="11" customWidth="1"/>
    <col min="10752" max="10752" width="9.140625" style="11"/>
    <col min="10753" max="10753" width="13" style="11" customWidth="1"/>
    <col min="10754" max="10754" width="20" style="11" customWidth="1"/>
    <col min="10755" max="10756" width="13.5703125" style="11" customWidth="1"/>
    <col min="10757" max="10757" width="9.42578125" style="11" bestFit="1" customWidth="1"/>
    <col min="10758" max="10759" width="9.140625" style="11"/>
    <col min="10760" max="10760" width="20.28515625" style="11" customWidth="1"/>
    <col min="10761" max="10761" width="24.85546875" style="11" customWidth="1"/>
    <col min="10762" max="10762" width="25" style="11" customWidth="1"/>
    <col min="10763" max="10763" width="26" style="11" customWidth="1"/>
    <col min="10764" max="10764" width="16.5703125" style="11" customWidth="1"/>
    <col min="10765" max="10765" width="40.28515625" style="11" customWidth="1"/>
    <col min="10766" max="10766" width="24.140625" style="11" customWidth="1"/>
    <col min="10767" max="10767" width="36.28515625" style="11" customWidth="1"/>
    <col min="10768" max="10768" width="50.7109375" style="11" customWidth="1"/>
    <col min="10769" max="11004" width="9.140625" style="11"/>
    <col min="11005" max="11005" width="8.28515625" style="11" customWidth="1"/>
    <col min="11006" max="11006" width="9.140625" style="11"/>
    <col min="11007" max="11007" width="27" style="11" customWidth="1"/>
    <col min="11008" max="11008" width="9.140625" style="11"/>
    <col min="11009" max="11009" width="13" style="11" customWidth="1"/>
    <col min="11010" max="11010" width="20" style="11" customWidth="1"/>
    <col min="11011" max="11012" width="13.5703125" style="11" customWidth="1"/>
    <col min="11013" max="11013" width="9.42578125" style="11" bestFit="1" customWidth="1"/>
    <col min="11014" max="11015" width="9.140625" style="11"/>
    <col min="11016" max="11016" width="20.28515625" style="11" customWidth="1"/>
    <col min="11017" max="11017" width="24.85546875" style="11" customWidth="1"/>
    <col min="11018" max="11018" width="25" style="11" customWidth="1"/>
    <col min="11019" max="11019" width="26" style="11" customWidth="1"/>
    <col min="11020" max="11020" width="16.5703125" style="11" customWidth="1"/>
    <col min="11021" max="11021" width="40.28515625" style="11" customWidth="1"/>
    <col min="11022" max="11022" width="24.140625" style="11" customWidth="1"/>
    <col min="11023" max="11023" width="36.28515625" style="11" customWidth="1"/>
    <col min="11024" max="11024" width="50.7109375" style="11" customWidth="1"/>
    <col min="11025" max="11260" width="9.140625" style="11"/>
    <col min="11261" max="11261" width="8.28515625" style="11" customWidth="1"/>
    <col min="11262" max="11262" width="9.140625" style="11"/>
    <col min="11263" max="11263" width="27" style="11" customWidth="1"/>
    <col min="11264" max="11264" width="9.140625" style="11"/>
    <col min="11265" max="11265" width="13" style="11" customWidth="1"/>
    <col min="11266" max="11266" width="20" style="11" customWidth="1"/>
    <col min="11267" max="11268" width="13.5703125" style="11" customWidth="1"/>
    <col min="11269" max="11269" width="9.42578125" style="11" bestFit="1" customWidth="1"/>
    <col min="11270" max="11271" width="9.140625" style="11"/>
    <col min="11272" max="11272" width="20.28515625" style="11" customWidth="1"/>
    <col min="11273" max="11273" width="24.85546875" style="11" customWidth="1"/>
    <col min="11274" max="11274" width="25" style="11" customWidth="1"/>
    <col min="11275" max="11275" width="26" style="11" customWidth="1"/>
    <col min="11276" max="11276" width="16.5703125" style="11" customWidth="1"/>
    <col min="11277" max="11277" width="40.28515625" style="11" customWidth="1"/>
    <col min="11278" max="11278" width="24.140625" style="11" customWidth="1"/>
    <col min="11279" max="11279" width="36.28515625" style="11" customWidth="1"/>
    <col min="11280" max="11280" width="50.7109375" style="11" customWidth="1"/>
    <col min="11281" max="11516" width="9.140625" style="11"/>
    <col min="11517" max="11517" width="8.28515625" style="11" customWidth="1"/>
    <col min="11518" max="11518" width="9.140625" style="11"/>
    <col min="11519" max="11519" width="27" style="11" customWidth="1"/>
    <col min="11520" max="11520" width="9.140625" style="11"/>
    <col min="11521" max="11521" width="13" style="11" customWidth="1"/>
    <col min="11522" max="11522" width="20" style="11" customWidth="1"/>
    <col min="11523" max="11524" width="13.5703125" style="11" customWidth="1"/>
    <col min="11525" max="11525" width="9.42578125" style="11" bestFit="1" customWidth="1"/>
    <col min="11526" max="11527" width="9.140625" style="11"/>
    <col min="11528" max="11528" width="20.28515625" style="11" customWidth="1"/>
    <col min="11529" max="11529" width="24.85546875" style="11" customWidth="1"/>
    <col min="11530" max="11530" width="25" style="11" customWidth="1"/>
    <col min="11531" max="11531" width="26" style="11" customWidth="1"/>
    <col min="11532" max="11532" width="16.5703125" style="11" customWidth="1"/>
    <col min="11533" max="11533" width="40.28515625" style="11" customWidth="1"/>
    <col min="11534" max="11534" width="24.140625" style="11" customWidth="1"/>
    <col min="11535" max="11535" width="36.28515625" style="11" customWidth="1"/>
    <col min="11536" max="11536" width="50.7109375" style="11" customWidth="1"/>
    <col min="11537" max="11772" width="9.140625" style="11"/>
    <col min="11773" max="11773" width="8.28515625" style="11" customWidth="1"/>
    <col min="11774" max="11774" width="9.140625" style="11"/>
    <col min="11775" max="11775" width="27" style="11" customWidth="1"/>
    <col min="11776" max="11776" width="9.140625" style="11"/>
    <col min="11777" max="11777" width="13" style="11" customWidth="1"/>
    <col min="11778" max="11778" width="20" style="11" customWidth="1"/>
    <col min="11779" max="11780" width="13.5703125" style="11" customWidth="1"/>
    <col min="11781" max="11781" width="9.42578125" style="11" bestFit="1" customWidth="1"/>
    <col min="11782" max="11783" width="9.140625" style="11"/>
    <col min="11784" max="11784" width="20.28515625" style="11" customWidth="1"/>
    <col min="11785" max="11785" width="24.85546875" style="11" customWidth="1"/>
    <col min="11786" max="11786" width="25" style="11" customWidth="1"/>
    <col min="11787" max="11787" width="26" style="11" customWidth="1"/>
    <col min="11788" max="11788" width="16.5703125" style="11" customWidth="1"/>
    <col min="11789" max="11789" width="40.28515625" style="11" customWidth="1"/>
    <col min="11790" max="11790" width="24.140625" style="11" customWidth="1"/>
    <col min="11791" max="11791" width="36.28515625" style="11" customWidth="1"/>
    <col min="11792" max="11792" width="50.7109375" style="11" customWidth="1"/>
    <col min="11793" max="12028" width="9.140625" style="11"/>
    <col min="12029" max="12029" width="8.28515625" style="11" customWidth="1"/>
    <col min="12030" max="12030" width="9.140625" style="11"/>
    <col min="12031" max="12031" width="27" style="11" customWidth="1"/>
    <col min="12032" max="12032" width="9.140625" style="11"/>
    <col min="12033" max="12033" width="13" style="11" customWidth="1"/>
    <col min="12034" max="12034" width="20" style="11" customWidth="1"/>
    <col min="12035" max="12036" width="13.5703125" style="11" customWidth="1"/>
    <col min="12037" max="12037" width="9.42578125" style="11" bestFit="1" customWidth="1"/>
    <col min="12038" max="12039" width="9.140625" style="11"/>
    <col min="12040" max="12040" width="20.28515625" style="11" customWidth="1"/>
    <col min="12041" max="12041" width="24.85546875" style="11" customWidth="1"/>
    <col min="12042" max="12042" width="25" style="11" customWidth="1"/>
    <col min="12043" max="12043" width="26" style="11" customWidth="1"/>
    <col min="12044" max="12044" width="16.5703125" style="11" customWidth="1"/>
    <col min="12045" max="12045" width="40.28515625" style="11" customWidth="1"/>
    <col min="12046" max="12046" width="24.140625" style="11" customWidth="1"/>
    <col min="12047" max="12047" width="36.28515625" style="11" customWidth="1"/>
    <col min="12048" max="12048" width="50.7109375" style="11" customWidth="1"/>
    <col min="12049" max="12284" width="9.140625" style="11"/>
    <col min="12285" max="12285" width="8.28515625" style="11" customWidth="1"/>
    <col min="12286" max="12286" width="9.140625" style="11"/>
    <col min="12287" max="12287" width="27" style="11" customWidth="1"/>
    <col min="12288" max="12288" width="9.140625" style="11"/>
    <col min="12289" max="12289" width="13" style="11" customWidth="1"/>
    <col min="12290" max="12290" width="20" style="11" customWidth="1"/>
    <col min="12291" max="12292" width="13.5703125" style="11" customWidth="1"/>
    <col min="12293" max="12293" width="9.42578125" style="11" bestFit="1" customWidth="1"/>
    <col min="12294" max="12295" width="9.140625" style="11"/>
    <col min="12296" max="12296" width="20.28515625" style="11" customWidth="1"/>
    <col min="12297" max="12297" width="24.85546875" style="11" customWidth="1"/>
    <col min="12298" max="12298" width="25" style="11" customWidth="1"/>
    <col min="12299" max="12299" width="26" style="11" customWidth="1"/>
    <col min="12300" max="12300" width="16.5703125" style="11" customWidth="1"/>
    <col min="12301" max="12301" width="40.28515625" style="11" customWidth="1"/>
    <col min="12302" max="12302" width="24.140625" style="11" customWidth="1"/>
    <col min="12303" max="12303" width="36.28515625" style="11" customWidth="1"/>
    <col min="12304" max="12304" width="50.7109375" style="11" customWidth="1"/>
    <col min="12305" max="12540" width="9.140625" style="11"/>
    <col min="12541" max="12541" width="8.28515625" style="11" customWidth="1"/>
    <col min="12542" max="12542" width="9.140625" style="11"/>
    <col min="12543" max="12543" width="27" style="11" customWidth="1"/>
    <col min="12544" max="12544" width="9.140625" style="11"/>
    <col min="12545" max="12545" width="13" style="11" customWidth="1"/>
    <col min="12546" max="12546" width="20" style="11" customWidth="1"/>
    <col min="12547" max="12548" width="13.5703125" style="11" customWidth="1"/>
    <col min="12549" max="12549" width="9.42578125" style="11" bestFit="1" customWidth="1"/>
    <col min="12550" max="12551" width="9.140625" style="11"/>
    <col min="12552" max="12552" width="20.28515625" style="11" customWidth="1"/>
    <col min="12553" max="12553" width="24.85546875" style="11" customWidth="1"/>
    <col min="12554" max="12554" width="25" style="11" customWidth="1"/>
    <col min="12555" max="12555" width="26" style="11" customWidth="1"/>
    <col min="12556" max="12556" width="16.5703125" style="11" customWidth="1"/>
    <col min="12557" max="12557" width="40.28515625" style="11" customWidth="1"/>
    <col min="12558" max="12558" width="24.140625" style="11" customWidth="1"/>
    <col min="12559" max="12559" width="36.28515625" style="11" customWidth="1"/>
    <col min="12560" max="12560" width="50.7109375" style="11" customWidth="1"/>
    <col min="12561" max="12796" width="9.140625" style="11"/>
    <col min="12797" max="12797" width="8.28515625" style="11" customWidth="1"/>
    <col min="12798" max="12798" width="9.140625" style="11"/>
    <col min="12799" max="12799" width="27" style="11" customWidth="1"/>
    <col min="12800" max="12800" width="9.140625" style="11"/>
    <col min="12801" max="12801" width="13" style="11" customWidth="1"/>
    <col min="12802" max="12802" width="20" style="11" customWidth="1"/>
    <col min="12803" max="12804" width="13.5703125" style="11" customWidth="1"/>
    <col min="12805" max="12805" width="9.42578125" style="11" bestFit="1" customWidth="1"/>
    <col min="12806" max="12807" width="9.140625" style="11"/>
    <col min="12808" max="12808" width="20.28515625" style="11" customWidth="1"/>
    <col min="12809" max="12809" width="24.85546875" style="11" customWidth="1"/>
    <col min="12810" max="12810" width="25" style="11" customWidth="1"/>
    <col min="12811" max="12811" width="26" style="11" customWidth="1"/>
    <col min="12812" max="12812" width="16.5703125" style="11" customWidth="1"/>
    <col min="12813" max="12813" width="40.28515625" style="11" customWidth="1"/>
    <col min="12814" max="12814" width="24.140625" style="11" customWidth="1"/>
    <col min="12815" max="12815" width="36.28515625" style="11" customWidth="1"/>
    <col min="12816" max="12816" width="50.7109375" style="11" customWidth="1"/>
    <col min="12817" max="13052" width="9.140625" style="11"/>
    <col min="13053" max="13053" width="8.28515625" style="11" customWidth="1"/>
    <col min="13054" max="13054" width="9.140625" style="11"/>
    <col min="13055" max="13055" width="27" style="11" customWidth="1"/>
    <col min="13056" max="13056" width="9.140625" style="11"/>
    <col min="13057" max="13057" width="13" style="11" customWidth="1"/>
    <col min="13058" max="13058" width="20" style="11" customWidth="1"/>
    <col min="13059" max="13060" width="13.5703125" style="11" customWidth="1"/>
    <col min="13061" max="13061" width="9.42578125" style="11" bestFit="1" customWidth="1"/>
    <col min="13062" max="13063" width="9.140625" style="11"/>
    <col min="13064" max="13064" width="20.28515625" style="11" customWidth="1"/>
    <col min="13065" max="13065" width="24.85546875" style="11" customWidth="1"/>
    <col min="13066" max="13066" width="25" style="11" customWidth="1"/>
    <col min="13067" max="13067" width="26" style="11" customWidth="1"/>
    <col min="13068" max="13068" width="16.5703125" style="11" customWidth="1"/>
    <col min="13069" max="13069" width="40.28515625" style="11" customWidth="1"/>
    <col min="13070" max="13070" width="24.140625" style="11" customWidth="1"/>
    <col min="13071" max="13071" width="36.28515625" style="11" customWidth="1"/>
    <col min="13072" max="13072" width="50.7109375" style="11" customWidth="1"/>
    <col min="13073" max="13308" width="9.140625" style="11"/>
    <col min="13309" max="13309" width="8.28515625" style="11" customWidth="1"/>
    <col min="13310" max="13310" width="9.140625" style="11"/>
    <col min="13311" max="13311" width="27" style="11" customWidth="1"/>
    <col min="13312" max="13312" width="9.140625" style="11"/>
    <col min="13313" max="13313" width="13" style="11" customWidth="1"/>
    <col min="13314" max="13314" width="20" style="11" customWidth="1"/>
    <col min="13315" max="13316" width="13.5703125" style="11" customWidth="1"/>
    <col min="13317" max="13317" width="9.42578125" style="11" bestFit="1" customWidth="1"/>
    <col min="13318" max="13319" width="9.140625" style="11"/>
    <col min="13320" max="13320" width="20.28515625" style="11" customWidth="1"/>
    <col min="13321" max="13321" width="24.85546875" style="11" customWidth="1"/>
    <col min="13322" max="13322" width="25" style="11" customWidth="1"/>
    <col min="13323" max="13323" width="26" style="11" customWidth="1"/>
    <col min="13324" max="13324" width="16.5703125" style="11" customWidth="1"/>
    <col min="13325" max="13325" width="40.28515625" style="11" customWidth="1"/>
    <col min="13326" max="13326" width="24.140625" style="11" customWidth="1"/>
    <col min="13327" max="13327" width="36.28515625" style="11" customWidth="1"/>
    <col min="13328" max="13328" width="50.7109375" style="11" customWidth="1"/>
    <col min="13329" max="13564" width="9.140625" style="11"/>
    <col min="13565" max="13565" width="8.28515625" style="11" customWidth="1"/>
    <col min="13566" max="13566" width="9.140625" style="11"/>
    <col min="13567" max="13567" width="27" style="11" customWidth="1"/>
    <col min="13568" max="13568" width="9.140625" style="11"/>
    <col min="13569" max="13569" width="13" style="11" customWidth="1"/>
    <col min="13570" max="13570" width="20" style="11" customWidth="1"/>
    <col min="13571" max="13572" width="13.5703125" style="11" customWidth="1"/>
    <col min="13573" max="13573" width="9.42578125" style="11" bestFit="1" customWidth="1"/>
    <col min="13574" max="13575" width="9.140625" style="11"/>
    <col min="13576" max="13576" width="20.28515625" style="11" customWidth="1"/>
    <col min="13577" max="13577" width="24.85546875" style="11" customWidth="1"/>
    <col min="13578" max="13578" width="25" style="11" customWidth="1"/>
    <col min="13579" max="13579" width="26" style="11" customWidth="1"/>
    <col min="13580" max="13580" width="16.5703125" style="11" customWidth="1"/>
    <col min="13581" max="13581" width="40.28515625" style="11" customWidth="1"/>
    <col min="13582" max="13582" width="24.140625" style="11" customWidth="1"/>
    <col min="13583" max="13583" width="36.28515625" style="11" customWidth="1"/>
    <col min="13584" max="13584" width="50.7109375" style="11" customWidth="1"/>
    <col min="13585" max="13820" width="9.140625" style="11"/>
    <col min="13821" max="13821" width="8.28515625" style="11" customWidth="1"/>
    <col min="13822" max="13822" width="9.140625" style="11"/>
    <col min="13823" max="13823" width="27" style="11" customWidth="1"/>
    <col min="13824" max="13824" width="9.140625" style="11"/>
    <col min="13825" max="13825" width="13" style="11" customWidth="1"/>
    <col min="13826" max="13826" width="20" style="11" customWidth="1"/>
    <col min="13827" max="13828" width="13.5703125" style="11" customWidth="1"/>
    <col min="13829" max="13829" width="9.42578125" style="11" bestFit="1" customWidth="1"/>
    <col min="13830" max="13831" width="9.140625" style="11"/>
    <col min="13832" max="13832" width="20.28515625" style="11" customWidth="1"/>
    <col min="13833" max="13833" width="24.85546875" style="11" customWidth="1"/>
    <col min="13834" max="13834" width="25" style="11" customWidth="1"/>
    <col min="13835" max="13835" width="26" style="11" customWidth="1"/>
    <col min="13836" max="13836" width="16.5703125" style="11" customWidth="1"/>
    <col min="13837" max="13837" width="40.28515625" style="11" customWidth="1"/>
    <col min="13838" max="13838" width="24.140625" style="11" customWidth="1"/>
    <col min="13839" max="13839" width="36.28515625" style="11" customWidth="1"/>
    <col min="13840" max="13840" width="50.7109375" style="11" customWidth="1"/>
    <col min="13841" max="14076" width="9.140625" style="11"/>
    <col min="14077" max="14077" width="8.28515625" style="11" customWidth="1"/>
    <col min="14078" max="14078" width="9.140625" style="11"/>
    <col min="14079" max="14079" width="27" style="11" customWidth="1"/>
    <col min="14080" max="14080" width="9.140625" style="11"/>
    <col min="14081" max="14081" width="13" style="11" customWidth="1"/>
    <col min="14082" max="14082" width="20" style="11" customWidth="1"/>
    <col min="14083" max="14084" width="13.5703125" style="11" customWidth="1"/>
    <col min="14085" max="14085" width="9.42578125" style="11" bestFit="1" customWidth="1"/>
    <col min="14086" max="14087" width="9.140625" style="11"/>
    <col min="14088" max="14088" width="20.28515625" style="11" customWidth="1"/>
    <col min="14089" max="14089" width="24.85546875" style="11" customWidth="1"/>
    <col min="14090" max="14090" width="25" style="11" customWidth="1"/>
    <col min="14091" max="14091" width="26" style="11" customWidth="1"/>
    <col min="14092" max="14092" width="16.5703125" style="11" customWidth="1"/>
    <col min="14093" max="14093" width="40.28515625" style="11" customWidth="1"/>
    <col min="14094" max="14094" width="24.140625" style="11" customWidth="1"/>
    <col min="14095" max="14095" width="36.28515625" style="11" customWidth="1"/>
    <col min="14096" max="14096" width="50.7109375" style="11" customWidth="1"/>
    <col min="14097" max="14332" width="9.140625" style="11"/>
    <col min="14333" max="14333" width="8.28515625" style="11" customWidth="1"/>
    <col min="14334" max="14334" width="9.140625" style="11"/>
    <col min="14335" max="14335" width="27" style="11" customWidth="1"/>
    <col min="14336" max="14336" width="9.140625" style="11"/>
    <col min="14337" max="14337" width="13" style="11" customWidth="1"/>
    <col min="14338" max="14338" width="20" style="11" customWidth="1"/>
    <col min="14339" max="14340" width="13.5703125" style="11" customWidth="1"/>
    <col min="14341" max="14341" width="9.42578125" style="11" bestFit="1" customWidth="1"/>
    <col min="14342" max="14343" width="9.140625" style="11"/>
    <col min="14344" max="14344" width="20.28515625" style="11" customWidth="1"/>
    <col min="14345" max="14345" width="24.85546875" style="11" customWidth="1"/>
    <col min="14346" max="14346" width="25" style="11" customWidth="1"/>
    <col min="14347" max="14347" width="26" style="11" customWidth="1"/>
    <col min="14348" max="14348" width="16.5703125" style="11" customWidth="1"/>
    <col min="14349" max="14349" width="40.28515625" style="11" customWidth="1"/>
    <col min="14350" max="14350" width="24.140625" style="11" customWidth="1"/>
    <col min="14351" max="14351" width="36.28515625" style="11" customWidth="1"/>
    <col min="14352" max="14352" width="50.7109375" style="11" customWidth="1"/>
    <col min="14353" max="14588" width="9.140625" style="11"/>
    <col min="14589" max="14589" width="8.28515625" style="11" customWidth="1"/>
    <col min="14590" max="14590" width="9.140625" style="11"/>
    <col min="14591" max="14591" width="27" style="11" customWidth="1"/>
    <col min="14592" max="14592" width="9.140625" style="11"/>
    <col min="14593" max="14593" width="13" style="11" customWidth="1"/>
    <col min="14594" max="14594" width="20" style="11" customWidth="1"/>
    <col min="14595" max="14596" width="13.5703125" style="11" customWidth="1"/>
    <col min="14597" max="14597" width="9.42578125" style="11" bestFit="1" customWidth="1"/>
    <col min="14598" max="14599" width="9.140625" style="11"/>
    <col min="14600" max="14600" width="20.28515625" style="11" customWidth="1"/>
    <col min="14601" max="14601" width="24.85546875" style="11" customWidth="1"/>
    <col min="14602" max="14602" width="25" style="11" customWidth="1"/>
    <col min="14603" max="14603" width="26" style="11" customWidth="1"/>
    <col min="14604" max="14604" width="16.5703125" style="11" customWidth="1"/>
    <col min="14605" max="14605" width="40.28515625" style="11" customWidth="1"/>
    <col min="14606" max="14606" width="24.140625" style="11" customWidth="1"/>
    <col min="14607" max="14607" width="36.28515625" style="11" customWidth="1"/>
    <col min="14608" max="14608" width="50.7109375" style="11" customWidth="1"/>
    <col min="14609" max="14844" width="9.140625" style="11"/>
    <col min="14845" max="14845" width="8.28515625" style="11" customWidth="1"/>
    <col min="14846" max="14846" width="9.140625" style="11"/>
    <col min="14847" max="14847" width="27" style="11" customWidth="1"/>
    <col min="14848" max="14848" width="9.140625" style="11"/>
    <col min="14849" max="14849" width="13" style="11" customWidth="1"/>
    <col min="14850" max="14850" width="20" style="11" customWidth="1"/>
    <col min="14851" max="14852" width="13.5703125" style="11" customWidth="1"/>
    <col min="14853" max="14853" width="9.42578125" style="11" bestFit="1" customWidth="1"/>
    <col min="14854" max="14855" width="9.140625" style="11"/>
    <col min="14856" max="14856" width="20.28515625" style="11" customWidth="1"/>
    <col min="14857" max="14857" width="24.85546875" style="11" customWidth="1"/>
    <col min="14858" max="14858" width="25" style="11" customWidth="1"/>
    <col min="14859" max="14859" width="26" style="11" customWidth="1"/>
    <col min="14860" max="14860" width="16.5703125" style="11" customWidth="1"/>
    <col min="14861" max="14861" width="40.28515625" style="11" customWidth="1"/>
    <col min="14862" max="14862" width="24.140625" style="11" customWidth="1"/>
    <col min="14863" max="14863" width="36.28515625" style="11" customWidth="1"/>
    <col min="14864" max="14864" width="50.7109375" style="11" customWidth="1"/>
    <col min="14865" max="15100" width="9.140625" style="11"/>
    <col min="15101" max="15101" width="8.28515625" style="11" customWidth="1"/>
    <col min="15102" max="15102" width="9.140625" style="11"/>
    <col min="15103" max="15103" width="27" style="11" customWidth="1"/>
    <col min="15104" max="15104" width="9.140625" style="11"/>
    <col min="15105" max="15105" width="13" style="11" customWidth="1"/>
    <col min="15106" max="15106" width="20" style="11" customWidth="1"/>
    <col min="15107" max="15108" width="13.5703125" style="11" customWidth="1"/>
    <col min="15109" max="15109" width="9.42578125" style="11" bestFit="1" customWidth="1"/>
    <col min="15110" max="15111" width="9.140625" style="11"/>
    <col min="15112" max="15112" width="20.28515625" style="11" customWidth="1"/>
    <col min="15113" max="15113" width="24.85546875" style="11" customWidth="1"/>
    <col min="15114" max="15114" width="25" style="11" customWidth="1"/>
    <col min="15115" max="15115" width="26" style="11" customWidth="1"/>
    <col min="15116" max="15116" width="16.5703125" style="11" customWidth="1"/>
    <col min="15117" max="15117" width="40.28515625" style="11" customWidth="1"/>
    <col min="15118" max="15118" width="24.140625" style="11" customWidth="1"/>
    <col min="15119" max="15119" width="36.28515625" style="11" customWidth="1"/>
    <col min="15120" max="15120" width="50.7109375" style="11" customWidth="1"/>
    <col min="15121" max="15356" width="9.140625" style="11"/>
    <col min="15357" max="15357" width="8.28515625" style="11" customWidth="1"/>
    <col min="15358" max="15358" width="9.140625" style="11"/>
    <col min="15359" max="15359" width="27" style="11" customWidth="1"/>
    <col min="15360" max="15360" width="9.140625" style="11"/>
    <col min="15361" max="15361" width="13" style="11" customWidth="1"/>
    <col min="15362" max="15362" width="20" style="11" customWidth="1"/>
    <col min="15363" max="15364" width="13.5703125" style="11" customWidth="1"/>
    <col min="15365" max="15365" width="9.42578125" style="11" bestFit="1" customWidth="1"/>
    <col min="15366" max="15367" width="9.140625" style="11"/>
    <col min="15368" max="15368" width="20.28515625" style="11" customWidth="1"/>
    <col min="15369" max="15369" width="24.85546875" style="11" customWidth="1"/>
    <col min="15370" max="15370" width="25" style="11" customWidth="1"/>
    <col min="15371" max="15371" width="26" style="11" customWidth="1"/>
    <col min="15372" max="15372" width="16.5703125" style="11" customWidth="1"/>
    <col min="15373" max="15373" width="40.28515625" style="11" customWidth="1"/>
    <col min="15374" max="15374" width="24.140625" style="11" customWidth="1"/>
    <col min="15375" max="15375" width="36.28515625" style="11" customWidth="1"/>
    <col min="15376" max="15376" width="50.7109375" style="11" customWidth="1"/>
    <col min="15377" max="15612" width="9.140625" style="11"/>
    <col min="15613" max="15613" width="8.28515625" style="11" customWidth="1"/>
    <col min="15614" max="15614" width="9.140625" style="11"/>
    <col min="15615" max="15615" width="27" style="11" customWidth="1"/>
    <col min="15616" max="15616" width="9.140625" style="11"/>
    <col min="15617" max="15617" width="13" style="11" customWidth="1"/>
    <col min="15618" max="15618" width="20" style="11" customWidth="1"/>
    <col min="15619" max="15620" width="13.5703125" style="11" customWidth="1"/>
    <col min="15621" max="15621" width="9.42578125" style="11" bestFit="1" customWidth="1"/>
    <col min="15622" max="15623" width="9.140625" style="11"/>
    <col min="15624" max="15624" width="20.28515625" style="11" customWidth="1"/>
    <col min="15625" max="15625" width="24.85546875" style="11" customWidth="1"/>
    <col min="15626" max="15626" width="25" style="11" customWidth="1"/>
    <col min="15627" max="15627" width="26" style="11" customWidth="1"/>
    <col min="15628" max="15628" width="16.5703125" style="11" customWidth="1"/>
    <col min="15629" max="15629" width="40.28515625" style="11" customWidth="1"/>
    <col min="15630" max="15630" width="24.140625" style="11" customWidth="1"/>
    <col min="15631" max="15631" width="36.28515625" style="11" customWidth="1"/>
    <col min="15632" max="15632" width="50.7109375" style="11" customWidth="1"/>
    <col min="15633" max="15868" width="9.140625" style="11"/>
    <col min="15869" max="15869" width="8.28515625" style="11" customWidth="1"/>
    <col min="15870" max="15870" width="9.140625" style="11"/>
    <col min="15871" max="15871" width="27" style="11" customWidth="1"/>
    <col min="15872" max="15872" width="9.140625" style="11"/>
    <col min="15873" max="15873" width="13" style="11" customWidth="1"/>
    <col min="15874" max="15874" width="20" style="11" customWidth="1"/>
    <col min="15875" max="15876" width="13.5703125" style="11" customWidth="1"/>
    <col min="15877" max="15877" width="9.42578125" style="11" bestFit="1" customWidth="1"/>
    <col min="15878" max="15879" width="9.140625" style="11"/>
    <col min="15880" max="15880" width="20.28515625" style="11" customWidth="1"/>
    <col min="15881" max="15881" width="24.85546875" style="11" customWidth="1"/>
    <col min="15882" max="15882" width="25" style="11" customWidth="1"/>
    <col min="15883" max="15883" width="26" style="11" customWidth="1"/>
    <col min="15884" max="15884" width="16.5703125" style="11" customWidth="1"/>
    <col min="15885" max="15885" width="40.28515625" style="11" customWidth="1"/>
    <col min="15886" max="15886" width="24.140625" style="11" customWidth="1"/>
    <col min="15887" max="15887" width="36.28515625" style="11" customWidth="1"/>
    <col min="15888" max="15888" width="50.7109375" style="11" customWidth="1"/>
    <col min="15889" max="16124" width="9.140625" style="11"/>
    <col min="16125" max="16125" width="8.28515625" style="11" customWidth="1"/>
    <col min="16126" max="16126" width="9.140625" style="11"/>
    <col min="16127" max="16127" width="27" style="11" customWidth="1"/>
    <col min="16128" max="16128" width="9.140625" style="11"/>
    <col min="16129" max="16129" width="13" style="11" customWidth="1"/>
    <col min="16130" max="16130" width="20" style="11" customWidth="1"/>
    <col min="16131" max="16132" width="13.5703125" style="11" customWidth="1"/>
    <col min="16133" max="16133" width="9.42578125" style="11" bestFit="1" customWidth="1"/>
    <col min="16134" max="16135" width="9.140625" style="11"/>
    <col min="16136" max="16136" width="20.28515625" style="11" customWidth="1"/>
    <col min="16137" max="16137" width="24.85546875" style="11" customWidth="1"/>
    <col min="16138" max="16138" width="25" style="11" customWidth="1"/>
    <col min="16139" max="16139" width="26" style="11" customWidth="1"/>
    <col min="16140" max="16140" width="16.5703125" style="11" customWidth="1"/>
    <col min="16141" max="16141" width="40.28515625" style="11" customWidth="1"/>
    <col min="16142" max="16142" width="24.140625" style="11" customWidth="1"/>
    <col min="16143" max="16143" width="36.28515625" style="11" customWidth="1"/>
    <col min="16144" max="16144" width="50.7109375" style="11" customWidth="1"/>
    <col min="16145" max="16384" width="9.140625" style="11"/>
  </cols>
  <sheetData>
    <row r="1" spans="1:19" ht="18.75" customHeight="1">
      <c r="A1" s="391" t="s">
        <v>1520</v>
      </c>
      <c r="B1" s="391"/>
      <c r="C1" s="391"/>
      <c r="D1" s="391"/>
      <c r="E1" s="391"/>
      <c r="F1" s="391"/>
      <c r="G1" s="391"/>
      <c r="H1" s="391"/>
      <c r="I1" s="391"/>
      <c r="J1" s="391"/>
      <c r="K1" s="351"/>
      <c r="L1" s="351"/>
      <c r="M1" s="351"/>
      <c r="N1" s="351"/>
      <c r="O1" s="351"/>
      <c r="P1" s="351"/>
      <c r="Q1" s="351"/>
      <c r="R1" s="351"/>
      <c r="S1" s="351"/>
    </row>
    <row r="2" spans="1:19" ht="15.75" hidden="1" customHeight="1"/>
    <row r="3" spans="1:19" hidden="1">
      <c r="A3" s="392" t="s">
        <v>300</v>
      </c>
      <c r="B3" s="392"/>
      <c r="C3" s="392"/>
      <c r="D3" s="392"/>
      <c r="E3" s="392"/>
      <c r="F3" s="392"/>
      <c r="G3" s="392"/>
      <c r="H3" s="392"/>
      <c r="I3" s="392"/>
      <c r="J3" s="392"/>
      <c r="K3" s="393"/>
      <c r="L3" s="393"/>
      <c r="M3" s="393"/>
      <c r="N3" s="393"/>
      <c r="O3" s="393"/>
      <c r="P3" s="393"/>
      <c r="Q3" s="393"/>
      <c r="R3" s="393"/>
      <c r="S3" s="393"/>
    </row>
    <row r="4" spans="1:19" ht="12" customHeight="1"/>
    <row r="5" spans="1:19" s="33" customFormat="1" ht="55.5" customHeight="1">
      <c r="A5" s="394" t="s">
        <v>0</v>
      </c>
      <c r="B5" s="394" t="s">
        <v>1</v>
      </c>
      <c r="C5" s="394" t="s">
        <v>2</v>
      </c>
      <c r="D5" s="394" t="s">
        <v>3</v>
      </c>
      <c r="E5" s="394" t="s">
        <v>4</v>
      </c>
      <c r="F5" s="394" t="s">
        <v>5</v>
      </c>
      <c r="G5" s="394" t="s">
        <v>6</v>
      </c>
      <c r="H5" s="394" t="s">
        <v>7</v>
      </c>
      <c r="I5" s="394" t="s">
        <v>8</v>
      </c>
      <c r="J5" s="386" t="s">
        <v>9</v>
      </c>
      <c r="K5" s="387"/>
      <c r="L5" s="396" t="s">
        <v>10</v>
      </c>
      <c r="M5" s="398" t="s">
        <v>11</v>
      </c>
      <c r="N5" s="399"/>
      <c r="O5" s="386" t="s">
        <v>12</v>
      </c>
      <c r="P5" s="387"/>
      <c r="Q5" s="388" t="s">
        <v>13</v>
      </c>
      <c r="R5" s="388"/>
      <c r="S5" s="389" t="s">
        <v>14</v>
      </c>
    </row>
    <row r="6" spans="1:19" ht="32.25" customHeight="1">
      <c r="A6" s="395"/>
      <c r="B6" s="395"/>
      <c r="C6" s="395"/>
      <c r="D6" s="395"/>
      <c r="E6" s="395"/>
      <c r="F6" s="395"/>
      <c r="G6" s="395"/>
      <c r="H6" s="395"/>
      <c r="I6" s="395"/>
      <c r="J6" s="41" t="s">
        <v>15</v>
      </c>
      <c r="K6" s="63" t="s">
        <v>16</v>
      </c>
      <c r="L6" s="397"/>
      <c r="M6" s="41">
        <v>2018</v>
      </c>
      <c r="N6" s="41">
        <v>2019</v>
      </c>
      <c r="O6" s="41">
        <v>2018</v>
      </c>
      <c r="P6" s="41">
        <v>2019</v>
      </c>
      <c r="Q6" s="41">
        <v>2018</v>
      </c>
      <c r="R6" s="41">
        <v>2019</v>
      </c>
      <c r="S6" s="390"/>
    </row>
    <row r="7" spans="1:19" s="43" customFormat="1" ht="21.75" customHeight="1">
      <c r="A7" s="42" t="s">
        <v>17</v>
      </c>
      <c r="B7" s="42" t="s">
        <v>18</v>
      </c>
      <c r="C7" s="42" t="s">
        <v>19</v>
      </c>
      <c r="D7" s="42" t="s">
        <v>20</v>
      </c>
      <c r="E7" s="42" t="s">
        <v>21</v>
      </c>
      <c r="F7" s="42" t="s">
        <v>22</v>
      </c>
      <c r="G7" s="64" t="s">
        <v>23</v>
      </c>
      <c r="H7" s="42" t="s">
        <v>24</v>
      </c>
      <c r="I7" s="42" t="s">
        <v>25</v>
      </c>
      <c r="J7" s="42" t="s">
        <v>26</v>
      </c>
      <c r="K7" s="65" t="s">
        <v>27</v>
      </c>
      <c r="L7" s="42" t="s">
        <v>28</v>
      </c>
      <c r="M7" s="42" t="s">
        <v>29</v>
      </c>
      <c r="N7" s="42" t="s">
        <v>30</v>
      </c>
      <c r="O7" s="42" t="s">
        <v>31</v>
      </c>
      <c r="P7" s="42" t="s">
        <v>32</v>
      </c>
      <c r="Q7" s="42" t="s">
        <v>136</v>
      </c>
      <c r="R7" s="42" t="s">
        <v>34</v>
      </c>
      <c r="S7" s="66" t="s">
        <v>35</v>
      </c>
    </row>
    <row r="8" spans="1:19" s="44" customFormat="1" ht="252" customHeight="1">
      <c r="A8" s="47">
        <v>1</v>
      </c>
      <c r="B8" s="48" t="s">
        <v>83</v>
      </c>
      <c r="C8" s="48" t="s">
        <v>1249</v>
      </c>
      <c r="D8" s="48" t="s">
        <v>491</v>
      </c>
      <c r="E8" s="48" t="s">
        <v>1250</v>
      </c>
      <c r="F8" s="48" t="s">
        <v>70</v>
      </c>
      <c r="G8" s="48" t="s">
        <v>301</v>
      </c>
      <c r="H8" s="48" t="s">
        <v>86</v>
      </c>
      <c r="I8" s="48" t="s">
        <v>939</v>
      </c>
      <c r="J8" s="48" t="s">
        <v>1053</v>
      </c>
      <c r="K8" s="46" t="s">
        <v>1052</v>
      </c>
      <c r="L8" s="48" t="s">
        <v>87</v>
      </c>
      <c r="M8" s="48" t="s">
        <v>302</v>
      </c>
      <c r="N8" s="48"/>
      <c r="O8" s="76">
        <v>20000</v>
      </c>
      <c r="P8" s="76"/>
      <c r="Q8" s="76">
        <v>20000</v>
      </c>
      <c r="R8" s="76"/>
      <c r="S8" s="48" t="s">
        <v>84</v>
      </c>
    </row>
    <row r="9" spans="1:19" s="88" customFormat="1" ht="246.75" customHeight="1">
      <c r="A9" s="47">
        <v>2</v>
      </c>
      <c r="B9" s="48" t="s">
        <v>586</v>
      </c>
      <c r="C9" s="48" t="s">
        <v>767</v>
      </c>
      <c r="D9" s="48" t="s">
        <v>96</v>
      </c>
      <c r="E9" s="48" t="s">
        <v>768</v>
      </c>
      <c r="F9" s="48" t="s">
        <v>89</v>
      </c>
      <c r="G9" s="48" t="s">
        <v>303</v>
      </c>
      <c r="H9" s="48" t="s">
        <v>304</v>
      </c>
      <c r="I9" s="48" t="s">
        <v>97</v>
      </c>
      <c r="J9" s="48" t="s">
        <v>1054</v>
      </c>
      <c r="K9" s="46" t="s">
        <v>492</v>
      </c>
      <c r="L9" s="48" t="s">
        <v>98</v>
      </c>
      <c r="M9" s="48" t="s">
        <v>52</v>
      </c>
      <c r="N9" s="152"/>
      <c r="O9" s="76">
        <v>30820</v>
      </c>
      <c r="P9" s="76"/>
      <c r="Q9" s="76">
        <v>30820</v>
      </c>
      <c r="R9" s="76"/>
      <c r="S9" s="48" t="s">
        <v>84</v>
      </c>
    </row>
    <row r="10" spans="1:19" s="88" customFormat="1" ht="243" customHeight="1">
      <c r="A10" s="47">
        <v>3</v>
      </c>
      <c r="B10" s="48" t="s">
        <v>83</v>
      </c>
      <c r="C10" s="48" t="s">
        <v>769</v>
      </c>
      <c r="D10" s="48" t="s">
        <v>90</v>
      </c>
      <c r="E10" s="48" t="s">
        <v>770</v>
      </c>
      <c r="F10" s="48" t="s">
        <v>70</v>
      </c>
      <c r="G10" s="48" t="s">
        <v>565</v>
      </c>
      <c r="H10" s="48" t="s">
        <v>91</v>
      </c>
      <c r="I10" s="48" t="s">
        <v>92</v>
      </c>
      <c r="J10" s="48" t="s">
        <v>945</v>
      </c>
      <c r="K10" s="46" t="s">
        <v>305</v>
      </c>
      <c r="L10" s="48" t="s">
        <v>93</v>
      </c>
      <c r="M10" s="48" t="s">
        <v>63</v>
      </c>
      <c r="N10" s="48"/>
      <c r="O10" s="89">
        <v>19032</v>
      </c>
      <c r="P10" s="76"/>
      <c r="Q10" s="89">
        <v>19032</v>
      </c>
      <c r="R10" s="76"/>
      <c r="S10" s="48" t="s">
        <v>84</v>
      </c>
    </row>
    <row r="11" spans="1:19" s="33" customFormat="1" ht="244.5" customHeight="1">
      <c r="A11" s="48">
        <v>4</v>
      </c>
      <c r="B11" s="48" t="s">
        <v>83</v>
      </c>
      <c r="C11" s="48" t="s">
        <v>1251</v>
      </c>
      <c r="D11" s="48" t="s">
        <v>96</v>
      </c>
      <c r="E11" s="48" t="s">
        <v>1252</v>
      </c>
      <c r="F11" s="48" t="s">
        <v>70</v>
      </c>
      <c r="G11" s="48" t="s">
        <v>99</v>
      </c>
      <c r="H11" s="48" t="s">
        <v>306</v>
      </c>
      <c r="I11" s="48" t="s">
        <v>94</v>
      </c>
      <c r="J11" s="48" t="s">
        <v>100</v>
      </c>
      <c r="K11" s="46" t="s">
        <v>493</v>
      </c>
      <c r="L11" s="48" t="s">
        <v>88</v>
      </c>
      <c r="M11" s="48" t="s">
        <v>41</v>
      </c>
      <c r="N11" s="152"/>
      <c r="O11" s="76">
        <v>1260</v>
      </c>
      <c r="P11" s="76"/>
      <c r="Q11" s="76">
        <v>0</v>
      </c>
      <c r="R11" s="76"/>
      <c r="S11" s="48" t="s">
        <v>84</v>
      </c>
    </row>
    <row r="12" spans="1:19" s="87" customFormat="1" ht="276.75" customHeight="1">
      <c r="A12" s="48">
        <v>5</v>
      </c>
      <c r="B12" s="48" t="s">
        <v>83</v>
      </c>
      <c r="C12" s="48" t="s">
        <v>754</v>
      </c>
      <c r="D12" s="48" t="s">
        <v>143</v>
      </c>
      <c r="E12" s="48" t="s">
        <v>755</v>
      </c>
      <c r="F12" s="48" t="s">
        <v>736</v>
      </c>
      <c r="G12" s="48" t="s">
        <v>737</v>
      </c>
      <c r="H12" s="48" t="s">
        <v>738</v>
      </c>
      <c r="I12" s="48" t="s">
        <v>85</v>
      </c>
      <c r="J12" s="48" t="s">
        <v>1051</v>
      </c>
      <c r="K12" s="48">
        <v>1</v>
      </c>
      <c r="L12" s="48" t="s">
        <v>320</v>
      </c>
      <c r="M12" s="48" t="s">
        <v>66</v>
      </c>
      <c r="N12" s="48"/>
      <c r="O12" s="76">
        <v>1500</v>
      </c>
      <c r="P12" s="48"/>
      <c r="Q12" s="76">
        <v>1500</v>
      </c>
      <c r="R12" s="48"/>
      <c r="S12" s="48" t="s">
        <v>84</v>
      </c>
    </row>
    <row r="13" spans="1:19" ht="267" customHeight="1">
      <c r="A13" s="168">
        <v>6</v>
      </c>
      <c r="B13" s="166" t="s">
        <v>83</v>
      </c>
      <c r="C13" s="166" t="s">
        <v>1253</v>
      </c>
      <c r="D13" s="166" t="s">
        <v>1488</v>
      </c>
      <c r="E13" s="166" t="s">
        <v>1254</v>
      </c>
      <c r="F13" s="166" t="s">
        <v>70</v>
      </c>
      <c r="G13" s="166" t="s">
        <v>301</v>
      </c>
      <c r="H13" s="166" t="s">
        <v>86</v>
      </c>
      <c r="I13" s="166" t="s">
        <v>941</v>
      </c>
      <c r="J13" s="166" t="s">
        <v>941</v>
      </c>
      <c r="K13" s="169" t="s">
        <v>931</v>
      </c>
      <c r="L13" s="166" t="s">
        <v>87</v>
      </c>
      <c r="M13" s="166"/>
      <c r="N13" s="166" t="s">
        <v>302</v>
      </c>
      <c r="O13" s="167"/>
      <c r="P13" s="167">
        <v>40000</v>
      </c>
      <c r="Q13" s="167"/>
      <c r="R13" s="167">
        <v>40000</v>
      </c>
      <c r="S13" s="166" t="s">
        <v>84</v>
      </c>
    </row>
    <row r="14" spans="1:19" ht="270.75" customHeight="1">
      <c r="A14" s="239">
        <v>7</v>
      </c>
      <c r="B14" s="239" t="s">
        <v>83</v>
      </c>
      <c r="C14" s="239" t="s">
        <v>1255</v>
      </c>
      <c r="D14" s="239" t="s">
        <v>715</v>
      </c>
      <c r="E14" s="240" t="s">
        <v>1256</v>
      </c>
      <c r="F14" s="239" t="s">
        <v>807</v>
      </c>
      <c r="G14" s="171" t="s">
        <v>303</v>
      </c>
      <c r="H14" s="239" t="s">
        <v>304</v>
      </c>
      <c r="I14" s="239" t="s">
        <v>97</v>
      </c>
      <c r="J14" s="239" t="s">
        <v>942</v>
      </c>
      <c r="K14" s="241" t="s">
        <v>943</v>
      </c>
      <c r="L14" s="239" t="s">
        <v>98</v>
      </c>
      <c r="M14" s="239"/>
      <c r="N14" s="239" t="s">
        <v>66</v>
      </c>
      <c r="O14" s="242"/>
      <c r="P14" s="242">
        <v>44939</v>
      </c>
      <c r="Q14" s="242"/>
      <c r="R14" s="242">
        <v>44939</v>
      </c>
      <c r="S14" s="239" t="s">
        <v>84</v>
      </c>
    </row>
    <row r="15" spans="1:19" s="87" customFormat="1" ht="249.75" customHeight="1">
      <c r="A15" s="166">
        <v>8</v>
      </c>
      <c r="B15" s="166" t="s">
        <v>83</v>
      </c>
      <c r="C15" s="166" t="s">
        <v>1257</v>
      </c>
      <c r="D15" s="166" t="s">
        <v>944</v>
      </c>
      <c r="E15" s="170" t="s">
        <v>1258</v>
      </c>
      <c r="F15" s="166" t="s">
        <v>752</v>
      </c>
      <c r="G15" s="166" t="s">
        <v>932</v>
      </c>
      <c r="H15" s="166" t="s">
        <v>91</v>
      </c>
      <c r="I15" s="166" t="s">
        <v>92</v>
      </c>
      <c r="J15" s="166" t="s">
        <v>945</v>
      </c>
      <c r="K15" s="169" t="s">
        <v>933</v>
      </c>
      <c r="L15" s="166" t="s">
        <v>93</v>
      </c>
      <c r="M15" s="166"/>
      <c r="N15" s="166" t="s">
        <v>41</v>
      </c>
      <c r="O15" s="273"/>
      <c r="P15" s="167">
        <v>23061</v>
      </c>
      <c r="Q15" s="167"/>
      <c r="R15" s="167">
        <v>23061</v>
      </c>
      <c r="S15" s="166" t="s">
        <v>84</v>
      </c>
    </row>
    <row r="16" spans="1:19" ht="250.5" customHeight="1">
      <c r="A16" s="172">
        <v>9</v>
      </c>
      <c r="B16" s="166" t="s">
        <v>83</v>
      </c>
      <c r="C16" s="170" t="s">
        <v>1259</v>
      </c>
      <c r="D16" s="166" t="s">
        <v>947</v>
      </c>
      <c r="E16" s="166" t="s">
        <v>1260</v>
      </c>
      <c r="F16" s="166" t="s">
        <v>752</v>
      </c>
      <c r="G16" s="166" t="s">
        <v>934</v>
      </c>
      <c r="H16" s="166" t="s">
        <v>935</v>
      </c>
      <c r="I16" s="166" t="s">
        <v>946</v>
      </c>
      <c r="J16" s="172" t="s">
        <v>929</v>
      </c>
      <c r="K16" s="172">
        <v>1</v>
      </c>
      <c r="L16" s="172" t="s">
        <v>87</v>
      </c>
      <c r="M16" s="172"/>
      <c r="N16" s="172" t="s">
        <v>41</v>
      </c>
      <c r="O16" s="172"/>
      <c r="P16" s="173">
        <v>20000</v>
      </c>
      <c r="Q16" s="172"/>
      <c r="R16" s="173">
        <v>20000</v>
      </c>
      <c r="S16" s="166" t="s">
        <v>84</v>
      </c>
    </row>
    <row r="17" spans="1:19" ht="114.75">
      <c r="A17" s="166">
        <v>10</v>
      </c>
      <c r="B17" s="166" t="s">
        <v>83</v>
      </c>
      <c r="C17" s="166" t="s">
        <v>949</v>
      </c>
      <c r="D17" s="166" t="s">
        <v>143</v>
      </c>
      <c r="E17" s="166" t="s">
        <v>940</v>
      </c>
      <c r="F17" s="166" t="s">
        <v>736</v>
      </c>
      <c r="G17" s="166" t="s">
        <v>936</v>
      </c>
      <c r="H17" s="166" t="s">
        <v>937</v>
      </c>
      <c r="I17" s="166" t="s">
        <v>948</v>
      </c>
      <c r="J17" s="166" t="s">
        <v>739</v>
      </c>
      <c r="K17" s="166">
        <v>1</v>
      </c>
      <c r="L17" s="166" t="s">
        <v>320</v>
      </c>
      <c r="M17" s="166"/>
      <c r="N17" s="166" t="s">
        <v>66</v>
      </c>
      <c r="O17" s="166"/>
      <c r="P17" s="167">
        <v>2000</v>
      </c>
      <c r="Q17" s="167"/>
      <c r="R17" s="167">
        <v>2000</v>
      </c>
      <c r="S17" s="166" t="s">
        <v>84</v>
      </c>
    </row>
    <row r="18" spans="1:19" ht="300">
      <c r="A18" s="174">
        <v>11</v>
      </c>
      <c r="B18" s="174" t="s">
        <v>938</v>
      </c>
      <c r="C18" s="174" t="s">
        <v>1261</v>
      </c>
      <c r="D18" s="174" t="s">
        <v>327</v>
      </c>
      <c r="E18" s="175" t="s">
        <v>1262</v>
      </c>
      <c r="F18" s="166" t="s">
        <v>736</v>
      </c>
      <c r="G18" s="174" t="s">
        <v>99</v>
      </c>
      <c r="H18" s="174" t="s">
        <v>306</v>
      </c>
      <c r="I18" s="174" t="s">
        <v>94</v>
      </c>
      <c r="J18" s="174" t="s">
        <v>100</v>
      </c>
      <c r="K18" s="176" t="s">
        <v>493</v>
      </c>
      <c r="L18" s="174" t="s">
        <v>88</v>
      </c>
      <c r="M18" s="174"/>
      <c r="N18" s="174" t="s">
        <v>41</v>
      </c>
      <c r="O18" s="177"/>
      <c r="P18" s="177">
        <v>1260</v>
      </c>
      <c r="Q18" s="177"/>
      <c r="R18" s="177">
        <v>0</v>
      </c>
      <c r="S18" s="174" t="s">
        <v>84</v>
      </c>
    </row>
    <row r="21" spans="1:19" ht="15">
      <c r="Q21" s="303"/>
      <c r="R21" s="304" t="s">
        <v>276</v>
      </c>
      <c r="S21" s="304" t="s">
        <v>252</v>
      </c>
    </row>
    <row r="22" spans="1:19" ht="15">
      <c r="Q22" s="303" t="s">
        <v>1498</v>
      </c>
      <c r="R22" s="275">
        <v>11</v>
      </c>
      <c r="S22" s="306">
        <f>Q8+Q9+Q10+Q12+R13+R14+R15+R16+R17</f>
        <v>201352</v>
      </c>
    </row>
  </sheetData>
  <mergeCells count="17">
    <mergeCell ref="M5:N5"/>
    <mergeCell ref="O5:P5"/>
    <mergeCell ref="Q5:R5"/>
    <mergeCell ref="S5:S6"/>
    <mergeCell ref="A1:S1"/>
    <mergeCell ref="A3:S3"/>
    <mergeCell ref="A5:A6"/>
    <mergeCell ref="B5:B6"/>
    <mergeCell ref="C5:C6"/>
    <mergeCell ref="D5:D6"/>
    <mergeCell ref="E5:E6"/>
    <mergeCell ref="F5:F6"/>
    <mergeCell ref="G5:G6"/>
    <mergeCell ref="H5:H6"/>
    <mergeCell ref="I5:I6"/>
    <mergeCell ref="J5:K5"/>
    <mergeCell ref="L5:L6"/>
  </mergeCells>
  <pageMargins left="0.25" right="0.25" top="0.75" bottom="0.75" header="0.3" footer="0.3"/>
  <pageSetup paperSize="8" scale="45"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2"/>
  <sheetViews>
    <sheetView topLeftCell="F13" zoomScale="90" zoomScaleNormal="90" workbookViewId="0">
      <selection activeCell="A2" sqref="A2"/>
    </sheetView>
  </sheetViews>
  <sheetFormatPr defaultRowHeight="15"/>
  <cols>
    <col min="1" max="1" width="4.5703125" customWidth="1"/>
    <col min="2" max="2" width="18.42578125" customWidth="1"/>
    <col min="3" max="3" width="46.7109375" customWidth="1"/>
    <col min="4" max="4" width="19.5703125" customWidth="1"/>
    <col min="5" max="5" width="45.28515625" customWidth="1"/>
    <col min="6" max="6" width="21.5703125" customWidth="1"/>
    <col min="7" max="7" width="25" style="8" customWidth="1"/>
    <col min="8" max="8" width="77.28515625" customWidth="1"/>
    <col min="9" max="9" width="13.7109375" customWidth="1"/>
    <col min="10" max="10" width="24.5703125" customWidth="1"/>
    <col min="12" max="12" width="12.42578125" customWidth="1"/>
    <col min="15" max="15" width="9.140625" style="24"/>
    <col min="16" max="16" width="12.7109375" style="24" bestFit="1" customWidth="1"/>
    <col min="17" max="17" width="13.85546875" style="24" customWidth="1"/>
    <col min="18" max="18" width="13.28515625" customWidth="1"/>
    <col min="19" max="19" width="17.5703125" customWidth="1"/>
  </cols>
  <sheetData>
    <row r="1" spans="1:20">
      <c r="A1" s="350" t="s">
        <v>1521</v>
      </c>
      <c r="B1" s="350"/>
      <c r="C1" s="350"/>
      <c r="D1" s="350"/>
      <c r="E1" s="350"/>
      <c r="F1" s="350"/>
      <c r="G1" s="350"/>
      <c r="H1" s="350"/>
      <c r="I1" s="350"/>
      <c r="J1" s="350"/>
      <c r="K1" s="351"/>
      <c r="L1" s="351"/>
      <c r="M1" s="351"/>
      <c r="N1" s="351"/>
      <c r="O1" s="351"/>
      <c r="P1" s="351"/>
      <c r="Q1" s="351"/>
      <c r="R1" s="351"/>
      <c r="S1" s="351"/>
      <c r="T1" s="351"/>
    </row>
    <row r="2" spans="1:20">
      <c r="G2" s="7"/>
    </row>
    <row r="3" spans="1:20" ht="48"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402" t="s">
        <v>12</v>
      </c>
      <c r="P3" s="403"/>
      <c r="Q3" s="343" t="s">
        <v>13</v>
      </c>
      <c r="R3" s="343"/>
      <c r="S3" s="344" t="s">
        <v>14</v>
      </c>
    </row>
    <row r="4" spans="1:20" ht="28.5" customHeight="1">
      <c r="A4" s="353"/>
      <c r="B4" s="353"/>
      <c r="C4" s="354"/>
      <c r="D4" s="353"/>
      <c r="E4" s="353"/>
      <c r="F4" s="353"/>
      <c r="G4" s="353"/>
      <c r="H4" s="353"/>
      <c r="I4" s="353"/>
      <c r="J4" s="19" t="s">
        <v>15</v>
      </c>
      <c r="K4" s="1" t="s">
        <v>16</v>
      </c>
      <c r="L4" s="353"/>
      <c r="M4" s="19">
        <v>2018</v>
      </c>
      <c r="N4" s="19">
        <v>2019</v>
      </c>
      <c r="O4" s="26">
        <v>2018</v>
      </c>
      <c r="P4" s="26">
        <v>2019</v>
      </c>
      <c r="Q4" s="25">
        <v>2018</v>
      </c>
      <c r="R4" s="2">
        <v>2019</v>
      </c>
      <c r="S4" s="345"/>
    </row>
    <row r="5" spans="1:20">
      <c r="A5" s="19" t="s">
        <v>17</v>
      </c>
      <c r="B5" s="19" t="s">
        <v>18</v>
      </c>
      <c r="C5" s="19" t="s">
        <v>19</v>
      </c>
      <c r="D5" s="19" t="s">
        <v>20</v>
      </c>
      <c r="E5" s="19" t="s">
        <v>21</v>
      </c>
      <c r="F5" s="19" t="s">
        <v>22</v>
      </c>
      <c r="G5" s="19" t="s">
        <v>23</v>
      </c>
      <c r="H5" s="19" t="s">
        <v>24</v>
      </c>
      <c r="I5" s="19" t="s">
        <v>25</v>
      </c>
      <c r="J5" s="19" t="s">
        <v>26</v>
      </c>
      <c r="K5" s="19" t="s">
        <v>27</v>
      </c>
      <c r="L5" s="19" t="s">
        <v>28</v>
      </c>
      <c r="M5" s="19" t="s">
        <v>29</v>
      </c>
      <c r="N5" s="19" t="s">
        <v>30</v>
      </c>
      <c r="O5" s="26" t="s">
        <v>31</v>
      </c>
      <c r="P5" s="26" t="s">
        <v>32</v>
      </c>
      <c r="Q5" s="26" t="s">
        <v>33</v>
      </c>
      <c r="R5" s="19" t="s">
        <v>34</v>
      </c>
      <c r="S5" s="19" t="s">
        <v>35</v>
      </c>
    </row>
    <row r="6" spans="1:20" s="85" customFormat="1" ht="377.25" customHeight="1">
      <c r="A6" s="47">
        <v>1</v>
      </c>
      <c r="B6" s="47" t="s">
        <v>115</v>
      </c>
      <c r="C6" s="47" t="s">
        <v>771</v>
      </c>
      <c r="D6" s="47" t="s">
        <v>567</v>
      </c>
      <c r="E6" s="47" t="s">
        <v>772</v>
      </c>
      <c r="F6" s="47" t="s">
        <v>95</v>
      </c>
      <c r="G6" s="47" t="s">
        <v>398</v>
      </c>
      <c r="H6" s="47" t="s">
        <v>401</v>
      </c>
      <c r="I6" s="47" t="s">
        <v>399</v>
      </c>
      <c r="J6" s="48" t="s">
        <v>773</v>
      </c>
      <c r="K6" s="46" t="s">
        <v>740</v>
      </c>
      <c r="L6" s="47" t="s">
        <v>400</v>
      </c>
      <c r="M6" s="47" t="s">
        <v>41</v>
      </c>
      <c r="N6" s="47"/>
      <c r="O6" s="75">
        <v>25123</v>
      </c>
      <c r="P6" s="75"/>
      <c r="Q6" s="75">
        <v>25123</v>
      </c>
      <c r="R6" s="75"/>
      <c r="S6" s="47" t="s">
        <v>397</v>
      </c>
      <c r="T6" s="84"/>
    </row>
    <row r="7" spans="1:20" ht="362.25" customHeight="1">
      <c r="A7" s="98">
        <v>2</v>
      </c>
      <c r="B7" s="98" t="s">
        <v>115</v>
      </c>
      <c r="C7" s="98" t="s">
        <v>670</v>
      </c>
      <c r="D7" s="98" t="s">
        <v>407</v>
      </c>
      <c r="E7" s="98" t="s">
        <v>587</v>
      </c>
      <c r="F7" s="98" t="s">
        <v>588</v>
      </c>
      <c r="G7" s="98" t="s">
        <v>402</v>
      </c>
      <c r="H7" s="98" t="s">
        <v>406</v>
      </c>
      <c r="I7" s="98" t="s">
        <v>404</v>
      </c>
      <c r="J7" s="99" t="s">
        <v>405</v>
      </c>
      <c r="K7" s="101" t="s">
        <v>546</v>
      </c>
      <c r="L7" s="98" t="s">
        <v>403</v>
      </c>
      <c r="M7" s="98" t="s">
        <v>41</v>
      </c>
      <c r="N7" s="98"/>
      <c r="O7" s="106">
        <v>500</v>
      </c>
      <c r="P7" s="106"/>
      <c r="Q7" s="106">
        <v>500</v>
      </c>
      <c r="R7" s="102"/>
      <c r="S7" s="98" t="s">
        <v>397</v>
      </c>
      <c r="T7" s="9"/>
    </row>
    <row r="8" spans="1:20" s="85" customFormat="1" ht="355.5" customHeight="1">
      <c r="A8" s="47">
        <v>3</v>
      </c>
      <c r="B8" s="47" t="s">
        <v>115</v>
      </c>
      <c r="C8" s="47" t="s">
        <v>774</v>
      </c>
      <c r="D8" s="47" t="s">
        <v>407</v>
      </c>
      <c r="E8" s="47" t="s">
        <v>775</v>
      </c>
      <c r="F8" s="47" t="s">
        <v>95</v>
      </c>
      <c r="G8" s="47" t="s">
        <v>408</v>
      </c>
      <c r="H8" s="47" t="s">
        <v>413</v>
      </c>
      <c r="I8" s="47" t="s">
        <v>410</v>
      </c>
      <c r="J8" s="47" t="s">
        <v>411</v>
      </c>
      <c r="K8" s="86" t="s">
        <v>412</v>
      </c>
      <c r="L8" s="47" t="s">
        <v>409</v>
      </c>
      <c r="M8" s="47" t="s">
        <v>41</v>
      </c>
      <c r="N8" s="47"/>
      <c r="O8" s="75">
        <v>6200</v>
      </c>
      <c r="P8" s="75"/>
      <c r="Q8" s="75">
        <v>6200</v>
      </c>
      <c r="R8" s="75"/>
      <c r="S8" s="47" t="s">
        <v>397</v>
      </c>
      <c r="T8" s="84"/>
    </row>
    <row r="9" spans="1:20" s="85" customFormat="1" ht="216">
      <c r="A9" s="152">
        <v>4</v>
      </c>
      <c r="B9" s="48" t="s">
        <v>115</v>
      </c>
      <c r="C9" s="48" t="s">
        <v>776</v>
      </c>
      <c r="D9" s="48" t="s">
        <v>407</v>
      </c>
      <c r="E9" s="48" t="s">
        <v>777</v>
      </c>
      <c r="F9" s="48" t="s">
        <v>70</v>
      </c>
      <c r="G9" s="48" t="s">
        <v>414</v>
      </c>
      <c r="H9" s="48" t="s">
        <v>418</v>
      </c>
      <c r="I9" s="48" t="s">
        <v>415</v>
      </c>
      <c r="J9" s="48" t="s">
        <v>417</v>
      </c>
      <c r="K9" s="46" t="s">
        <v>731</v>
      </c>
      <c r="L9" s="48" t="s">
        <v>416</v>
      </c>
      <c r="M9" s="48" t="s">
        <v>41</v>
      </c>
      <c r="N9" s="48"/>
      <c r="O9" s="76">
        <v>26328.65</v>
      </c>
      <c r="P9" s="76"/>
      <c r="Q9" s="76">
        <v>26328.65</v>
      </c>
      <c r="R9" s="76"/>
      <c r="S9" s="48" t="s">
        <v>397</v>
      </c>
    </row>
    <row r="10" spans="1:20" ht="348">
      <c r="A10" s="165">
        <v>5</v>
      </c>
      <c r="B10" s="48" t="s">
        <v>978</v>
      </c>
      <c r="C10" s="54" t="s">
        <v>979</v>
      </c>
      <c r="D10" s="48" t="s">
        <v>980</v>
      </c>
      <c r="E10" s="178" t="s">
        <v>997</v>
      </c>
      <c r="F10" s="54" t="s">
        <v>991</v>
      </c>
      <c r="G10" s="48" t="s">
        <v>981</v>
      </c>
      <c r="H10" s="48" t="s">
        <v>998</v>
      </c>
      <c r="I10" s="48" t="s">
        <v>982</v>
      </c>
      <c r="J10" s="48" t="s">
        <v>983</v>
      </c>
      <c r="K10" s="46" t="s">
        <v>984</v>
      </c>
      <c r="L10" s="48" t="s">
        <v>400</v>
      </c>
      <c r="M10" s="152" t="s">
        <v>709</v>
      </c>
      <c r="N10" s="48" t="s">
        <v>41</v>
      </c>
      <c r="O10" s="152" t="s">
        <v>709</v>
      </c>
      <c r="P10" s="76">
        <v>30350</v>
      </c>
      <c r="Q10" s="152" t="s">
        <v>709</v>
      </c>
      <c r="R10" s="76">
        <v>30350</v>
      </c>
      <c r="S10" s="48" t="s">
        <v>397</v>
      </c>
    </row>
    <row r="11" spans="1:20" ht="337.5" customHeight="1">
      <c r="A11" s="165">
        <v>6</v>
      </c>
      <c r="B11" s="48" t="s">
        <v>115</v>
      </c>
      <c r="C11" s="54" t="s">
        <v>1000</v>
      </c>
      <c r="D11" s="54" t="s">
        <v>985</v>
      </c>
      <c r="E11" s="48" t="s">
        <v>999</v>
      </c>
      <c r="F11" s="54" t="s">
        <v>991</v>
      </c>
      <c r="G11" s="54" t="s">
        <v>402</v>
      </c>
      <c r="H11" s="179" t="s">
        <v>1001</v>
      </c>
      <c r="I11" s="99" t="s">
        <v>986</v>
      </c>
      <c r="J11" s="99" t="s">
        <v>987</v>
      </c>
      <c r="K11" s="101" t="s">
        <v>988</v>
      </c>
      <c r="L11" s="99" t="s">
        <v>403</v>
      </c>
      <c r="M11" s="152" t="s">
        <v>709</v>
      </c>
      <c r="N11" s="48" t="s">
        <v>41</v>
      </c>
      <c r="O11" s="152" t="s">
        <v>709</v>
      </c>
      <c r="P11" s="105">
        <v>200</v>
      </c>
      <c r="Q11" s="152" t="s">
        <v>709</v>
      </c>
      <c r="R11" s="104">
        <v>200</v>
      </c>
      <c r="S11" s="99" t="s">
        <v>397</v>
      </c>
    </row>
    <row r="12" spans="1:20" ht="305.25" customHeight="1">
      <c r="A12" s="165">
        <v>7</v>
      </c>
      <c r="B12" s="48" t="s">
        <v>978</v>
      </c>
      <c r="C12" s="54" t="s">
        <v>989</v>
      </c>
      <c r="D12" s="54" t="s">
        <v>1153</v>
      </c>
      <c r="E12" s="48" t="s">
        <v>990</v>
      </c>
      <c r="F12" s="54" t="s">
        <v>991</v>
      </c>
      <c r="G12" s="54" t="s">
        <v>992</v>
      </c>
      <c r="H12" s="54" t="s">
        <v>1002</v>
      </c>
      <c r="I12" s="54" t="s">
        <v>993</v>
      </c>
      <c r="J12" s="48" t="s">
        <v>994</v>
      </c>
      <c r="K12" s="46" t="s">
        <v>412</v>
      </c>
      <c r="L12" s="48" t="s">
        <v>409</v>
      </c>
      <c r="M12" s="152" t="s">
        <v>709</v>
      </c>
      <c r="N12" s="48" t="s">
        <v>41</v>
      </c>
      <c r="O12" s="152" t="s">
        <v>709</v>
      </c>
      <c r="P12" s="76">
        <v>10000</v>
      </c>
      <c r="Q12" s="152" t="s">
        <v>709</v>
      </c>
      <c r="R12" s="76">
        <v>10000</v>
      </c>
      <c r="S12" s="48" t="s">
        <v>397</v>
      </c>
    </row>
    <row r="13" spans="1:20" ht="291" customHeight="1">
      <c r="A13" s="165">
        <v>8</v>
      </c>
      <c r="B13" s="48" t="s">
        <v>115</v>
      </c>
      <c r="C13" s="54" t="s">
        <v>1004</v>
      </c>
      <c r="D13" s="54" t="s">
        <v>985</v>
      </c>
      <c r="E13" s="48" t="s">
        <v>1003</v>
      </c>
      <c r="F13" s="54" t="s">
        <v>995</v>
      </c>
      <c r="G13" s="54" t="s">
        <v>414</v>
      </c>
      <c r="H13" s="54" t="s">
        <v>1005</v>
      </c>
      <c r="I13" s="48" t="s">
        <v>415</v>
      </c>
      <c r="J13" s="48" t="s">
        <v>417</v>
      </c>
      <c r="K13" s="46" t="s">
        <v>996</v>
      </c>
      <c r="L13" s="48" t="s">
        <v>416</v>
      </c>
      <c r="M13" s="152" t="s">
        <v>709</v>
      </c>
      <c r="N13" s="48" t="s">
        <v>41</v>
      </c>
      <c r="O13" s="152" t="s">
        <v>709</v>
      </c>
      <c r="P13" s="76">
        <v>29450</v>
      </c>
      <c r="Q13" s="152" t="s">
        <v>709</v>
      </c>
      <c r="R13" s="76">
        <v>29450</v>
      </c>
      <c r="S13" s="48" t="s">
        <v>397</v>
      </c>
    </row>
    <row r="15" spans="1:20">
      <c r="P15"/>
    </row>
    <row r="16" spans="1:20">
      <c r="P16" s="303"/>
      <c r="Q16" s="400" t="s">
        <v>276</v>
      </c>
      <c r="R16" s="400"/>
      <c r="S16" s="304" t="s">
        <v>252</v>
      </c>
    </row>
    <row r="17" spans="10:19">
      <c r="P17" s="303" t="s">
        <v>1498</v>
      </c>
      <c r="Q17" s="401">
        <v>8</v>
      </c>
      <c r="R17" s="401"/>
      <c r="S17" s="305">
        <f>R13+R12+R11+R10+Q9++Q8+Q7+Q6</f>
        <v>128151.65</v>
      </c>
    </row>
    <row r="22" spans="10:19">
      <c r="J22" s="11"/>
    </row>
  </sheetData>
  <mergeCells count="18">
    <mergeCell ref="Q16:R16"/>
    <mergeCell ref="Q17:R17"/>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horizontalDpi="4294967292" verticalDpi="4294967294"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T296"/>
  <sheetViews>
    <sheetView zoomScaleNormal="100" workbookViewId="0">
      <selection activeCell="A2" sqref="A2"/>
    </sheetView>
  </sheetViews>
  <sheetFormatPr defaultRowHeight="15"/>
  <cols>
    <col min="1" max="1" width="5.140625" customWidth="1"/>
    <col min="2" max="2" width="36.28515625" customWidth="1"/>
    <col min="3" max="3" width="40.28515625" customWidth="1"/>
    <col min="4" max="4" width="24.140625" customWidth="1"/>
    <col min="5" max="5" width="47.5703125" customWidth="1"/>
    <col min="6" max="6" width="24.85546875" customWidth="1"/>
    <col min="7" max="7" width="27" style="7" customWidth="1"/>
    <col min="8" max="8" width="48.42578125" customWidth="1"/>
    <col min="9" max="9" width="16.85546875" customWidth="1"/>
    <col min="10" max="10" width="18.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7.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50" t="s">
        <v>1522</v>
      </c>
      <c r="B1" s="350"/>
      <c r="C1" s="350"/>
      <c r="D1" s="350"/>
      <c r="E1" s="350"/>
      <c r="F1" s="350"/>
      <c r="G1" s="350"/>
      <c r="H1" s="350"/>
      <c r="I1" s="350"/>
      <c r="J1" s="350"/>
      <c r="K1" s="351"/>
      <c r="L1" s="351"/>
      <c r="M1" s="351"/>
      <c r="N1" s="351"/>
      <c r="O1" s="351"/>
      <c r="P1" s="351"/>
      <c r="Q1" s="351"/>
      <c r="R1" s="351"/>
      <c r="S1" s="351"/>
      <c r="T1" s="351"/>
    </row>
    <row r="3" spans="1:20" ht="36.75"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348" t="s">
        <v>12</v>
      </c>
      <c r="P3" s="349"/>
      <c r="Q3" s="343" t="s">
        <v>13</v>
      </c>
      <c r="R3" s="343"/>
      <c r="S3" s="344" t="s">
        <v>14</v>
      </c>
    </row>
    <row r="4" spans="1:20" ht="26.25" customHeight="1">
      <c r="A4" s="353"/>
      <c r="B4" s="353"/>
      <c r="C4" s="354"/>
      <c r="D4" s="353"/>
      <c r="E4" s="353"/>
      <c r="F4" s="353"/>
      <c r="G4" s="353"/>
      <c r="H4" s="353"/>
      <c r="I4" s="353"/>
      <c r="J4" s="19" t="s">
        <v>15</v>
      </c>
      <c r="K4" s="1" t="s">
        <v>16</v>
      </c>
      <c r="L4" s="353"/>
      <c r="M4" s="19">
        <v>2018</v>
      </c>
      <c r="N4" s="19">
        <v>2019</v>
      </c>
      <c r="O4" s="19">
        <v>2018</v>
      </c>
      <c r="P4" s="19">
        <v>2019</v>
      </c>
      <c r="Q4" s="2">
        <v>2018</v>
      </c>
      <c r="R4" s="2">
        <v>2019</v>
      </c>
      <c r="S4" s="345"/>
    </row>
    <row r="5" spans="1:20"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s="9" customFormat="1" ht="369" customHeight="1">
      <c r="A6" s="180">
        <v>1</v>
      </c>
      <c r="B6" s="180" t="s">
        <v>589</v>
      </c>
      <c r="C6" s="180" t="s">
        <v>1263</v>
      </c>
      <c r="D6" s="180" t="s">
        <v>590</v>
      </c>
      <c r="E6" s="180" t="s">
        <v>1264</v>
      </c>
      <c r="F6" s="180" t="s">
        <v>60</v>
      </c>
      <c r="G6" s="181" t="s">
        <v>308</v>
      </c>
      <c r="H6" s="49" t="s">
        <v>309</v>
      </c>
      <c r="I6" s="180" t="s">
        <v>310</v>
      </c>
      <c r="J6" s="180" t="s">
        <v>311</v>
      </c>
      <c r="K6" s="182" t="s">
        <v>286</v>
      </c>
      <c r="L6" s="180" t="s">
        <v>313</v>
      </c>
      <c r="M6" s="180" t="s">
        <v>106</v>
      </c>
      <c r="N6" s="180"/>
      <c r="O6" s="183">
        <v>319</v>
      </c>
      <c r="P6" s="183"/>
      <c r="Q6" s="183">
        <v>319</v>
      </c>
      <c r="R6" s="183"/>
      <c r="S6" s="124" t="s">
        <v>307</v>
      </c>
    </row>
    <row r="7" spans="1:20" s="85" customFormat="1" ht="255.75" customHeight="1">
      <c r="A7" s="48">
        <v>2</v>
      </c>
      <c r="B7" s="47" t="s">
        <v>314</v>
      </c>
      <c r="C7" s="48" t="s">
        <v>1265</v>
      </c>
      <c r="D7" s="48" t="s">
        <v>315</v>
      </c>
      <c r="E7" s="48" t="s">
        <v>778</v>
      </c>
      <c r="F7" s="48" t="s">
        <v>60</v>
      </c>
      <c r="G7" s="128" t="s">
        <v>146</v>
      </c>
      <c r="H7" s="48" t="s">
        <v>712</v>
      </c>
      <c r="I7" s="48" t="s">
        <v>147</v>
      </c>
      <c r="J7" s="48" t="s">
        <v>915</v>
      </c>
      <c r="K7" s="46" t="s">
        <v>1086</v>
      </c>
      <c r="L7" s="48" t="s">
        <v>741</v>
      </c>
      <c r="M7" s="48" t="s">
        <v>107</v>
      </c>
      <c r="N7" s="48"/>
      <c r="O7" s="76">
        <v>14302</v>
      </c>
      <c r="P7" s="48"/>
      <c r="Q7" s="76">
        <v>14302</v>
      </c>
      <c r="R7" s="48"/>
      <c r="S7" s="48" t="s">
        <v>307</v>
      </c>
    </row>
    <row r="8" spans="1:20" ht="377.25" customHeight="1">
      <c r="A8" s="48">
        <v>3</v>
      </c>
      <c r="B8" s="48" t="s">
        <v>591</v>
      </c>
      <c r="C8" s="48" t="s">
        <v>1266</v>
      </c>
      <c r="D8" s="48" t="s">
        <v>316</v>
      </c>
      <c r="E8" s="48" t="s">
        <v>1267</v>
      </c>
      <c r="F8" s="48" t="s">
        <v>60</v>
      </c>
      <c r="G8" s="128" t="s">
        <v>317</v>
      </c>
      <c r="H8" s="48" t="s">
        <v>318</v>
      </c>
      <c r="I8" s="48" t="s">
        <v>144</v>
      </c>
      <c r="J8" s="48" t="s">
        <v>319</v>
      </c>
      <c r="K8" s="48" t="s">
        <v>794</v>
      </c>
      <c r="L8" s="48" t="s">
        <v>320</v>
      </c>
      <c r="M8" s="48" t="s">
        <v>106</v>
      </c>
      <c r="N8" s="48"/>
      <c r="O8" s="76">
        <v>4005.6</v>
      </c>
      <c r="P8" s="48"/>
      <c r="Q8" s="76">
        <v>4005.6</v>
      </c>
      <c r="R8" s="48"/>
      <c r="S8" s="48" t="s">
        <v>307</v>
      </c>
    </row>
    <row r="9" spans="1:20" ht="381" customHeight="1">
      <c r="A9" s="48">
        <v>4</v>
      </c>
      <c r="B9" s="47" t="s">
        <v>314</v>
      </c>
      <c r="C9" s="48" t="s">
        <v>1268</v>
      </c>
      <c r="D9" s="48" t="s">
        <v>105</v>
      </c>
      <c r="E9" s="48" t="s">
        <v>1269</v>
      </c>
      <c r="F9" s="48" t="s">
        <v>60</v>
      </c>
      <c r="G9" s="128" t="s">
        <v>165</v>
      </c>
      <c r="H9" s="48" t="s">
        <v>321</v>
      </c>
      <c r="I9" s="48" t="s">
        <v>149</v>
      </c>
      <c r="J9" s="48" t="s">
        <v>79</v>
      </c>
      <c r="K9" s="48">
        <v>105</v>
      </c>
      <c r="L9" s="48" t="s">
        <v>320</v>
      </c>
      <c r="M9" s="48" t="s">
        <v>41</v>
      </c>
      <c r="N9" s="48"/>
      <c r="O9" s="76">
        <v>20400</v>
      </c>
      <c r="P9" s="48"/>
      <c r="Q9" s="76">
        <v>0</v>
      </c>
      <c r="R9" s="48"/>
      <c r="S9" s="48" t="s">
        <v>307</v>
      </c>
    </row>
    <row r="10" spans="1:20" ht="336">
      <c r="A10" s="48">
        <v>5</v>
      </c>
      <c r="B10" s="48" t="s">
        <v>314</v>
      </c>
      <c r="C10" s="48" t="s">
        <v>1270</v>
      </c>
      <c r="D10" s="48" t="s">
        <v>105</v>
      </c>
      <c r="E10" s="48" t="s">
        <v>1271</v>
      </c>
      <c r="F10" s="48" t="s">
        <v>60</v>
      </c>
      <c r="G10" s="128" t="s">
        <v>40</v>
      </c>
      <c r="H10" s="48" t="s">
        <v>321</v>
      </c>
      <c r="I10" s="48" t="s">
        <v>907</v>
      </c>
      <c r="J10" s="48" t="s">
        <v>796</v>
      </c>
      <c r="K10" s="48" t="s">
        <v>795</v>
      </c>
      <c r="L10" s="48" t="s">
        <v>322</v>
      </c>
      <c r="M10" s="48" t="s">
        <v>41</v>
      </c>
      <c r="N10" s="48"/>
      <c r="O10" s="76">
        <v>11230</v>
      </c>
      <c r="P10" s="48"/>
      <c r="Q10" s="76">
        <v>0</v>
      </c>
      <c r="R10" s="48"/>
      <c r="S10" s="48" t="s">
        <v>307</v>
      </c>
    </row>
    <row r="11" spans="1:20" ht="204">
      <c r="A11" s="180">
        <v>6</v>
      </c>
      <c r="B11" s="180" t="s">
        <v>908</v>
      </c>
      <c r="C11" s="180" t="s">
        <v>1272</v>
      </c>
      <c r="D11" s="180" t="s">
        <v>909</v>
      </c>
      <c r="E11" s="180" t="s">
        <v>1264</v>
      </c>
      <c r="F11" s="180" t="s">
        <v>910</v>
      </c>
      <c r="G11" s="181" t="s">
        <v>911</v>
      </c>
      <c r="H11" s="48" t="s">
        <v>912</v>
      </c>
      <c r="I11" s="180" t="s">
        <v>310</v>
      </c>
      <c r="J11" s="180" t="s">
        <v>311</v>
      </c>
      <c r="K11" s="182" t="s">
        <v>312</v>
      </c>
      <c r="L11" s="180" t="s">
        <v>313</v>
      </c>
      <c r="M11" s="184"/>
      <c r="N11" s="180" t="s">
        <v>41</v>
      </c>
      <c r="O11" s="183"/>
      <c r="P11" s="183">
        <v>2160</v>
      </c>
      <c r="Q11" s="183"/>
      <c r="R11" s="183">
        <v>2160</v>
      </c>
      <c r="S11" s="48" t="s">
        <v>307</v>
      </c>
    </row>
    <row r="12" spans="1:20" ht="192">
      <c r="A12" s="99">
        <v>7</v>
      </c>
      <c r="B12" s="99" t="s">
        <v>113</v>
      </c>
      <c r="C12" s="99" t="s">
        <v>1407</v>
      </c>
      <c r="D12" s="99" t="s">
        <v>913</v>
      </c>
      <c r="E12" s="99" t="s">
        <v>1408</v>
      </c>
      <c r="F12" s="136" t="s">
        <v>910</v>
      </c>
      <c r="G12" s="122" t="s">
        <v>146</v>
      </c>
      <c r="H12" s="99" t="s">
        <v>914</v>
      </c>
      <c r="I12" s="99" t="s">
        <v>147</v>
      </c>
      <c r="J12" s="99" t="s">
        <v>915</v>
      </c>
      <c r="K12" s="101" t="s">
        <v>1345</v>
      </c>
      <c r="L12" s="99" t="s">
        <v>741</v>
      </c>
      <c r="M12" s="219"/>
      <c r="N12" s="99" t="s">
        <v>41</v>
      </c>
      <c r="O12" s="104"/>
      <c r="P12" s="104">
        <v>23280</v>
      </c>
      <c r="Q12" s="104"/>
      <c r="R12" s="104">
        <v>23280</v>
      </c>
      <c r="S12" s="99" t="s">
        <v>307</v>
      </c>
      <c r="T12" s="220"/>
    </row>
    <row r="13" spans="1:20" s="85" customFormat="1" ht="218.25" customHeight="1">
      <c r="A13" s="98">
        <v>8</v>
      </c>
      <c r="B13" s="99" t="s">
        <v>917</v>
      </c>
      <c r="C13" s="99" t="s">
        <v>1409</v>
      </c>
      <c r="D13" s="99" t="s">
        <v>918</v>
      </c>
      <c r="E13" s="99" t="s">
        <v>1410</v>
      </c>
      <c r="F13" s="136" t="s">
        <v>910</v>
      </c>
      <c r="G13" s="122" t="s">
        <v>317</v>
      </c>
      <c r="H13" s="99" t="s">
        <v>919</v>
      </c>
      <c r="I13" s="99" t="s">
        <v>144</v>
      </c>
      <c r="J13" s="99" t="s">
        <v>319</v>
      </c>
      <c r="K13" s="99" t="s">
        <v>1346</v>
      </c>
      <c r="L13" s="99" t="s">
        <v>320</v>
      </c>
      <c r="M13" s="99"/>
      <c r="N13" s="99" t="s">
        <v>41</v>
      </c>
      <c r="O13" s="104"/>
      <c r="P13" s="104">
        <v>9560</v>
      </c>
      <c r="Q13" s="104"/>
      <c r="R13" s="104">
        <v>9560</v>
      </c>
      <c r="S13" s="99" t="s">
        <v>307</v>
      </c>
    </row>
    <row r="14" spans="1:20" ht="359.25" customHeight="1">
      <c r="A14" s="47">
        <v>9</v>
      </c>
      <c r="B14" s="47" t="s">
        <v>113</v>
      </c>
      <c r="C14" s="47" t="s">
        <v>1273</v>
      </c>
      <c r="D14" s="47" t="s">
        <v>920</v>
      </c>
      <c r="E14" s="47" t="s">
        <v>1269</v>
      </c>
      <c r="F14" s="194" t="s">
        <v>910</v>
      </c>
      <c r="G14" s="127" t="s">
        <v>297</v>
      </c>
      <c r="H14" s="47" t="s">
        <v>321</v>
      </c>
      <c r="I14" s="47" t="s">
        <v>149</v>
      </c>
      <c r="J14" s="47" t="s">
        <v>921</v>
      </c>
      <c r="K14" s="47">
        <v>100</v>
      </c>
      <c r="L14" s="47" t="s">
        <v>320</v>
      </c>
      <c r="M14" s="47"/>
      <c r="N14" s="48" t="s">
        <v>41</v>
      </c>
      <c r="O14" s="75"/>
      <c r="P14" s="75">
        <v>20400</v>
      </c>
      <c r="Q14" s="75"/>
      <c r="R14" s="75">
        <v>0</v>
      </c>
      <c r="S14" s="47" t="s">
        <v>307</v>
      </c>
    </row>
    <row r="15" spans="1:20" ht="204">
      <c r="A15" s="48">
        <v>10</v>
      </c>
      <c r="B15" s="48" t="s">
        <v>591</v>
      </c>
      <c r="C15" s="48" t="s">
        <v>1274</v>
      </c>
      <c r="D15" s="48" t="s">
        <v>715</v>
      </c>
      <c r="E15" s="48" t="s">
        <v>1275</v>
      </c>
      <c r="F15" s="180" t="s">
        <v>910</v>
      </c>
      <c r="G15" s="128" t="s">
        <v>922</v>
      </c>
      <c r="H15" s="48" t="s">
        <v>923</v>
      </c>
      <c r="I15" s="48" t="s">
        <v>924</v>
      </c>
      <c r="J15" s="48" t="s">
        <v>925</v>
      </c>
      <c r="K15" s="48" t="s">
        <v>926</v>
      </c>
      <c r="L15" s="48" t="s">
        <v>322</v>
      </c>
      <c r="M15" s="48"/>
      <c r="N15" s="48" t="s">
        <v>41</v>
      </c>
      <c r="O15" s="76"/>
      <c r="P15" s="76">
        <v>11230</v>
      </c>
      <c r="Q15" s="76"/>
      <c r="R15" s="76">
        <v>0</v>
      </c>
      <c r="S15" s="48" t="s">
        <v>307</v>
      </c>
    </row>
    <row r="16" spans="1:20" ht="372.75">
      <c r="A16" s="165">
        <v>11</v>
      </c>
      <c r="B16" s="99" t="s">
        <v>113</v>
      </c>
      <c r="C16" s="221" t="s">
        <v>1411</v>
      </c>
      <c r="D16" s="99" t="s">
        <v>920</v>
      </c>
      <c r="E16" s="99" t="s">
        <v>1412</v>
      </c>
      <c r="F16" s="136" t="s">
        <v>910</v>
      </c>
      <c r="G16" s="122" t="s">
        <v>927</v>
      </c>
      <c r="H16" s="99" t="s">
        <v>928</v>
      </c>
      <c r="I16" s="99" t="s">
        <v>1380</v>
      </c>
      <c r="J16" s="99" t="s">
        <v>930</v>
      </c>
      <c r="K16" s="99">
        <v>1</v>
      </c>
      <c r="L16" s="99" t="s">
        <v>322</v>
      </c>
      <c r="M16" s="99"/>
      <c r="N16" s="99" t="s">
        <v>41</v>
      </c>
      <c r="O16" s="222"/>
      <c r="P16" s="104">
        <v>65000</v>
      </c>
      <c r="Q16" s="105"/>
      <c r="R16" s="104">
        <v>65000</v>
      </c>
      <c r="S16" s="99" t="s">
        <v>307</v>
      </c>
    </row>
    <row r="17" spans="1:19">
      <c r="A17" s="11"/>
      <c r="B17" s="11"/>
      <c r="C17" s="11"/>
      <c r="D17" s="11"/>
      <c r="E17" s="11"/>
      <c r="F17" s="11"/>
      <c r="G17" s="12"/>
      <c r="H17" s="11"/>
      <c r="I17" s="11"/>
      <c r="J17" s="11"/>
      <c r="K17" s="11"/>
      <c r="L17" s="11"/>
      <c r="M17" s="11"/>
      <c r="N17" s="24"/>
      <c r="O17" s="24"/>
      <c r="P17" s="24"/>
      <c r="S17" s="11"/>
    </row>
    <row r="18" spans="1:19">
      <c r="A18" s="11"/>
      <c r="B18" s="11"/>
      <c r="C18" s="11"/>
      <c r="D18" s="11"/>
      <c r="E18" s="11"/>
      <c r="F18" s="11"/>
      <c r="G18" s="212"/>
      <c r="H18" s="11"/>
      <c r="I18" s="11"/>
      <c r="J18" s="11"/>
      <c r="K18" s="11"/>
      <c r="L18" s="11"/>
      <c r="M18" s="11"/>
      <c r="N18" s="24"/>
      <c r="O18" s="24"/>
      <c r="P18" s="24"/>
      <c r="S18" s="11"/>
    </row>
    <row r="19" spans="1:19">
      <c r="A19" s="11"/>
      <c r="B19" s="11"/>
      <c r="C19" s="11"/>
      <c r="D19" s="11"/>
      <c r="E19" s="11"/>
      <c r="F19" s="11"/>
      <c r="G19" s="212"/>
      <c r="H19" s="11"/>
      <c r="I19" s="11"/>
      <c r="J19" s="11"/>
      <c r="K19" s="11"/>
      <c r="L19" s="11"/>
      <c r="M19" s="11"/>
      <c r="N19" s="24"/>
      <c r="O19" s="11"/>
      <c r="P19" s="24"/>
      <c r="S19" s="11"/>
    </row>
    <row r="20" spans="1:19">
      <c r="A20" s="11"/>
      <c r="B20" s="11"/>
      <c r="C20" s="11"/>
      <c r="D20" s="11"/>
      <c r="E20" s="11"/>
      <c r="F20" s="11"/>
      <c r="G20" s="12"/>
      <c r="H20" s="11"/>
      <c r="I20" s="11"/>
      <c r="J20" s="11"/>
      <c r="K20" s="11"/>
      <c r="L20" s="11"/>
      <c r="M20" s="11"/>
      <c r="N20" s="24"/>
      <c r="O20" s="251"/>
      <c r="P20" s="404" t="s">
        <v>276</v>
      </c>
      <c r="Q20" s="404"/>
      <c r="R20" s="271" t="s">
        <v>252</v>
      </c>
      <c r="S20" s="11"/>
    </row>
    <row r="21" spans="1:19">
      <c r="A21" s="11"/>
      <c r="B21" s="11"/>
      <c r="C21" s="11"/>
      <c r="D21" s="11"/>
      <c r="E21" s="11"/>
      <c r="F21" s="11"/>
      <c r="G21" s="12"/>
      <c r="H21" s="11"/>
      <c r="I21" s="11"/>
      <c r="J21" s="11"/>
      <c r="K21" s="11"/>
      <c r="L21" s="11"/>
      <c r="M21" s="11"/>
      <c r="N21" s="24"/>
      <c r="O21" s="251" t="s">
        <v>1498</v>
      </c>
      <c r="P21" s="405">
        <v>11</v>
      </c>
      <c r="Q21" s="405"/>
      <c r="R21" s="270">
        <f>R16+R13+R12+R11+Q8+Q7+Q6</f>
        <v>118626.6</v>
      </c>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O292" s="11"/>
      <c r="P292" s="11"/>
      <c r="Q292" s="11"/>
      <c r="R292" s="11"/>
      <c r="S292" s="11"/>
    </row>
    <row r="293" spans="1:19">
      <c r="A293" s="11"/>
      <c r="B293" s="11"/>
      <c r="C293" s="11"/>
      <c r="D293" s="11"/>
      <c r="E293" s="11"/>
      <c r="F293" s="11"/>
      <c r="G293" s="12"/>
      <c r="H293" s="11"/>
      <c r="I293" s="11"/>
      <c r="J293" s="11"/>
      <c r="K293" s="11"/>
      <c r="L293" s="11"/>
      <c r="M293" s="11"/>
      <c r="N293" s="11"/>
      <c r="O293" s="11"/>
      <c r="P293" s="11"/>
      <c r="Q293" s="11"/>
      <c r="R293" s="11"/>
      <c r="S293" s="11"/>
    </row>
    <row r="294" spans="1:19">
      <c r="A294" s="11"/>
      <c r="B294" s="11"/>
      <c r="C294" s="11"/>
      <c r="D294" s="11"/>
      <c r="E294" s="11"/>
      <c r="F294" s="11"/>
      <c r="G294" s="12"/>
      <c r="H294" s="11"/>
      <c r="I294" s="11"/>
      <c r="J294" s="11"/>
      <c r="K294" s="11"/>
      <c r="L294" s="11"/>
      <c r="M294" s="11"/>
      <c r="N294" s="11"/>
      <c r="Q294" s="11"/>
      <c r="R294" s="11"/>
      <c r="S294" s="11"/>
    </row>
    <row r="295" spans="1:19">
      <c r="A295" s="11"/>
      <c r="B295" s="11"/>
      <c r="C295" s="11"/>
      <c r="D295" s="11"/>
      <c r="E295" s="11"/>
      <c r="F295" s="11"/>
      <c r="G295" s="12"/>
      <c r="H295" s="11"/>
      <c r="I295" s="11"/>
      <c r="J295" s="11"/>
      <c r="K295" s="11"/>
      <c r="L295" s="11"/>
      <c r="M295" s="11"/>
      <c r="N295" s="11"/>
      <c r="Q295" s="11"/>
      <c r="R295" s="11"/>
      <c r="S295" s="11"/>
    </row>
    <row r="296" spans="1:19">
      <c r="A296" s="11"/>
      <c r="B296" s="11"/>
      <c r="C296" s="11"/>
      <c r="D296" s="11"/>
      <c r="E296" s="11"/>
      <c r="F296" s="11"/>
      <c r="G296" s="12"/>
      <c r="H296" s="11"/>
      <c r="I296" s="11"/>
      <c r="J296" s="11"/>
      <c r="K296" s="11"/>
      <c r="L296" s="11"/>
      <c r="M296" s="11"/>
      <c r="N296" s="11"/>
      <c r="Q296" s="11"/>
      <c r="R296" s="11"/>
      <c r="S296" s="11"/>
    </row>
  </sheetData>
  <mergeCells count="18">
    <mergeCell ref="P20:Q20"/>
    <mergeCell ref="P21:Q21"/>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25" right="0.25" top="0.75" bottom="0.75" header="0.3" footer="0.3"/>
  <pageSetup paperSize="8" scale="51"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T290"/>
  <sheetViews>
    <sheetView zoomScale="90" zoomScaleNormal="90" workbookViewId="0">
      <selection activeCell="A2" sqref="A2"/>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12.28515625" customWidth="1"/>
    <col min="10" max="10" width="21.5703125" customWidth="1"/>
    <col min="11" max="11" width="13.8554687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20.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50" t="s">
        <v>1523</v>
      </c>
      <c r="B1" s="350"/>
      <c r="C1" s="350"/>
      <c r="D1" s="350"/>
      <c r="E1" s="350"/>
      <c r="F1" s="350"/>
      <c r="G1" s="350"/>
      <c r="H1" s="350"/>
      <c r="I1" s="350"/>
      <c r="J1" s="350"/>
      <c r="K1" s="351"/>
      <c r="L1" s="351"/>
      <c r="M1" s="351"/>
      <c r="N1" s="351"/>
      <c r="O1" s="351"/>
      <c r="P1" s="351"/>
      <c r="Q1" s="351"/>
      <c r="R1" s="351"/>
      <c r="S1" s="351"/>
      <c r="T1" s="351"/>
    </row>
    <row r="3" spans="1:20" ht="36.75"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348" t="s">
        <v>12</v>
      </c>
      <c r="P3" s="349"/>
      <c r="Q3" s="343" t="s">
        <v>13</v>
      </c>
      <c r="R3" s="343"/>
      <c r="S3" s="344" t="s">
        <v>14</v>
      </c>
    </row>
    <row r="4" spans="1:20" ht="26.25" customHeight="1">
      <c r="A4" s="353"/>
      <c r="B4" s="353"/>
      <c r="C4" s="354"/>
      <c r="D4" s="353"/>
      <c r="E4" s="353"/>
      <c r="F4" s="353"/>
      <c r="G4" s="353"/>
      <c r="H4" s="353"/>
      <c r="I4" s="353"/>
      <c r="J4" s="19" t="s">
        <v>15</v>
      </c>
      <c r="K4" s="1" t="s">
        <v>16</v>
      </c>
      <c r="L4" s="353"/>
      <c r="M4" s="19">
        <v>2018</v>
      </c>
      <c r="N4" s="19">
        <v>2019</v>
      </c>
      <c r="O4" s="19">
        <v>2018</v>
      </c>
      <c r="P4" s="19">
        <v>2019</v>
      </c>
      <c r="Q4" s="2">
        <v>2018</v>
      </c>
      <c r="R4" s="2">
        <v>2019</v>
      </c>
      <c r="S4" s="345"/>
    </row>
    <row r="5" spans="1:20"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s="9" customFormat="1" ht="210" customHeight="1">
      <c r="A6" s="48">
        <v>1</v>
      </c>
      <c r="B6" s="48" t="s">
        <v>671</v>
      </c>
      <c r="C6" s="48" t="s">
        <v>1276</v>
      </c>
      <c r="D6" s="48" t="s">
        <v>672</v>
      </c>
      <c r="E6" s="48" t="s">
        <v>1277</v>
      </c>
      <c r="F6" s="48" t="s">
        <v>95</v>
      </c>
      <c r="G6" s="48" t="s">
        <v>323</v>
      </c>
      <c r="H6" s="48" t="s">
        <v>54</v>
      </c>
      <c r="I6" s="48" t="s">
        <v>85</v>
      </c>
      <c r="J6" s="48" t="s">
        <v>324</v>
      </c>
      <c r="K6" s="46" t="s">
        <v>182</v>
      </c>
      <c r="L6" s="48" t="s">
        <v>55</v>
      </c>
      <c r="M6" s="48" t="s">
        <v>166</v>
      </c>
      <c r="N6" s="48"/>
      <c r="O6" s="76">
        <v>1396</v>
      </c>
      <c r="P6" s="76"/>
      <c r="Q6" s="76">
        <v>1396</v>
      </c>
      <c r="R6" s="76"/>
      <c r="S6" s="48" t="s">
        <v>56</v>
      </c>
    </row>
    <row r="7" spans="1:20" s="9" customFormat="1" ht="144">
      <c r="A7" s="48">
        <v>2</v>
      </c>
      <c r="B7" s="48" t="s">
        <v>115</v>
      </c>
      <c r="C7" s="48" t="s">
        <v>1278</v>
      </c>
      <c r="D7" s="48" t="s">
        <v>672</v>
      </c>
      <c r="E7" s="48" t="s">
        <v>1279</v>
      </c>
      <c r="F7" s="48" t="s">
        <v>95</v>
      </c>
      <c r="G7" s="48" t="s">
        <v>64</v>
      </c>
      <c r="H7" s="48" t="s">
        <v>325</v>
      </c>
      <c r="I7" s="48" t="s">
        <v>85</v>
      </c>
      <c r="J7" s="48" t="s">
        <v>324</v>
      </c>
      <c r="K7" s="46" t="s">
        <v>69</v>
      </c>
      <c r="L7" s="48" t="s">
        <v>65</v>
      </c>
      <c r="M7" s="48" t="s">
        <v>166</v>
      </c>
      <c r="N7" s="48"/>
      <c r="O7" s="76">
        <v>1101</v>
      </c>
      <c r="P7" s="76"/>
      <c r="Q7" s="76">
        <v>1101</v>
      </c>
      <c r="R7" s="76"/>
      <c r="S7" s="48" t="s">
        <v>56</v>
      </c>
    </row>
    <row r="8" spans="1:20" ht="144">
      <c r="A8" s="48">
        <v>3</v>
      </c>
      <c r="B8" s="48" t="s">
        <v>115</v>
      </c>
      <c r="C8" s="48" t="s">
        <v>1280</v>
      </c>
      <c r="D8" s="48" t="s">
        <v>672</v>
      </c>
      <c r="E8" s="48" t="s">
        <v>1279</v>
      </c>
      <c r="F8" s="48" t="s">
        <v>95</v>
      </c>
      <c r="G8" s="48" t="s">
        <v>326</v>
      </c>
      <c r="H8" s="48" t="s">
        <v>325</v>
      </c>
      <c r="I8" s="48" t="s">
        <v>85</v>
      </c>
      <c r="J8" s="48" t="s">
        <v>324</v>
      </c>
      <c r="K8" s="46" t="s">
        <v>798</v>
      </c>
      <c r="L8" s="48" t="s">
        <v>65</v>
      </c>
      <c r="M8" s="48" t="s">
        <v>166</v>
      </c>
      <c r="N8" s="48"/>
      <c r="O8" s="76">
        <v>6169</v>
      </c>
      <c r="P8" s="76"/>
      <c r="Q8" s="76">
        <v>6169</v>
      </c>
      <c r="R8" s="76"/>
      <c r="S8" s="48" t="s">
        <v>56</v>
      </c>
    </row>
    <row r="9" spans="1:20" ht="144">
      <c r="A9" s="48">
        <v>4</v>
      </c>
      <c r="B9" s="48" t="s">
        <v>115</v>
      </c>
      <c r="C9" s="48" t="s">
        <v>1280</v>
      </c>
      <c r="D9" s="48" t="s">
        <v>672</v>
      </c>
      <c r="E9" s="48" t="s">
        <v>1279</v>
      </c>
      <c r="F9" s="48" t="s">
        <v>95</v>
      </c>
      <c r="G9" s="48" t="s">
        <v>67</v>
      </c>
      <c r="H9" s="48" t="s">
        <v>68</v>
      </c>
      <c r="I9" s="48" t="s">
        <v>85</v>
      </c>
      <c r="J9" s="48" t="s">
        <v>324</v>
      </c>
      <c r="K9" s="46" t="s">
        <v>799</v>
      </c>
      <c r="L9" s="48" t="s">
        <v>65</v>
      </c>
      <c r="M9" s="48" t="s">
        <v>166</v>
      </c>
      <c r="N9" s="48"/>
      <c r="O9" s="76">
        <v>20025.599999999999</v>
      </c>
      <c r="P9" s="76"/>
      <c r="Q9" s="76">
        <v>20025.599999999999</v>
      </c>
      <c r="R9" s="76"/>
      <c r="S9" s="48" t="s">
        <v>56</v>
      </c>
    </row>
    <row r="10" spans="1:20" ht="408.75" customHeight="1">
      <c r="A10" s="48">
        <v>5</v>
      </c>
      <c r="B10" s="48" t="s">
        <v>71</v>
      </c>
      <c r="C10" s="48" t="s">
        <v>1281</v>
      </c>
      <c r="D10" s="48" t="s">
        <v>327</v>
      </c>
      <c r="E10" s="48" t="s">
        <v>1282</v>
      </c>
      <c r="F10" s="48" t="s">
        <v>53</v>
      </c>
      <c r="G10" s="48" t="s">
        <v>61</v>
      </c>
      <c r="H10" s="48" t="s">
        <v>72</v>
      </c>
      <c r="I10" s="48" t="s">
        <v>62</v>
      </c>
      <c r="J10" s="48" t="s">
        <v>73</v>
      </c>
      <c r="K10" s="46" t="s">
        <v>74</v>
      </c>
      <c r="L10" s="48" t="s">
        <v>75</v>
      </c>
      <c r="M10" s="48" t="s">
        <v>41</v>
      </c>
      <c r="N10" s="48"/>
      <c r="O10" s="76">
        <v>6282.5</v>
      </c>
      <c r="P10" s="76"/>
      <c r="Q10" s="76">
        <v>0</v>
      </c>
      <c r="R10" s="76"/>
      <c r="S10" s="48" t="s">
        <v>56</v>
      </c>
      <c r="T10" s="22"/>
    </row>
    <row r="11" spans="1:20" ht="396">
      <c r="A11" s="48">
        <v>6</v>
      </c>
      <c r="B11" s="48" t="s">
        <v>609</v>
      </c>
      <c r="C11" s="48" t="s">
        <v>1281</v>
      </c>
      <c r="D11" s="48" t="s">
        <v>76</v>
      </c>
      <c r="E11" s="48" t="s">
        <v>1283</v>
      </c>
      <c r="F11" s="48" t="s">
        <v>53</v>
      </c>
      <c r="G11" s="48" t="s">
        <v>58</v>
      </c>
      <c r="H11" s="48" t="s">
        <v>72</v>
      </c>
      <c r="I11" s="48" t="s">
        <v>40</v>
      </c>
      <c r="J11" s="48" t="s">
        <v>77</v>
      </c>
      <c r="K11" s="48" t="s">
        <v>800</v>
      </c>
      <c r="L11" s="48" t="s">
        <v>75</v>
      </c>
      <c r="M11" s="48" t="s">
        <v>41</v>
      </c>
      <c r="N11" s="48"/>
      <c r="O11" s="185">
        <v>1292.4000000000001</v>
      </c>
      <c r="P11" s="186"/>
      <c r="Q11" s="185">
        <v>0</v>
      </c>
      <c r="R11" s="185"/>
      <c r="S11" s="48" t="s">
        <v>56</v>
      </c>
    </row>
    <row r="12" spans="1:20" ht="144">
      <c r="A12" s="165">
        <v>7</v>
      </c>
      <c r="B12" s="99" t="s">
        <v>115</v>
      </c>
      <c r="C12" s="122" t="s">
        <v>1413</v>
      </c>
      <c r="D12" s="99" t="s">
        <v>1331</v>
      </c>
      <c r="E12" s="122" t="s">
        <v>1390</v>
      </c>
      <c r="F12" s="99" t="s">
        <v>873</v>
      </c>
      <c r="G12" s="122" t="s">
        <v>326</v>
      </c>
      <c r="H12" s="99" t="s">
        <v>325</v>
      </c>
      <c r="I12" s="99" t="s">
        <v>897</v>
      </c>
      <c r="J12" s="99" t="s">
        <v>898</v>
      </c>
      <c r="K12" s="101" t="s">
        <v>1330</v>
      </c>
      <c r="L12" s="99" t="s">
        <v>65</v>
      </c>
      <c r="M12" s="99"/>
      <c r="N12" s="99" t="s">
        <v>166</v>
      </c>
      <c r="O12" s="104"/>
      <c r="P12" s="104">
        <v>6208</v>
      </c>
      <c r="Q12" s="104"/>
      <c r="R12" s="104">
        <v>6208</v>
      </c>
      <c r="S12" s="99" t="s">
        <v>56</v>
      </c>
    </row>
    <row r="13" spans="1:20" ht="396">
      <c r="A13" s="165">
        <v>8</v>
      </c>
      <c r="B13" s="99" t="s">
        <v>899</v>
      </c>
      <c r="C13" s="99" t="s">
        <v>1414</v>
      </c>
      <c r="D13" s="99" t="s">
        <v>715</v>
      </c>
      <c r="E13" s="122" t="s">
        <v>1391</v>
      </c>
      <c r="F13" s="99" t="s">
        <v>752</v>
      </c>
      <c r="G13" s="122" t="s">
        <v>893</v>
      </c>
      <c r="H13" s="99" t="s">
        <v>894</v>
      </c>
      <c r="I13" s="99" t="s">
        <v>1360</v>
      </c>
      <c r="J13" s="99" t="s">
        <v>1361</v>
      </c>
      <c r="K13" s="101" t="s">
        <v>1362</v>
      </c>
      <c r="L13" s="99" t="s">
        <v>895</v>
      </c>
      <c r="M13" s="99"/>
      <c r="N13" s="99" t="s">
        <v>66</v>
      </c>
      <c r="O13" s="104"/>
      <c r="P13" s="104">
        <v>140000</v>
      </c>
      <c r="Q13" s="104"/>
      <c r="R13" s="104">
        <v>140000</v>
      </c>
      <c r="S13" s="99" t="s">
        <v>56</v>
      </c>
    </row>
    <row r="14" spans="1:20" ht="396">
      <c r="A14" s="152">
        <v>9</v>
      </c>
      <c r="B14" s="48" t="s">
        <v>71</v>
      </c>
      <c r="C14" s="48" t="s">
        <v>1284</v>
      </c>
      <c r="D14" s="48" t="s">
        <v>327</v>
      </c>
      <c r="E14" s="48" t="s">
        <v>1285</v>
      </c>
      <c r="F14" s="48" t="s">
        <v>892</v>
      </c>
      <c r="G14" s="128" t="s">
        <v>61</v>
      </c>
      <c r="H14" s="48" t="s">
        <v>72</v>
      </c>
      <c r="I14" s="48" t="s">
        <v>62</v>
      </c>
      <c r="J14" s="48" t="s">
        <v>73</v>
      </c>
      <c r="K14" s="46" t="s">
        <v>74</v>
      </c>
      <c r="L14" s="48" t="s">
        <v>75</v>
      </c>
      <c r="M14" s="48"/>
      <c r="N14" s="48" t="s">
        <v>41</v>
      </c>
      <c r="O14" s="76"/>
      <c r="P14" s="76">
        <v>6282.5</v>
      </c>
      <c r="Q14" s="76"/>
      <c r="R14" s="76">
        <v>0</v>
      </c>
      <c r="S14" s="48" t="s">
        <v>56</v>
      </c>
    </row>
    <row r="15" spans="1:20" ht="396">
      <c r="A15" s="152">
        <v>10</v>
      </c>
      <c r="B15" s="48" t="s">
        <v>896</v>
      </c>
      <c r="C15" s="48" t="s">
        <v>1284</v>
      </c>
      <c r="D15" s="48" t="s">
        <v>76</v>
      </c>
      <c r="E15" s="48" t="s">
        <v>1285</v>
      </c>
      <c r="F15" s="48" t="s">
        <v>892</v>
      </c>
      <c r="G15" s="128" t="s">
        <v>58</v>
      </c>
      <c r="H15" s="48" t="s">
        <v>72</v>
      </c>
      <c r="I15" s="48" t="s">
        <v>40</v>
      </c>
      <c r="J15" s="48" t="s">
        <v>77</v>
      </c>
      <c r="K15" s="48" t="s">
        <v>800</v>
      </c>
      <c r="L15" s="48" t="s">
        <v>900</v>
      </c>
      <c r="M15" s="48"/>
      <c r="N15" s="48" t="s">
        <v>41</v>
      </c>
      <c r="O15" s="185"/>
      <c r="P15" s="185">
        <v>1292.4000000000001</v>
      </c>
      <c r="Q15" s="185"/>
      <c r="R15" s="185">
        <v>0</v>
      </c>
      <c r="S15" s="48" t="s">
        <v>56</v>
      </c>
    </row>
    <row r="16" spans="1:20">
      <c r="A16" s="11"/>
      <c r="B16" s="11"/>
      <c r="C16" s="11"/>
      <c r="D16" s="11"/>
      <c r="E16" s="11"/>
      <c r="F16" s="11"/>
      <c r="G16" s="12"/>
      <c r="H16" s="11"/>
      <c r="I16" s="11"/>
      <c r="J16" s="11"/>
      <c r="K16" s="11"/>
      <c r="L16" s="11"/>
      <c r="M16" s="11"/>
      <c r="N16" s="11"/>
      <c r="O16" s="11"/>
      <c r="P16" s="11"/>
      <c r="Q16" s="11"/>
      <c r="R16" s="11"/>
      <c r="S16" s="11"/>
    </row>
    <row r="17" spans="1:20">
      <c r="A17" s="11"/>
      <c r="B17" s="11"/>
      <c r="C17" s="11"/>
      <c r="D17" s="11"/>
      <c r="E17" s="11"/>
      <c r="F17" s="11"/>
      <c r="G17" s="12"/>
      <c r="H17" s="11"/>
      <c r="I17" s="11"/>
      <c r="J17" s="11"/>
      <c r="K17" s="11"/>
      <c r="L17" s="11"/>
      <c r="M17" s="11"/>
      <c r="N17" s="11"/>
      <c r="O17" s="11"/>
      <c r="P17" s="11"/>
      <c r="Q17" s="11"/>
      <c r="R17" s="11"/>
      <c r="S17" s="11"/>
    </row>
    <row r="18" spans="1:20">
      <c r="A18" s="11"/>
      <c r="B18" s="11"/>
      <c r="C18" s="11"/>
      <c r="D18" s="11"/>
      <c r="E18" s="11"/>
      <c r="F18" s="11"/>
      <c r="G18" s="212"/>
      <c r="H18" s="11"/>
      <c r="I18" s="11"/>
      <c r="J18" s="11"/>
      <c r="K18" s="11"/>
      <c r="L18" s="11"/>
      <c r="M18" s="11"/>
      <c r="N18" s="11"/>
      <c r="O18" s="11"/>
      <c r="P18" s="11"/>
      <c r="Q18" s="11"/>
      <c r="R18" s="11"/>
      <c r="S18" s="11"/>
    </row>
    <row r="19" spans="1:20">
      <c r="A19" s="11"/>
      <c r="B19" s="11"/>
      <c r="C19" s="11"/>
      <c r="D19" s="11"/>
      <c r="E19" s="11"/>
      <c r="F19" s="11"/>
      <c r="G19" s="212"/>
      <c r="H19" s="11"/>
      <c r="I19" s="11"/>
      <c r="J19" s="11"/>
      <c r="K19" s="11"/>
      <c r="L19" s="11"/>
      <c r="M19" s="11"/>
      <c r="N19" s="11"/>
      <c r="O19" s="11"/>
      <c r="P19" s="11"/>
      <c r="Q19" s="11"/>
      <c r="R19" s="11"/>
      <c r="S19" s="11"/>
    </row>
    <row r="20" spans="1:20">
      <c r="A20" s="11"/>
      <c r="B20" s="11"/>
      <c r="C20" s="11"/>
      <c r="D20" s="11"/>
      <c r="E20" s="11"/>
      <c r="F20" s="11"/>
      <c r="G20" s="12"/>
      <c r="H20" s="11"/>
      <c r="I20" s="11"/>
      <c r="J20" s="11"/>
      <c r="K20" s="11"/>
      <c r="L20" s="11"/>
      <c r="M20" s="11"/>
      <c r="N20" s="11"/>
      <c r="O20" s="11"/>
      <c r="P20" s="11"/>
      <c r="Q20" s="303"/>
      <c r="R20" s="406" t="s">
        <v>276</v>
      </c>
      <c r="S20" s="406"/>
      <c r="T20" s="303" t="s">
        <v>252</v>
      </c>
    </row>
    <row r="21" spans="1:20">
      <c r="A21" s="11"/>
      <c r="B21" s="11"/>
      <c r="C21" s="11"/>
      <c r="D21" s="11"/>
      <c r="E21" s="11"/>
      <c r="F21" s="11"/>
      <c r="G21" s="12"/>
      <c r="H21" s="11"/>
      <c r="I21" s="11"/>
      <c r="J21" s="11"/>
      <c r="K21" s="11"/>
      <c r="L21" s="11"/>
      <c r="M21" s="11"/>
      <c r="N21" s="11"/>
      <c r="O21" s="11"/>
      <c r="P21" s="11"/>
      <c r="Q21" s="303" t="s">
        <v>1498</v>
      </c>
      <c r="R21" s="401">
        <v>10</v>
      </c>
      <c r="S21" s="401"/>
      <c r="T21" s="305">
        <f>Q6+Q7+Q8+Q9+R12+R13</f>
        <v>174899.6</v>
      </c>
    </row>
    <row r="22" spans="1:20">
      <c r="A22" s="11"/>
      <c r="B22" s="11"/>
      <c r="C22" s="11"/>
      <c r="D22" s="11"/>
      <c r="E22" s="11"/>
      <c r="F22" s="11"/>
      <c r="G22" s="12"/>
      <c r="H22" s="11"/>
      <c r="I22" s="11"/>
      <c r="J22" s="11"/>
      <c r="K22" s="11"/>
      <c r="L22" s="11"/>
      <c r="M22" s="11"/>
      <c r="N22" s="11"/>
      <c r="O22" s="11"/>
      <c r="P22" s="11"/>
      <c r="Q22" s="11"/>
      <c r="R22" s="11"/>
      <c r="S22" s="11"/>
    </row>
    <row r="23" spans="1:20">
      <c r="A23" s="11"/>
      <c r="B23" s="11"/>
      <c r="C23" s="11"/>
      <c r="D23" s="11"/>
      <c r="E23" s="11"/>
      <c r="F23" s="11"/>
      <c r="G23" s="12"/>
      <c r="H23" s="11"/>
      <c r="I23" s="11"/>
      <c r="J23" s="11"/>
      <c r="K23" s="11"/>
      <c r="L23" s="11"/>
      <c r="M23" s="11"/>
      <c r="N23" s="11"/>
      <c r="O23" s="11"/>
      <c r="P23" s="11"/>
      <c r="Q23" s="11"/>
      <c r="R23" s="11"/>
      <c r="S23" s="11"/>
    </row>
    <row r="24" spans="1:20">
      <c r="A24" s="11"/>
      <c r="B24" s="11"/>
      <c r="C24" s="11"/>
      <c r="D24" s="11"/>
      <c r="E24" s="11"/>
      <c r="F24" s="11"/>
      <c r="G24" s="12"/>
      <c r="H24" s="11"/>
      <c r="I24" s="11"/>
      <c r="J24" s="11"/>
      <c r="K24" s="11"/>
      <c r="L24" s="11"/>
      <c r="M24" s="11"/>
      <c r="N24" s="11"/>
      <c r="O24" s="11"/>
      <c r="P24" s="11"/>
      <c r="Q24" s="11"/>
      <c r="R24" s="11"/>
      <c r="S24" s="11"/>
    </row>
    <row r="25" spans="1:20">
      <c r="A25" s="11"/>
      <c r="B25" s="11"/>
      <c r="C25" s="11"/>
      <c r="D25" s="11"/>
      <c r="E25" s="11"/>
      <c r="F25" s="11"/>
      <c r="G25" s="12"/>
      <c r="H25" s="11"/>
      <c r="I25" s="11"/>
      <c r="J25" s="11"/>
      <c r="K25" s="11"/>
      <c r="L25" s="11"/>
      <c r="M25" s="11"/>
      <c r="N25" s="11"/>
      <c r="O25" s="11"/>
      <c r="P25" s="11"/>
      <c r="Q25" s="11"/>
      <c r="R25" s="11"/>
      <c r="S25" s="11"/>
    </row>
    <row r="26" spans="1:20">
      <c r="A26" s="11"/>
      <c r="B26" s="11"/>
      <c r="C26" s="11"/>
      <c r="D26" s="11"/>
      <c r="E26" s="11"/>
      <c r="F26" s="11"/>
      <c r="G26" s="12"/>
      <c r="H26" s="11"/>
      <c r="I26" s="11"/>
      <c r="J26" s="11"/>
      <c r="K26" s="11"/>
      <c r="L26" s="11"/>
      <c r="M26" s="11"/>
      <c r="N26" s="11"/>
      <c r="O26" s="11"/>
      <c r="P26" s="11"/>
      <c r="Q26" s="11"/>
      <c r="R26" s="11"/>
      <c r="S26" s="11"/>
    </row>
    <row r="27" spans="1:20">
      <c r="A27" s="11"/>
      <c r="B27" s="11"/>
      <c r="C27" s="11"/>
      <c r="D27" s="11"/>
      <c r="E27" s="11"/>
      <c r="F27" s="11"/>
      <c r="G27" s="12"/>
      <c r="H27" s="11"/>
      <c r="I27" s="11"/>
      <c r="J27" s="11"/>
      <c r="K27" s="11"/>
      <c r="L27" s="11"/>
      <c r="M27" s="11"/>
      <c r="N27" s="11"/>
      <c r="O27" s="11"/>
      <c r="P27" s="11"/>
      <c r="Q27" s="11"/>
      <c r="R27" s="11"/>
      <c r="S27" s="11"/>
    </row>
    <row r="28" spans="1:20">
      <c r="A28" s="11"/>
      <c r="B28" s="11"/>
      <c r="C28" s="11"/>
      <c r="D28" s="11"/>
      <c r="E28" s="11"/>
      <c r="F28" s="11"/>
      <c r="G28" s="12"/>
      <c r="H28" s="11"/>
      <c r="I28" s="11"/>
      <c r="J28" s="11"/>
      <c r="K28" s="11"/>
      <c r="L28" s="11"/>
      <c r="M28" s="11"/>
      <c r="N28" s="11"/>
      <c r="O28" s="11"/>
      <c r="P28" s="11"/>
      <c r="Q28" s="11"/>
      <c r="R28" s="11"/>
      <c r="S28" s="11"/>
    </row>
    <row r="29" spans="1:20">
      <c r="A29" s="11"/>
      <c r="B29" s="11"/>
      <c r="C29" s="11"/>
      <c r="D29" s="11"/>
      <c r="E29" s="11"/>
      <c r="F29" s="11"/>
      <c r="G29" s="12"/>
      <c r="H29" s="11"/>
      <c r="I29" s="11"/>
      <c r="J29" s="11"/>
      <c r="K29" s="11"/>
      <c r="L29" s="11"/>
      <c r="M29" s="11"/>
      <c r="N29" s="11"/>
      <c r="O29" s="11"/>
      <c r="P29" s="11"/>
      <c r="Q29" s="11"/>
      <c r="R29" s="11"/>
      <c r="S29" s="11"/>
    </row>
    <row r="30" spans="1:20">
      <c r="A30" s="11"/>
      <c r="B30" s="11"/>
      <c r="C30" s="11"/>
      <c r="D30" s="11"/>
      <c r="E30" s="11"/>
      <c r="F30" s="11"/>
      <c r="G30" s="12"/>
      <c r="H30" s="11"/>
      <c r="I30" s="11"/>
      <c r="J30" s="11"/>
      <c r="K30" s="11"/>
      <c r="L30" s="11"/>
      <c r="M30" s="11"/>
      <c r="N30" s="11"/>
      <c r="O30" s="11"/>
      <c r="P30" s="11"/>
      <c r="Q30" s="11"/>
      <c r="R30" s="11"/>
      <c r="S30" s="11"/>
    </row>
    <row r="31" spans="1:20">
      <c r="A31" s="11"/>
      <c r="B31" s="11"/>
      <c r="C31" s="11"/>
      <c r="D31" s="11"/>
      <c r="E31" s="11"/>
      <c r="F31" s="11"/>
      <c r="G31" s="12"/>
      <c r="H31" s="11"/>
      <c r="I31" s="11"/>
      <c r="J31" s="11"/>
      <c r="K31" s="11"/>
      <c r="L31" s="11"/>
      <c r="M31" s="11"/>
      <c r="N31" s="11"/>
      <c r="O31" s="11"/>
      <c r="P31" s="11"/>
      <c r="Q31" s="11"/>
      <c r="R31" s="11"/>
      <c r="S31" s="11"/>
    </row>
    <row r="32" spans="1:20">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Q288" s="11"/>
      <c r="R288" s="11"/>
      <c r="S288" s="11"/>
    </row>
    <row r="289" spans="1:19">
      <c r="A289" s="11"/>
      <c r="B289" s="11"/>
      <c r="C289" s="11"/>
      <c r="D289" s="11"/>
      <c r="E289" s="11"/>
      <c r="F289" s="11"/>
      <c r="G289" s="12"/>
      <c r="H289" s="11"/>
      <c r="I289" s="11"/>
      <c r="J289" s="11"/>
      <c r="K289" s="11"/>
      <c r="L289" s="11"/>
      <c r="M289" s="11"/>
      <c r="N289" s="11"/>
      <c r="Q289" s="11"/>
      <c r="R289" s="11"/>
      <c r="S289" s="11"/>
    </row>
    <row r="290" spans="1:19">
      <c r="A290" s="11"/>
      <c r="B290" s="11"/>
      <c r="C290" s="11"/>
      <c r="D290" s="11"/>
      <c r="E290" s="11"/>
      <c r="F290" s="11"/>
      <c r="G290" s="12"/>
      <c r="H290" s="11"/>
      <c r="I290" s="11"/>
      <c r="J290" s="11"/>
      <c r="K290" s="11"/>
      <c r="L290" s="11"/>
      <c r="M290" s="11"/>
      <c r="N290" s="11"/>
      <c r="Q290" s="11"/>
      <c r="R290" s="11"/>
      <c r="S290" s="11"/>
    </row>
  </sheetData>
  <mergeCells count="18">
    <mergeCell ref="F3:F4"/>
    <mergeCell ref="G3:G4"/>
    <mergeCell ref="H3:H4"/>
    <mergeCell ref="I3:I4"/>
    <mergeCell ref="R20:S20"/>
    <mergeCell ref="R21:S21"/>
    <mergeCell ref="A1:T1"/>
    <mergeCell ref="J3:K3"/>
    <mergeCell ref="L3:L4"/>
    <mergeCell ref="M3:N3"/>
    <mergeCell ref="O3:P3"/>
    <mergeCell ref="Q3:R3"/>
    <mergeCell ref="S3:S4"/>
    <mergeCell ref="A3:A4"/>
    <mergeCell ref="B3:B4"/>
    <mergeCell ref="C3:C4"/>
    <mergeCell ref="D3:D4"/>
    <mergeCell ref="E3:E4"/>
  </mergeCells>
  <pageMargins left="0.25" right="0.25" top="0.75" bottom="0.75" header="0.3" footer="0.3"/>
  <pageSetup paperSize="8" scale="50" fitToHeight="0" orientation="landscape" horizontalDpi="4294967292"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opLeftCell="A13" zoomScale="80" zoomScaleNormal="80" workbookViewId="0">
      <selection activeCell="G35" sqref="G35"/>
    </sheetView>
  </sheetViews>
  <sheetFormatPr defaultRowHeight="15"/>
  <cols>
    <col min="1" max="1" width="4.42578125" customWidth="1"/>
    <col min="2" max="2" width="22" customWidth="1"/>
    <col min="3" max="3" width="50.42578125" customWidth="1"/>
    <col min="4" max="4" width="19" customWidth="1"/>
    <col min="5" max="5" width="37.28515625" customWidth="1"/>
    <col min="6" max="6" width="19.42578125" customWidth="1"/>
    <col min="7" max="7" width="21.140625" customWidth="1"/>
    <col min="8" max="8" width="27.7109375" customWidth="1"/>
    <col min="9" max="9" width="13.85546875" customWidth="1"/>
    <col min="10" max="10" width="19" customWidth="1"/>
    <col min="11" max="11" width="12" customWidth="1"/>
    <col min="12" max="12" width="14.42578125" customWidth="1"/>
    <col min="13" max="13" width="7.140625" customWidth="1"/>
    <col min="14" max="14" width="6.42578125" customWidth="1"/>
    <col min="15" max="15" width="15" bestFit="1" customWidth="1"/>
    <col min="17" max="17" width="12.140625" customWidth="1"/>
    <col min="18" max="18" width="21" customWidth="1"/>
    <col min="19" max="19" width="16.5703125" customWidth="1"/>
  </cols>
  <sheetData>
    <row r="1" spans="1:20" ht="15.75" customHeight="1">
      <c r="A1" s="350" t="s">
        <v>1524</v>
      </c>
      <c r="B1" s="350"/>
      <c r="C1" s="350"/>
      <c r="D1" s="350"/>
      <c r="E1" s="350"/>
      <c r="F1" s="350"/>
      <c r="G1" s="350"/>
      <c r="H1" s="350"/>
      <c r="I1" s="350"/>
      <c r="J1" s="350"/>
      <c r="K1" s="350"/>
      <c r="L1" s="350"/>
      <c r="M1" s="350"/>
      <c r="N1" s="350"/>
      <c r="O1" s="350"/>
      <c r="P1" s="350"/>
      <c r="Q1" s="350"/>
      <c r="R1" s="350"/>
      <c r="S1" s="350"/>
      <c r="T1" s="350"/>
    </row>
    <row r="2" spans="1:20" ht="10.5" customHeight="1">
      <c r="G2" s="7"/>
    </row>
    <row r="3" spans="1:20" ht="64.5" customHeight="1">
      <c r="A3" s="352" t="s">
        <v>0</v>
      </c>
      <c r="B3" s="352" t="s">
        <v>1</v>
      </c>
      <c r="C3" s="352" t="s">
        <v>2</v>
      </c>
      <c r="D3" s="352" t="s">
        <v>3</v>
      </c>
      <c r="E3" s="352" t="s">
        <v>4</v>
      </c>
      <c r="F3" s="352" t="s">
        <v>5</v>
      </c>
      <c r="G3" s="352" t="s">
        <v>6</v>
      </c>
      <c r="H3" s="352" t="s">
        <v>7</v>
      </c>
      <c r="I3" s="352" t="s">
        <v>8</v>
      </c>
      <c r="J3" s="346" t="s">
        <v>9</v>
      </c>
      <c r="K3" s="347"/>
      <c r="L3" s="352" t="s">
        <v>10</v>
      </c>
      <c r="M3" s="346" t="s">
        <v>11</v>
      </c>
      <c r="N3" s="347"/>
      <c r="O3" s="346" t="s">
        <v>12</v>
      </c>
      <c r="P3" s="347"/>
      <c r="Q3" s="346" t="s">
        <v>13</v>
      </c>
      <c r="R3" s="347"/>
      <c r="S3" s="345" t="s">
        <v>14</v>
      </c>
    </row>
    <row r="4" spans="1:20" ht="28.5" customHeight="1">
      <c r="A4" s="407"/>
      <c r="B4" s="407"/>
      <c r="C4" s="407"/>
      <c r="D4" s="407"/>
      <c r="E4" s="407"/>
      <c r="F4" s="407"/>
      <c r="G4" s="407"/>
      <c r="H4" s="407"/>
      <c r="I4" s="407"/>
      <c r="J4" s="19" t="s">
        <v>15</v>
      </c>
      <c r="K4" s="1" t="s">
        <v>16</v>
      </c>
      <c r="L4" s="407"/>
      <c r="M4" s="19">
        <v>2018</v>
      </c>
      <c r="N4" s="19">
        <v>2019</v>
      </c>
      <c r="O4" s="19">
        <v>2018</v>
      </c>
      <c r="P4" s="19">
        <v>2019</v>
      </c>
      <c r="Q4" s="2">
        <v>2018</v>
      </c>
      <c r="R4" s="2">
        <v>2019</v>
      </c>
      <c r="S4" s="408"/>
    </row>
    <row r="5" spans="1:20">
      <c r="A5" s="19" t="s">
        <v>17</v>
      </c>
      <c r="B5" s="20" t="s">
        <v>18</v>
      </c>
      <c r="C5" s="19" t="s">
        <v>19</v>
      </c>
      <c r="D5" s="19" t="s">
        <v>20</v>
      </c>
      <c r="E5" s="19" t="s">
        <v>21</v>
      </c>
      <c r="F5" s="20" t="s">
        <v>22</v>
      </c>
      <c r="G5" s="20" t="s">
        <v>23</v>
      </c>
      <c r="H5" s="20" t="s">
        <v>24</v>
      </c>
      <c r="I5" s="20" t="s">
        <v>25</v>
      </c>
      <c r="J5" s="20" t="s">
        <v>26</v>
      </c>
      <c r="K5" s="20" t="s">
        <v>27</v>
      </c>
      <c r="L5" s="20" t="s">
        <v>28</v>
      </c>
      <c r="M5" s="20" t="s">
        <v>29</v>
      </c>
      <c r="N5" s="20" t="s">
        <v>30</v>
      </c>
      <c r="O5" s="20" t="s">
        <v>31</v>
      </c>
      <c r="P5" s="20" t="s">
        <v>32</v>
      </c>
      <c r="Q5" s="20" t="s">
        <v>33</v>
      </c>
      <c r="R5" s="20" t="s">
        <v>34</v>
      </c>
      <c r="S5" s="20" t="s">
        <v>35</v>
      </c>
    </row>
    <row r="6" spans="1:20" ht="321" customHeight="1">
      <c r="A6" s="48">
        <v>1</v>
      </c>
      <c r="B6" s="48" t="s">
        <v>115</v>
      </c>
      <c r="C6" s="48" t="s">
        <v>1286</v>
      </c>
      <c r="D6" s="48" t="s">
        <v>328</v>
      </c>
      <c r="E6" s="48" t="s">
        <v>1287</v>
      </c>
      <c r="F6" s="48" t="s">
        <v>70</v>
      </c>
      <c r="G6" s="48" t="s">
        <v>419</v>
      </c>
      <c r="H6" s="48" t="s">
        <v>867</v>
      </c>
      <c r="I6" s="48" t="s">
        <v>40</v>
      </c>
      <c r="J6" s="48" t="s">
        <v>420</v>
      </c>
      <c r="K6" s="46" t="s">
        <v>797</v>
      </c>
      <c r="L6" s="48" t="s">
        <v>142</v>
      </c>
      <c r="M6" s="48" t="s">
        <v>512</v>
      </c>
      <c r="N6" s="48"/>
      <c r="O6" s="76">
        <v>0</v>
      </c>
      <c r="P6" s="76"/>
      <c r="Q6" s="76">
        <v>0</v>
      </c>
      <c r="R6" s="76"/>
      <c r="S6" s="48" t="s">
        <v>513</v>
      </c>
      <c r="T6" s="9"/>
    </row>
    <row r="7" spans="1:20" s="115" customFormat="1" ht="280.5" customHeight="1">
      <c r="A7" s="48">
        <v>2</v>
      </c>
      <c r="B7" s="48" t="s">
        <v>115</v>
      </c>
      <c r="C7" s="48" t="s">
        <v>1288</v>
      </c>
      <c r="D7" s="48" t="s">
        <v>328</v>
      </c>
      <c r="E7" s="48" t="s">
        <v>1289</v>
      </c>
      <c r="F7" s="48" t="s">
        <v>95</v>
      </c>
      <c r="G7" s="48" t="s">
        <v>423</v>
      </c>
      <c r="H7" s="48" t="s">
        <v>514</v>
      </c>
      <c r="I7" s="48" t="s">
        <v>515</v>
      </c>
      <c r="J7" s="48" t="s">
        <v>528</v>
      </c>
      <c r="K7" s="46" t="s">
        <v>529</v>
      </c>
      <c r="L7" s="48" t="s">
        <v>82</v>
      </c>
      <c r="M7" s="48" t="s">
        <v>512</v>
      </c>
      <c r="N7" s="48"/>
      <c r="O7" s="76">
        <v>19944.45</v>
      </c>
      <c r="P7" s="76"/>
      <c r="Q7" s="76">
        <v>19944.45</v>
      </c>
      <c r="R7" s="76"/>
      <c r="S7" s="48" t="s">
        <v>513</v>
      </c>
      <c r="T7" s="114"/>
    </row>
    <row r="8" spans="1:20" ht="275.25" customHeight="1">
      <c r="A8" s="48">
        <v>3</v>
      </c>
      <c r="B8" s="48" t="s">
        <v>115</v>
      </c>
      <c r="C8" s="48" t="s">
        <v>1290</v>
      </c>
      <c r="D8" s="48" t="s">
        <v>105</v>
      </c>
      <c r="E8" s="48" t="s">
        <v>1291</v>
      </c>
      <c r="F8" s="48" t="s">
        <v>516</v>
      </c>
      <c r="G8" s="48" t="s">
        <v>421</v>
      </c>
      <c r="H8" s="48" t="s">
        <v>517</v>
      </c>
      <c r="I8" s="48" t="s">
        <v>518</v>
      </c>
      <c r="J8" s="48" t="s">
        <v>857</v>
      </c>
      <c r="K8" s="48" t="s">
        <v>839</v>
      </c>
      <c r="L8" s="48" t="s">
        <v>422</v>
      </c>
      <c r="M8" s="48" t="s">
        <v>519</v>
      </c>
      <c r="N8" s="185"/>
      <c r="O8" s="76">
        <v>19298.7</v>
      </c>
      <c r="P8" s="76"/>
      <c r="Q8" s="76">
        <v>19298.7</v>
      </c>
      <c r="R8" s="76"/>
      <c r="S8" s="48" t="s">
        <v>513</v>
      </c>
      <c r="T8" s="9"/>
    </row>
    <row r="9" spans="1:20" ht="168">
      <c r="A9" s="48">
        <v>4</v>
      </c>
      <c r="B9" s="48" t="s">
        <v>115</v>
      </c>
      <c r="C9" s="48" t="s">
        <v>1292</v>
      </c>
      <c r="D9" s="48" t="s">
        <v>143</v>
      </c>
      <c r="E9" s="48" t="s">
        <v>1293</v>
      </c>
      <c r="F9" s="48" t="s">
        <v>95</v>
      </c>
      <c r="G9" s="48" t="s">
        <v>424</v>
      </c>
      <c r="H9" s="48" t="s">
        <v>868</v>
      </c>
      <c r="I9" s="48" t="s">
        <v>334</v>
      </c>
      <c r="J9" s="48" t="s">
        <v>526</v>
      </c>
      <c r="K9" s="48" t="s">
        <v>527</v>
      </c>
      <c r="L9" s="48" t="s">
        <v>520</v>
      </c>
      <c r="M9" s="48" t="s">
        <v>521</v>
      </c>
      <c r="N9" s="48"/>
      <c r="O9" s="76">
        <v>2949</v>
      </c>
      <c r="P9" s="48"/>
      <c r="Q9" s="76">
        <v>2949</v>
      </c>
      <c r="R9" s="48"/>
      <c r="S9" s="48" t="s">
        <v>513</v>
      </c>
    </row>
    <row r="10" spans="1:20" s="287" customFormat="1" ht="273.75" customHeight="1">
      <c r="A10" s="277" t="s">
        <v>846</v>
      </c>
      <c r="B10" s="277" t="s">
        <v>115</v>
      </c>
      <c r="C10" s="277" t="s">
        <v>1301</v>
      </c>
      <c r="D10" s="277" t="s">
        <v>840</v>
      </c>
      <c r="E10" s="277" t="s">
        <v>1294</v>
      </c>
      <c r="F10" s="277" t="s">
        <v>752</v>
      </c>
      <c r="G10" s="277" t="s">
        <v>419</v>
      </c>
      <c r="H10" s="277" t="s">
        <v>511</v>
      </c>
      <c r="I10" s="277" t="s">
        <v>40</v>
      </c>
      <c r="J10" s="277" t="s">
        <v>420</v>
      </c>
      <c r="K10" s="280" t="s">
        <v>797</v>
      </c>
      <c r="L10" s="277" t="s">
        <v>142</v>
      </c>
      <c r="M10" s="277" t="s">
        <v>512</v>
      </c>
      <c r="N10" s="316"/>
      <c r="O10" s="296"/>
      <c r="P10" s="296">
        <v>0</v>
      </c>
      <c r="Q10" s="296"/>
      <c r="R10" s="296">
        <v>0</v>
      </c>
      <c r="S10" s="277" t="s">
        <v>513</v>
      </c>
    </row>
    <row r="11" spans="1:20" s="287" customFormat="1" ht="303.75" customHeight="1">
      <c r="A11" s="277" t="s">
        <v>847</v>
      </c>
      <c r="B11" s="277" t="s">
        <v>115</v>
      </c>
      <c r="C11" s="277" t="s">
        <v>1300</v>
      </c>
      <c r="D11" s="277" t="s">
        <v>841</v>
      </c>
      <c r="E11" s="277" t="s">
        <v>1295</v>
      </c>
      <c r="F11" s="277" t="s">
        <v>752</v>
      </c>
      <c r="G11" s="277" t="s">
        <v>423</v>
      </c>
      <c r="H11" s="277" t="s">
        <v>514</v>
      </c>
      <c r="I11" s="277" t="s">
        <v>515</v>
      </c>
      <c r="J11" s="277" t="s">
        <v>850</v>
      </c>
      <c r="K11" s="280" t="s">
        <v>851</v>
      </c>
      <c r="L11" s="277" t="s">
        <v>842</v>
      </c>
      <c r="M11" s="277" t="s">
        <v>512</v>
      </c>
      <c r="N11" s="277"/>
      <c r="O11" s="296"/>
      <c r="P11" s="296">
        <v>23985</v>
      </c>
      <c r="Q11" s="296"/>
      <c r="R11" s="296">
        <v>23985</v>
      </c>
      <c r="S11" s="277" t="s">
        <v>513</v>
      </c>
    </row>
    <row r="12" spans="1:20" s="287" customFormat="1" ht="276">
      <c r="A12" s="277" t="s">
        <v>848</v>
      </c>
      <c r="B12" s="277" t="s">
        <v>115</v>
      </c>
      <c r="C12" s="277" t="s">
        <v>1299</v>
      </c>
      <c r="D12" s="277" t="s">
        <v>715</v>
      </c>
      <c r="E12" s="277" t="s">
        <v>1296</v>
      </c>
      <c r="F12" s="277" t="s">
        <v>752</v>
      </c>
      <c r="G12" s="277" t="s">
        <v>421</v>
      </c>
      <c r="H12" s="277" t="s">
        <v>843</v>
      </c>
      <c r="I12" s="277" t="s">
        <v>852</v>
      </c>
      <c r="J12" s="277" t="s">
        <v>853</v>
      </c>
      <c r="K12" s="277" t="s">
        <v>854</v>
      </c>
      <c r="L12" s="277" t="s">
        <v>422</v>
      </c>
      <c r="M12" s="277" t="s">
        <v>844</v>
      </c>
      <c r="N12" s="316"/>
      <c r="O12" s="317"/>
      <c r="P12" s="296">
        <v>120780</v>
      </c>
      <c r="Q12" s="296"/>
      <c r="R12" s="296">
        <v>120780</v>
      </c>
      <c r="S12" s="277" t="s">
        <v>513</v>
      </c>
    </row>
    <row r="13" spans="1:20" s="287" customFormat="1" ht="168">
      <c r="A13" s="277" t="s">
        <v>849</v>
      </c>
      <c r="B13" s="277" t="s">
        <v>115</v>
      </c>
      <c r="C13" s="277" t="s">
        <v>1298</v>
      </c>
      <c r="D13" s="277" t="s">
        <v>143</v>
      </c>
      <c r="E13" s="277" t="s">
        <v>1297</v>
      </c>
      <c r="F13" s="277" t="s">
        <v>752</v>
      </c>
      <c r="G13" s="277" t="s">
        <v>424</v>
      </c>
      <c r="H13" s="277" t="s">
        <v>845</v>
      </c>
      <c r="I13" s="277" t="s">
        <v>855</v>
      </c>
      <c r="J13" s="277" t="s">
        <v>856</v>
      </c>
      <c r="K13" s="318">
        <v>3.6</v>
      </c>
      <c r="L13" s="277" t="s">
        <v>520</v>
      </c>
      <c r="M13" s="277" t="s">
        <v>844</v>
      </c>
      <c r="N13" s="277"/>
      <c r="O13" s="296"/>
      <c r="P13" s="296">
        <v>5166</v>
      </c>
      <c r="Q13" s="296"/>
      <c r="R13" s="296">
        <v>5166</v>
      </c>
      <c r="S13" s="277" t="s">
        <v>513</v>
      </c>
    </row>
    <row r="15" spans="1:20">
      <c r="O15" s="303"/>
      <c r="P15" s="400" t="s">
        <v>276</v>
      </c>
      <c r="Q15" s="400"/>
      <c r="R15" s="304" t="s">
        <v>252</v>
      </c>
    </row>
    <row r="16" spans="1:20">
      <c r="O16" s="303" t="s">
        <v>1498</v>
      </c>
      <c r="P16" s="409">
        <v>8</v>
      </c>
      <c r="Q16" s="409"/>
      <c r="R16" s="305">
        <f>Q7+Q8+Q9+R11+R12+R13</f>
        <v>192123.15</v>
      </c>
    </row>
  </sheetData>
  <mergeCells count="18">
    <mergeCell ref="P16:Q16"/>
    <mergeCell ref="M3:N3"/>
    <mergeCell ref="O3:P3"/>
    <mergeCell ref="P15:Q15"/>
    <mergeCell ref="Q3:R3"/>
    <mergeCell ref="A1:T1"/>
    <mergeCell ref="A3:A4"/>
    <mergeCell ref="B3:B4"/>
    <mergeCell ref="C3:C4"/>
    <mergeCell ref="D3:D4"/>
    <mergeCell ref="E3:E4"/>
    <mergeCell ref="F3:F4"/>
    <mergeCell ref="G3:G4"/>
    <mergeCell ref="H3:H4"/>
    <mergeCell ref="I3:I4"/>
    <mergeCell ref="J3:K3"/>
    <mergeCell ref="L3:L4"/>
    <mergeCell ref="S3:S4"/>
  </mergeCells>
  <pageMargins left="0.25" right="0.25" top="0.75" bottom="0.75" header="0.3" footer="0.3"/>
  <pageSetup paperSize="8" scale="52" fitToHeight="0"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7"/>
  <sheetViews>
    <sheetView topLeftCell="E21" zoomScale="80" zoomScaleNormal="80" workbookViewId="0">
      <selection activeCell="Q29" sqref="Q29"/>
    </sheetView>
  </sheetViews>
  <sheetFormatPr defaultRowHeight="15"/>
  <cols>
    <col min="1" max="1" width="5.140625" style="30" customWidth="1"/>
    <col min="2" max="2" width="31.42578125" customWidth="1"/>
    <col min="3" max="3" width="52.28515625" customWidth="1"/>
    <col min="4" max="4" width="32.140625" customWidth="1"/>
    <col min="5" max="5" width="50.7109375" customWidth="1"/>
    <col min="6" max="6" width="20.7109375" customWidth="1"/>
    <col min="7" max="7" width="27" style="7" customWidth="1"/>
    <col min="8" max="8" width="62.85546875" customWidth="1"/>
    <col min="9" max="9" width="19.42578125" customWidth="1"/>
    <col min="10" max="10" width="15.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9"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70" t="s">
        <v>1525</v>
      </c>
      <c r="B1" s="370"/>
      <c r="C1" s="370"/>
      <c r="D1" s="370"/>
      <c r="E1" s="370"/>
      <c r="F1" s="370"/>
      <c r="G1" s="370"/>
      <c r="H1" s="370"/>
      <c r="I1" s="370"/>
      <c r="J1" s="370"/>
      <c r="K1" s="371"/>
      <c r="L1" s="371"/>
      <c r="M1" s="371"/>
      <c r="N1" s="371"/>
      <c r="O1" s="371"/>
      <c r="P1" s="371"/>
      <c r="Q1" s="371"/>
      <c r="R1" s="371"/>
      <c r="S1" s="371"/>
      <c r="T1" s="371"/>
    </row>
    <row r="3" spans="1:21" ht="36.75" customHeight="1">
      <c r="A3" s="380" t="s">
        <v>0</v>
      </c>
      <c r="B3" s="380" t="s">
        <v>1</v>
      </c>
      <c r="C3" s="380" t="s">
        <v>2</v>
      </c>
      <c r="D3" s="380" t="s">
        <v>3</v>
      </c>
      <c r="E3" s="380" t="s">
        <v>4</v>
      </c>
      <c r="F3" s="380" t="s">
        <v>5</v>
      </c>
      <c r="G3" s="380" t="s">
        <v>6</v>
      </c>
      <c r="H3" s="380" t="s">
        <v>7</v>
      </c>
      <c r="I3" s="380" t="s">
        <v>8</v>
      </c>
      <c r="J3" s="377" t="s">
        <v>9</v>
      </c>
      <c r="K3" s="378"/>
      <c r="L3" s="380" t="s">
        <v>10</v>
      </c>
      <c r="M3" s="383" t="s">
        <v>11</v>
      </c>
      <c r="N3" s="384"/>
      <c r="O3" s="377" t="s">
        <v>12</v>
      </c>
      <c r="P3" s="378"/>
      <c r="Q3" s="379" t="s">
        <v>13</v>
      </c>
      <c r="R3" s="379"/>
      <c r="S3" s="344" t="s">
        <v>14</v>
      </c>
    </row>
    <row r="4" spans="1:21" ht="26.25" customHeight="1">
      <c r="A4" s="381"/>
      <c r="B4" s="381"/>
      <c r="C4" s="381"/>
      <c r="D4" s="381"/>
      <c r="E4" s="381"/>
      <c r="F4" s="381"/>
      <c r="G4" s="381"/>
      <c r="H4" s="381"/>
      <c r="I4" s="381"/>
      <c r="J4" s="68" t="s">
        <v>15</v>
      </c>
      <c r="K4" s="69" t="s">
        <v>16</v>
      </c>
      <c r="L4" s="381"/>
      <c r="M4" s="68">
        <v>2018</v>
      </c>
      <c r="N4" s="68">
        <v>2019</v>
      </c>
      <c r="O4" s="68">
        <v>2018</v>
      </c>
      <c r="P4" s="68">
        <v>2019</v>
      </c>
      <c r="Q4" s="68">
        <v>2018</v>
      </c>
      <c r="R4" s="68">
        <v>2019</v>
      </c>
      <c r="S4" s="345"/>
    </row>
    <row r="5" spans="1:21" ht="14.25" customHeight="1">
      <c r="A5" s="71" t="s">
        <v>17</v>
      </c>
      <c r="B5" s="71" t="s">
        <v>18</v>
      </c>
      <c r="C5" s="71" t="s">
        <v>19</v>
      </c>
      <c r="D5" s="71" t="s">
        <v>20</v>
      </c>
      <c r="E5" s="71" t="s">
        <v>21</v>
      </c>
      <c r="F5" s="71" t="s">
        <v>22</v>
      </c>
      <c r="G5" s="154" t="s">
        <v>23</v>
      </c>
      <c r="H5" s="71" t="s">
        <v>24</v>
      </c>
      <c r="I5" s="71" t="s">
        <v>25</v>
      </c>
      <c r="J5" s="71" t="s">
        <v>26</v>
      </c>
      <c r="K5" s="187" t="s">
        <v>27</v>
      </c>
      <c r="L5" s="71" t="s">
        <v>28</v>
      </c>
      <c r="M5" s="71" t="s">
        <v>29</v>
      </c>
      <c r="N5" s="71" t="s">
        <v>30</v>
      </c>
      <c r="O5" s="71" t="s">
        <v>31</v>
      </c>
      <c r="P5" s="71" t="s">
        <v>32</v>
      </c>
      <c r="Q5" s="71" t="s">
        <v>136</v>
      </c>
      <c r="R5" s="71" t="s">
        <v>34</v>
      </c>
      <c r="S5" s="188" t="s">
        <v>35</v>
      </c>
    </row>
    <row r="6" spans="1:21" s="45" customFormat="1" ht="345" customHeight="1">
      <c r="A6" s="48">
        <v>1</v>
      </c>
      <c r="B6" s="48" t="s">
        <v>109</v>
      </c>
      <c r="C6" s="48" t="s">
        <v>1302</v>
      </c>
      <c r="D6" s="48" t="s">
        <v>328</v>
      </c>
      <c r="E6" s="48" t="s">
        <v>748</v>
      </c>
      <c r="F6" s="48" t="s">
        <v>70</v>
      </c>
      <c r="G6" s="128" t="s">
        <v>165</v>
      </c>
      <c r="H6" s="48" t="s">
        <v>329</v>
      </c>
      <c r="I6" s="48" t="s">
        <v>165</v>
      </c>
      <c r="J6" s="48" t="s">
        <v>160</v>
      </c>
      <c r="K6" s="46" t="s">
        <v>502</v>
      </c>
      <c r="L6" s="48" t="s">
        <v>186</v>
      </c>
      <c r="M6" s="48" t="s">
        <v>250</v>
      </c>
      <c r="N6" s="48"/>
      <c r="O6" s="76">
        <v>42000</v>
      </c>
      <c r="P6" s="76"/>
      <c r="Q6" s="76">
        <v>0</v>
      </c>
      <c r="R6" s="76"/>
      <c r="S6" s="48" t="s">
        <v>330</v>
      </c>
      <c r="U6" s="193"/>
    </row>
    <row r="7" spans="1:21" s="90" customFormat="1" ht="345" customHeight="1">
      <c r="A7" s="48">
        <v>2</v>
      </c>
      <c r="B7" s="48" t="s">
        <v>109</v>
      </c>
      <c r="C7" s="48" t="s">
        <v>610</v>
      </c>
      <c r="D7" s="48" t="s">
        <v>328</v>
      </c>
      <c r="E7" s="48" t="s">
        <v>743</v>
      </c>
      <c r="F7" s="48" t="s">
        <v>70</v>
      </c>
      <c r="G7" s="128" t="s">
        <v>331</v>
      </c>
      <c r="H7" s="48" t="s">
        <v>332</v>
      </c>
      <c r="I7" s="48" t="s">
        <v>333</v>
      </c>
      <c r="J7" s="48" t="s">
        <v>547</v>
      </c>
      <c r="K7" s="46" t="s">
        <v>558</v>
      </c>
      <c r="L7" s="48" t="s">
        <v>335</v>
      </c>
      <c r="M7" s="48" t="s">
        <v>336</v>
      </c>
      <c r="N7" s="48"/>
      <c r="O7" s="76">
        <v>5482.4</v>
      </c>
      <c r="P7" s="76"/>
      <c r="Q7" s="76">
        <v>5482.4</v>
      </c>
      <c r="R7" s="76"/>
      <c r="S7" s="48" t="s">
        <v>330</v>
      </c>
    </row>
    <row r="8" spans="1:21" s="91" customFormat="1" ht="333" customHeight="1">
      <c r="A8" s="48">
        <v>3</v>
      </c>
      <c r="B8" s="48" t="s">
        <v>109</v>
      </c>
      <c r="C8" s="48" t="s">
        <v>611</v>
      </c>
      <c r="D8" s="48" t="s">
        <v>337</v>
      </c>
      <c r="E8" s="48" t="s">
        <v>749</v>
      </c>
      <c r="F8" s="48" t="s">
        <v>70</v>
      </c>
      <c r="G8" s="128" t="s">
        <v>338</v>
      </c>
      <c r="H8" s="48" t="s">
        <v>332</v>
      </c>
      <c r="I8" s="48" t="s">
        <v>333</v>
      </c>
      <c r="J8" s="48" t="s">
        <v>547</v>
      </c>
      <c r="K8" s="46" t="s">
        <v>714</v>
      </c>
      <c r="L8" s="48" t="s">
        <v>339</v>
      </c>
      <c r="M8" s="48" t="s">
        <v>336</v>
      </c>
      <c r="N8" s="48"/>
      <c r="O8" s="76">
        <v>3500</v>
      </c>
      <c r="P8" s="76"/>
      <c r="Q8" s="76">
        <v>3500</v>
      </c>
      <c r="R8" s="76"/>
      <c r="S8" s="48" t="s">
        <v>330</v>
      </c>
    </row>
    <row r="9" spans="1:21" s="21" customFormat="1" ht="144">
      <c r="A9" s="152">
        <v>4</v>
      </c>
      <c r="B9" s="48" t="s">
        <v>109</v>
      </c>
      <c r="C9" s="48" t="s">
        <v>612</v>
      </c>
      <c r="D9" s="48" t="s">
        <v>342</v>
      </c>
      <c r="E9" s="48" t="s">
        <v>613</v>
      </c>
      <c r="F9" s="48" t="s">
        <v>95</v>
      </c>
      <c r="G9" s="128" t="s">
        <v>340</v>
      </c>
      <c r="H9" s="48" t="s">
        <v>343</v>
      </c>
      <c r="I9" s="48" t="s">
        <v>341</v>
      </c>
      <c r="J9" s="48" t="s">
        <v>547</v>
      </c>
      <c r="K9" s="46" t="s">
        <v>548</v>
      </c>
      <c r="L9" s="48" t="s">
        <v>335</v>
      </c>
      <c r="M9" s="48" t="s">
        <v>557</v>
      </c>
      <c r="N9" s="48"/>
      <c r="O9" s="76">
        <v>17198.830000000002</v>
      </c>
      <c r="P9" s="76"/>
      <c r="Q9" s="76">
        <v>17198.830000000002</v>
      </c>
      <c r="R9" s="76"/>
      <c r="S9" s="48" t="s">
        <v>330</v>
      </c>
    </row>
    <row r="10" spans="1:21" s="91" customFormat="1" ht="221.25" customHeight="1">
      <c r="A10" s="152">
        <v>5</v>
      </c>
      <c r="B10" s="48" t="s">
        <v>109</v>
      </c>
      <c r="C10" s="48" t="s">
        <v>744</v>
      </c>
      <c r="D10" s="48" t="s">
        <v>344</v>
      </c>
      <c r="E10" s="48" t="s">
        <v>745</v>
      </c>
      <c r="F10" s="48" t="s">
        <v>89</v>
      </c>
      <c r="G10" s="128" t="s">
        <v>189</v>
      </c>
      <c r="H10" s="48" t="s">
        <v>345</v>
      </c>
      <c r="I10" s="48" t="s">
        <v>116</v>
      </c>
      <c r="J10" s="48" t="s">
        <v>116</v>
      </c>
      <c r="K10" s="46" t="s">
        <v>713</v>
      </c>
      <c r="L10" s="48" t="s">
        <v>186</v>
      </c>
      <c r="M10" s="48" t="s">
        <v>346</v>
      </c>
      <c r="N10" s="48"/>
      <c r="O10" s="76">
        <v>2792.1</v>
      </c>
      <c r="P10" s="76"/>
      <c r="Q10" s="247">
        <v>2792.1</v>
      </c>
      <c r="R10" s="76"/>
      <c r="S10" s="48" t="s">
        <v>330</v>
      </c>
    </row>
    <row r="11" spans="1:21" s="91" customFormat="1" ht="204">
      <c r="A11" s="152">
        <v>6</v>
      </c>
      <c r="B11" s="48" t="s">
        <v>109</v>
      </c>
      <c r="C11" s="48" t="s">
        <v>615</v>
      </c>
      <c r="D11" s="48" t="s">
        <v>673</v>
      </c>
      <c r="E11" s="48" t="s">
        <v>614</v>
      </c>
      <c r="F11" s="48" t="s">
        <v>70</v>
      </c>
      <c r="G11" s="128" t="s">
        <v>347</v>
      </c>
      <c r="H11" s="48" t="s">
        <v>348</v>
      </c>
      <c r="I11" s="48" t="s">
        <v>188</v>
      </c>
      <c r="J11" s="48" t="s">
        <v>349</v>
      </c>
      <c r="K11" s="46" t="s">
        <v>163</v>
      </c>
      <c r="L11" s="48" t="s">
        <v>503</v>
      </c>
      <c r="M11" s="48" t="s">
        <v>346</v>
      </c>
      <c r="N11" s="48"/>
      <c r="O11" s="76">
        <v>4920</v>
      </c>
      <c r="P11" s="76"/>
      <c r="Q11" s="76">
        <v>4920</v>
      </c>
      <c r="R11" s="76"/>
      <c r="S11" s="48" t="s">
        <v>330</v>
      </c>
    </row>
    <row r="12" spans="1:21" s="92" customFormat="1" ht="132">
      <c r="A12" s="152">
        <v>7</v>
      </c>
      <c r="B12" s="48" t="s">
        <v>109</v>
      </c>
      <c r="C12" s="48" t="s">
        <v>615</v>
      </c>
      <c r="D12" s="48" t="s">
        <v>143</v>
      </c>
      <c r="E12" s="48" t="s">
        <v>747</v>
      </c>
      <c r="F12" s="48" t="s">
        <v>89</v>
      </c>
      <c r="G12" s="128" t="s">
        <v>350</v>
      </c>
      <c r="H12" s="48" t="s">
        <v>351</v>
      </c>
      <c r="I12" s="48" t="s">
        <v>190</v>
      </c>
      <c r="J12" s="48" t="s">
        <v>116</v>
      </c>
      <c r="K12" s="46" t="s">
        <v>286</v>
      </c>
      <c r="L12" s="48" t="s">
        <v>186</v>
      </c>
      <c r="M12" s="48" t="s">
        <v>352</v>
      </c>
      <c r="N12" s="48"/>
      <c r="O12" s="76">
        <v>5965.5</v>
      </c>
      <c r="P12" s="76"/>
      <c r="Q12" s="76">
        <v>5965.5</v>
      </c>
      <c r="R12" s="76"/>
      <c r="S12" s="48" t="s">
        <v>330</v>
      </c>
    </row>
    <row r="13" spans="1:21" s="17" customFormat="1" ht="344.25" customHeight="1">
      <c r="A13" s="152">
        <v>8</v>
      </c>
      <c r="B13" s="48" t="s">
        <v>109</v>
      </c>
      <c r="C13" s="48" t="s">
        <v>723</v>
      </c>
      <c r="D13" s="48" t="s">
        <v>143</v>
      </c>
      <c r="E13" s="48" t="s">
        <v>616</v>
      </c>
      <c r="F13" s="48" t="s">
        <v>70</v>
      </c>
      <c r="G13" s="128" t="s">
        <v>191</v>
      </c>
      <c r="H13" s="48" t="s">
        <v>192</v>
      </c>
      <c r="I13" s="48" t="s">
        <v>353</v>
      </c>
      <c r="J13" s="48" t="s">
        <v>353</v>
      </c>
      <c r="K13" s="46" t="s">
        <v>504</v>
      </c>
      <c r="L13" s="48" t="s">
        <v>186</v>
      </c>
      <c r="M13" s="48" t="s">
        <v>352</v>
      </c>
      <c r="N13" s="48"/>
      <c r="O13" s="76">
        <v>1000</v>
      </c>
      <c r="P13" s="76"/>
      <c r="Q13" s="76">
        <v>1000</v>
      </c>
      <c r="R13" s="76"/>
      <c r="S13" s="48" t="s">
        <v>330</v>
      </c>
    </row>
    <row r="14" spans="1:21" s="17" customFormat="1" ht="333.75" customHeight="1">
      <c r="A14" s="152">
        <v>9</v>
      </c>
      <c r="B14" s="48" t="s">
        <v>109</v>
      </c>
      <c r="C14" s="48" t="s">
        <v>674</v>
      </c>
      <c r="D14" s="48" t="s">
        <v>660</v>
      </c>
      <c r="E14" s="48" t="s">
        <v>617</v>
      </c>
      <c r="F14" s="48" t="s">
        <v>70</v>
      </c>
      <c r="G14" s="128" t="s">
        <v>354</v>
      </c>
      <c r="H14" s="48" t="s">
        <v>187</v>
      </c>
      <c r="I14" s="48" t="s">
        <v>94</v>
      </c>
      <c r="J14" s="48" t="s">
        <v>505</v>
      </c>
      <c r="K14" s="46" t="s">
        <v>506</v>
      </c>
      <c r="L14" s="48" t="s">
        <v>355</v>
      </c>
      <c r="M14" s="48" t="s">
        <v>352</v>
      </c>
      <c r="N14" s="48"/>
      <c r="O14" s="76">
        <v>0</v>
      </c>
      <c r="P14" s="76"/>
      <c r="Q14" s="76">
        <v>0</v>
      </c>
      <c r="R14" s="76"/>
      <c r="S14" s="48" t="s">
        <v>330</v>
      </c>
    </row>
    <row r="15" spans="1:21" s="91" customFormat="1" ht="239.25" customHeight="1">
      <c r="A15" s="152">
        <v>10</v>
      </c>
      <c r="B15" s="48" t="s">
        <v>109</v>
      </c>
      <c r="C15" s="48" t="s">
        <v>779</v>
      </c>
      <c r="D15" s="48" t="s">
        <v>715</v>
      </c>
      <c r="E15" s="48" t="s">
        <v>746</v>
      </c>
      <c r="F15" s="48" t="s">
        <v>657</v>
      </c>
      <c r="G15" s="128" t="s">
        <v>716</v>
      </c>
      <c r="H15" s="48" t="s">
        <v>717</v>
      </c>
      <c r="I15" s="48" t="s">
        <v>718</v>
      </c>
      <c r="J15" s="48" t="s">
        <v>719</v>
      </c>
      <c r="K15" s="48" t="s">
        <v>720</v>
      </c>
      <c r="L15" s="48" t="s">
        <v>721</v>
      </c>
      <c r="M15" s="48" t="s">
        <v>722</v>
      </c>
      <c r="N15" s="48"/>
      <c r="O15" s="76">
        <v>23850</v>
      </c>
      <c r="P15" s="48"/>
      <c r="Q15" s="76">
        <v>11500</v>
      </c>
      <c r="R15" s="76"/>
      <c r="S15" s="48" t="s">
        <v>330</v>
      </c>
    </row>
    <row r="16" spans="1:21" s="111" customFormat="1" ht="240">
      <c r="A16" s="152">
        <v>11</v>
      </c>
      <c r="B16" s="48" t="s">
        <v>109</v>
      </c>
      <c r="C16" s="48" t="s">
        <v>1168</v>
      </c>
      <c r="D16" s="48" t="s">
        <v>1169</v>
      </c>
      <c r="E16" s="48" t="s">
        <v>1170</v>
      </c>
      <c r="F16" s="48" t="s">
        <v>1171</v>
      </c>
      <c r="G16" s="128" t="s">
        <v>165</v>
      </c>
      <c r="H16" s="48" t="s">
        <v>1172</v>
      </c>
      <c r="I16" s="48" t="s">
        <v>1173</v>
      </c>
      <c r="J16" s="48" t="s">
        <v>1174</v>
      </c>
      <c r="K16" s="48" t="s">
        <v>1175</v>
      </c>
      <c r="L16" s="48" t="s">
        <v>1176</v>
      </c>
      <c r="M16" s="48" t="s">
        <v>709</v>
      </c>
      <c r="N16" s="48" t="s">
        <v>41</v>
      </c>
      <c r="O16" s="76" t="s">
        <v>709</v>
      </c>
      <c r="P16" s="48" t="s">
        <v>1177</v>
      </c>
      <c r="Q16" s="76"/>
      <c r="R16" s="247">
        <v>47720</v>
      </c>
      <c r="S16" s="48" t="s">
        <v>330</v>
      </c>
    </row>
    <row r="17" spans="1:19" s="287" customFormat="1" ht="180">
      <c r="A17" s="320">
        <v>12</v>
      </c>
      <c r="B17" s="277" t="s">
        <v>1167</v>
      </c>
      <c r="C17" s="277" t="s">
        <v>1526</v>
      </c>
      <c r="D17" s="277" t="s">
        <v>1169</v>
      </c>
      <c r="E17" s="277" t="s">
        <v>1465</v>
      </c>
      <c r="F17" s="277" t="s">
        <v>1171</v>
      </c>
      <c r="G17" s="284" t="s">
        <v>1178</v>
      </c>
      <c r="H17" s="277" t="s">
        <v>1527</v>
      </c>
      <c r="I17" s="277" t="s">
        <v>1179</v>
      </c>
      <c r="J17" s="277" t="s">
        <v>1180</v>
      </c>
      <c r="K17" s="277" t="s">
        <v>1383</v>
      </c>
      <c r="L17" s="277" t="s">
        <v>1181</v>
      </c>
      <c r="M17" s="277" t="s">
        <v>709</v>
      </c>
      <c r="N17" s="277" t="s">
        <v>41</v>
      </c>
      <c r="O17" s="296" t="s">
        <v>709</v>
      </c>
      <c r="P17" s="318">
        <v>31306</v>
      </c>
      <c r="Q17" s="296" t="s">
        <v>709</v>
      </c>
      <c r="R17" s="296">
        <v>31306</v>
      </c>
      <c r="S17" s="277" t="s">
        <v>330</v>
      </c>
    </row>
    <row r="18" spans="1:19" s="287" customFormat="1" ht="252">
      <c r="A18" s="320">
        <v>13</v>
      </c>
      <c r="B18" s="277" t="s">
        <v>1167</v>
      </c>
      <c r="C18" s="277" t="s">
        <v>1467</v>
      </c>
      <c r="D18" s="277" t="s">
        <v>1169</v>
      </c>
      <c r="E18" s="277" t="s">
        <v>1466</v>
      </c>
      <c r="F18" s="277" t="s">
        <v>1171</v>
      </c>
      <c r="G18" s="284" t="s">
        <v>1182</v>
      </c>
      <c r="H18" s="277" t="s">
        <v>1183</v>
      </c>
      <c r="I18" s="277" t="s">
        <v>1468</v>
      </c>
      <c r="J18" s="277" t="s">
        <v>1469</v>
      </c>
      <c r="K18" s="277" t="s">
        <v>1470</v>
      </c>
      <c r="L18" s="277" t="s">
        <v>1184</v>
      </c>
      <c r="M18" s="277" t="s">
        <v>709</v>
      </c>
      <c r="N18" s="277" t="s">
        <v>41</v>
      </c>
      <c r="O18" s="296" t="s">
        <v>709</v>
      </c>
      <c r="P18" s="296">
        <v>10455</v>
      </c>
      <c r="Q18" s="296" t="s">
        <v>709</v>
      </c>
      <c r="R18" s="296">
        <v>10455</v>
      </c>
      <c r="S18" s="277" t="s">
        <v>330</v>
      </c>
    </row>
    <row r="19" spans="1:19" ht="240">
      <c r="A19" s="165">
        <v>14</v>
      </c>
      <c r="B19" s="99" t="s">
        <v>1167</v>
      </c>
      <c r="C19" s="99" t="s">
        <v>1415</v>
      </c>
      <c r="D19" s="99" t="s">
        <v>1185</v>
      </c>
      <c r="E19" s="99" t="s">
        <v>1416</v>
      </c>
      <c r="F19" s="99" t="s">
        <v>1186</v>
      </c>
      <c r="G19" s="122" t="s">
        <v>189</v>
      </c>
      <c r="H19" s="99" t="s">
        <v>1187</v>
      </c>
      <c r="I19" s="99" t="s">
        <v>1381</v>
      </c>
      <c r="J19" s="99" t="s">
        <v>1188</v>
      </c>
      <c r="K19" s="223" t="s">
        <v>1382</v>
      </c>
      <c r="L19" s="99" t="s">
        <v>1176</v>
      </c>
      <c r="M19" s="99" t="s">
        <v>709</v>
      </c>
      <c r="N19" s="99" t="s">
        <v>41</v>
      </c>
      <c r="O19" s="104" t="s">
        <v>709</v>
      </c>
      <c r="P19" s="104">
        <v>4252.84</v>
      </c>
      <c r="Q19" s="104" t="s">
        <v>709</v>
      </c>
      <c r="R19" s="104">
        <v>4252.84</v>
      </c>
      <c r="S19" s="99" t="s">
        <v>330</v>
      </c>
    </row>
    <row r="20" spans="1:19" ht="240">
      <c r="A20" s="152">
        <v>15</v>
      </c>
      <c r="B20" s="48" t="s">
        <v>1167</v>
      </c>
      <c r="C20" s="48" t="s">
        <v>1168</v>
      </c>
      <c r="D20" s="48" t="s">
        <v>1169</v>
      </c>
      <c r="E20" s="48" t="s">
        <v>1189</v>
      </c>
      <c r="F20" s="48" t="s">
        <v>1171</v>
      </c>
      <c r="G20" s="128" t="s">
        <v>1190</v>
      </c>
      <c r="H20" s="48" t="s">
        <v>1191</v>
      </c>
      <c r="I20" s="48" t="s">
        <v>40</v>
      </c>
      <c r="J20" s="48" t="s">
        <v>1192</v>
      </c>
      <c r="K20" s="48" t="s">
        <v>1193</v>
      </c>
      <c r="L20" s="48" t="s">
        <v>1184</v>
      </c>
      <c r="M20" s="48" t="s">
        <v>709</v>
      </c>
      <c r="N20" s="48" t="s">
        <v>41</v>
      </c>
      <c r="O20" s="76" t="s">
        <v>709</v>
      </c>
      <c r="P20" s="48" t="s">
        <v>709</v>
      </c>
      <c r="Q20" s="76" t="s">
        <v>709</v>
      </c>
      <c r="R20" s="76">
        <v>0</v>
      </c>
      <c r="S20" s="48" t="s">
        <v>330</v>
      </c>
    </row>
    <row r="21" spans="1:19" s="287" customFormat="1" ht="252">
      <c r="A21" s="320">
        <v>16</v>
      </c>
      <c r="B21" s="277" t="s">
        <v>1167</v>
      </c>
      <c r="C21" s="277" t="s">
        <v>1473</v>
      </c>
      <c r="D21" s="277" t="s">
        <v>1169</v>
      </c>
      <c r="E21" s="277" t="s">
        <v>1472</v>
      </c>
      <c r="F21" s="277" t="s">
        <v>1171</v>
      </c>
      <c r="G21" s="284" t="s">
        <v>1194</v>
      </c>
      <c r="H21" s="277" t="s">
        <v>1474</v>
      </c>
      <c r="I21" s="277" t="s">
        <v>1471</v>
      </c>
      <c r="J21" s="277" t="s">
        <v>1475</v>
      </c>
      <c r="K21" s="321" t="s">
        <v>1476</v>
      </c>
      <c r="L21" s="277" t="s">
        <v>1184</v>
      </c>
      <c r="M21" s="277" t="s">
        <v>709</v>
      </c>
      <c r="N21" s="277" t="s">
        <v>41</v>
      </c>
      <c r="O21" s="296" t="s">
        <v>709</v>
      </c>
      <c r="P21" s="277" t="s">
        <v>1195</v>
      </c>
      <c r="Q21" s="296" t="s">
        <v>709</v>
      </c>
      <c r="R21" s="296">
        <v>56580</v>
      </c>
      <c r="S21" s="277" t="s">
        <v>330</v>
      </c>
    </row>
    <row r="22" spans="1:19" s="323" customFormat="1" ht="168">
      <c r="A22" s="319">
        <v>17</v>
      </c>
      <c r="B22" s="277" t="s">
        <v>1167</v>
      </c>
      <c r="C22" s="277" t="s">
        <v>1479</v>
      </c>
      <c r="D22" s="282" t="s">
        <v>1477</v>
      </c>
      <c r="E22" s="282" t="s">
        <v>1478</v>
      </c>
      <c r="F22" s="282" t="s">
        <v>1171</v>
      </c>
      <c r="G22" s="283" t="s">
        <v>1483</v>
      </c>
      <c r="H22" s="282" t="s">
        <v>1480</v>
      </c>
      <c r="I22" s="319" t="s">
        <v>1484</v>
      </c>
      <c r="J22" s="282" t="s">
        <v>1481</v>
      </c>
      <c r="K22" s="282" t="s">
        <v>1482</v>
      </c>
      <c r="L22" s="282" t="s">
        <v>1485</v>
      </c>
      <c r="M22" s="319" t="s">
        <v>709</v>
      </c>
      <c r="N22" s="319" t="s">
        <v>557</v>
      </c>
      <c r="O22" s="319" t="s">
        <v>709</v>
      </c>
      <c r="P22" s="322">
        <v>4000</v>
      </c>
      <c r="Q22" s="319"/>
      <c r="R22" s="322">
        <v>4000</v>
      </c>
      <c r="S22" s="282" t="s">
        <v>330</v>
      </c>
    </row>
    <row r="23" spans="1:19">
      <c r="A23" s="238"/>
      <c r="B23" s="11"/>
      <c r="C23" s="11"/>
      <c r="D23" s="11"/>
      <c r="E23" s="11"/>
      <c r="F23" s="11"/>
      <c r="G23" s="12"/>
      <c r="H23" s="11"/>
      <c r="I23" s="11"/>
      <c r="J23" s="11"/>
      <c r="K23" s="11"/>
      <c r="L23" s="11"/>
      <c r="M23" s="11"/>
      <c r="N23" s="11"/>
      <c r="O23" s="11"/>
      <c r="P23" s="11"/>
      <c r="S23" s="189"/>
    </row>
    <row r="24" spans="1:19">
      <c r="A24" s="29"/>
      <c r="B24" s="11"/>
      <c r="C24" s="11"/>
      <c r="D24" s="11"/>
      <c r="E24" s="11"/>
      <c r="F24" s="11"/>
      <c r="G24" s="12"/>
      <c r="H24" s="11"/>
      <c r="I24" s="11"/>
      <c r="J24" s="11"/>
      <c r="K24" s="11"/>
      <c r="L24" s="11"/>
      <c r="M24" s="11"/>
      <c r="N24" s="11"/>
      <c r="O24" s="303"/>
      <c r="P24" s="406" t="s">
        <v>276</v>
      </c>
      <c r="Q24" s="406"/>
      <c r="R24" s="303" t="s">
        <v>252</v>
      </c>
    </row>
    <row r="25" spans="1:19">
      <c r="A25" s="29"/>
      <c r="B25" s="11"/>
      <c r="C25" s="11"/>
      <c r="D25" s="11"/>
      <c r="E25" s="11"/>
      <c r="F25" s="11"/>
      <c r="G25" s="12"/>
      <c r="H25" s="11"/>
      <c r="I25" s="11"/>
      <c r="J25" s="11"/>
      <c r="K25" s="11"/>
      <c r="L25" s="11"/>
      <c r="M25" s="11"/>
      <c r="N25" s="11"/>
      <c r="O25" s="303" t="s">
        <v>1498</v>
      </c>
      <c r="P25" s="409">
        <v>17</v>
      </c>
      <c r="Q25" s="409"/>
      <c r="R25" s="305">
        <f>Q10+Q11+Q12+Q13+Q15+R16+R17+R18+R19+R21+R22+Q9+Q8+Q7</f>
        <v>206672.67</v>
      </c>
      <c r="S25" s="11"/>
    </row>
    <row r="26" spans="1:19">
      <c r="A26" s="29"/>
      <c r="B26" s="11"/>
      <c r="C26" s="11"/>
      <c r="D26" s="11"/>
      <c r="E26" s="11"/>
      <c r="F26" s="11"/>
      <c r="G26" s="12"/>
      <c r="H26" s="11"/>
      <c r="I26" s="11"/>
      <c r="J26" s="11"/>
      <c r="K26" s="11"/>
      <c r="L26" s="11"/>
      <c r="M26" s="11"/>
      <c r="N26" s="11"/>
      <c r="O26" s="11"/>
      <c r="P26" s="11"/>
      <c r="Q26" s="11"/>
      <c r="R26" s="11"/>
      <c r="S26" s="11"/>
    </row>
    <row r="27" spans="1:19">
      <c r="A27" s="29"/>
      <c r="B27" s="11"/>
      <c r="C27" s="11"/>
      <c r="D27" s="11"/>
      <c r="E27" s="11"/>
      <c r="F27" s="11"/>
      <c r="G27" s="12"/>
      <c r="H27" s="11"/>
      <c r="I27" s="11"/>
      <c r="J27" s="11"/>
      <c r="K27" s="11"/>
      <c r="L27" s="11"/>
      <c r="M27" s="11"/>
      <c r="N27" s="11"/>
      <c r="O27" s="11"/>
      <c r="P27" s="11"/>
      <c r="Q27" s="11"/>
      <c r="R27" s="11"/>
      <c r="S27" s="11"/>
    </row>
    <row r="28" spans="1:19">
      <c r="A28" s="29"/>
      <c r="B28" s="11"/>
      <c r="C28" s="11"/>
      <c r="D28" s="11"/>
      <c r="E28" s="11"/>
      <c r="F28" s="11"/>
      <c r="G28" s="12"/>
      <c r="H28" s="11"/>
      <c r="I28" s="11"/>
      <c r="J28" s="11"/>
      <c r="K28" s="11"/>
      <c r="L28" s="11"/>
      <c r="M28" s="18"/>
      <c r="N28" s="11"/>
      <c r="O28" s="11"/>
      <c r="P28" s="11"/>
      <c r="Q28" s="11"/>
      <c r="R28" s="11"/>
      <c r="S28" s="11"/>
    </row>
    <row r="29" spans="1:19">
      <c r="A29" s="29"/>
      <c r="B29" s="11"/>
      <c r="C29" s="11"/>
      <c r="D29" s="11"/>
      <c r="E29" s="11"/>
      <c r="F29" s="11"/>
      <c r="G29" s="12"/>
      <c r="H29" s="11"/>
      <c r="I29" s="11"/>
      <c r="J29" s="11"/>
      <c r="K29" s="11"/>
      <c r="L29" s="11"/>
      <c r="M29" s="11"/>
      <c r="N29" s="11"/>
      <c r="O29" s="11"/>
      <c r="P29" s="11"/>
      <c r="Q29" s="11"/>
      <c r="R29" s="11"/>
      <c r="S29" s="11"/>
    </row>
    <row r="30" spans="1:19">
      <c r="A30" s="29"/>
      <c r="B30" s="11"/>
      <c r="C30" s="11"/>
      <c r="D30" s="11"/>
      <c r="E30" s="11"/>
      <c r="F30" s="11"/>
      <c r="G30" s="12"/>
      <c r="H30" s="11"/>
      <c r="I30" s="11"/>
      <c r="J30" s="11"/>
      <c r="K30" s="11"/>
      <c r="L30" s="11"/>
      <c r="M30" s="11"/>
      <c r="N30" s="11"/>
      <c r="O30" s="11"/>
      <c r="P30" s="11"/>
      <c r="Q30" s="11"/>
      <c r="R30" s="11"/>
      <c r="S30" s="11"/>
    </row>
    <row r="31" spans="1:19">
      <c r="A31" s="29"/>
      <c r="B31" s="11"/>
      <c r="C31" s="11"/>
      <c r="D31" s="11"/>
      <c r="E31" s="11"/>
      <c r="F31" s="11"/>
      <c r="G31" s="12"/>
      <c r="H31" s="11"/>
      <c r="I31" s="11"/>
      <c r="J31" s="11"/>
      <c r="K31" s="11"/>
      <c r="L31" s="11"/>
      <c r="M31" s="11"/>
      <c r="N31" s="11"/>
      <c r="O31" s="11"/>
      <c r="P31" s="11"/>
      <c r="Q31" s="11"/>
      <c r="R31" s="11"/>
      <c r="S31" s="11"/>
    </row>
    <row r="32" spans="1:19">
      <c r="A32" s="29"/>
      <c r="B32" s="11"/>
      <c r="C32" s="11"/>
      <c r="D32" s="11"/>
      <c r="E32" s="11"/>
      <c r="F32" s="11"/>
      <c r="G32" s="12"/>
      <c r="H32" s="11"/>
      <c r="I32" s="11"/>
      <c r="J32" s="11"/>
      <c r="K32" s="11"/>
      <c r="L32" s="11"/>
      <c r="M32" s="11"/>
      <c r="N32" s="11"/>
      <c r="S32" s="11"/>
    </row>
    <row r="33" spans="1:19">
      <c r="A33" s="29"/>
      <c r="B33" s="11"/>
      <c r="C33" s="11"/>
      <c r="D33" s="11"/>
      <c r="E33" s="11"/>
      <c r="F33" s="11"/>
      <c r="G33" s="12"/>
      <c r="H33" s="11"/>
      <c r="I33" s="11"/>
      <c r="J33" s="11"/>
      <c r="K33" s="11"/>
      <c r="L33" s="11"/>
      <c r="M33" s="11"/>
      <c r="N33" s="11"/>
      <c r="S33" s="11"/>
    </row>
    <row r="34" spans="1:19">
      <c r="A34" s="29"/>
      <c r="B34" s="11"/>
      <c r="C34" s="11"/>
      <c r="D34" s="11"/>
      <c r="E34" s="11"/>
      <c r="F34" s="11"/>
      <c r="G34" s="12"/>
      <c r="H34" s="11"/>
      <c r="I34" s="11"/>
      <c r="J34" s="11"/>
      <c r="K34" s="11"/>
      <c r="L34" s="11"/>
      <c r="M34" s="11"/>
      <c r="N34" s="11"/>
      <c r="S34" s="11"/>
    </row>
    <row r="35" spans="1:19">
      <c r="A35" s="29"/>
      <c r="B35" s="11"/>
      <c r="C35" s="11"/>
      <c r="D35" s="11"/>
      <c r="E35" s="11"/>
      <c r="F35" s="11"/>
      <c r="G35" s="12"/>
      <c r="H35" s="11"/>
      <c r="I35" s="11"/>
      <c r="J35" s="11"/>
      <c r="K35" s="11"/>
      <c r="L35" s="11"/>
      <c r="M35" s="11"/>
      <c r="N35" s="11"/>
      <c r="O35" s="11"/>
      <c r="P35" s="11"/>
      <c r="Q35" s="11"/>
      <c r="R35" s="11"/>
      <c r="S35" s="11"/>
    </row>
    <row r="36" spans="1:19">
      <c r="A36" s="29"/>
      <c r="B36" s="11"/>
      <c r="C36" s="11"/>
      <c r="D36" s="11"/>
      <c r="E36" s="11"/>
      <c r="F36" s="11"/>
      <c r="G36" s="12"/>
      <c r="H36" s="11"/>
      <c r="I36" s="11"/>
      <c r="J36" s="11"/>
      <c r="K36" s="11"/>
      <c r="L36" s="11"/>
      <c r="M36" s="11"/>
      <c r="N36" s="11"/>
      <c r="O36" s="11"/>
      <c r="P36" s="11"/>
      <c r="Q36" s="11"/>
      <c r="R36" s="11"/>
      <c r="S36" s="11"/>
    </row>
    <row r="37" spans="1:19">
      <c r="A37" s="29"/>
      <c r="B37" s="11"/>
      <c r="C37" s="11"/>
      <c r="D37" s="11"/>
      <c r="E37" s="11"/>
      <c r="F37" s="11"/>
      <c r="G37" s="12"/>
      <c r="H37" s="11"/>
      <c r="I37" s="11"/>
      <c r="J37" s="11"/>
      <c r="K37" s="11"/>
      <c r="L37" s="11"/>
      <c r="M37" s="11"/>
      <c r="N37" s="11"/>
      <c r="O37" s="11"/>
      <c r="P37" s="11"/>
      <c r="Q37" s="11"/>
      <c r="R37" s="11"/>
      <c r="S37" s="11"/>
    </row>
    <row r="38" spans="1:19">
      <c r="A38" s="29"/>
      <c r="B38" s="11"/>
      <c r="C38" s="11"/>
      <c r="D38" s="11"/>
      <c r="E38" s="11"/>
      <c r="F38" s="11"/>
      <c r="G38" s="12"/>
      <c r="H38" s="11"/>
      <c r="I38" s="11"/>
      <c r="J38" s="11"/>
      <c r="K38" s="11"/>
      <c r="L38" s="11"/>
      <c r="M38" s="11"/>
      <c r="N38" s="11"/>
      <c r="O38" s="11"/>
      <c r="P38" s="11"/>
      <c r="Q38" s="11"/>
      <c r="R38" s="11"/>
      <c r="S38" s="11"/>
    </row>
    <row r="39" spans="1:19">
      <c r="A39" s="29"/>
      <c r="B39" s="11"/>
      <c r="C39" s="11"/>
      <c r="D39" s="11"/>
      <c r="E39" s="11"/>
      <c r="F39" s="11"/>
      <c r="G39" s="12"/>
      <c r="H39" s="11"/>
      <c r="I39" s="11"/>
      <c r="J39" s="11"/>
      <c r="K39" s="11"/>
      <c r="L39" s="11"/>
      <c r="M39" s="11"/>
      <c r="N39" s="11"/>
      <c r="O39" s="11"/>
      <c r="P39" s="11"/>
      <c r="Q39" s="11"/>
      <c r="R39" s="11"/>
      <c r="S39" s="11"/>
    </row>
    <row r="40" spans="1:19">
      <c r="A40" s="29"/>
      <c r="B40" s="11"/>
      <c r="C40" s="11"/>
      <c r="D40" s="11"/>
      <c r="E40" s="11"/>
      <c r="F40" s="11"/>
      <c r="G40" s="12"/>
      <c r="H40" s="11"/>
      <c r="I40" s="11"/>
      <c r="J40" s="11"/>
      <c r="K40" s="11"/>
      <c r="L40" s="11"/>
      <c r="M40" s="11"/>
      <c r="N40" s="11"/>
      <c r="O40" s="11"/>
      <c r="P40" s="11"/>
      <c r="Q40" s="11"/>
      <c r="R40" s="11"/>
      <c r="S40" s="11"/>
    </row>
    <row r="41" spans="1:19">
      <c r="A41" s="29"/>
      <c r="B41" s="11"/>
      <c r="C41" s="11"/>
      <c r="D41" s="11"/>
      <c r="E41" s="11"/>
      <c r="F41" s="11"/>
      <c r="G41" s="12"/>
      <c r="H41" s="11"/>
      <c r="I41" s="11"/>
      <c r="J41" s="11"/>
      <c r="K41" s="11"/>
      <c r="L41" s="11"/>
      <c r="M41" s="11"/>
      <c r="N41" s="11"/>
      <c r="O41" s="11"/>
      <c r="P41" s="11"/>
      <c r="Q41" s="11"/>
      <c r="R41" s="11"/>
      <c r="S41" s="11"/>
    </row>
    <row r="42" spans="1:19">
      <c r="A42" s="29"/>
      <c r="B42" s="11"/>
      <c r="C42" s="11"/>
      <c r="D42" s="11"/>
      <c r="E42" s="11"/>
      <c r="F42" s="11"/>
      <c r="G42" s="12"/>
      <c r="H42" s="11"/>
      <c r="I42" s="11"/>
      <c r="J42" s="11"/>
      <c r="K42" s="11"/>
      <c r="L42" s="11"/>
      <c r="M42" s="11"/>
      <c r="N42" s="11"/>
      <c r="O42" s="11"/>
      <c r="P42" s="11"/>
      <c r="Q42" s="11"/>
      <c r="R42" s="11"/>
      <c r="S42" s="11"/>
    </row>
    <row r="43" spans="1:19">
      <c r="A43" s="29"/>
      <c r="B43" s="11"/>
      <c r="C43" s="11"/>
      <c r="D43" s="11"/>
      <c r="E43" s="11"/>
      <c r="F43" s="11"/>
      <c r="G43" s="12"/>
      <c r="H43" s="11"/>
      <c r="I43" s="11"/>
      <c r="J43" s="11"/>
      <c r="K43" s="11"/>
      <c r="L43" s="11"/>
      <c r="M43" s="11"/>
      <c r="N43" s="11"/>
      <c r="O43" s="11"/>
      <c r="P43" s="11"/>
      <c r="Q43" s="11"/>
      <c r="R43" s="11"/>
      <c r="S43" s="11"/>
    </row>
    <row r="44" spans="1:19">
      <c r="A44" s="29"/>
      <c r="B44" s="11"/>
      <c r="C44" s="11"/>
      <c r="D44" s="11"/>
      <c r="E44" s="11"/>
      <c r="F44" s="11"/>
      <c r="G44" s="12"/>
      <c r="H44" s="11"/>
      <c r="I44" s="11"/>
      <c r="J44" s="11"/>
      <c r="K44" s="11"/>
      <c r="L44" s="11"/>
      <c r="M44" s="11"/>
      <c r="N44" s="11"/>
      <c r="O44" s="11"/>
      <c r="P44" s="11"/>
      <c r="Q44" s="11"/>
      <c r="R44" s="11"/>
      <c r="S44" s="11"/>
    </row>
    <row r="45" spans="1:19">
      <c r="A45" s="29"/>
      <c r="B45" s="11"/>
      <c r="C45" s="11"/>
      <c r="D45" s="11"/>
      <c r="E45" s="11"/>
      <c r="F45" s="11"/>
      <c r="G45" s="12"/>
      <c r="H45" s="11"/>
      <c r="I45" s="11"/>
      <c r="J45" s="11"/>
      <c r="K45" s="11"/>
      <c r="L45" s="11"/>
      <c r="M45" s="11"/>
      <c r="N45" s="11"/>
      <c r="O45" s="11"/>
      <c r="P45" s="11"/>
      <c r="Q45" s="11"/>
      <c r="R45" s="11"/>
      <c r="S45" s="11"/>
    </row>
    <row r="46" spans="1:19">
      <c r="A46" s="29"/>
      <c r="B46" s="11"/>
      <c r="C46" s="11"/>
      <c r="D46" s="11"/>
      <c r="E46" s="11"/>
      <c r="F46" s="11"/>
      <c r="G46" s="12"/>
      <c r="H46" s="11"/>
      <c r="I46" s="11"/>
      <c r="J46" s="11"/>
      <c r="K46" s="11"/>
      <c r="L46" s="11"/>
      <c r="M46" s="11"/>
      <c r="N46" s="11"/>
      <c r="O46" s="11"/>
      <c r="P46" s="11"/>
      <c r="Q46" s="11"/>
      <c r="R46" s="11"/>
      <c r="S46" s="11"/>
    </row>
    <row r="47" spans="1:19">
      <c r="A47" s="29"/>
      <c r="B47" s="11"/>
      <c r="C47" s="11"/>
      <c r="D47" s="11"/>
      <c r="E47" s="11"/>
      <c r="F47" s="11"/>
      <c r="G47" s="12"/>
      <c r="H47" s="11"/>
      <c r="I47" s="11"/>
      <c r="J47" s="11"/>
      <c r="K47" s="11"/>
      <c r="L47" s="11"/>
      <c r="M47" s="11"/>
      <c r="N47" s="11"/>
      <c r="O47" s="11"/>
      <c r="P47" s="11"/>
      <c r="Q47" s="11"/>
      <c r="R47" s="11"/>
      <c r="S47" s="11"/>
    </row>
    <row r="48" spans="1:19">
      <c r="A48" s="29"/>
      <c r="B48" s="11"/>
      <c r="C48" s="11"/>
      <c r="D48" s="11"/>
      <c r="E48" s="11"/>
      <c r="F48" s="11"/>
      <c r="G48" s="12"/>
      <c r="H48" s="11"/>
      <c r="I48" s="11"/>
      <c r="J48" s="11"/>
      <c r="K48" s="11"/>
      <c r="L48" s="11"/>
      <c r="M48" s="11"/>
      <c r="N48" s="11"/>
      <c r="O48" s="11"/>
      <c r="P48" s="11"/>
      <c r="Q48" s="11"/>
      <c r="R48" s="11"/>
      <c r="S48" s="11"/>
    </row>
    <row r="49" spans="1:19">
      <c r="A49" s="29"/>
      <c r="B49" s="11"/>
      <c r="C49" s="11"/>
      <c r="D49" s="11"/>
      <c r="E49" s="11"/>
      <c r="F49" s="11"/>
      <c r="G49" s="12"/>
      <c r="H49" s="11"/>
      <c r="I49" s="11"/>
      <c r="J49" s="11"/>
      <c r="K49" s="11"/>
      <c r="L49" s="11"/>
      <c r="M49" s="11"/>
      <c r="N49" s="11"/>
      <c r="O49" s="11"/>
      <c r="P49" s="11"/>
      <c r="Q49" s="11"/>
      <c r="R49" s="11"/>
      <c r="S49" s="11"/>
    </row>
    <row r="50" spans="1:19">
      <c r="A50" s="29"/>
      <c r="B50" s="11"/>
      <c r="C50" s="11"/>
      <c r="D50" s="11"/>
      <c r="E50" s="11"/>
      <c r="F50" s="11"/>
      <c r="G50" s="12"/>
      <c r="H50" s="11"/>
      <c r="I50" s="11"/>
      <c r="J50" s="11"/>
      <c r="K50" s="11"/>
      <c r="L50" s="11"/>
      <c r="M50" s="11"/>
      <c r="N50" s="11"/>
      <c r="O50" s="11"/>
      <c r="P50" s="11"/>
      <c r="Q50" s="11"/>
      <c r="R50" s="11"/>
      <c r="S50" s="11"/>
    </row>
    <row r="51" spans="1:19">
      <c r="A51" s="29"/>
      <c r="B51" s="11"/>
      <c r="C51" s="11"/>
      <c r="D51" s="11"/>
      <c r="E51" s="11"/>
      <c r="F51" s="11"/>
      <c r="G51" s="12"/>
      <c r="H51" s="11"/>
      <c r="I51" s="11"/>
      <c r="J51" s="11"/>
      <c r="K51" s="11"/>
      <c r="L51" s="11"/>
      <c r="M51" s="11"/>
      <c r="N51" s="11"/>
      <c r="O51" s="11"/>
      <c r="P51" s="11"/>
      <c r="Q51" s="11"/>
      <c r="R51" s="11"/>
      <c r="S51" s="11"/>
    </row>
    <row r="52" spans="1:19">
      <c r="A52" s="29"/>
      <c r="B52" s="11"/>
      <c r="C52" s="11"/>
      <c r="D52" s="11"/>
      <c r="E52" s="11"/>
      <c r="F52" s="11"/>
      <c r="G52" s="12"/>
      <c r="H52" s="11"/>
      <c r="I52" s="11"/>
      <c r="J52" s="11"/>
      <c r="K52" s="11"/>
      <c r="L52" s="11"/>
      <c r="M52" s="11"/>
      <c r="N52" s="11"/>
      <c r="O52" s="11"/>
      <c r="P52" s="11"/>
      <c r="Q52" s="11"/>
      <c r="R52" s="11"/>
      <c r="S52" s="11"/>
    </row>
    <row r="53" spans="1:19">
      <c r="A53" s="29"/>
      <c r="B53" s="11"/>
      <c r="C53" s="11"/>
      <c r="D53" s="11"/>
      <c r="E53" s="11"/>
      <c r="F53" s="11"/>
      <c r="G53" s="12"/>
      <c r="H53" s="11"/>
      <c r="I53" s="11"/>
      <c r="J53" s="11"/>
      <c r="K53" s="11"/>
      <c r="L53" s="11"/>
      <c r="M53" s="11"/>
      <c r="N53" s="11"/>
      <c r="O53" s="11"/>
      <c r="P53" s="11"/>
      <c r="Q53" s="11"/>
      <c r="R53" s="11"/>
      <c r="S53" s="11"/>
    </row>
    <row r="54" spans="1:19">
      <c r="A54" s="29"/>
      <c r="B54" s="11"/>
      <c r="C54" s="11"/>
      <c r="D54" s="11"/>
      <c r="E54" s="11"/>
      <c r="F54" s="11"/>
      <c r="G54" s="12"/>
      <c r="H54" s="11"/>
      <c r="I54" s="11"/>
      <c r="J54" s="11"/>
      <c r="K54" s="11"/>
      <c r="L54" s="11"/>
      <c r="M54" s="11"/>
      <c r="N54" s="11"/>
      <c r="O54" s="11"/>
      <c r="P54" s="11"/>
      <c r="Q54" s="11"/>
      <c r="R54" s="11"/>
      <c r="S54" s="11"/>
    </row>
    <row r="55" spans="1:19">
      <c r="A55" s="29"/>
      <c r="B55" s="11"/>
      <c r="C55" s="11"/>
      <c r="D55" s="11"/>
      <c r="E55" s="11"/>
      <c r="F55" s="11"/>
      <c r="G55" s="12"/>
      <c r="H55" s="11"/>
      <c r="I55" s="11"/>
      <c r="J55" s="11"/>
      <c r="K55" s="11"/>
      <c r="L55" s="11"/>
      <c r="M55" s="11"/>
      <c r="N55" s="11"/>
      <c r="O55" s="11"/>
      <c r="P55" s="11"/>
      <c r="Q55" s="11"/>
      <c r="R55" s="11"/>
      <c r="S55" s="11"/>
    </row>
    <row r="56" spans="1:19">
      <c r="A56" s="29"/>
      <c r="B56" s="11"/>
      <c r="C56" s="11"/>
      <c r="D56" s="11"/>
      <c r="E56" s="11"/>
      <c r="F56" s="11"/>
      <c r="G56" s="12"/>
      <c r="H56" s="11"/>
      <c r="I56" s="11"/>
      <c r="J56" s="11"/>
      <c r="K56" s="11"/>
      <c r="L56" s="11"/>
      <c r="M56" s="11"/>
      <c r="N56" s="11"/>
      <c r="O56" s="11"/>
      <c r="P56" s="11"/>
      <c r="Q56" s="11"/>
      <c r="R56" s="11"/>
      <c r="S56" s="11"/>
    </row>
    <row r="57" spans="1:19">
      <c r="A57" s="29"/>
      <c r="B57" s="11"/>
      <c r="C57" s="11"/>
      <c r="D57" s="11"/>
      <c r="E57" s="11"/>
      <c r="F57" s="11"/>
      <c r="G57" s="12"/>
      <c r="H57" s="11"/>
      <c r="I57" s="11"/>
      <c r="J57" s="11"/>
      <c r="K57" s="11"/>
      <c r="L57" s="11"/>
      <c r="M57" s="11"/>
      <c r="N57" s="11"/>
      <c r="O57" s="11"/>
      <c r="P57" s="11"/>
      <c r="Q57" s="11"/>
      <c r="R57" s="11"/>
      <c r="S57" s="11"/>
    </row>
    <row r="58" spans="1:19">
      <c r="A58" s="29"/>
      <c r="B58" s="11"/>
      <c r="C58" s="11"/>
      <c r="D58" s="11"/>
      <c r="E58" s="11"/>
      <c r="F58" s="11"/>
      <c r="G58" s="12"/>
      <c r="H58" s="11"/>
      <c r="I58" s="11"/>
      <c r="J58" s="11"/>
      <c r="K58" s="11"/>
      <c r="L58" s="11"/>
      <c r="M58" s="11"/>
      <c r="N58" s="11"/>
      <c r="O58" s="11"/>
      <c r="P58" s="11"/>
      <c r="Q58" s="11"/>
      <c r="R58" s="11"/>
      <c r="S58" s="11"/>
    </row>
    <row r="59" spans="1:19">
      <c r="A59" s="29"/>
      <c r="B59" s="11"/>
      <c r="C59" s="11"/>
      <c r="D59" s="11"/>
      <c r="E59" s="11"/>
      <c r="F59" s="11"/>
      <c r="G59" s="12"/>
      <c r="H59" s="11"/>
      <c r="I59" s="11"/>
      <c r="J59" s="11"/>
      <c r="K59" s="11"/>
      <c r="L59" s="11"/>
      <c r="M59" s="11"/>
      <c r="N59" s="11"/>
      <c r="O59" s="11"/>
      <c r="P59" s="11"/>
      <c r="Q59" s="11"/>
      <c r="R59" s="11"/>
      <c r="S59" s="11"/>
    </row>
    <row r="60" spans="1:19">
      <c r="A60" s="29"/>
      <c r="B60" s="11"/>
      <c r="C60" s="11"/>
      <c r="D60" s="11"/>
      <c r="E60" s="11"/>
      <c r="F60" s="11"/>
      <c r="G60" s="12"/>
      <c r="H60" s="11"/>
      <c r="I60" s="11"/>
      <c r="J60" s="11"/>
      <c r="K60" s="11"/>
      <c r="L60" s="11"/>
      <c r="M60" s="11"/>
      <c r="N60" s="11"/>
      <c r="O60" s="11"/>
      <c r="P60" s="11"/>
      <c r="Q60" s="11"/>
      <c r="R60" s="11"/>
      <c r="S60" s="11"/>
    </row>
    <row r="61" spans="1:19">
      <c r="A61" s="29"/>
      <c r="B61" s="11"/>
      <c r="C61" s="11"/>
      <c r="D61" s="11"/>
      <c r="E61" s="11"/>
      <c r="F61" s="11"/>
      <c r="G61" s="12"/>
      <c r="H61" s="11"/>
      <c r="I61" s="11"/>
      <c r="J61" s="11"/>
      <c r="K61" s="11"/>
      <c r="L61" s="11"/>
      <c r="M61" s="11"/>
      <c r="N61" s="11"/>
      <c r="O61" s="11"/>
      <c r="P61" s="11"/>
      <c r="Q61" s="11"/>
      <c r="R61" s="11"/>
      <c r="S61" s="11"/>
    </row>
    <row r="62" spans="1:19">
      <c r="A62" s="29"/>
      <c r="B62" s="11"/>
      <c r="C62" s="11"/>
      <c r="D62" s="11"/>
      <c r="E62" s="11"/>
      <c r="F62" s="11"/>
      <c r="G62" s="12"/>
      <c r="H62" s="11"/>
      <c r="I62" s="11"/>
      <c r="J62" s="11"/>
      <c r="K62" s="11"/>
      <c r="L62" s="11"/>
      <c r="M62" s="11"/>
      <c r="N62" s="11"/>
      <c r="O62" s="11"/>
      <c r="P62" s="11"/>
      <c r="Q62" s="11"/>
      <c r="R62" s="11"/>
      <c r="S62" s="11"/>
    </row>
    <row r="63" spans="1:19">
      <c r="A63" s="29"/>
      <c r="B63" s="11"/>
      <c r="C63" s="11"/>
      <c r="D63" s="11"/>
      <c r="E63" s="11"/>
      <c r="F63" s="11"/>
      <c r="G63" s="12"/>
      <c r="H63" s="11"/>
      <c r="I63" s="11"/>
      <c r="J63" s="11"/>
      <c r="K63" s="11"/>
      <c r="L63" s="11"/>
      <c r="M63" s="11"/>
      <c r="N63" s="11"/>
      <c r="O63" s="11"/>
      <c r="P63" s="11"/>
      <c r="Q63" s="11"/>
      <c r="R63" s="11"/>
      <c r="S63" s="11"/>
    </row>
    <row r="64" spans="1:19">
      <c r="A64" s="29"/>
      <c r="B64" s="11"/>
      <c r="C64" s="11"/>
      <c r="D64" s="11"/>
      <c r="E64" s="11"/>
      <c r="F64" s="11"/>
      <c r="G64" s="12"/>
      <c r="H64" s="11"/>
      <c r="I64" s="11"/>
      <c r="J64" s="11"/>
      <c r="K64" s="11"/>
      <c r="L64" s="11"/>
      <c r="M64" s="11"/>
      <c r="N64" s="11"/>
      <c r="O64" s="11"/>
      <c r="P64" s="11"/>
      <c r="Q64" s="11"/>
      <c r="R64" s="11"/>
      <c r="S64" s="11"/>
    </row>
    <row r="65" spans="1:19">
      <c r="A65" s="29"/>
      <c r="B65" s="11"/>
      <c r="C65" s="11"/>
      <c r="D65" s="11"/>
      <c r="E65" s="11"/>
      <c r="F65" s="11"/>
      <c r="G65" s="12"/>
      <c r="H65" s="11"/>
      <c r="I65" s="11"/>
      <c r="J65" s="11"/>
      <c r="K65" s="11"/>
      <c r="L65" s="11"/>
      <c r="M65" s="11"/>
      <c r="N65" s="11"/>
      <c r="O65" s="11"/>
      <c r="P65" s="11"/>
      <c r="Q65" s="11"/>
      <c r="R65" s="11"/>
      <c r="S65" s="11"/>
    </row>
    <row r="66" spans="1:19">
      <c r="A66" s="29"/>
      <c r="B66" s="11"/>
      <c r="C66" s="11"/>
      <c r="D66" s="11"/>
      <c r="E66" s="11"/>
      <c r="F66" s="11"/>
      <c r="G66" s="12"/>
      <c r="H66" s="11"/>
      <c r="I66" s="11"/>
      <c r="J66" s="11"/>
      <c r="K66" s="11"/>
      <c r="L66" s="11"/>
      <c r="M66" s="11"/>
      <c r="N66" s="11"/>
      <c r="O66" s="11"/>
      <c r="P66" s="11"/>
      <c r="Q66" s="11"/>
      <c r="R66" s="11"/>
      <c r="S66" s="11"/>
    </row>
    <row r="67" spans="1:19">
      <c r="A67" s="29"/>
      <c r="B67" s="11"/>
      <c r="C67" s="11"/>
      <c r="D67" s="11"/>
      <c r="E67" s="11"/>
      <c r="F67" s="11"/>
      <c r="G67" s="12"/>
      <c r="H67" s="11"/>
      <c r="I67" s="11"/>
      <c r="J67" s="11"/>
      <c r="K67" s="11"/>
      <c r="L67" s="11"/>
      <c r="M67" s="11"/>
      <c r="N67" s="11"/>
      <c r="O67" s="11"/>
      <c r="P67" s="11"/>
      <c r="Q67" s="11"/>
      <c r="R67" s="11"/>
      <c r="S67" s="11"/>
    </row>
    <row r="68" spans="1:19">
      <c r="A68" s="29"/>
      <c r="B68" s="11"/>
      <c r="C68" s="11"/>
      <c r="D68" s="11"/>
      <c r="E68" s="11"/>
      <c r="F68" s="11"/>
      <c r="G68" s="12"/>
      <c r="H68" s="11"/>
      <c r="I68" s="11"/>
      <c r="J68" s="11"/>
      <c r="K68" s="11"/>
      <c r="L68" s="11"/>
      <c r="M68" s="11"/>
      <c r="N68" s="11"/>
      <c r="O68" s="11"/>
      <c r="P68" s="11"/>
      <c r="Q68" s="11"/>
      <c r="R68" s="11"/>
      <c r="S68" s="11"/>
    </row>
    <row r="69" spans="1:19">
      <c r="A69" s="29"/>
      <c r="B69" s="11"/>
      <c r="C69" s="11"/>
      <c r="D69" s="11"/>
      <c r="E69" s="11"/>
      <c r="F69" s="11"/>
      <c r="G69" s="12"/>
      <c r="H69" s="11"/>
      <c r="I69" s="11"/>
      <c r="J69" s="11"/>
      <c r="K69" s="11"/>
      <c r="L69" s="11"/>
      <c r="M69" s="11"/>
      <c r="N69" s="11"/>
      <c r="O69" s="11"/>
      <c r="P69" s="11"/>
      <c r="Q69" s="11"/>
      <c r="R69" s="11"/>
      <c r="S69" s="11"/>
    </row>
    <row r="70" spans="1:19">
      <c r="A70" s="29"/>
      <c r="B70" s="11"/>
      <c r="C70" s="11"/>
      <c r="D70" s="11"/>
      <c r="E70" s="11"/>
      <c r="F70" s="11"/>
      <c r="G70" s="12"/>
      <c r="H70" s="11"/>
      <c r="I70" s="11"/>
      <c r="J70" s="11"/>
      <c r="K70" s="11"/>
      <c r="L70" s="11"/>
      <c r="M70" s="11"/>
      <c r="N70" s="11"/>
      <c r="O70" s="11"/>
      <c r="P70" s="11"/>
      <c r="Q70" s="11"/>
      <c r="R70" s="11"/>
      <c r="S70" s="11"/>
    </row>
    <row r="71" spans="1:19">
      <c r="A71" s="29"/>
      <c r="B71" s="11"/>
      <c r="C71" s="11"/>
      <c r="D71" s="11"/>
      <c r="E71" s="11"/>
      <c r="F71" s="11"/>
      <c r="G71" s="12"/>
      <c r="H71" s="11"/>
      <c r="I71" s="11"/>
      <c r="J71" s="11"/>
      <c r="K71" s="11"/>
      <c r="L71" s="11"/>
      <c r="M71" s="11"/>
      <c r="N71" s="11"/>
      <c r="O71" s="11"/>
      <c r="P71" s="11"/>
      <c r="Q71" s="11"/>
      <c r="R71" s="11"/>
      <c r="S71" s="11"/>
    </row>
    <row r="72" spans="1:19">
      <c r="A72" s="29"/>
      <c r="B72" s="11"/>
      <c r="C72" s="11"/>
      <c r="D72" s="11"/>
      <c r="E72" s="11"/>
      <c r="F72" s="11"/>
      <c r="G72" s="12"/>
      <c r="H72" s="11"/>
      <c r="I72" s="11"/>
      <c r="J72" s="11"/>
      <c r="K72" s="11"/>
      <c r="L72" s="11"/>
      <c r="M72" s="11"/>
      <c r="N72" s="11"/>
      <c r="O72" s="11"/>
      <c r="P72" s="11"/>
      <c r="Q72" s="11"/>
      <c r="R72" s="11"/>
      <c r="S72" s="11"/>
    </row>
    <row r="73" spans="1:19">
      <c r="A73" s="29"/>
      <c r="B73" s="11"/>
      <c r="C73" s="11"/>
      <c r="D73" s="11"/>
      <c r="E73" s="11"/>
      <c r="F73" s="11"/>
      <c r="G73" s="12"/>
      <c r="H73" s="11"/>
      <c r="I73" s="11"/>
      <c r="J73" s="11"/>
      <c r="K73" s="11"/>
      <c r="L73" s="11"/>
      <c r="M73" s="11"/>
      <c r="N73" s="11"/>
      <c r="O73" s="11"/>
      <c r="P73" s="11"/>
      <c r="Q73" s="11"/>
      <c r="R73" s="11"/>
      <c r="S73" s="11"/>
    </row>
    <row r="74" spans="1:19">
      <c r="A74" s="29"/>
      <c r="B74" s="11"/>
      <c r="C74" s="11"/>
      <c r="D74" s="11"/>
      <c r="E74" s="11"/>
      <c r="F74" s="11"/>
      <c r="G74" s="12"/>
      <c r="H74" s="11"/>
      <c r="I74" s="11"/>
      <c r="J74" s="11"/>
      <c r="K74" s="11"/>
      <c r="L74" s="11"/>
      <c r="M74" s="11"/>
      <c r="N74" s="11"/>
      <c r="O74" s="11"/>
      <c r="P74" s="11"/>
      <c r="Q74" s="11"/>
      <c r="R74" s="11"/>
      <c r="S74" s="11"/>
    </row>
    <row r="75" spans="1:19">
      <c r="A75" s="29"/>
      <c r="B75" s="11"/>
      <c r="C75" s="11"/>
      <c r="D75" s="11"/>
      <c r="E75" s="11"/>
      <c r="F75" s="11"/>
      <c r="G75" s="12"/>
      <c r="H75" s="11"/>
      <c r="I75" s="11"/>
      <c r="J75" s="11"/>
      <c r="K75" s="11"/>
      <c r="L75" s="11"/>
      <c r="M75" s="11"/>
      <c r="N75" s="11"/>
      <c r="O75" s="11"/>
      <c r="P75" s="11"/>
      <c r="Q75" s="11"/>
      <c r="R75" s="11"/>
      <c r="S75" s="11"/>
    </row>
    <row r="76" spans="1:19">
      <c r="A76" s="29"/>
      <c r="B76" s="11"/>
      <c r="C76" s="11"/>
      <c r="D76" s="11"/>
      <c r="E76" s="11"/>
      <c r="F76" s="11"/>
      <c r="G76" s="12"/>
      <c r="H76" s="11"/>
      <c r="I76" s="11"/>
      <c r="J76" s="11"/>
      <c r="K76" s="11"/>
      <c r="L76" s="11"/>
      <c r="M76" s="11"/>
      <c r="N76" s="11"/>
      <c r="O76" s="11"/>
      <c r="P76" s="11"/>
      <c r="Q76" s="11"/>
      <c r="R76" s="11"/>
      <c r="S76" s="11"/>
    </row>
    <row r="77" spans="1:19">
      <c r="A77" s="29"/>
      <c r="B77" s="11"/>
      <c r="C77" s="11"/>
      <c r="D77" s="11"/>
      <c r="E77" s="11"/>
      <c r="F77" s="11"/>
      <c r="G77" s="12"/>
      <c r="H77" s="11"/>
      <c r="I77" s="11"/>
      <c r="J77" s="11"/>
      <c r="K77" s="11"/>
      <c r="L77" s="11"/>
      <c r="M77" s="11"/>
      <c r="N77" s="11"/>
      <c r="O77" s="11"/>
      <c r="P77" s="11"/>
      <c r="Q77" s="11"/>
      <c r="R77" s="11"/>
      <c r="S77" s="11"/>
    </row>
    <row r="78" spans="1:19">
      <c r="A78" s="29"/>
      <c r="B78" s="11"/>
      <c r="C78" s="11"/>
      <c r="D78" s="11"/>
      <c r="E78" s="11"/>
      <c r="F78" s="11"/>
      <c r="G78" s="12"/>
      <c r="H78" s="11"/>
      <c r="I78" s="11"/>
      <c r="J78" s="11"/>
      <c r="K78" s="11"/>
      <c r="L78" s="11"/>
      <c r="M78" s="11"/>
      <c r="N78" s="11"/>
      <c r="O78" s="11"/>
      <c r="P78" s="11"/>
      <c r="Q78" s="11"/>
      <c r="R78" s="11"/>
      <c r="S78" s="11"/>
    </row>
    <row r="79" spans="1:19">
      <c r="A79" s="29"/>
      <c r="B79" s="11"/>
      <c r="C79" s="11"/>
      <c r="D79" s="11"/>
      <c r="E79" s="11"/>
      <c r="F79" s="11"/>
      <c r="G79" s="12"/>
      <c r="H79" s="11"/>
      <c r="I79" s="11"/>
      <c r="J79" s="11"/>
      <c r="K79" s="11"/>
      <c r="L79" s="11"/>
      <c r="M79" s="11"/>
      <c r="N79" s="11"/>
      <c r="O79" s="11"/>
      <c r="P79" s="11"/>
      <c r="Q79" s="11"/>
      <c r="R79" s="11"/>
      <c r="S79" s="11"/>
    </row>
    <row r="80" spans="1:19">
      <c r="A80" s="29"/>
      <c r="B80" s="11"/>
      <c r="C80" s="11"/>
      <c r="D80" s="11"/>
      <c r="E80" s="11"/>
      <c r="F80" s="11"/>
      <c r="G80" s="12"/>
      <c r="H80" s="11"/>
      <c r="I80" s="11"/>
      <c r="J80" s="11"/>
      <c r="K80" s="11"/>
      <c r="L80" s="11"/>
      <c r="M80" s="11"/>
      <c r="N80" s="11"/>
      <c r="O80" s="11"/>
      <c r="P80" s="11"/>
      <c r="Q80" s="11"/>
      <c r="R80" s="11"/>
      <c r="S80" s="11"/>
    </row>
    <row r="81" spans="1:19">
      <c r="A81" s="29"/>
      <c r="B81" s="11"/>
      <c r="C81" s="11"/>
      <c r="D81" s="11"/>
      <c r="E81" s="11"/>
      <c r="F81" s="11"/>
      <c r="G81" s="12"/>
      <c r="H81" s="11"/>
      <c r="I81" s="11"/>
      <c r="J81" s="11"/>
      <c r="K81" s="11"/>
      <c r="L81" s="11"/>
      <c r="M81" s="11"/>
      <c r="N81" s="11"/>
      <c r="O81" s="11"/>
      <c r="P81" s="11"/>
      <c r="Q81" s="11"/>
      <c r="R81" s="11"/>
      <c r="S81" s="11"/>
    </row>
    <row r="82" spans="1:19">
      <c r="A82" s="29"/>
      <c r="B82" s="11"/>
      <c r="C82" s="11"/>
      <c r="D82" s="11"/>
      <c r="E82" s="11"/>
      <c r="F82" s="11"/>
      <c r="G82" s="12"/>
      <c r="H82" s="11"/>
      <c r="I82" s="11"/>
      <c r="J82" s="11"/>
      <c r="K82" s="11"/>
      <c r="L82" s="11"/>
      <c r="M82" s="11"/>
      <c r="N82" s="11"/>
      <c r="O82" s="11"/>
      <c r="P82" s="11"/>
      <c r="Q82" s="11"/>
      <c r="R82" s="11"/>
      <c r="S82" s="11"/>
    </row>
    <row r="83" spans="1:19">
      <c r="A83" s="29"/>
      <c r="B83" s="11"/>
      <c r="C83" s="11"/>
      <c r="D83" s="11"/>
      <c r="E83" s="11"/>
      <c r="F83" s="11"/>
      <c r="G83" s="12"/>
      <c r="H83" s="11"/>
      <c r="I83" s="11"/>
      <c r="J83" s="11"/>
      <c r="K83" s="11"/>
      <c r="L83" s="11"/>
      <c r="M83" s="11"/>
      <c r="N83" s="11"/>
      <c r="O83" s="11"/>
      <c r="P83" s="11"/>
      <c r="Q83" s="11"/>
      <c r="R83" s="11"/>
      <c r="S83" s="11"/>
    </row>
    <row r="84" spans="1:19">
      <c r="A84" s="29"/>
      <c r="B84" s="11"/>
      <c r="C84" s="11"/>
      <c r="D84" s="11"/>
      <c r="E84" s="11"/>
      <c r="F84" s="11"/>
      <c r="G84" s="12"/>
      <c r="H84" s="11"/>
      <c r="I84" s="11"/>
      <c r="J84" s="11"/>
      <c r="K84" s="11"/>
      <c r="L84" s="11"/>
      <c r="M84" s="11"/>
      <c r="N84" s="11"/>
      <c r="O84" s="11"/>
      <c r="P84" s="11"/>
      <c r="Q84" s="11"/>
      <c r="R84" s="11"/>
      <c r="S84" s="11"/>
    </row>
    <row r="85" spans="1:19">
      <c r="A85" s="29"/>
      <c r="B85" s="11"/>
      <c r="C85" s="11"/>
      <c r="D85" s="11"/>
      <c r="E85" s="11"/>
      <c r="F85" s="11"/>
      <c r="G85" s="12"/>
      <c r="H85" s="11"/>
      <c r="I85" s="11"/>
      <c r="J85" s="11"/>
      <c r="K85" s="11"/>
      <c r="L85" s="11"/>
      <c r="M85" s="11"/>
      <c r="N85" s="11"/>
      <c r="O85" s="11"/>
      <c r="P85" s="11"/>
      <c r="Q85" s="11"/>
      <c r="R85" s="11"/>
      <c r="S85" s="11"/>
    </row>
    <row r="86" spans="1:19">
      <c r="A86" s="29"/>
      <c r="B86" s="11"/>
      <c r="C86" s="11"/>
      <c r="D86" s="11"/>
      <c r="E86" s="11"/>
      <c r="F86" s="11"/>
      <c r="G86" s="12"/>
      <c r="H86" s="11"/>
      <c r="I86" s="11"/>
      <c r="J86" s="11"/>
      <c r="K86" s="11"/>
      <c r="L86" s="11"/>
      <c r="M86" s="11"/>
      <c r="N86" s="11"/>
      <c r="O86" s="11"/>
      <c r="P86" s="11"/>
      <c r="Q86" s="11"/>
      <c r="R86" s="11"/>
      <c r="S86" s="11"/>
    </row>
    <row r="87" spans="1:19">
      <c r="A87" s="29"/>
      <c r="B87" s="11"/>
      <c r="C87" s="11"/>
      <c r="D87" s="11"/>
      <c r="E87" s="11"/>
      <c r="F87" s="11"/>
      <c r="G87" s="12"/>
      <c r="H87" s="11"/>
      <c r="I87" s="11"/>
      <c r="J87" s="11"/>
      <c r="K87" s="11"/>
      <c r="L87" s="11"/>
      <c r="M87" s="11"/>
      <c r="N87" s="11"/>
      <c r="O87" s="11"/>
      <c r="P87" s="11"/>
      <c r="Q87" s="11"/>
      <c r="R87" s="11"/>
      <c r="S87" s="11"/>
    </row>
    <row r="88" spans="1:19">
      <c r="A88" s="29"/>
      <c r="B88" s="11"/>
      <c r="C88" s="11"/>
      <c r="D88" s="11"/>
      <c r="E88" s="11"/>
      <c r="F88" s="11"/>
      <c r="G88" s="12"/>
      <c r="H88" s="11"/>
      <c r="I88" s="11"/>
      <c r="J88" s="11"/>
      <c r="K88" s="11"/>
      <c r="L88" s="11"/>
      <c r="M88" s="11"/>
      <c r="N88" s="11"/>
      <c r="O88" s="11"/>
      <c r="P88" s="11"/>
      <c r="Q88" s="11"/>
      <c r="R88" s="11"/>
      <c r="S88" s="11"/>
    </row>
    <row r="89" spans="1:19">
      <c r="A89" s="29"/>
      <c r="B89" s="11"/>
      <c r="C89" s="11"/>
      <c r="D89" s="11"/>
      <c r="E89" s="11"/>
      <c r="F89" s="11"/>
      <c r="G89" s="12"/>
      <c r="H89" s="11"/>
      <c r="I89" s="11"/>
      <c r="J89" s="11"/>
      <c r="K89" s="11"/>
      <c r="L89" s="11"/>
      <c r="M89" s="11"/>
      <c r="N89" s="11"/>
      <c r="O89" s="11"/>
      <c r="P89" s="11"/>
      <c r="Q89" s="11"/>
      <c r="R89" s="11"/>
      <c r="S89" s="11"/>
    </row>
    <row r="90" spans="1:19">
      <c r="A90" s="29"/>
      <c r="B90" s="11"/>
      <c r="C90" s="11"/>
      <c r="D90" s="11"/>
      <c r="E90" s="11"/>
      <c r="F90" s="11"/>
      <c r="G90" s="12"/>
      <c r="H90" s="11"/>
      <c r="I90" s="11"/>
      <c r="J90" s="11"/>
      <c r="K90" s="11"/>
      <c r="L90" s="11"/>
      <c r="M90" s="11"/>
      <c r="N90" s="11"/>
      <c r="O90" s="11"/>
      <c r="P90" s="11"/>
      <c r="Q90" s="11"/>
      <c r="R90" s="11"/>
      <c r="S90" s="11"/>
    </row>
    <row r="91" spans="1:19">
      <c r="A91" s="29"/>
      <c r="B91" s="11"/>
      <c r="C91" s="11"/>
      <c r="D91" s="11"/>
      <c r="E91" s="11"/>
      <c r="F91" s="11"/>
      <c r="G91" s="12"/>
      <c r="H91" s="11"/>
      <c r="I91" s="11"/>
      <c r="J91" s="11"/>
      <c r="K91" s="11"/>
      <c r="L91" s="11"/>
      <c r="M91" s="11"/>
      <c r="N91" s="11"/>
      <c r="O91" s="11"/>
      <c r="P91" s="11"/>
      <c r="Q91" s="11"/>
      <c r="R91" s="11"/>
      <c r="S91" s="11"/>
    </row>
    <row r="92" spans="1:19">
      <c r="A92" s="29"/>
      <c r="B92" s="11"/>
      <c r="C92" s="11"/>
      <c r="D92" s="11"/>
      <c r="E92" s="11"/>
      <c r="F92" s="11"/>
      <c r="G92" s="12"/>
      <c r="H92" s="11"/>
      <c r="I92" s="11"/>
      <c r="J92" s="11"/>
      <c r="K92" s="11"/>
      <c r="L92" s="11"/>
      <c r="M92" s="11"/>
      <c r="N92" s="11"/>
      <c r="O92" s="11"/>
      <c r="P92" s="11"/>
      <c r="Q92" s="11"/>
      <c r="R92" s="11"/>
      <c r="S92" s="11"/>
    </row>
    <row r="93" spans="1:19">
      <c r="A93" s="29"/>
      <c r="B93" s="11"/>
      <c r="C93" s="11"/>
      <c r="D93" s="11"/>
      <c r="E93" s="11"/>
      <c r="F93" s="11"/>
      <c r="G93" s="12"/>
      <c r="H93" s="11"/>
      <c r="I93" s="11"/>
      <c r="J93" s="11"/>
      <c r="K93" s="11"/>
      <c r="L93" s="11"/>
      <c r="M93" s="11"/>
      <c r="N93" s="11"/>
      <c r="O93" s="11"/>
      <c r="P93" s="11"/>
      <c r="Q93" s="11"/>
      <c r="R93" s="11"/>
      <c r="S93" s="11"/>
    </row>
    <row r="94" spans="1:19">
      <c r="A94" s="29"/>
      <c r="B94" s="11"/>
      <c r="C94" s="11"/>
      <c r="D94" s="11"/>
      <c r="E94" s="11"/>
      <c r="F94" s="11"/>
      <c r="G94" s="12"/>
      <c r="H94" s="11"/>
      <c r="I94" s="11"/>
      <c r="J94" s="11"/>
      <c r="K94" s="11"/>
      <c r="L94" s="11"/>
      <c r="M94" s="11"/>
      <c r="N94" s="11"/>
      <c r="O94" s="11"/>
      <c r="P94" s="11"/>
      <c r="Q94" s="11"/>
      <c r="R94" s="11"/>
      <c r="S94" s="11"/>
    </row>
    <row r="95" spans="1:19">
      <c r="A95" s="29"/>
      <c r="B95" s="11"/>
      <c r="C95" s="11"/>
      <c r="D95" s="11"/>
      <c r="E95" s="11"/>
      <c r="F95" s="11"/>
      <c r="G95" s="12"/>
      <c r="H95" s="11"/>
      <c r="I95" s="11"/>
      <c r="J95" s="11"/>
      <c r="K95" s="11"/>
      <c r="L95" s="11"/>
      <c r="M95" s="11"/>
      <c r="N95" s="11"/>
      <c r="O95" s="11"/>
      <c r="P95" s="11"/>
      <c r="Q95" s="11"/>
      <c r="R95" s="11"/>
      <c r="S95" s="11"/>
    </row>
    <row r="96" spans="1:19">
      <c r="A96" s="29"/>
      <c r="B96" s="11"/>
      <c r="C96" s="11"/>
      <c r="D96" s="11"/>
      <c r="E96" s="11"/>
      <c r="F96" s="11"/>
      <c r="G96" s="12"/>
      <c r="H96" s="11"/>
      <c r="I96" s="11"/>
      <c r="J96" s="11"/>
      <c r="K96" s="11"/>
      <c r="L96" s="11"/>
      <c r="M96" s="11"/>
      <c r="N96" s="11"/>
      <c r="O96" s="11"/>
      <c r="P96" s="11"/>
      <c r="Q96" s="11"/>
      <c r="R96" s="11"/>
      <c r="S96" s="11"/>
    </row>
    <row r="97" spans="1:19">
      <c r="A97" s="29"/>
      <c r="B97" s="11"/>
      <c r="C97" s="11"/>
      <c r="D97" s="11"/>
      <c r="E97" s="11"/>
      <c r="F97" s="11"/>
      <c r="G97" s="12"/>
      <c r="H97" s="11"/>
      <c r="I97" s="11"/>
      <c r="J97" s="11"/>
      <c r="K97" s="11"/>
      <c r="L97" s="11"/>
      <c r="M97" s="11"/>
      <c r="N97" s="11"/>
      <c r="O97" s="11"/>
      <c r="P97" s="11"/>
      <c r="Q97" s="11"/>
      <c r="R97" s="11"/>
      <c r="S97" s="11"/>
    </row>
    <row r="98" spans="1:19">
      <c r="A98" s="29"/>
      <c r="B98" s="11"/>
      <c r="C98" s="11"/>
      <c r="D98" s="11"/>
      <c r="E98" s="11"/>
      <c r="F98" s="11"/>
      <c r="G98" s="12"/>
      <c r="H98" s="11"/>
      <c r="I98" s="11"/>
      <c r="J98" s="11"/>
      <c r="K98" s="11"/>
      <c r="L98" s="11"/>
      <c r="M98" s="11"/>
      <c r="N98" s="11"/>
      <c r="O98" s="11"/>
      <c r="P98" s="11"/>
      <c r="Q98" s="11"/>
      <c r="R98" s="11"/>
      <c r="S98" s="11"/>
    </row>
    <row r="99" spans="1:19">
      <c r="A99" s="29"/>
      <c r="B99" s="11"/>
      <c r="C99" s="11"/>
      <c r="D99" s="11"/>
      <c r="E99" s="11"/>
      <c r="F99" s="11"/>
      <c r="G99" s="12"/>
      <c r="H99" s="11"/>
      <c r="I99" s="11"/>
      <c r="J99" s="11"/>
      <c r="K99" s="11"/>
      <c r="L99" s="11"/>
      <c r="M99" s="11"/>
      <c r="N99" s="11"/>
      <c r="O99" s="11"/>
      <c r="P99" s="11"/>
      <c r="Q99" s="11"/>
      <c r="R99" s="11"/>
      <c r="S99" s="11"/>
    </row>
    <row r="100" spans="1:19">
      <c r="A100" s="29"/>
      <c r="B100" s="11"/>
      <c r="C100" s="11"/>
      <c r="D100" s="11"/>
      <c r="E100" s="11"/>
      <c r="F100" s="11"/>
      <c r="G100" s="12"/>
      <c r="H100" s="11"/>
      <c r="I100" s="11"/>
      <c r="J100" s="11"/>
      <c r="K100" s="11"/>
      <c r="L100" s="11"/>
      <c r="M100" s="11"/>
      <c r="N100" s="11"/>
      <c r="O100" s="11"/>
      <c r="P100" s="11"/>
      <c r="Q100" s="11"/>
      <c r="R100" s="11"/>
      <c r="S100" s="11"/>
    </row>
    <row r="101" spans="1:19">
      <c r="A101" s="29"/>
      <c r="B101" s="11"/>
      <c r="C101" s="11"/>
      <c r="D101" s="11"/>
      <c r="E101" s="11"/>
      <c r="F101" s="11"/>
      <c r="G101" s="12"/>
      <c r="H101" s="11"/>
      <c r="I101" s="11"/>
      <c r="J101" s="11"/>
      <c r="K101" s="11"/>
      <c r="L101" s="11"/>
      <c r="M101" s="11"/>
      <c r="N101" s="11"/>
      <c r="O101" s="11"/>
      <c r="P101" s="11"/>
      <c r="Q101" s="11"/>
      <c r="R101" s="11"/>
      <c r="S101" s="11"/>
    </row>
    <row r="102" spans="1:19">
      <c r="A102" s="29"/>
      <c r="B102" s="11"/>
      <c r="C102" s="11"/>
      <c r="D102" s="11"/>
      <c r="E102" s="11"/>
      <c r="F102" s="11"/>
      <c r="G102" s="12"/>
      <c r="H102" s="11"/>
      <c r="I102" s="11"/>
      <c r="J102" s="11"/>
      <c r="K102" s="11"/>
      <c r="L102" s="11"/>
      <c r="M102" s="11"/>
      <c r="N102" s="11"/>
      <c r="O102" s="11"/>
      <c r="P102" s="11"/>
      <c r="Q102" s="11"/>
      <c r="R102" s="11"/>
      <c r="S102" s="11"/>
    </row>
    <row r="103" spans="1:19">
      <c r="A103" s="29"/>
      <c r="B103" s="11"/>
      <c r="C103" s="11"/>
      <c r="D103" s="11"/>
      <c r="E103" s="11"/>
      <c r="F103" s="11"/>
      <c r="G103" s="12"/>
      <c r="H103" s="11"/>
      <c r="I103" s="11"/>
      <c r="J103" s="11"/>
      <c r="K103" s="11"/>
      <c r="L103" s="11"/>
      <c r="M103" s="11"/>
      <c r="N103" s="11"/>
      <c r="O103" s="11"/>
      <c r="P103" s="11"/>
      <c r="Q103" s="11"/>
      <c r="R103" s="11"/>
      <c r="S103" s="11"/>
    </row>
    <row r="104" spans="1:19">
      <c r="A104" s="29"/>
      <c r="B104" s="11"/>
      <c r="C104" s="11"/>
      <c r="D104" s="11"/>
      <c r="E104" s="11"/>
      <c r="F104" s="11"/>
      <c r="G104" s="12"/>
      <c r="H104" s="11"/>
      <c r="I104" s="11"/>
      <c r="J104" s="11"/>
      <c r="K104" s="11"/>
      <c r="L104" s="11"/>
      <c r="M104" s="11"/>
      <c r="N104" s="11"/>
      <c r="O104" s="11"/>
      <c r="P104" s="11"/>
      <c r="Q104" s="11"/>
      <c r="R104" s="11"/>
      <c r="S104" s="11"/>
    </row>
    <row r="105" spans="1:19">
      <c r="A105" s="29"/>
      <c r="B105" s="11"/>
      <c r="C105" s="11"/>
      <c r="D105" s="11"/>
      <c r="E105" s="11"/>
      <c r="F105" s="11"/>
      <c r="G105" s="12"/>
      <c r="H105" s="11"/>
      <c r="I105" s="11"/>
      <c r="J105" s="11"/>
      <c r="K105" s="11"/>
      <c r="L105" s="11"/>
      <c r="M105" s="11"/>
      <c r="N105" s="11"/>
      <c r="O105" s="11"/>
      <c r="P105" s="11"/>
      <c r="Q105" s="11"/>
      <c r="R105" s="11"/>
      <c r="S105" s="11"/>
    </row>
    <row r="106" spans="1:19">
      <c r="A106" s="29"/>
      <c r="B106" s="11"/>
      <c r="C106" s="11"/>
      <c r="D106" s="11"/>
      <c r="E106" s="11"/>
      <c r="F106" s="11"/>
      <c r="G106" s="12"/>
      <c r="H106" s="11"/>
      <c r="I106" s="11"/>
      <c r="J106" s="11"/>
      <c r="K106" s="11"/>
      <c r="L106" s="11"/>
      <c r="M106" s="11"/>
      <c r="N106" s="11"/>
      <c r="O106" s="11"/>
      <c r="P106" s="11"/>
      <c r="Q106" s="11"/>
      <c r="R106" s="11"/>
      <c r="S106" s="11"/>
    </row>
    <row r="107" spans="1:19">
      <c r="A107" s="29"/>
      <c r="B107" s="11"/>
      <c r="C107" s="11"/>
      <c r="D107" s="11"/>
      <c r="E107" s="11"/>
      <c r="F107" s="11"/>
      <c r="G107" s="12"/>
      <c r="H107" s="11"/>
      <c r="I107" s="11"/>
      <c r="J107" s="11"/>
      <c r="K107" s="11"/>
      <c r="L107" s="11"/>
      <c r="M107" s="11"/>
      <c r="N107" s="11"/>
      <c r="O107" s="11"/>
      <c r="P107" s="11"/>
      <c r="Q107" s="11"/>
      <c r="R107" s="11"/>
      <c r="S107" s="11"/>
    </row>
    <row r="108" spans="1:19">
      <c r="A108" s="29"/>
      <c r="B108" s="11"/>
      <c r="C108" s="11"/>
      <c r="D108" s="11"/>
      <c r="E108" s="11"/>
      <c r="F108" s="11"/>
      <c r="G108" s="12"/>
      <c r="H108" s="11"/>
      <c r="I108" s="11"/>
      <c r="J108" s="11"/>
      <c r="K108" s="11"/>
      <c r="L108" s="11"/>
      <c r="M108" s="11"/>
      <c r="N108" s="11"/>
      <c r="O108" s="11"/>
      <c r="P108" s="11"/>
      <c r="Q108" s="11"/>
      <c r="R108" s="11"/>
      <c r="S108" s="11"/>
    </row>
    <row r="109" spans="1:19">
      <c r="A109" s="29"/>
      <c r="B109" s="11"/>
      <c r="C109" s="11"/>
      <c r="D109" s="11"/>
      <c r="E109" s="11"/>
      <c r="F109" s="11"/>
      <c r="G109" s="12"/>
      <c r="H109" s="11"/>
      <c r="I109" s="11"/>
      <c r="J109" s="11"/>
      <c r="K109" s="11"/>
      <c r="L109" s="11"/>
      <c r="M109" s="11"/>
      <c r="N109" s="11"/>
      <c r="O109" s="11"/>
      <c r="P109" s="11"/>
      <c r="Q109" s="11"/>
      <c r="R109" s="11"/>
      <c r="S109" s="11"/>
    </row>
    <row r="110" spans="1:19">
      <c r="A110" s="29"/>
      <c r="B110" s="11"/>
      <c r="C110" s="11"/>
      <c r="D110" s="11"/>
      <c r="E110" s="11"/>
      <c r="F110" s="11"/>
      <c r="G110" s="12"/>
      <c r="H110" s="11"/>
      <c r="I110" s="11"/>
      <c r="J110" s="11"/>
      <c r="K110" s="11"/>
      <c r="L110" s="11"/>
      <c r="M110" s="11"/>
      <c r="N110" s="11"/>
      <c r="O110" s="11"/>
      <c r="P110" s="11"/>
      <c r="Q110" s="11"/>
      <c r="R110" s="11"/>
      <c r="S110" s="11"/>
    </row>
    <row r="111" spans="1:19">
      <c r="A111" s="29"/>
      <c r="B111" s="11"/>
      <c r="C111" s="11"/>
      <c r="D111" s="11"/>
      <c r="E111" s="11"/>
      <c r="F111" s="11"/>
      <c r="G111" s="12"/>
      <c r="H111" s="11"/>
      <c r="I111" s="11"/>
      <c r="J111" s="11"/>
      <c r="K111" s="11"/>
      <c r="L111" s="11"/>
      <c r="M111" s="11"/>
      <c r="N111" s="11"/>
      <c r="O111" s="11"/>
      <c r="P111" s="11"/>
      <c r="Q111" s="11"/>
      <c r="R111" s="11"/>
      <c r="S111" s="11"/>
    </row>
    <row r="112" spans="1:19">
      <c r="A112" s="29"/>
      <c r="B112" s="11"/>
      <c r="C112" s="11"/>
      <c r="D112" s="11"/>
      <c r="E112" s="11"/>
      <c r="F112" s="11"/>
      <c r="G112" s="12"/>
      <c r="H112" s="11"/>
      <c r="I112" s="11"/>
      <c r="J112" s="11"/>
      <c r="K112" s="11"/>
      <c r="L112" s="11"/>
      <c r="M112" s="11"/>
      <c r="N112" s="11"/>
      <c r="O112" s="11"/>
      <c r="P112" s="11"/>
      <c r="Q112" s="11"/>
      <c r="R112" s="11"/>
      <c r="S112" s="11"/>
    </row>
    <row r="113" spans="1:19">
      <c r="A113" s="29"/>
      <c r="B113" s="11"/>
      <c r="C113" s="11"/>
      <c r="D113" s="11"/>
      <c r="E113" s="11"/>
      <c r="F113" s="11"/>
      <c r="G113" s="12"/>
      <c r="H113" s="11"/>
      <c r="I113" s="11"/>
      <c r="J113" s="11"/>
      <c r="K113" s="11"/>
      <c r="L113" s="11"/>
      <c r="M113" s="11"/>
      <c r="N113" s="11"/>
      <c r="O113" s="11"/>
      <c r="P113" s="11"/>
      <c r="Q113" s="11"/>
      <c r="R113" s="11"/>
      <c r="S113" s="11"/>
    </row>
    <row r="114" spans="1:19">
      <c r="A114" s="29"/>
      <c r="B114" s="11"/>
      <c r="C114" s="11"/>
      <c r="D114" s="11"/>
      <c r="E114" s="11"/>
      <c r="F114" s="11"/>
      <c r="G114" s="12"/>
      <c r="H114" s="11"/>
      <c r="I114" s="11"/>
      <c r="J114" s="11"/>
      <c r="K114" s="11"/>
      <c r="L114" s="11"/>
      <c r="M114" s="11"/>
      <c r="N114" s="11"/>
      <c r="O114" s="11"/>
      <c r="P114" s="11"/>
      <c r="Q114" s="11"/>
      <c r="R114" s="11"/>
      <c r="S114" s="11"/>
    </row>
    <row r="115" spans="1:19">
      <c r="A115" s="29"/>
      <c r="B115" s="11"/>
      <c r="C115" s="11"/>
      <c r="D115" s="11"/>
      <c r="E115" s="11"/>
      <c r="F115" s="11"/>
      <c r="G115" s="12"/>
      <c r="H115" s="11"/>
      <c r="I115" s="11"/>
      <c r="J115" s="11"/>
      <c r="K115" s="11"/>
      <c r="L115" s="11"/>
      <c r="M115" s="11"/>
      <c r="N115" s="11"/>
      <c r="O115" s="11"/>
      <c r="P115" s="11"/>
      <c r="Q115" s="11"/>
      <c r="R115" s="11"/>
      <c r="S115" s="11"/>
    </row>
    <row r="116" spans="1:19">
      <c r="A116" s="29"/>
      <c r="B116" s="11"/>
      <c r="C116" s="11"/>
      <c r="D116" s="11"/>
      <c r="E116" s="11"/>
      <c r="F116" s="11"/>
      <c r="G116" s="12"/>
      <c r="H116" s="11"/>
      <c r="I116" s="11"/>
      <c r="J116" s="11"/>
      <c r="K116" s="11"/>
      <c r="L116" s="11"/>
      <c r="M116" s="11"/>
      <c r="N116" s="11"/>
      <c r="O116" s="11"/>
      <c r="P116" s="11"/>
      <c r="Q116" s="11"/>
      <c r="R116" s="11"/>
      <c r="S116" s="11"/>
    </row>
    <row r="117" spans="1:19">
      <c r="A117" s="29"/>
      <c r="B117" s="11"/>
      <c r="C117" s="11"/>
      <c r="D117" s="11"/>
      <c r="E117" s="11"/>
      <c r="F117" s="11"/>
      <c r="G117" s="12"/>
      <c r="H117" s="11"/>
      <c r="I117" s="11"/>
      <c r="J117" s="11"/>
      <c r="K117" s="11"/>
      <c r="L117" s="11"/>
      <c r="M117" s="11"/>
      <c r="N117" s="11"/>
      <c r="O117" s="11"/>
      <c r="P117" s="11"/>
      <c r="Q117" s="11"/>
      <c r="R117" s="11"/>
      <c r="S117" s="11"/>
    </row>
    <row r="118" spans="1:19">
      <c r="A118" s="29"/>
      <c r="B118" s="11"/>
      <c r="C118" s="11"/>
      <c r="D118" s="11"/>
      <c r="E118" s="11"/>
      <c r="F118" s="11"/>
      <c r="G118" s="12"/>
      <c r="H118" s="11"/>
      <c r="I118" s="11"/>
      <c r="J118" s="11"/>
      <c r="K118" s="11"/>
      <c r="L118" s="11"/>
      <c r="M118" s="11"/>
      <c r="N118" s="11"/>
      <c r="O118" s="11"/>
      <c r="P118" s="11"/>
      <c r="Q118" s="11"/>
      <c r="R118" s="11"/>
      <c r="S118" s="11"/>
    </row>
    <row r="119" spans="1:19">
      <c r="A119" s="29"/>
      <c r="B119" s="11"/>
      <c r="C119" s="11"/>
      <c r="D119" s="11"/>
      <c r="E119" s="11"/>
      <c r="F119" s="11"/>
      <c r="G119" s="12"/>
      <c r="H119" s="11"/>
      <c r="I119" s="11"/>
      <c r="J119" s="11"/>
      <c r="K119" s="11"/>
      <c r="L119" s="11"/>
      <c r="M119" s="11"/>
      <c r="N119" s="11"/>
      <c r="O119" s="11"/>
      <c r="P119" s="11"/>
      <c r="Q119" s="11"/>
      <c r="R119" s="11"/>
      <c r="S119" s="11"/>
    </row>
    <row r="120" spans="1:19">
      <c r="A120" s="29"/>
      <c r="B120" s="11"/>
      <c r="C120" s="11"/>
      <c r="D120" s="11"/>
      <c r="E120" s="11"/>
      <c r="F120" s="11"/>
      <c r="G120" s="12"/>
      <c r="H120" s="11"/>
      <c r="I120" s="11"/>
      <c r="J120" s="11"/>
      <c r="K120" s="11"/>
      <c r="L120" s="11"/>
      <c r="M120" s="11"/>
      <c r="N120" s="11"/>
      <c r="O120" s="11"/>
      <c r="P120" s="11"/>
      <c r="Q120" s="11"/>
      <c r="R120" s="11"/>
      <c r="S120" s="11"/>
    </row>
    <row r="121" spans="1:19">
      <c r="A121" s="29"/>
      <c r="B121" s="11"/>
      <c r="C121" s="11"/>
      <c r="D121" s="11"/>
      <c r="E121" s="11"/>
      <c r="F121" s="11"/>
      <c r="G121" s="12"/>
      <c r="H121" s="11"/>
      <c r="I121" s="11"/>
      <c r="J121" s="11"/>
      <c r="K121" s="11"/>
      <c r="L121" s="11"/>
      <c r="M121" s="11"/>
      <c r="N121" s="11"/>
      <c r="O121" s="11"/>
      <c r="P121" s="11"/>
      <c r="Q121" s="11"/>
      <c r="R121" s="11"/>
      <c r="S121" s="11"/>
    </row>
    <row r="122" spans="1:19">
      <c r="A122" s="29"/>
      <c r="B122" s="11"/>
      <c r="C122" s="11"/>
      <c r="D122" s="11"/>
      <c r="E122" s="11"/>
      <c r="F122" s="11"/>
      <c r="G122" s="12"/>
      <c r="H122" s="11"/>
      <c r="I122" s="11"/>
      <c r="J122" s="11"/>
      <c r="K122" s="11"/>
      <c r="L122" s="11"/>
      <c r="M122" s="11"/>
      <c r="N122" s="11"/>
      <c r="O122" s="11"/>
      <c r="P122" s="11"/>
      <c r="Q122" s="11"/>
      <c r="R122" s="11"/>
      <c r="S122" s="11"/>
    </row>
    <row r="123" spans="1:19">
      <c r="A123" s="29"/>
      <c r="B123" s="11"/>
      <c r="C123" s="11"/>
      <c r="D123" s="11"/>
      <c r="E123" s="11"/>
      <c r="F123" s="11"/>
      <c r="G123" s="12"/>
      <c r="H123" s="11"/>
      <c r="I123" s="11"/>
      <c r="J123" s="11"/>
      <c r="K123" s="11"/>
      <c r="L123" s="11"/>
      <c r="M123" s="11"/>
      <c r="N123" s="11"/>
      <c r="O123" s="11"/>
      <c r="P123" s="11"/>
      <c r="Q123" s="11"/>
      <c r="R123" s="11"/>
      <c r="S123" s="11"/>
    </row>
    <row r="124" spans="1:19">
      <c r="A124" s="29"/>
      <c r="B124" s="11"/>
      <c r="C124" s="11"/>
      <c r="D124" s="11"/>
      <c r="E124" s="11"/>
      <c r="F124" s="11"/>
      <c r="G124" s="12"/>
      <c r="H124" s="11"/>
      <c r="I124" s="11"/>
      <c r="J124" s="11"/>
      <c r="K124" s="11"/>
      <c r="L124" s="11"/>
      <c r="M124" s="11"/>
      <c r="N124" s="11"/>
      <c r="O124" s="11"/>
      <c r="P124" s="11"/>
      <c r="Q124" s="11"/>
      <c r="R124" s="11"/>
      <c r="S124" s="11"/>
    </row>
    <row r="125" spans="1:19">
      <c r="A125" s="29"/>
      <c r="B125" s="11"/>
      <c r="C125" s="11"/>
      <c r="D125" s="11"/>
      <c r="E125" s="11"/>
      <c r="F125" s="11"/>
      <c r="G125" s="12"/>
      <c r="H125" s="11"/>
      <c r="I125" s="11"/>
      <c r="J125" s="11"/>
      <c r="K125" s="11"/>
      <c r="L125" s="11"/>
      <c r="M125" s="11"/>
      <c r="N125" s="11"/>
      <c r="O125" s="11"/>
      <c r="P125" s="11"/>
      <c r="Q125" s="11"/>
      <c r="R125" s="11"/>
      <c r="S125" s="11"/>
    </row>
    <row r="126" spans="1:19">
      <c r="A126" s="29"/>
      <c r="B126" s="11"/>
      <c r="C126" s="11"/>
      <c r="D126" s="11"/>
      <c r="E126" s="11"/>
      <c r="F126" s="11"/>
      <c r="G126" s="12"/>
      <c r="H126" s="11"/>
      <c r="I126" s="11"/>
      <c r="J126" s="11"/>
      <c r="K126" s="11"/>
      <c r="L126" s="11"/>
      <c r="M126" s="11"/>
      <c r="N126" s="11"/>
      <c r="O126" s="11"/>
      <c r="P126" s="11"/>
      <c r="Q126" s="11"/>
      <c r="R126" s="11"/>
      <c r="S126" s="11"/>
    </row>
    <row r="127" spans="1:19">
      <c r="A127" s="29"/>
      <c r="B127" s="11"/>
      <c r="C127" s="11"/>
      <c r="D127" s="11"/>
      <c r="E127" s="11"/>
      <c r="F127" s="11"/>
      <c r="G127" s="12"/>
      <c r="H127" s="11"/>
      <c r="I127" s="11"/>
      <c r="J127" s="11"/>
      <c r="K127" s="11"/>
      <c r="L127" s="11"/>
      <c r="M127" s="11"/>
      <c r="N127" s="11"/>
      <c r="O127" s="11"/>
      <c r="P127" s="11"/>
      <c r="Q127" s="11"/>
      <c r="R127" s="11"/>
      <c r="S127" s="11"/>
    </row>
    <row r="128" spans="1:19">
      <c r="A128" s="29"/>
      <c r="B128" s="11"/>
      <c r="C128" s="11"/>
      <c r="D128" s="11"/>
      <c r="E128" s="11"/>
      <c r="F128" s="11"/>
      <c r="G128" s="12"/>
      <c r="H128" s="11"/>
      <c r="I128" s="11"/>
      <c r="J128" s="11"/>
      <c r="K128" s="11"/>
      <c r="L128" s="11"/>
      <c r="M128" s="11"/>
      <c r="N128" s="11"/>
      <c r="O128" s="11"/>
      <c r="P128" s="11"/>
      <c r="Q128" s="11"/>
      <c r="R128" s="11"/>
      <c r="S128" s="11"/>
    </row>
    <row r="129" spans="1:19">
      <c r="A129" s="29"/>
      <c r="B129" s="11"/>
      <c r="C129" s="11"/>
      <c r="D129" s="11"/>
      <c r="E129" s="11"/>
      <c r="F129" s="11"/>
      <c r="G129" s="12"/>
      <c r="H129" s="11"/>
      <c r="I129" s="11"/>
      <c r="J129" s="11"/>
      <c r="K129" s="11"/>
      <c r="L129" s="11"/>
      <c r="M129" s="11"/>
      <c r="N129" s="11"/>
      <c r="O129" s="11"/>
      <c r="P129" s="11"/>
      <c r="Q129" s="11"/>
      <c r="R129" s="11"/>
      <c r="S129" s="11"/>
    </row>
    <row r="130" spans="1:19">
      <c r="A130" s="29"/>
      <c r="B130" s="11"/>
      <c r="C130" s="11"/>
      <c r="D130" s="11"/>
      <c r="E130" s="11"/>
      <c r="F130" s="11"/>
      <c r="G130" s="12"/>
      <c r="H130" s="11"/>
      <c r="I130" s="11"/>
      <c r="J130" s="11"/>
      <c r="K130" s="11"/>
      <c r="L130" s="11"/>
      <c r="M130" s="11"/>
      <c r="N130" s="11"/>
      <c r="O130" s="11"/>
      <c r="P130" s="11"/>
      <c r="Q130" s="11"/>
      <c r="R130" s="11"/>
      <c r="S130" s="11"/>
    </row>
    <row r="131" spans="1:19">
      <c r="A131" s="29"/>
      <c r="B131" s="11"/>
      <c r="C131" s="11"/>
      <c r="D131" s="11"/>
      <c r="E131" s="11"/>
      <c r="F131" s="11"/>
      <c r="G131" s="12"/>
      <c r="H131" s="11"/>
      <c r="I131" s="11"/>
      <c r="J131" s="11"/>
      <c r="K131" s="11"/>
      <c r="L131" s="11"/>
      <c r="M131" s="11"/>
      <c r="N131" s="11"/>
      <c r="O131" s="11"/>
      <c r="P131" s="11"/>
      <c r="Q131" s="11"/>
      <c r="R131" s="11"/>
      <c r="S131" s="11"/>
    </row>
    <row r="132" spans="1:19">
      <c r="A132" s="29"/>
      <c r="B132" s="11"/>
      <c r="C132" s="11"/>
      <c r="D132" s="11"/>
      <c r="E132" s="11"/>
      <c r="F132" s="11"/>
      <c r="G132" s="12"/>
      <c r="H132" s="11"/>
      <c r="I132" s="11"/>
      <c r="J132" s="11"/>
      <c r="K132" s="11"/>
      <c r="L132" s="11"/>
      <c r="M132" s="11"/>
      <c r="N132" s="11"/>
      <c r="O132" s="11"/>
      <c r="P132" s="11"/>
      <c r="Q132" s="11"/>
      <c r="R132" s="11"/>
      <c r="S132" s="11"/>
    </row>
    <row r="133" spans="1:19">
      <c r="A133" s="29"/>
      <c r="B133" s="11"/>
      <c r="C133" s="11"/>
      <c r="D133" s="11"/>
      <c r="E133" s="11"/>
      <c r="F133" s="11"/>
      <c r="G133" s="12"/>
      <c r="H133" s="11"/>
      <c r="I133" s="11"/>
      <c r="J133" s="11"/>
      <c r="K133" s="11"/>
      <c r="L133" s="11"/>
      <c r="M133" s="11"/>
      <c r="N133" s="11"/>
      <c r="O133" s="11"/>
      <c r="P133" s="11"/>
      <c r="Q133" s="11"/>
      <c r="R133" s="11"/>
      <c r="S133" s="11"/>
    </row>
    <row r="134" spans="1:19">
      <c r="A134" s="29"/>
      <c r="B134" s="11"/>
      <c r="C134" s="11"/>
      <c r="D134" s="11"/>
      <c r="E134" s="11"/>
      <c r="F134" s="11"/>
      <c r="G134" s="12"/>
      <c r="H134" s="11"/>
      <c r="I134" s="11"/>
      <c r="J134" s="11"/>
      <c r="K134" s="11"/>
      <c r="L134" s="11"/>
      <c r="M134" s="11"/>
      <c r="N134" s="11"/>
      <c r="O134" s="11"/>
      <c r="P134" s="11"/>
      <c r="Q134" s="11"/>
      <c r="R134" s="11"/>
      <c r="S134" s="11"/>
    </row>
    <row r="135" spans="1:19">
      <c r="A135" s="29"/>
      <c r="B135" s="11"/>
      <c r="C135" s="11"/>
      <c r="D135" s="11"/>
      <c r="E135" s="11"/>
      <c r="F135" s="11"/>
      <c r="G135" s="12"/>
      <c r="H135" s="11"/>
      <c r="I135" s="11"/>
      <c r="J135" s="11"/>
      <c r="K135" s="11"/>
      <c r="L135" s="11"/>
      <c r="M135" s="11"/>
      <c r="N135" s="11"/>
      <c r="O135" s="11"/>
      <c r="P135" s="11"/>
      <c r="Q135" s="11"/>
      <c r="R135" s="11"/>
      <c r="S135" s="11"/>
    </row>
    <row r="136" spans="1:19">
      <c r="A136" s="29"/>
      <c r="B136" s="11"/>
      <c r="C136" s="11"/>
      <c r="D136" s="11"/>
      <c r="E136" s="11"/>
      <c r="F136" s="11"/>
      <c r="G136" s="12"/>
      <c r="H136" s="11"/>
      <c r="I136" s="11"/>
      <c r="J136" s="11"/>
      <c r="K136" s="11"/>
      <c r="L136" s="11"/>
      <c r="M136" s="11"/>
      <c r="N136" s="11"/>
      <c r="O136" s="11"/>
      <c r="P136" s="11"/>
      <c r="Q136" s="11"/>
      <c r="R136" s="11"/>
      <c r="S136" s="11"/>
    </row>
    <row r="137" spans="1:19">
      <c r="A137" s="29"/>
      <c r="B137" s="11"/>
      <c r="C137" s="11"/>
      <c r="D137" s="11"/>
      <c r="E137" s="11"/>
      <c r="F137" s="11"/>
      <c r="G137" s="12"/>
      <c r="H137" s="11"/>
      <c r="I137" s="11"/>
      <c r="J137" s="11"/>
      <c r="K137" s="11"/>
      <c r="L137" s="11"/>
      <c r="M137" s="11"/>
      <c r="N137" s="11"/>
      <c r="O137" s="11"/>
      <c r="P137" s="11"/>
      <c r="Q137" s="11"/>
      <c r="R137" s="11"/>
      <c r="S137" s="11"/>
    </row>
    <row r="138" spans="1:19">
      <c r="A138" s="29"/>
      <c r="B138" s="11"/>
      <c r="C138" s="11"/>
      <c r="D138" s="11"/>
      <c r="E138" s="11"/>
      <c r="F138" s="11"/>
      <c r="G138" s="12"/>
      <c r="H138" s="11"/>
      <c r="I138" s="11"/>
      <c r="J138" s="11"/>
      <c r="K138" s="11"/>
      <c r="L138" s="11"/>
      <c r="M138" s="11"/>
      <c r="N138" s="11"/>
      <c r="O138" s="11"/>
      <c r="P138" s="11"/>
      <c r="Q138" s="11"/>
      <c r="R138" s="11"/>
      <c r="S138" s="11"/>
    </row>
    <row r="139" spans="1:19">
      <c r="A139" s="29"/>
      <c r="B139" s="11"/>
      <c r="C139" s="11"/>
      <c r="D139" s="11"/>
      <c r="E139" s="11"/>
      <c r="F139" s="11"/>
      <c r="G139" s="12"/>
      <c r="H139" s="11"/>
      <c r="I139" s="11"/>
      <c r="J139" s="11"/>
      <c r="K139" s="11"/>
      <c r="L139" s="11"/>
      <c r="M139" s="11"/>
      <c r="N139" s="11"/>
      <c r="O139" s="11"/>
      <c r="P139" s="11"/>
      <c r="Q139" s="11"/>
      <c r="R139" s="11"/>
      <c r="S139" s="11"/>
    </row>
    <row r="140" spans="1:19">
      <c r="A140" s="29"/>
      <c r="B140" s="11"/>
      <c r="C140" s="11"/>
      <c r="D140" s="11"/>
      <c r="E140" s="11"/>
      <c r="F140" s="11"/>
      <c r="G140" s="12"/>
      <c r="H140" s="11"/>
      <c r="I140" s="11"/>
      <c r="J140" s="11"/>
      <c r="K140" s="11"/>
      <c r="L140" s="11"/>
      <c r="M140" s="11"/>
      <c r="N140" s="11"/>
      <c r="O140" s="11"/>
      <c r="P140" s="11"/>
      <c r="Q140" s="11"/>
      <c r="R140" s="11"/>
      <c r="S140" s="11"/>
    </row>
    <row r="141" spans="1:19">
      <c r="A141" s="29"/>
      <c r="B141" s="11"/>
      <c r="C141" s="11"/>
      <c r="D141" s="11"/>
      <c r="E141" s="11"/>
      <c r="F141" s="11"/>
      <c r="G141" s="12"/>
      <c r="H141" s="11"/>
      <c r="I141" s="11"/>
      <c r="J141" s="11"/>
      <c r="K141" s="11"/>
      <c r="L141" s="11"/>
      <c r="M141" s="11"/>
      <c r="N141" s="11"/>
      <c r="O141" s="11"/>
      <c r="P141" s="11"/>
      <c r="Q141" s="11"/>
      <c r="R141" s="11"/>
      <c r="S141" s="11"/>
    </row>
    <row r="142" spans="1:19">
      <c r="A142" s="29"/>
      <c r="B142" s="11"/>
      <c r="C142" s="11"/>
      <c r="D142" s="11"/>
      <c r="E142" s="11"/>
      <c r="F142" s="11"/>
      <c r="G142" s="12"/>
      <c r="H142" s="11"/>
      <c r="I142" s="11"/>
      <c r="J142" s="11"/>
      <c r="K142" s="11"/>
      <c r="L142" s="11"/>
      <c r="M142" s="11"/>
      <c r="N142" s="11"/>
      <c r="O142" s="11"/>
      <c r="P142" s="11"/>
      <c r="Q142" s="11"/>
      <c r="R142" s="11"/>
      <c r="S142" s="11"/>
    </row>
    <row r="143" spans="1:19">
      <c r="A143" s="29"/>
      <c r="B143" s="11"/>
      <c r="C143" s="11"/>
      <c r="D143" s="11"/>
      <c r="E143" s="11"/>
      <c r="F143" s="11"/>
      <c r="G143" s="12"/>
      <c r="H143" s="11"/>
      <c r="I143" s="11"/>
      <c r="J143" s="11"/>
      <c r="K143" s="11"/>
      <c r="L143" s="11"/>
      <c r="M143" s="11"/>
      <c r="N143" s="11"/>
      <c r="O143" s="11"/>
      <c r="P143" s="11"/>
      <c r="Q143" s="11"/>
      <c r="R143" s="11"/>
      <c r="S143" s="11"/>
    </row>
    <row r="144" spans="1:19">
      <c r="A144" s="29"/>
      <c r="B144" s="11"/>
      <c r="C144" s="11"/>
      <c r="D144" s="11"/>
      <c r="E144" s="11"/>
      <c r="F144" s="11"/>
      <c r="G144" s="12"/>
      <c r="H144" s="11"/>
      <c r="I144" s="11"/>
      <c r="J144" s="11"/>
      <c r="K144" s="11"/>
      <c r="L144" s="11"/>
      <c r="M144" s="11"/>
      <c r="N144" s="11"/>
      <c r="O144" s="11"/>
      <c r="P144" s="11"/>
      <c r="Q144" s="11"/>
      <c r="R144" s="11"/>
      <c r="S144" s="11"/>
    </row>
    <row r="145" spans="1:19">
      <c r="A145" s="29"/>
      <c r="B145" s="11"/>
      <c r="C145" s="11"/>
      <c r="D145" s="11"/>
      <c r="E145" s="11"/>
      <c r="F145" s="11"/>
      <c r="G145" s="12"/>
      <c r="H145" s="11"/>
      <c r="I145" s="11"/>
      <c r="J145" s="11"/>
      <c r="K145" s="11"/>
      <c r="L145" s="11"/>
      <c r="M145" s="11"/>
      <c r="N145" s="11"/>
      <c r="O145" s="11"/>
      <c r="P145" s="11"/>
      <c r="Q145" s="11"/>
      <c r="R145" s="11"/>
      <c r="S145" s="11"/>
    </row>
    <row r="146" spans="1:19">
      <c r="A146" s="29"/>
      <c r="B146" s="11"/>
      <c r="C146" s="11"/>
      <c r="D146" s="11"/>
      <c r="E146" s="11"/>
      <c r="F146" s="11"/>
      <c r="G146" s="12"/>
      <c r="H146" s="11"/>
      <c r="I146" s="11"/>
      <c r="J146" s="11"/>
      <c r="K146" s="11"/>
      <c r="L146" s="11"/>
      <c r="M146" s="11"/>
      <c r="N146" s="11"/>
      <c r="O146" s="11"/>
      <c r="P146" s="11"/>
      <c r="Q146" s="11"/>
      <c r="R146" s="11"/>
      <c r="S146" s="11"/>
    </row>
    <row r="147" spans="1:19">
      <c r="A147" s="29"/>
      <c r="B147" s="11"/>
      <c r="C147" s="11"/>
      <c r="D147" s="11"/>
      <c r="E147" s="11"/>
      <c r="F147" s="11"/>
      <c r="G147" s="12"/>
      <c r="H147" s="11"/>
      <c r="I147" s="11"/>
      <c r="J147" s="11"/>
      <c r="K147" s="11"/>
      <c r="L147" s="11"/>
      <c r="M147" s="11"/>
      <c r="N147" s="11"/>
      <c r="O147" s="11"/>
      <c r="P147" s="11"/>
      <c r="Q147" s="11"/>
      <c r="R147" s="11"/>
      <c r="S147" s="11"/>
    </row>
    <row r="148" spans="1:19">
      <c r="A148" s="29"/>
      <c r="B148" s="11"/>
      <c r="C148" s="11"/>
      <c r="D148" s="11"/>
      <c r="E148" s="11"/>
      <c r="F148" s="11"/>
      <c r="G148" s="12"/>
      <c r="H148" s="11"/>
      <c r="I148" s="11"/>
      <c r="J148" s="11"/>
      <c r="K148" s="11"/>
      <c r="L148" s="11"/>
      <c r="M148" s="11"/>
      <c r="N148" s="11"/>
      <c r="O148" s="11"/>
      <c r="P148" s="11"/>
      <c r="Q148" s="11"/>
      <c r="R148" s="11"/>
      <c r="S148" s="11"/>
    </row>
    <row r="149" spans="1:19">
      <c r="A149" s="29"/>
      <c r="B149" s="11"/>
      <c r="C149" s="11"/>
      <c r="D149" s="11"/>
      <c r="E149" s="11"/>
      <c r="F149" s="11"/>
      <c r="G149" s="12"/>
      <c r="H149" s="11"/>
      <c r="I149" s="11"/>
      <c r="J149" s="11"/>
      <c r="K149" s="11"/>
      <c r="L149" s="11"/>
      <c r="M149" s="11"/>
      <c r="N149" s="11"/>
      <c r="O149" s="11"/>
      <c r="P149" s="11"/>
      <c r="Q149" s="11"/>
      <c r="R149" s="11"/>
      <c r="S149" s="11"/>
    </row>
    <row r="150" spans="1:19">
      <c r="A150" s="29"/>
      <c r="B150" s="11"/>
      <c r="C150" s="11"/>
      <c r="D150" s="11"/>
      <c r="E150" s="11"/>
      <c r="F150" s="11"/>
      <c r="G150" s="12"/>
      <c r="H150" s="11"/>
      <c r="I150" s="11"/>
      <c r="J150" s="11"/>
      <c r="K150" s="11"/>
      <c r="L150" s="11"/>
      <c r="M150" s="11"/>
      <c r="N150" s="11"/>
      <c r="O150" s="11"/>
      <c r="P150" s="11"/>
      <c r="Q150" s="11"/>
      <c r="R150" s="11"/>
      <c r="S150" s="11"/>
    </row>
    <row r="151" spans="1:19">
      <c r="A151" s="29"/>
      <c r="B151" s="11"/>
      <c r="C151" s="11"/>
      <c r="D151" s="11"/>
      <c r="E151" s="11"/>
      <c r="F151" s="11"/>
      <c r="G151" s="12"/>
      <c r="H151" s="11"/>
      <c r="I151" s="11"/>
      <c r="J151" s="11"/>
      <c r="K151" s="11"/>
      <c r="L151" s="11"/>
      <c r="M151" s="11"/>
      <c r="N151" s="11"/>
      <c r="O151" s="11"/>
      <c r="P151" s="11"/>
      <c r="Q151" s="11"/>
      <c r="R151" s="11"/>
      <c r="S151" s="11"/>
    </row>
    <row r="152" spans="1:19">
      <c r="A152" s="29"/>
      <c r="B152" s="11"/>
      <c r="C152" s="11"/>
      <c r="D152" s="11"/>
      <c r="E152" s="11"/>
      <c r="F152" s="11"/>
      <c r="G152" s="12"/>
      <c r="H152" s="11"/>
      <c r="I152" s="11"/>
      <c r="J152" s="11"/>
      <c r="K152" s="11"/>
      <c r="L152" s="11"/>
      <c r="M152" s="11"/>
      <c r="N152" s="11"/>
      <c r="O152" s="11"/>
      <c r="P152" s="11"/>
      <c r="Q152" s="11"/>
      <c r="R152" s="11"/>
      <c r="S152" s="11"/>
    </row>
    <row r="153" spans="1:19">
      <c r="A153" s="29"/>
      <c r="B153" s="11"/>
      <c r="C153" s="11"/>
      <c r="D153" s="11"/>
      <c r="E153" s="11"/>
      <c r="F153" s="11"/>
      <c r="G153" s="12"/>
      <c r="H153" s="11"/>
      <c r="I153" s="11"/>
      <c r="J153" s="11"/>
      <c r="K153" s="11"/>
      <c r="L153" s="11"/>
      <c r="M153" s="11"/>
      <c r="N153" s="11"/>
      <c r="O153" s="11"/>
      <c r="P153" s="11"/>
      <c r="Q153" s="11"/>
      <c r="R153" s="11"/>
      <c r="S153" s="11"/>
    </row>
    <row r="154" spans="1:19">
      <c r="A154" s="29"/>
      <c r="B154" s="11"/>
      <c r="C154" s="11"/>
      <c r="D154" s="11"/>
      <c r="E154" s="11"/>
      <c r="F154" s="11"/>
      <c r="G154" s="12"/>
      <c r="H154" s="11"/>
      <c r="I154" s="11"/>
      <c r="J154" s="11"/>
      <c r="K154" s="11"/>
      <c r="L154" s="11"/>
      <c r="M154" s="11"/>
      <c r="N154" s="11"/>
      <c r="O154" s="11"/>
      <c r="P154" s="11"/>
      <c r="Q154" s="11"/>
      <c r="R154" s="11"/>
      <c r="S154" s="11"/>
    </row>
    <row r="155" spans="1:19">
      <c r="A155" s="29"/>
      <c r="B155" s="11"/>
      <c r="C155" s="11"/>
      <c r="D155" s="11"/>
      <c r="E155" s="11"/>
      <c r="F155" s="11"/>
      <c r="G155" s="12"/>
      <c r="H155" s="11"/>
      <c r="I155" s="11"/>
      <c r="J155" s="11"/>
      <c r="K155" s="11"/>
      <c r="L155" s="11"/>
      <c r="M155" s="11"/>
      <c r="N155" s="11"/>
      <c r="O155" s="11"/>
      <c r="P155" s="11"/>
      <c r="Q155" s="11"/>
      <c r="R155" s="11"/>
      <c r="S155" s="11"/>
    </row>
    <row r="156" spans="1:19">
      <c r="A156" s="29"/>
      <c r="B156" s="11"/>
      <c r="C156" s="11"/>
      <c r="D156" s="11"/>
      <c r="E156" s="11"/>
      <c r="F156" s="11"/>
      <c r="G156" s="12"/>
      <c r="H156" s="11"/>
      <c r="I156" s="11"/>
      <c r="J156" s="11"/>
      <c r="K156" s="11"/>
      <c r="L156" s="11"/>
      <c r="M156" s="11"/>
      <c r="N156" s="11"/>
      <c r="O156" s="11"/>
      <c r="P156" s="11"/>
      <c r="Q156" s="11"/>
      <c r="R156" s="11"/>
      <c r="S156" s="11"/>
    </row>
    <row r="157" spans="1:19">
      <c r="A157" s="29"/>
      <c r="B157" s="11"/>
      <c r="C157" s="11"/>
      <c r="D157" s="11"/>
      <c r="E157" s="11"/>
      <c r="F157" s="11"/>
      <c r="G157" s="12"/>
      <c r="H157" s="11"/>
      <c r="I157" s="11"/>
      <c r="J157" s="11"/>
      <c r="K157" s="11"/>
      <c r="L157" s="11"/>
      <c r="M157" s="11"/>
      <c r="N157" s="11"/>
      <c r="O157" s="11"/>
      <c r="P157" s="11"/>
      <c r="Q157" s="11"/>
      <c r="R157" s="11"/>
      <c r="S157" s="11"/>
    </row>
    <row r="158" spans="1:19">
      <c r="A158" s="29"/>
      <c r="B158" s="11"/>
      <c r="C158" s="11"/>
      <c r="D158" s="11"/>
      <c r="E158" s="11"/>
      <c r="F158" s="11"/>
      <c r="G158" s="12"/>
      <c r="H158" s="11"/>
      <c r="I158" s="11"/>
      <c r="J158" s="11"/>
      <c r="K158" s="11"/>
      <c r="L158" s="11"/>
      <c r="M158" s="11"/>
      <c r="N158" s="11"/>
      <c r="O158" s="11"/>
      <c r="P158" s="11"/>
      <c r="Q158" s="11"/>
      <c r="R158" s="11"/>
      <c r="S158" s="11"/>
    </row>
    <row r="159" spans="1:19">
      <c r="A159" s="29"/>
      <c r="B159" s="11"/>
      <c r="C159" s="11"/>
      <c r="D159" s="11"/>
      <c r="E159" s="11"/>
      <c r="F159" s="11"/>
      <c r="G159" s="12"/>
      <c r="H159" s="11"/>
      <c r="I159" s="11"/>
      <c r="J159" s="11"/>
      <c r="K159" s="11"/>
      <c r="L159" s="11"/>
      <c r="M159" s="11"/>
      <c r="N159" s="11"/>
      <c r="O159" s="11"/>
      <c r="P159" s="11"/>
      <c r="Q159" s="11"/>
      <c r="R159" s="11"/>
      <c r="S159" s="11"/>
    </row>
    <row r="160" spans="1:19">
      <c r="A160" s="29"/>
      <c r="B160" s="11"/>
      <c r="C160" s="11"/>
      <c r="D160" s="11"/>
      <c r="E160" s="11"/>
      <c r="F160" s="11"/>
      <c r="G160" s="12"/>
      <c r="H160" s="11"/>
      <c r="I160" s="11"/>
      <c r="J160" s="11"/>
      <c r="K160" s="11"/>
      <c r="L160" s="11"/>
      <c r="M160" s="11"/>
      <c r="N160" s="11"/>
      <c r="O160" s="11"/>
      <c r="P160" s="11"/>
      <c r="Q160" s="11"/>
      <c r="R160" s="11"/>
      <c r="S160" s="11"/>
    </row>
    <row r="161" spans="1:19">
      <c r="A161" s="29"/>
      <c r="B161" s="11"/>
      <c r="C161" s="11"/>
      <c r="D161" s="11"/>
      <c r="E161" s="11"/>
      <c r="F161" s="11"/>
      <c r="G161" s="12"/>
      <c r="H161" s="11"/>
      <c r="I161" s="11"/>
      <c r="J161" s="11"/>
      <c r="K161" s="11"/>
      <c r="L161" s="11"/>
      <c r="M161" s="11"/>
      <c r="N161" s="11"/>
      <c r="O161" s="11"/>
      <c r="P161" s="11"/>
      <c r="Q161" s="11"/>
      <c r="R161" s="11"/>
      <c r="S161" s="11"/>
    </row>
    <row r="162" spans="1:19">
      <c r="A162" s="29"/>
      <c r="B162" s="11"/>
      <c r="C162" s="11"/>
      <c r="D162" s="11"/>
      <c r="E162" s="11"/>
      <c r="F162" s="11"/>
      <c r="G162" s="12"/>
      <c r="H162" s="11"/>
      <c r="I162" s="11"/>
      <c r="J162" s="11"/>
      <c r="K162" s="11"/>
      <c r="L162" s="11"/>
      <c r="M162" s="11"/>
      <c r="N162" s="11"/>
      <c r="O162" s="11"/>
      <c r="P162" s="11"/>
      <c r="Q162" s="11"/>
      <c r="R162" s="11"/>
      <c r="S162" s="11"/>
    </row>
    <row r="163" spans="1:19">
      <c r="A163" s="29"/>
      <c r="B163" s="11"/>
      <c r="C163" s="11"/>
      <c r="D163" s="11"/>
      <c r="E163" s="11"/>
      <c r="F163" s="11"/>
      <c r="G163" s="12"/>
      <c r="H163" s="11"/>
      <c r="I163" s="11"/>
      <c r="J163" s="11"/>
      <c r="K163" s="11"/>
      <c r="L163" s="11"/>
      <c r="M163" s="11"/>
      <c r="N163" s="11"/>
      <c r="O163" s="11"/>
      <c r="P163" s="11"/>
      <c r="Q163" s="11"/>
      <c r="R163" s="11"/>
      <c r="S163" s="11"/>
    </row>
    <row r="164" spans="1:19">
      <c r="A164" s="29"/>
      <c r="B164" s="11"/>
      <c r="C164" s="11"/>
      <c r="D164" s="11"/>
      <c r="E164" s="11"/>
      <c r="F164" s="11"/>
      <c r="G164" s="12"/>
      <c r="H164" s="11"/>
      <c r="I164" s="11"/>
      <c r="J164" s="11"/>
      <c r="K164" s="11"/>
      <c r="L164" s="11"/>
      <c r="M164" s="11"/>
      <c r="N164" s="11"/>
      <c r="O164" s="11"/>
      <c r="P164" s="11"/>
      <c r="Q164" s="11"/>
      <c r="R164" s="11"/>
      <c r="S164" s="11"/>
    </row>
    <row r="165" spans="1:19">
      <c r="A165" s="29"/>
      <c r="B165" s="11"/>
      <c r="C165" s="11"/>
      <c r="D165" s="11"/>
      <c r="E165" s="11"/>
      <c r="F165" s="11"/>
      <c r="G165" s="12"/>
      <c r="H165" s="11"/>
      <c r="I165" s="11"/>
      <c r="J165" s="11"/>
      <c r="K165" s="11"/>
      <c r="L165" s="11"/>
      <c r="M165" s="11"/>
      <c r="N165" s="11"/>
      <c r="O165" s="11"/>
      <c r="P165" s="11"/>
      <c r="Q165" s="11"/>
      <c r="R165" s="11"/>
      <c r="S165" s="11"/>
    </row>
    <row r="166" spans="1:19">
      <c r="A166" s="29"/>
      <c r="B166" s="11"/>
      <c r="C166" s="11"/>
      <c r="D166" s="11"/>
      <c r="E166" s="11"/>
      <c r="F166" s="11"/>
      <c r="G166" s="12"/>
      <c r="H166" s="11"/>
      <c r="I166" s="11"/>
      <c r="J166" s="11"/>
      <c r="K166" s="11"/>
      <c r="L166" s="11"/>
      <c r="M166" s="11"/>
      <c r="N166" s="11"/>
      <c r="O166" s="11"/>
      <c r="P166" s="11"/>
      <c r="Q166" s="11"/>
      <c r="R166" s="11"/>
      <c r="S166" s="11"/>
    </row>
    <row r="167" spans="1:19">
      <c r="A167" s="29"/>
      <c r="B167" s="11"/>
      <c r="C167" s="11"/>
      <c r="D167" s="11"/>
      <c r="E167" s="11"/>
      <c r="F167" s="11"/>
      <c r="G167" s="12"/>
      <c r="H167" s="11"/>
      <c r="I167" s="11"/>
      <c r="J167" s="11"/>
      <c r="K167" s="11"/>
      <c r="L167" s="11"/>
      <c r="M167" s="11"/>
      <c r="N167" s="11"/>
      <c r="O167" s="11"/>
      <c r="P167" s="11"/>
      <c r="Q167" s="11"/>
      <c r="R167" s="11"/>
      <c r="S167" s="11"/>
    </row>
    <row r="168" spans="1:19">
      <c r="A168" s="29"/>
      <c r="B168" s="11"/>
      <c r="C168" s="11"/>
      <c r="D168" s="11"/>
      <c r="E168" s="11"/>
      <c r="F168" s="11"/>
      <c r="G168" s="12"/>
      <c r="H168" s="11"/>
      <c r="I168" s="11"/>
      <c r="J168" s="11"/>
      <c r="K168" s="11"/>
      <c r="L168" s="11"/>
      <c r="M168" s="11"/>
      <c r="N168" s="11"/>
      <c r="O168" s="11"/>
      <c r="P168" s="11"/>
      <c r="Q168" s="11"/>
      <c r="R168" s="11"/>
      <c r="S168" s="11"/>
    </row>
    <row r="169" spans="1:19">
      <c r="A169" s="29"/>
      <c r="B169" s="11"/>
      <c r="C169" s="11"/>
      <c r="D169" s="11"/>
      <c r="E169" s="11"/>
      <c r="F169" s="11"/>
      <c r="G169" s="12"/>
      <c r="H169" s="11"/>
      <c r="I169" s="11"/>
      <c r="J169" s="11"/>
      <c r="K169" s="11"/>
      <c r="L169" s="11"/>
      <c r="M169" s="11"/>
      <c r="N169" s="11"/>
      <c r="O169" s="11"/>
      <c r="P169" s="11"/>
      <c r="Q169" s="11"/>
      <c r="R169" s="11"/>
      <c r="S169" s="11"/>
    </row>
    <row r="170" spans="1:19">
      <c r="A170" s="29"/>
      <c r="B170" s="11"/>
      <c r="C170" s="11"/>
      <c r="D170" s="11"/>
      <c r="E170" s="11"/>
      <c r="F170" s="11"/>
      <c r="G170" s="12"/>
      <c r="H170" s="11"/>
      <c r="I170" s="11"/>
      <c r="J170" s="11"/>
      <c r="K170" s="11"/>
      <c r="L170" s="11"/>
      <c r="M170" s="11"/>
      <c r="N170" s="11"/>
      <c r="O170" s="11"/>
      <c r="P170" s="11"/>
      <c r="Q170" s="11"/>
      <c r="R170" s="11"/>
      <c r="S170" s="11"/>
    </row>
    <row r="171" spans="1:19">
      <c r="A171" s="29"/>
      <c r="B171" s="11"/>
      <c r="C171" s="11"/>
      <c r="D171" s="11"/>
      <c r="E171" s="11"/>
      <c r="F171" s="11"/>
      <c r="G171" s="12"/>
      <c r="H171" s="11"/>
      <c r="I171" s="11"/>
      <c r="J171" s="11"/>
      <c r="K171" s="11"/>
      <c r="L171" s="11"/>
      <c r="M171" s="11"/>
      <c r="N171" s="11"/>
      <c r="O171" s="11"/>
      <c r="P171" s="11"/>
      <c r="Q171" s="11"/>
      <c r="R171" s="11"/>
      <c r="S171" s="11"/>
    </row>
    <row r="172" spans="1:19">
      <c r="A172" s="29"/>
      <c r="B172" s="11"/>
      <c r="C172" s="11"/>
      <c r="D172" s="11"/>
      <c r="E172" s="11"/>
      <c r="F172" s="11"/>
      <c r="G172" s="12"/>
      <c r="H172" s="11"/>
      <c r="I172" s="11"/>
      <c r="J172" s="11"/>
      <c r="K172" s="11"/>
      <c r="L172" s="11"/>
      <c r="M172" s="11"/>
      <c r="N172" s="11"/>
      <c r="O172" s="11"/>
      <c r="P172" s="11"/>
      <c r="Q172" s="11"/>
      <c r="R172" s="11"/>
      <c r="S172" s="11"/>
    </row>
    <row r="173" spans="1:19">
      <c r="A173" s="29"/>
      <c r="B173" s="11"/>
      <c r="C173" s="11"/>
      <c r="D173" s="11"/>
      <c r="E173" s="11"/>
      <c r="F173" s="11"/>
      <c r="G173" s="12"/>
      <c r="H173" s="11"/>
      <c r="I173" s="11"/>
      <c r="J173" s="11"/>
      <c r="K173" s="11"/>
      <c r="L173" s="11"/>
      <c r="M173" s="11"/>
      <c r="N173" s="11"/>
      <c r="O173" s="11"/>
      <c r="P173" s="11"/>
      <c r="Q173" s="11"/>
      <c r="R173" s="11"/>
      <c r="S173" s="11"/>
    </row>
    <row r="174" spans="1:19">
      <c r="A174" s="29"/>
      <c r="B174" s="11"/>
      <c r="C174" s="11"/>
      <c r="D174" s="11"/>
      <c r="E174" s="11"/>
      <c r="F174" s="11"/>
      <c r="G174" s="12"/>
      <c r="H174" s="11"/>
      <c r="I174" s="11"/>
      <c r="J174" s="11"/>
      <c r="K174" s="11"/>
      <c r="L174" s="11"/>
      <c r="M174" s="11"/>
      <c r="N174" s="11"/>
      <c r="O174" s="11"/>
      <c r="P174" s="11"/>
      <c r="Q174" s="11"/>
      <c r="R174" s="11"/>
      <c r="S174" s="11"/>
    </row>
    <row r="175" spans="1:19">
      <c r="A175" s="29"/>
      <c r="B175" s="11"/>
      <c r="C175" s="11"/>
      <c r="D175" s="11"/>
      <c r="E175" s="11"/>
      <c r="F175" s="11"/>
      <c r="G175" s="12"/>
      <c r="H175" s="11"/>
      <c r="I175" s="11"/>
      <c r="J175" s="11"/>
      <c r="K175" s="11"/>
      <c r="L175" s="11"/>
      <c r="M175" s="11"/>
      <c r="N175" s="11"/>
      <c r="O175" s="11"/>
      <c r="P175" s="11"/>
      <c r="Q175" s="11"/>
      <c r="R175" s="11"/>
      <c r="S175" s="11"/>
    </row>
    <row r="176" spans="1:19">
      <c r="A176" s="29"/>
      <c r="B176" s="11"/>
      <c r="C176" s="11"/>
      <c r="D176" s="11"/>
      <c r="E176" s="11"/>
      <c r="F176" s="11"/>
      <c r="G176" s="12"/>
      <c r="H176" s="11"/>
      <c r="I176" s="11"/>
      <c r="J176" s="11"/>
      <c r="K176" s="11"/>
      <c r="L176" s="11"/>
      <c r="M176" s="11"/>
      <c r="N176" s="11"/>
      <c r="O176" s="11"/>
      <c r="P176" s="11"/>
      <c r="Q176" s="11"/>
      <c r="R176" s="11"/>
      <c r="S176" s="11"/>
    </row>
    <row r="177" spans="1:19">
      <c r="A177" s="29"/>
      <c r="B177" s="11"/>
      <c r="C177" s="11"/>
      <c r="D177" s="11"/>
      <c r="E177" s="11"/>
      <c r="F177" s="11"/>
      <c r="G177" s="12"/>
      <c r="H177" s="11"/>
      <c r="I177" s="11"/>
      <c r="J177" s="11"/>
      <c r="K177" s="11"/>
      <c r="L177" s="11"/>
      <c r="M177" s="11"/>
      <c r="N177" s="11"/>
      <c r="O177" s="11"/>
      <c r="P177" s="11"/>
      <c r="Q177" s="11"/>
      <c r="R177" s="11"/>
      <c r="S177" s="11"/>
    </row>
    <row r="178" spans="1:19">
      <c r="A178" s="29"/>
      <c r="B178" s="11"/>
      <c r="C178" s="11"/>
      <c r="D178" s="11"/>
      <c r="E178" s="11"/>
      <c r="F178" s="11"/>
      <c r="G178" s="12"/>
      <c r="H178" s="11"/>
      <c r="I178" s="11"/>
      <c r="J178" s="11"/>
      <c r="K178" s="11"/>
      <c r="L178" s="11"/>
      <c r="M178" s="11"/>
      <c r="N178" s="11"/>
      <c r="O178" s="11"/>
      <c r="P178" s="11"/>
      <c r="Q178" s="11"/>
      <c r="R178" s="11"/>
      <c r="S178" s="11"/>
    </row>
    <row r="179" spans="1:19">
      <c r="A179" s="29"/>
      <c r="B179" s="11"/>
      <c r="C179" s="11"/>
      <c r="D179" s="11"/>
      <c r="E179" s="11"/>
      <c r="F179" s="11"/>
      <c r="G179" s="12"/>
      <c r="H179" s="11"/>
      <c r="I179" s="11"/>
      <c r="J179" s="11"/>
      <c r="K179" s="11"/>
      <c r="L179" s="11"/>
      <c r="M179" s="11"/>
      <c r="N179" s="11"/>
      <c r="O179" s="11"/>
      <c r="P179" s="11"/>
      <c r="Q179" s="11"/>
      <c r="R179" s="11"/>
      <c r="S179" s="11"/>
    </row>
    <row r="180" spans="1:19">
      <c r="A180" s="29"/>
      <c r="B180" s="11"/>
      <c r="C180" s="11"/>
      <c r="D180" s="11"/>
      <c r="E180" s="11"/>
      <c r="F180" s="11"/>
      <c r="G180" s="12"/>
      <c r="H180" s="11"/>
      <c r="I180" s="11"/>
      <c r="J180" s="11"/>
      <c r="K180" s="11"/>
      <c r="L180" s="11"/>
      <c r="M180" s="11"/>
      <c r="N180" s="11"/>
      <c r="O180" s="11"/>
      <c r="P180" s="11"/>
      <c r="Q180" s="11"/>
      <c r="R180" s="11"/>
      <c r="S180" s="11"/>
    </row>
    <row r="181" spans="1:19">
      <c r="A181" s="29"/>
      <c r="B181" s="11"/>
      <c r="C181" s="11"/>
      <c r="D181" s="11"/>
      <c r="E181" s="11"/>
      <c r="F181" s="11"/>
      <c r="G181" s="12"/>
      <c r="H181" s="11"/>
      <c r="I181" s="11"/>
      <c r="J181" s="11"/>
      <c r="K181" s="11"/>
      <c r="L181" s="11"/>
      <c r="M181" s="11"/>
      <c r="N181" s="11"/>
      <c r="O181" s="11"/>
      <c r="P181" s="11"/>
      <c r="Q181" s="11"/>
      <c r="R181" s="11"/>
      <c r="S181" s="11"/>
    </row>
    <row r="182" spans="1:19">
      <c r="A182" s="29"/>
      <c r="B182" s="11"/>
      <c r="C182" s="11"/>
      <c r="D182" s="11"/>
      <c r="E182" s="11"/>
      <c r="F182" s="11"/>
      <c r="G182" s="12"/>
      <c r="H182" s="11"/>
      <c r="I182" s="11"/>
      <c r="J182" s="11"/>
      <c r="K182" s="11"/>
      <c r="L182" s="11"/>
      <c r="M182" s="11"/>
      <c r="N182" s="11"/>
      <c r="O182" s="11"/>
      <c r="P182" s="11"/>
      <c r="Q182" s="11"/>
      <c r="R182" s="11"/>
      <c r="S182" s="11"/>
    </row>
    <row r="183" spans="1:19">
      <c r="A183" s="29"/>
      <c r="B183" s="11"/>
      <c r="C183" s="11"/>
      <c r="D183" s="11"/>
      <c r="E183" s="11"/>
      <c r="F183" s="11"/>
      <c r="G183" s="12"/>
      <c r="H183" s="11"/>
      <c r="I183" s="11"/>
      <c r="J183" s="11"/>
      <c r="K183" s="11"/>
      <c r="L183" s="11"/>
      <c r="M183" s="11"/>
      <c r="N183" s="11"/>
      <c r="O183" s="11"/>
      <c r="P183" s="11"/>
      <c r="Q183" s="11"/>
      <c r="R183" s="11"/>
      <c r="S183" s="11"/>
    </row>
    <row r="184" spans="1:19">
      <c r="A184" s="29"/>
      <c r="B184" s="11"/>
      <c r="C184" s="11"/>
      <c r="D184" s="11"/>
      <c r="E184" s="11"/>
      <c r="F184" s="11"/>
      <c r="G184" s="12"/>
      <c r="H184" s="11"/>
      <c r="I184" s="11"/>
      <c r="J184" s="11"/>
      <c r="K184" s="11"/>
      <c r="L184" s="11"/>
      <c r="M184" s="11"/>
      <c r="N184" s="11"/>
      <c r="O184" s="11"/>
      <c r="P184" s="11"/>
      <c r="Q184" s="11"/>
      <c r="R184" s="11"/>
      <c r="S184" s="11"/>
    </row>
    <row r="185" spans="1:19">
      <c r="A185" s="29"/>
      <c r="B185" s="11"/>
      <c r="C185" s="11"/>
      <c r="D185" s="11"/>
      <c r="E185" s="11"/>
      <c r="F185" s="11"/>
      <c r="G185" s="12"/>
      <c r="H185" s="11"/>
      <c r="I185" s="11"/>
      <c r="J185" s="11"/>
      <c r="K185" s="11"/>
      <c r="L185" s="11"/>
      <c r="M185" s="11"/>
      <c r="N185" s="11"/>
      <c r="O185" s="11"/>
      <c r="P185" s="11"/>
      <c r="Q185" s="11"/>
      <c r="R185" s="11"/>
      <c r="S185" s="11"/>
    </row>
    <row r="186" spans="1:19">
      <c r="A186" s="29"/>
      <c r="B186" s="11"/>
      <c r="C186" s="11"/>
      <c r="D186" s="11"/>
      <c r="E186" s="11"/>
      <c r="F186" s="11"/>
      <c r="G186" s="12"/>
      <c r="H186" s="11"/>
      <c r="I186" s="11"/>
      <c r="J186" s="11"/>
      <c r="K186" s="11"/>
      <c r="L186" s="11"/>
      <c r="M186" s="11"/>
      <c r="N186" s="11"/>
      <c r="O186" s="11"/>
      <c r="P186" s="11"/>
      <c r="Q186" s="11"/>
      <c r="R186" s="11"/>
      <c r="S186" s="11"/>
    </row>
    <row r="187" spans="1:19">
      <c r="A187" s="29"/>
      <c r="B187" s="11"/>
      <c r="C187" s="11"/>
      <c r="D187" s="11"/>
      <c r="E187" s="11"/>
      <c r="F187" s="11"/>
      <c r="G187" s="12"/>
      <c r="H187" s="11"/>
      <c r="I187" s="11"/>
      <c r="J187" s="11"/>
      <c r="K187" s="11"/>
      <c r="L187" s="11"/>
      <c r="M187" s="11"/>
      <c r="N187" s="11"/>
      <c r="O187" s="11"/>
      <c r="P187" s="11"/>
      <c r="Q187" s="11"/>
      <c r="R187" s="11"/>
      <c r="S187" s="11"/>
    </row>
    <row r="188" spans="1:19">
      <c r="A188" s="29"/>
      <c r="B188" s="11"/>
      <c r="C188" s="11"/>
      <c r="D188" s="11"/>
      <c r="E188" s="11"/>
      <c r="F188" s="11"/>
      <c r="G188" s="12"/>
      <c r="H188" s="11"/>
      <c r="I188" s="11"/>
      <c r="J188" s="11"/>
      <c r="K188" s="11"/>
      <c r="L188" s="11"/>
      <c r="M188" s="11"/>
      <c r="N188" s="11"/>
      <c r="O188" s="11"/>
      <c r="P188" s="11"/>
      <c r="Q188" s="11"/>
      <c r="R188" s="11"/>
      <c r="S188" s="11"/>
    </row>
    <row r="189" spans="1:19">
      <c r="A189" s="29"/>
      <c r="B189" s="11"/>
      <c r="C189" s="11"/>
      <c r="D189" s="11"/>
      <c r="E189" s="11"/>
      <c r="F189" s="11"/>
      <c r="G189" s="12"/>
      <c r="H189" s="11"/>
      <c r="I189" s="11"/>
      <c r="J189" s="11"/>
      <c r="K189" s="11"/>
      <c r="L189" s="11"/>
      <c r="M189" s="11"/>
      <c r="N189" s="11"/>
      <c r="O189" s="11"/>
      <c r="P189" s="11"/>
      <c r="Q189" s="11"/>
      <c r="R189" s="11"/>
      <c r="S189" s="11"/>
    </row>
    <row r="190" spans="1:19">
      <c r="A190" s="29"/>
      <c r="B190" s="11"/>
      <c r="C190" s="11"/>
      <c r="D190" s="11"/>
      <c r="E190" s="11"/>
      <c r="F190" s="11"/>
      <c r="G190" s="12"/>
      <c r="H190" s="11"/>
      <c r="I190" s="11"/>
      <c r="J190" s="11"/>
      <c r="K190" s="11"/>
      <c r="L190" s="11"/>
      <c r="M190" s="11"/>
      <c r="N190" s="11"/>
      <c r="O190" s="11"/>
      <c r="P190" s="11"/>
      <c r="Q190" s="11"/>
      <c r="R190" s="11"/>
      <c r="S190" s="11"/>
    </row>
    <row r="191" spans="1:19">
      <c r="A191" s="29"/>
      <c r="B191" s="11"/>
      <c r="C191" s="11"/>
      <c r="D191" s="11"/>
      <c r="E191" s="11"/>
      <c r="F191" s="11"/>
      <c r="G191" s="12"/>
      <c r="H191" s="11"/>
      <c r="I191" s="11"/>
      <c r="J191" s="11"/>
      <c r="K191" s="11"/>
      <c r="L191" s="11"/>
      <c r="M191" s="11"/>
      <c r="N191" s="11"/>
      <c r="O191" s="11"/>
      <c r="P191" s="11"/>
      <c r="Q191" s="11"/>
      <c r="R191" s="11"/>
      <c r="S191" s="11"/>
    </row>
    <row r="192" spans="1:19">
      <c r="A192" s="29"/>
      <c r="B192" s="11"/>
      <c r="C192" s="11"/>
      <c r="D192" s="11"/>
      <c r="E192" s="11"/>
      <c r="F192" s="11"/>
      <c r="G192" s="12"/>
      <c r="H192" s="11"/>
      <c r="I192" s="11"/>
      <c r="J192" s="11"/>
      <c r="K192" s="11"/>
      <c r="L192" s="11"/>
      <c r="M192" s="11"/>
      <c r="N192" s="11"/>
      <c r="O192" s="11"/>
      <c r="P192" s="11"/>
      <c r="Q192" s="11"/>
      <c r="R192" s="11"/>
      <c r="S192" s="11"/>
    </row>
    <row r="193" spans="1:19">
      <c r="A193" s="29"/>
      <c r="B193" s="11"/>
      <c r="C193" s="11"/>
      <c r="D193" s="11"/>
      <c r="E193" s="11"/>
      <c r="F193" s="11"/>
      <c r="G193" s="12"/>
      <c r="H193" s="11"/>
      <c r="I193" s="11"/>
      <c r="J193" s="11"/>
      <c r="K193" s="11"/>
      <c r="L193" s="11"/>
      <c r="M193" s="11"/>
      <c r="N193" s="11"/>
      <c r="O193" s="11"/>
      <c r="P193" s="11"/>
      <c r="Q193" s="11"/>
      <c r="R193" s="11"/>
      <c r="S193" s="11"/>
    </row>
    <row r="194" spans="1:19">
      <c r="A194" s="29"/>
      <c r="B194" s="11"/>
      <c r="C194" s="11"/>
      <c r="D194" s="11"/>
      <c r="E194" s="11"/>
      <c r="F194" s="11"/>
      <c r="G194" s="12"/>
      <c r="H194" s="11"/>
      <c r="I194" s="11"/>
      <c r="J194" s="11"/>
      <c r="K194" s="11"/>
      <c r="L194" s="11"/>
      <c r="M194" s="11"/>
      <c r="N194" s="11"/>
      <c r="O194" s="11"/>
      <c r="P194" s="11"/>
      <c r="Q194" s="11"/>
      <c r="R194" s="11"/>
      <c r="S194" s="11"/>
    </row>
    <row r="195" spans="1:19">
      <c r="A195" s="29"/>
      <c r="B195" s="11"/>
      <c r="C195" s="11"/>
      <c r="D195" s="11"/>
      <c r="E195" s="11"/>
      <c r="F195" s="11"/>
      <c r="G195" s="12"/>
      <c r="H195" s="11"/>
      <c r="I195" s="11"/>
      <c r="J195" s="11"/>
      <c r="K195" s="11"/>
      <c r="L195" s="11"/>
      <c r="M195" s="11"/>
      <c r="N195" s="11"/>
      <c r="O195" s="11"/>
      <c r="P195" s="11"/>
      <c r="Q195" s="11"/>
      <c r="R195" s="11"/>
      <c r="S195" s="11"/>
    </row>
    <row r="196" spans="1:19">
      <c r="A196" s="29"/>
      <c r="B196" s="11"/>
      <c r="C196" s="11"/>
      <c r="D196" s="11"/>
      <c r="E196" s="11"/>
      <c r="F196" s="11"/>
      <c r="G196" s="12"/>
      <c r="H196" s="11"/>
      <c r="I196" s="11"/>
      <c r="J196" s="11"/>
      <c r="K196" s="11"/>
      <c r="L196" s="11"/>
      <c r="M196" s="11"/>
      <c r="N196" s="11"/>
      <c r="O196" s="11"/>
      <c r="P196" s="11"/>
      <c r="Q196" s="11"/>
      <c r="R196" s="11"/>
      <c r="S196" s="11"/>
    </row>
    <row r="197" spans="1:19">
      <c r="A197" s="29"/>
      <c r="B197" s="11"/>
      <c r="C197" s="11"/>
      <c r="D197" s="11"/>
      <c r="E197" s="11"/>
      <c r="F197" s="11"/>
      <c r="G197" s="12"/>
      <c r="H197" s="11"/>
      <c r="I197" s="11"/>
      <c r="J197" s="11"/>
      <c r="K197" s="11"/>
      <c r="L197" s="11"/>
      <c r="M197" s="11"/>
      <c r="N197" s="11"/>
      <c r="O197" s="11"/>
      <c r="P197" s="11"/>
      <c r="Q197" s="11"/>
      <c r="R197" s="11"/>
      <c r="S197" s="11"/>
    </row>
    <row r="198" spans="1:19">
      <c r="A198" s="29"/>
      <c r="B198" s="11"/>
      <c r="C198" s="11"/>
      <c r="D198" s="11"/>
      <c r="E198" s="11"/>
      <c r="F198" s="11"/>
      <c r="G198" s="12"/>
      <c r="H198" s="11"/>
      <c r="I198" s="11"/>
      <c r="J198" s="11"/>
      <c r="K198" s="11"/>
      <c r="L198" s="11"/>
      <c r="M198" s="11"/>
      <c r="N198" s="11"/>
      <c r="O198" s="11"/>
      <c r="P198" s="11"/>
      <c r="Q198" s="11"/>
      <c r="R198" s="11"/>
      <c r="S198" s="11"/>
    </row>
    <row r="199" spans="1:19">
      <c r="A199" s="29"/>
      <c r="B199" s="11"/>
      <c r="C199" s="11"/>
      <c r="D199" s="11"/>
      <c r="E199" s="11"/>
      <c r="F199" s="11"/>
      <c r="G199" s="12"/>
      <c r="H199" s="11"/>
      <c r="I199" s="11"/>
      <c r="J199" s="11"/>
      <c r="K199" s="11"/>
      <c r="L199" s="11"/>
      <c r="M199" s="11"/>
      <c r="N199" s="11"/>
      <c r="O199" s="11"/>
      <c r="P199" s="11"/>
      <c r="Q199" s="11"/>
      <c r="R199" s="11"/>
      <c r="S199" s="11"/>
    </row>
    <row r="200" spans="1:19">
      <c r="A200" s="29"/>
      <c r="B200" s="11"/>
      <c r="C200" s="11"/>
      <c r="D200" s="11"/>
      <c r="E200" s="11"/>
      <c r="F200" s="11"/>
      <c r="G200" s="12"/>
      <c r="H200" s="11"/>
      <c r="I200" s="11"/>
      <c r="J200" s="11"/>
      <c r="K200" s="11"/>
      <c r="L200" s="11"/>
      <c r="M200" s="11"/>
      <c r="N200" s="11"/>
      <c r="O200" s="11"/>
      <c r="P200" s="11"/>
      <c r="Q200" s="11"/>
      <c r="R200" s="11"/>
      <c r="S200" s="11"/>
    </row>
    <row r="201" spans="1:19">
      <c r="A201" s="29"/>
      <c r="B201" s="11"/>
      <c r="C201" s="11"/>
      <c r="D201" s="11"/>
      <c r="E201" s="11"/>
      <c r="F201" s="11"/>
      <c r="G201" s="12"/>
      <c r="H201" s="11"/>
      <c r="I201" s="11"/>
      <c r="J201" s="11"/>
      <c r="K201" s="11"/>
      <c r="L201" s="11"/>
      <c r="M201" s="11"/>
      <c r="N201" s="11"/>
      <c r="O201" s="11"/>
      <c r="P201" s="11"/>
      <c r="Q201" s="11"/>
      <c r="R201" s="11"/>
      <c r="S201" s="11"/>
    </row>
    <row r="202" spans="1:19">
      <c r="A202" s="29"/>
      <c r="B202" s="11"/>
      <c r="C202" s="11"/>
      <c r="D202" s="11"/>
      <c r="E202" s="11"/>
      <c r="F202" s="11"/>
      <c r="G202" s="12"/>
      <c r="H202" s="11"/>
      <c r="I202" s="11"/>
      <c r="J202" s="11"/>
      <c r="K202" s="11"/>
      <c r="L202" s="11"/>
      <c r="M202" s="11"/>
      <c r="N202" s="11"/>
      <c r="O202" s="11"/>
      <c r="P202" s="11"/>
      <c r="Q202" s="11"/>
      <c r="R202" s="11"/>
      <c r="S202" s="11"/>
    </row>
    <row r="203" spans="1:19">
      <c r="A203" s="29"/>
      <c r="B203" s="11"/>
      <c r="C203" s="11"/>
      <c r="D203" s="11"/>
      <c r="E203" s="11"/>
      <c r="F203" s="11"/>
      <c r="G203" s="12"/>
      <c r="H203" s="11"/>
      <c r="I203" s="11"/>
      <c r="J203" s="11"/>
      <c r="K203" s="11"/>
      <c r="L203" s="11"/>
      <c r="M203" s="11"/>
      <c r="N203" s="11"/>
      <c r="O203" s="11"/>
      <c r="P203" s="11"/>
      <c r="Q203" s="11"/>
      <c r="R203" s="11"/>
      <c r="S203" s="11"/>
    </row>
    <row r="204" spans="1:19">
      <c r="A204" s="29"/>
      <c r="B204" s="11"/>
      <c r="C204" s="11"/>
      <c r="D204" s="11"/>
      <c r="E204" s="11"/>
      <c r="F204" s="11"/>
      <c r="G204" s="12"/>
      <c r="H204" s="11"/>
      <c r="I204" s="11"/>
      <c r="J204" s="11"/>
      <c r="K204" s="11"/>
      <c r="L204" s="11"/>
      <c r="M204" s="11"/>
      <c r="N204" s="11"/>
      <c r="O204" s="11"/>
      <c r="P204" s="11"/>
      <c r="Q204" s="11"/>
      <c r="R204" s="11"/>
      <c r="S204" s="11"/>
    </row>
    <row r="205" spans="1:19">
      <c r="A205" s="29"/>
      <c r="B205" s="11"/>
      <c r="C205" s="11"/>
      <c r="D205" s="11"/>
      <c r="E205" s="11"/>
      <c r="F205" s="11"/>
      <c r="G205" s="12"/>
      <c r="H205" s="11"/>
      <c r="I205" s="11"/>
      <c r="J205" s="11"/>
      <c r="K205" s="11"/>
      <c r="L205" s="11"/>
      <c r="M205" s="11"/>
      <c r="N205" s="11"/>
      <c r="O205" s="11"/>
      <c r="P205" s="11"/>
      <c r="Q205" s="11"/>
      <c r="R205" s="11"/>
      <c r="S205" s="11"/>
    </row>
    <row r="206" spans="1:19">
      <c r="A206" s="29"/>
      <c r="B206" s="11"/>
      <c r="C206" s="11"/>
      <c r="D206" s="11"/>
      <c r="E206" s="11"/>
      <c r="F206" s="11"/>
      <c r="G206" s="12"/>
      <c r="H206" s="11"/>
      <c r="I206" s="11"/>
      <c r="J206" s="11"/>
      <c r="K206" s="11"/>
      <c r="L206" s="11"/>
      <c r="M206" s="11"/>
      <c r="N206" s="11"/>
      <c r="O206" s="11"/>
      <c r="P206" s="11"/>
      <c r="Q206" s="11"/>
      <c r="R206" s="11"/>
      <c r="S206" s="11"/>
    </row>
    <row r="207" spans="1:19">
      <c r="A207" s="29"/>
      <c r="B207" s="11"/>
      <c r="C207" s="11"/>
      <c r="D207" s="11"/>
      <c r="E207" s="11"/>
      <c r="F207" s="11"/>
      <c r="G207" s="12"/>
      <c r="H207" s="11"/>
      <c r="I207" s="11"/>
      <c r="J207" s="11"/>
      <c r="K207" s="11"/>
      <c r="L207" s="11"/>
      <c r="M207" s="11"/>
      <c r="N207" s="11"/>
      <c r="O207" s="11"/>
      <c r="P207" s="11"/>
      <c r="Q207" s="11"/>
      <c r="R207" s="11"/>
      <c r="S207" s="11"/>
    </row>
    <row r="208" spans="1:19">
      <c r="A208" s="29"/>
      <c r="B208" s="11"/>
      <c r="C208" s="11"/>
      <c r="D208" s="11"/>
      <c r="E208" s="11"/>
      <c r="F208" s="11"/>
      <c r="G208" s="12"/>
      <c r="H208" s="11"/>
      <c r="I208" s="11"/>
      <c r="J208" s="11"/>
      <c r="K208" s="11"/>
      <c r="L208" s="11"/>
      <c r="M208" s="11"/>
      <c r="N208" s="11"/>
      <c r="O208" s="11"/>
      <c r="P208" s="11"/>
      <c r="Q208" s="11"/>
      <c r="R208" s="11"/>
      <c r="S208" s="11"/>
    </row>
    <row r="209" spans="1:19">
      <c r="A209" s="29"/>
      <c r="B209" s="11"/>
      <c r="C209" s="11"/>
      <c r="D209" s="11"/>
      <c r="E209" s="11"/>
      <c r="F209" s="11"/>
      <c r="G209" s="12"/>
      <c r="H209" s="11"/>
      <c r="I209" s="11"/>
      <c r="J209" s="11"/>
      <c r="K209" s="11"/>
      <c r="L209" s="11"/>
      <c r="M209" s="11"/>
      <c r="N209" s="11"/>
      <c r="O209" s="11"/>
      <c r="P209" s="11"/>
      <c r="Q209" s="11"/>
      <c r="R209" s="11"/>
      <c r="S209" s="11"/>
    </row>
    <row r="210" spans="1:19">
      <c r="A210" s="29"/>
      <c r="B210" s="11"/>
      <c r="C210" s="11"/>
      <c r="D210" s="11"/>
      <c r="E210" s="11"/>
      <c r="F210" s="11"/>
      <c r="G210" s="12"/>
      <c r="H210" s="11"/>
      <c r="I210" s="11"/>
      <c r="J210" s="11"/>
      <c r="K210" s="11"/>
      <c r="L210" s="11"/>
      <c r="M210" s="11"/>
      <c r="N210" s="11"/>
      <c r="O210" s="11"/>
      <c r="P210" s="11"/>
      <c r="Q210" s="11"/>
      <c r="R210" s="11"/>
      <c r="S210" s="11"/>
    </row>
    <row r="211" spans="1:19">
      <c r="A211" s="29"/>
      <c r="B211" s="11"/>
      <c r="C211" s="11"/>
      <c r="D211" s="11"/>
      <c r="E211" s="11"/>
      <c r="F211" s="11"/>
      <c r="G211" s="12"/>
      <c r="H211" s="11"/>
      <c r="I211" s="11"/>
      <c r="J211" s="11"/>
      <c r="K211" s="11"/>
      <c r="L211" s="11"/>
      <c r="M211" s="11"/>
      <c r="N211" s="11"/>
      <c r="O211" s="11"/>
      <c r="P211" s="11"/>
      <c r="Q211" s="11"/>
      <c r="R211" s="11"/>
      <c r="S211" s="11"/>
    </row>
    <row r="212" spans="1:19">
      <c r="A212" s="29"/>
      <c r="B212" s="11"/>
      <c r="C212" s="11"/>
      <c r="D212" s="11"/>
      <c r="E212" s="11"/>
      <c r="F212" s="11"/>
      <c r="G212" s="12"/>
      <c r="H212" s="11"/>
      <c r="I212" s="11"/>
      <c r="J212" s="11"/>
      <c r="K212" s="11"/>
      <c r="L212" s="11"/>
      <c r="M212" s="11"/>
      <c r="N212" s="11"/>
      <c r="O212" s="11"/>
      <c r="P212" s="11"/>
      <c r="Q212" s="11"/>
      <c r="R212" s="11"/>
      <c r="S212" s="11"/>
    </row>
    <row r="213" spans="1:19">
      <c r="A213" s="29"/>
      <c r="B213" s="11"/>
      <c r="C213" s="11"/>
      <c r="D213" s="11"/>
      <c r="E213" s="11"/>
      <c r="F213" s="11"/>
      <c r="G213" s="12"/>
      <c r="H213" s="11"/>
      <c r="I213" s="11"/>
      <c r="J213" s="11"/>
      <c r="K213" s="11"/>
      <c r="L213" s="11"/>
      <c r="M213" s="11"/>
      <c r="N213" s="11"/>
      <c r="O213" s="11"/>
      <c r="P213" s="11"/>
      <c r="Q213" s="11"/>
      <c r="R213" s="11"/>
      <c r="S213" s="11"/>
    </row>
    <row r="214" spans="1:19">
      <c r="A214" s="29"/>
      <c r="B214" s="11"/>
      <c r="C214" s="11"/>
      <c r="D214" s="11"/>
      <c r="E214" s="11"/>
      <c r="F214" s="11"/>
      <c r="G214" s="12"/>
      <c r="H214" s="11"/>
      <c r="I214" s="11"/>
      <c r="J214" s="11"/>
      <c r="K214" s="11"/>
      <c r="L214" s="11"/>
      <c r="M214" s="11"/>
      <c r="N214" s="11"/>
      <c r="O214" s="11"/>
      <c r="P214" s="11"/>
      <c r="Q214" s="11"/>
      <c r="R214" s="11"/>
      <c r="S214" s="11"/>
    </row>
    <row r="215" spans="1:19">
      <c r="A215" s="29"/>
      <c r="B215" s="11"/>
      <c r="C215" s="11"/>
      <c r="D215" s="11"/>
      <c r="E215" s="11"/>
      <c r="F215" s="11"/>
      <c r="G215" s="12"/>
      <c r="H215" s="11"/>
      <c r="I215" s="11"/>
      <c r="J215" s="11"/>
      <c r="K215" s="11"/>
      <c r="L215" s="11"/>
      <c r="M215" s="11"/>
      <c r="N215" s="11"/>
      <c r="O215" s="11"/>
      <c r="P215" s="11"/>
      <c r="Q215" s="11"/>
      <c r="R215" s="11"/>
      <c r="S215" s="11"/>
    </row>
    <row r="216" spans="1:19">
      <c r="A216" s="29"/>
      <c r="B216" s="11"/>
      <c r="C216" s="11"/>
      <c r="D216" s="11"/>
      <c r="E216" s="11"/>
      <c r="F216" s="11"/>
      <c r="G216" s="12"/>
      <c r="H216" s="11"/>
      <c r="I216" s="11"/>
      <c r="J216" s="11"/>
      <c r="K216" s="11"/>
      <c r="L216" s="11"/>
      <c r="M216" s="11"/>
      <c r="N216" s="11"/>
      <c r="O216" s="11"/>
      <c r="P216" s="11"/>
      <c r="Q216" s="11"/>
      <c r="R216" s="11"/>
      <c r="S216" s="11"/>
    </row>
    <row r="217" spans="1:19">
      <c r="A217" s="29"/>
      <c r="B217" s="11"/>
      <c r="C217" s="11"/>
      <c r="D217" s="11"/>
      <c r="E217" s="11"/>
      <c r="F217" s="11"/>
      <c r="G217" s="12"/>
      <c r="H217" s="11"/>
      <c r="I217" s="11"/>
      <c r="J217" s="11"/>
      <c r="K217" s="11"/>
      <c r="L217" s="11"/>
      <c r="M217" s="11"/>
      <c r="N217" s="11"/>
      <c r="O217" s="11"/>
      <c r="P217" s="11"/>
      <c r="Q217" s="11"/>
      <c r="R217" s="11"/>
      <c r="S217" s="11"/>
    </row>
    <row r="218" spans="1:19">
      <c r="A218" s="29"/>
      <c r="B218" s="11"/>
      <c r="C218" s="11"/>
      <c r="D218" s="11"/>
      <c r="E218" s="11"/>
      <c r="F218" s="11"/>
      <c r="G218" s="12"/>
      <c r="H218" s="11"/>
      <c r="I218" s="11"/>
      <c r="J218" s="11"/>
      <c r="K218" s="11"/>
      <c r="L218" s="11"/>
      <c r="M218" s="11"/>
      <c r="N218" s="11"/>
      <c r="O218" s="11"/>
      <c r="P218" s="11"/>
      <c r="Q218" s="11"/>
      <c r="R218" s="11"/>
      <c r="S218" s="11"/>
    </row>
    <row r="219" spans="1:19">
      <c r="A219" s="29"/>
      <c r="B219" s="11"/>
      <c r="C219" s="11"/>
      <c r="D219" s="11"/>
      <c r="E219" s="11"/>
      <c r="F219" s="11"/>
      <c r="G219" s="12"/>
      <c r="H219" s="11"/>
      <c r="I219" s="11"/>
      <c r="J219" s="11"/>
      <c r="K219" s="11"/>
      <c r="L219" s="11"/>
      <c r="M219" s="11"/>
      <c r="N219" s="11"/>
      <c r="O219" s="11"/>
      <c r="P219" s="11"/>
      <c r="Q219" s="11"/>
      <c r="R219" s="11"/>
      <c r="S219" s="11"/>
    </row>
    <row r="220" spans="1:19">
      <c r="A220" s="29"/>
      <c r="B220" s="11"/>
      <c r="C220" s="11"/>
      <c r="D220" s="11"/>
      <c r="E220" s="11"/>
      <c r="F220" s="11"/>
      <c r="G220" s="12"/>
      <c r="H220" s="11"/>
      <c r="I220" s="11"/>
      <c r="J220" s="11"/>
      <c r="K220" s="11"/>
      <c r="L220" s="11"/>
      <c r="M220" s="11"/>
      <c r="N220" s="11"/>
      <c r="O220" s="11"/>
      <c r="P220" s="11"/>
      <c r="Q220" s="11"/>
      <c r="R220" s="11"/>
      <c r="S220" s="11"/>
    </row>
    <row r="221" spans="1:19">
      <c r="A221" s="29"/>
      <c r="B221" s="11"/>
      <c r="C221" s="11"/>
      <c r="D221" s="11"/>
      <c r="E221" s="11"/>
      <c r="F221" s="11"/>
      <c r="G221" s="12"/>
      <c r="H221" s="11"/>
      <c r="I221" s="11"/>
      <c r="J221" s="11"/>
      <c r="K221" s="11"/>
      <c r="L221" s="11"/>
      <c r="M221" s="11"/>
      <c r="N221" s="11"/>
      <c r="O221" s="11"/>
      <c r="P221" s="11"/>
      <c r="Q221" s="11"/>
      <c r="R221" s="11"/>
      <c r="S221" s="11"/>
    </row>
    <row r="222" spans="1:19">
      <c r="A222" s="29"/>
      <c r="B222" s="11"/>
      <c r="C222" s="11"/>
      <c r="D222" s="11"/>
      <c r="E222" s="11"/>
      <c r="F222" s="11"/>
      <c r="G222" s="12"/>
      <c r="H222" s="11"/>
      <c r="I222" s="11"/>
      <c r="J222" s="11"/>
      <c r="K222" s="11"/>
      <c r="L222" s="11"/>
      <c r="M222" s="11"/>
      <c r="N222" s="11"/>
      <c r="O222" s="11"/>
      <c r="P222" s="11"/>
      <c r="Q222" s="11"/>
      <c r="R222" s="11"/>
      <c r="S222" s="11"/>
    </row>
    <row r="223" spans="1:19">
      <c r="A223" s="29"/>
      <c r="B223" s="11"/>
      <c r="C223" s="11"/>
      <c r="D223" s="11"/>
      <c r="E223" s="11"/>
      <c r="F223" s="11"/>
      <c r="G223" s="12"/>
      <c r="H223" s="11"/>
      <c r="I223" s="11"/>
      <c r="J223" s="11"/>
      <c r="K223" s="11"/>
      <c r="L223" s="11"/>
      <c r="M223" s="11"/>
      <c r="N223" s="11"/>
      <c r="O223" s="11"/>
      <c r="P223" s="11"/>
      <c r="Q223" s="11"/>
      <c r="R223" s="11"/>
      <c r="S223" s="11"/>
    </row>
    <row r="224" spans="1:19">
      <c r="A224" s="29"/>
      <c r="B224" s="11"/>
      <c r="C224" s="11"/>
      <c r="D224" s="11"/>
      <c r="E224" s="11"/>
      <c r="F224" s="11"/>
      <c r="G224" s="12"/>
      <c r="H224" s="11"/>
      <c r="I224" s="11"/>
      <c r="J224" s="11"/>
      <c r="K224" s="11"/>
      <c r="L224" s="11"/>
      <c r="M224" s="11"/>
      <c r="N224" s="11"/>
      <c r="O224" s="11"/>
      <c r="P224" s="11"/>
      <c r="Q224" s="11"/>
      <c r="R224" s="11"/>
      <c r="S224" s="11"/>
    </row>
    <row r="225" spans="1:19">
      <c r="A225" s="29"/>
      <c r="B225" s="11"/>
      <c r="C225" s="11"/>
      <c r="D225" s="11"/>
      <c r="E225" s="11"/>
      <c r="F225" s="11"/>
      <c r="G225" s="12"/>
      <c r="H225" s="11"/>
      <c r="I225" s="11"/>
      <c r="J225" s="11"/>
      <c r="K225" s="11"/>
      <c r="L225" s="11"/>
      <c r="M225" s="11"/>
      <c r="N225" s="11"/>
      <c r="O225" s="11"/>
      <c r="P225" s="11"/>
      <c r="Q225" s="11"/>
      <c r="R225" s="11"/>
      <c r="S225" s="11"/>
    </row>
    <row r="226" spans="1:19">
      <c r="A226" s="29"/>
      <c r="B226" s="11"/>
      <c r="C226" s="11"/>
      <c r="D226" s="11"/>
      <c r="E226" s="11"/>
      <c r="F226" s="11"/>
      <c r="G226" s="12"/>
      <c r="H226" s="11"/>
      <c r="I226" s="11"/>
      <c r="J226" s="11"/>
      <c r="K226" s="11"/>
      <c r="L226" s="11"/>
      <c r="M226" s="11"/>
      <c r="N226" s="11"/>
      <c r="O226" s="11"/>
      <c r="P226" s="11"/>
      <c r="Q226" s="11"/>
      <c r="R226" s="11"/>
      <c r="S226" s="11"/>
    </row>
    <row r="227" spans="1:19">
      <c r="A227" s="29"/>
      <c r="B227" s="11"/>
      <c r="C227" s="11"/>
      <c r="D227" s="11"/>
      <c r="E227" s="11"/>
      <c r="F227" s="11"/>
      <c r="G227" s="12"/>
      <c r="H227" s="11"/>
      <c r="I227" s="11"/>
      <c r="J227" s="11"/>
      <c r="K227" s="11"/>
      <c r="L227" s="11"/>
      <c r="M227" s="11"/>
      <c r="N227" s="11"/>
      <c r="O227" s="11"/>
      <c r="P227" s="11"/>
      <c r="Q227" s="11"/>
      <c r="R227" s="11"/>
      <c r="S227" s="11"/>
    </row>
    <row r="228" spans="1:19">
      <c r="A228" s="29"/>
      <c r="B228" s="11"/>
      <c r="C228" s="11"/>
      <c r="D228" s="11"/>
      <c r="E228" s="11"/>
      <c r="F228" s="11"/>
      <c r="G228" s="12"/>
      <c r="H228" s="11"/>
      <c r="I228" s="11"/>
      <c r="J228" s="11"/>
      <c r="K228" s="11"/>
      <c r="L228" s="11"/>
      <c r="M228" s="11"/>
      <c r="N228" s="11"/>
      <c r="O228" s="11"/>
      <c r="P228" s="11"/>
      <c r="Q228" s="11"/>
      <c r="R228" s="11"/>
      <c r="S228" s="11"/>
    </row>
    <row r="229" spans="1:19">
      <c r="A229" s="29"/>
      <c r="B229" s="11"/>
      <c r="C229" s="11"/>
      <c r="D229" s="11"/>
      <c r="E229" s="11"/>
      <c r="F229" s="11"/>
      <c r="G229" s="12"/>
      <c r="H229" s="11"/>
      <c r="I229" s="11"/>
      <c r="J229" s="11"/>
      <c r="K229" s="11"/>
      <c r="L229" s="11"/>
      <c r="M229" s="11"/>
      <c r="N229" s="11"/>
      <c r="O229" s="11"/>
      <c r="P229" s="11"/>
      <c r="Q229" s="11"/>
      <c r="R229" s="11"/>
      <c r="S229" s="11"/>
    </row>
    <row r="230" spans="1:19">
      <c r="A230" s="29"/>
      <c r="B230" s="11"/>
      <c r="C230" s="11"/>
      <c r="D230" s="11"/>
      <c r="E230" s="11"/>
      <c r="F230" s="11"/>
      <c r="G230" s="12"/>
      <c r="H230" s="11"/>
      <c r="I230" s="11"/>
      <c r="J230" s="11"/>
      <c r="K230" s="11"/>
      <c r="L230" s="11"/>
      <c r="M230" s="11"/>
      <c r="N230" s="11"/>
      <c r="O230" s="11"/>
      <c r="P230" s="11"/>
      <c r="Q230" s="11"/>
      <c r="R230" s="11"/>
      <c r="S230" s="11"/>
    </row>
    <row r="231" spans="1:19">
      <c r="A231" s="29"/>
      <c r="B231" s="11"/>
      <c r="C231" s="11"/>
      <c r="D231" s="11"/>
      <c r="E231" s="11"/>
      <c r="F231" s="11"/>
      <c r="G231" s="12"/>
      <c r="H231" s="11"/>
      <c r="I231" s="11"/>
      <c r="J231" s="11"/>
      <c r="K231" s="11"/>
      <c r="L231" s="11"/>
      <c r="M231" s="11"/>
      <c r="N231" s="11"/>
      <c r="O231" s="11"/>
      <c r="P231" s="11"/>
      <c r="Q231" s="11"/>
      <c r="R231" s="11"/>
      <c r="S231" s="11"/>
    </row>
    <row r="232" spans="1:19">
      <c r="A232" s="29"/>
      <c r="B232" s="11"/>
      <c r="C232" s="11"/>
      <c r="D232" s="11"/>
      <c r="E232" s="11"/>
      <c r="F232" s="11"/>
      <c r="G232" s="12"/>
      <c r="H232" s="11"/>
      <c r="I232" s="11"/>
      <c r="J232" s="11"/>
      <c r="K232" s="11"/>
      <c r="L232" s="11"/>
      <c r="M232" s="11"/>
      <c r="N232" s="11"/>
      <c r="O232" s="11"/>
      <c r="P232" s="11"/>
      <c r="Q232" s="11"/>
      <c r="R232" s="11"/>
      <c r="S232" s="11"/>
    </row>
    <row r="233" spans="1:19">
      <c r="A233" s="29"/>
      <c r="B233" s="11"/>
      <c r="C233" s="11"/>
      <c r="D233" s="11"/>
      <c r="E233" s="11"/>
      <c r="F233" s="11"/>
      <c r="G233" s="12"/>
      <c r="H233" s="11"/>
      <c r="I233" s="11"/>
      <c r="J233" s="11"/>
      <c r="K233" s="11"/>
      <c r="L233" s="11"/>
      <c r="M233" s="11"/>
      <c r="N233" s="11"/>
      <c r="O233" s="11"/>
      <c r="P233" s="11"/>
      <c r="Q233" s="11"/>
      <c r="R233" s="11"/>
      <c r="S233" s="11"/>
    </row>
    <row r="234" spans="1:19">
      <c r="A234" s="29"/>
      <c r="B234" s="11"/>
      <c r="C234" s="11"/>
      <c r="D234" s="11"/>
      <c r="E234" s="11"/>
      <c r="F234" s="11"/>
      <c r="G234" s="12"/>
      <c r="H234" s="11"/>
      <c r="I234" s="11"/>
      <c r="J234" s="11"/>
      <c r="K234" s="11"/>
      <c r="L234" s="11"/>
      <c r="M234" s="11"/>
      <c r="N234" s="11"/>
      <c r="O234" s="11"/>
      <c r="P234" s="11"/>
      <c r="Q234" s="11"/>
      <c r="R234" s="11"/>
      <c r="S234" s="11"/>
    </row>
    <row r="235" spans="1:19">
      <c r="A235" s="29"/>
      <c r="B235" s="11"/>
      <c r="C235" s="11"/>
      <c r="D235" s="11"/>
      <c r="E235" s="11"/>
      <c r="F235" s="11"/>
      <c r="G235" s="12"/>
      <c r="H235" s="11"/>
      <c r="I235" s="11"/>
      <c r="J235" s="11"/>
      <c r="K235" s="11"/>
      <c r="L235" s="11"/>
      <c r="M235" s="11"/>
      <c r="N235" s="11"/>
      <c r="O235" s="11"/>
      <c r="P235" s="11"/>
      <c r="Q235" s="11"/>
      <c r="R235" s="11"/>
      <c r="S235" s="11"/>
    </row>
    <row r="236" spans="1:19">
      <c r="A236" s="29"/>
      <c r="B236" s="11"/>
      <c r="C236" s="11"/>
      <c r="D236" s="11"/>
      <c r="E236" s="11"/>
      <c r="F236" s="11"/>
      <c r="G236" s="12"/>
      <c r="H236" s="11"/>
      <c r="I236" s="11"/>
      <c r="J236" s="11"/>
      <c r="K236" s="11"/>
      <c r="L236" s="11"/>
      <c r="M236" s="11"/>
      <c r="N236" s="11"/>
      <c r="O236" s="11"/>
      <c r="P236" s="11"/>
      <c r="Q236" s="11"/>
      <c r="R236" s="11"/>
      <c r="S236" s="11"/>
    </row>
    <row r="237" spans="1:19">
      <c r="A237" s="29"/>
      <c r="B237" s="11"/>
      <c r="C237" s="11"/>
      <c r="D237" s="11"/>
      <c r="E237" s="11"/>
      <c r="F237" s="11"/>
      <c r="G237" s="12"/>
      <c r="H237" s="11"/>
      <c r="I237" s="11"/>
      <c r="J237" s="11"/>
      <c r="K237" s="11"/>
      <c r="L237" s="11"/>
      <c r="M237" s="11"/>
      <c r="N237" s="11"/>
      <c r="O237" s="11"/>
      <c r="P237" s="11"/>
      <c r="Q237" s="11"/>
      <c r="R237" s="11"/>
      <c r="S237" s="11"/>
    </row>
    <row r="238" spans="1:19">
      <c r="A238" s="29"/>
      <c r="B238" s="11"/>
      <c r="C238" s="11"/>
      <c r="D238" s="11"/>
      <c r="E238" s="11"/>
      <c r="F238" s="11"/>
      <c r="G238" s="12"/>
      <c r="H238" s="11"/>
      <c r="I238" s="11"/>
      <c r="J238" s="11"/>
      <c r="K238" s="11"/>
      <c r="L238" s="11"/>
      <c r="M238" s="11"/>
      <c r="N238" s="11"/>
      <c r="O238" s="11"/>
      <c r="P238" s="11"/>
      <c r="Q238" s="11"/>
      <c r="R238" s="11"/>
      <c r="S238" s="11"/>
    </row>
    <row r="239" spans="1:19">
      <c r="A239" s="29"/>
      <c r="B239" s="11"/>
      <c r="C239" s="11"/>
      <c r="D239" s="11"/>
      <c r="E239" s="11"/>
      <c r="F239" s="11"/>
      <c r="G239" s="12"/>
      <c r="H239" s="11"/>
      <c r="I239" s="11"/>
      <c r="J239" s="11"/>
      <c r="K239" s="11"/>
      <c r="L239" s="11"/>
      <c r="M239" s="11"/>
      <c r="N239" s="11"/>
      <c r="O239" s="11"/>
      <c r="P239" s="11"/>
      <c r="Q239" s="11"/>
      <c r="R239" s="11"/>
      <c r="S239" s="11"/>
    </row>
    <row r="240" spans="1:19">
      <c r="A240" s="29"/>
      <c r="B240" s="11"/>
      <c r="C240" s="11"/>
      <c r="D240" s="11"/>
      <c r="E240" s="11"/>
      <c r="F240" s="11"/>
      <c r="G240" s="12"/>
      <c r="H240" s="11"/>
      <c r="I240" s="11"/>
      <c r="J240" s="11"/>
      <c r="K240" s="11"/>
      <c r="L240" s="11"/>
      <c r="M240" s="11"/>
      <c r="N240" s="11"/>
      <c r="O240" s="11"/>
      <c r="P240" s="11"/>
      <c r="Q240" s="11"/>
      <c r="R240" s="11"/>
      <c r="S240" s="11"/>
    </row>
    <row r="241" spans="1:19">
      <c r="A241" s="29"/>
      <c r="B241" s="11"/>
      <c r="C241" s="11"/>
      <c r="D241" s="11"/>
      <c r="E241" s="11"/>
      <c r="F241" s="11"/>
      <c r="G241" s="12"/>
      <c r="H241" s="11"/>
      <c r="I241" s="11"/>
      <c r="J241" s="11"/>
      <c r="K241" s="11"/>
      <c r="L241" s="11"/>
      <c r="M241" s="11"/>
      <c r="N241" s="11"/>
      <c r="O241" s="11"/>
      <c r="P241" s="11"/>
      <c r="Q241" s="11"/>
      <c r="R241" s="11"/>
      <c r="S241" s="11"/>
    </row>
    <row r="242" spans="1:19">
      <c r="A242" s="29"/>
      <c r="B242" s="11"/>
      <c r="C242" s="11"/>
      <c r="D242" s="11"/>
      <c r="E242" s="11"/>
      <c r="F242" s="11"/>
      <c r="G242" s="12"/>
      <c r="H242" s="11"/>
      <c r="I242" s="11"/>
      <c r="J242" s="11"/>
      <c r="K242" s="11"/>
      <c r="L242" s="11"/>
      <c r="M242" s="11"/>
      <c r="N242" s="11"/>
      <c r="O242" s="11"/>
      <c r="P242" s="11"/>
      <c r="Q242" s="11"/>
      <c r="R242" s="11"/>
      <c r="S242" s="11"/>
    </row>
    <row r="243" spans="1:19">
      <c r="A243" s="29"/>
      <c r="B243" s="11"/>
      <c r="C243" s="11"/>
      <c r="D243" s="11"/>
      <c r="E243" s="11"/>
      <c r="F243" s="11"/>
      <c r="G243" s="12"/>
      <c r="H243" s="11"/>
      <c r="I243" s="11"/>
      <c r="J243" s="11"/>
      <c r="K243" s="11"/>
      <c r="L243" s="11"/>
      <c r="M243" s="11"/>
      <c r="N243" s="11"/>
      <c r="O243" s="11"/>
      <c r="P243" s="11"/>
      <c r="Q243" s="11"/>
      <c r="R243" s="11"/>
      <c r="S243" s="11"/>
    </row>
    <row r="244" spans="1:19">
      <c r="A244" s="29"/>
      <c r="B244" s="11"/>
      <c r="C244" s="11"/>
      <c r="D244" s="11"/>
      <c r="E244" s="11"/>
      <c r="F244" s="11"/>
      <c r="G244" s="12"/>
      <c r="H244" s="11"/>
      <c r="I244" s="11"/>
      <c r="J244" s="11"/>
      <c r="K244" s="11"/>
      <c r="L244" s="11"/>
      <c r="M244" s="11"/>
      <c r="N244" s="11"/>
      <c r="O244" s="11"/>
      <c r="P244" s="11"/>
      <c r="Q244" s="11"/>
      <c r="R244" s="11"/>
      <c r="S244" s="11"/>
    </row>
    <row r="245" spans="1:19">
      <c r="A245" s="29"/>
      <c r="B245" s="11"/>
      <c r="C245" s="11"/>
      <c r="D245" s="11"/>
      <c r="E245" s="11"/>
      <c r="F245" s="11"/>
      <c r="G245" s="12"/>
      <c r="H245" s="11"/>
      <c r="I245" s="11"/>
      <c r="J245" s="11"/>
      <c r="K245" s="11"/>
      <c r="L245" s="11"/>
      <c r="M245" s="11"/>
      <c r="N245" s="11"/>
      <c r="O245" s="11"/>
      <c r="P245" s="11"/>
      <c r="Q245" s="11"/>
      <c r="R245" s="11"/>
      <c r="S245" s="11"/>
    </row>
    <row r="246" spans="1:19">
      <c r="A246" s="29"/>
      <c r="B246" s="11"/>
      <c r="C246" s="11"/>
      <c r="D246" s="11"/>
      <c r="E246" s="11"/>
      <c r="F246" s="11"/>
      <c r="G246" s="12"/>
      <c r="H246" s="11"/>
      <c r="I246" s="11"/>
      <c r="J246" s="11"/>
      <c r="K246" s="11"/>
      <c r="L246" s="11"/>
      <c r="M246" s="11"/>
      <c r="N246" s="11"/>
      <c r="O246" s="11"/>
      <c r="P246" s="11"/>
      <c r="Q246" s="11"/>
      <c r="R246" s="11"/>
      <c r="S246" s="11"/>
    </row>
    <row r="247" spans="1:19">
      <c r="A247" s="29"/>
      <c r="B247" s="11"/>
      <c r="C247" s="11"/>
      <c r="D247" s="11"/>
      <c r="E247" s="11"/>
      <c r="F247" s="11"/>
      <c r="G247" s="12"/>
      <c r="H247" s="11"/>
      <c r="I247" s="11"/>
      <c r="J247" s="11"/>
      <c r="K247" s="11"/>
      <c r="L247" s="11"/>
      <c r="M247" s="11"/>
      <c r="N247" s="11"/>
      <c r="O247" s="11"/>
      <c r="P247" s="11"/>
      <c r="Q247" s="11"/>
      <c r="R247" s="11"/>
      <c r="S247" s="11"/>
    </row>
    <row r="248" spans="1:19">
      <c r="A248" s="29"/>
      <c r="B248" s="11"/>
      <c r="C248" s="11"/>
      <c r="D248" s="11"/>
      <c r="E248" s="11"/>
      <c r="F248" s="11"/>
      <c r="G248" s="12"/>
      <c r="H248" s="11"/>
      <c r="I248" s="11"/>
      <c r="J248" s="11"/>
      <c r="K248" s="11"/>
      <c r="L248" s="11"/>
      <c r="M248" s="11"/>
      <c r="N248" s="11"/>
      <c r="O248" s="11"/>
      <c r="P248" s="11"/>
      <c r="Q248" s="11"/>
      <c r="R248" s="11"/>
      <c r="S248" s="11"/>
    </row>
    <row r="249" spans="1:19">
      <c r="A249" s="29"/>
      <c r="B249" s="11"/>
      <c r="C249" s="11"/>
      <c r="D249" s="11"/>
      <c r="E249" s="11"/>
      <c r="F249" s="11"/>
      <c r="G249" s="12"/>
      <c r="H249" s="11"/>
      <c r="I249" s="11"/>
      <c r="J249" s="11"/>
      <c r="K249" s="11"/>
      <c r="L249" s="11"/>
      <c r="M249" s="11"/>
      <c r="N249" s="11"/>
      <c r="O249" s="11"/>
      <c r="P249" s="11"/>
      <c r="Q249" s="11"/>
      <c r="R249" s="11"/>
      <c r="S249" s="11"/>
    </row>
    <row r="250" spans="1:19">
      <c r="A250" s="29"/>
      <c r="B250" s="11"/>
      <c r="C250" s="11"/>
      <c r="D250" s="11"/>
      <c r="E250" s="11"/>
      <c r="F250" s="11"/>
      <c r="G250" s="12"/>
      <c r="H250" s="11"/>
      <c r="I250" s="11"/>
      <c r="J250" s="11"/>
      <c r="K250" s="11"/>
      <c r="L250" s="11"/>
      <c r="M250" s="11"/>
      <c r="N250" s="11"/>
      <c r="O250" s="11"/>
      <c r="P250" s="11"/>
      <c r="Q250" s="11"/>
      <c r="R250" s="11"/>
      <c r="S250" s="11"/>
    </row>
    <row r="251" spans="1:19">
      <c r="A251" s="29"/>
      <c r="B251" s="11"/>
      <c r="C251" s="11"/>
      <c r="D251" s="11"/>
      <c r="E251" s="11"/>
      <c r="F251" s="11"/>
      <c r="G251" s="12"/>
      <c r="H251" s="11"/>
      <c r="I251" s="11"/>
      <c r="J251" s="11"/>
      <c r="K251" s="11"/>
      <c r="L251" s="11"/>
      <c r="M251" s="11"/>
      <c r="N251" s="11"/>
      <c r="O251" s="11"/>
      <c r="P251" s="11"/>
      <c r="Q251" s="11"/>
      <c r="R251" s="11"/>
      <c r="S251" s="11"/>
    </row>
    <row r="252" spans="1:19">
      <c r="A252" s="29"/>
      <c r="B252" s="11"/>
      <c r="C252" s="11"/>
      <c r="D252" s="11"/>
      <c r="E252" s="11"/>
      <c r="F252" s="11"/>
      <c r="G252" s="12"/>
      <c r="H252" s="11"/>
      <c r="I252" s="11"/>
      <c r="J252" s="11"/>
      <c r="K252" s="11"/>
      <c r="L252" s="11"/>
      <c r="M252" s="11"/>
      <c r="N252" s="11"/>
      <c r="O252" s="11"/>
      <c r="P252" s="11"/>
      <c r="Q252" s="11"/>
      <c r="R252" s="11"/>
      <c r="S252" s="11"/>
    </row>
    <row r="253" spans="1:19">
      <c r="A253" s="29"/>
      <c r="B253" s="11"/>
      <c r="C253" s="11"/>
      <c r="D253" s="11"/>
      <c r="E253" s="11"/>
      <c r="F253" s="11"/>
      <c r="G253" s="12"/>
      <c r="H253" s="11"/>
      <c r="I253" s="11"/>
      <c r="J253" s="11"/>
      <c r="K253" s="11"/>
      <c r="L253" s="11"/>
      <c r="M253" s="11"/>
      <c r="N253" s="11"/>
      <c r="O253" s="11"/>
      <c r="P253" s="11"/>
      <c r="Q253" s="11"/>
      <c r="R253" s="11"/>
      <c r="S253" s="11"/>
    </row>
    <row r="254" spans="1:19">
      <c r="A254" s="29"/>
      <c r="B254" s="11"/>
      <c r="C254" s="11"/>
      <c r="D254" s="11"/>
      <c r="E254" s="11"/>
      <c r="F254" s="11"/>
      <c r="G254" s="12"/>
      <c r="H254" s="11"/>
      <c r="I254" s="11"/>
      <c r="J254" s="11"/>
      <c r="K254" s="11"/>
      <c r="L254" s="11"/>
      <c r="M254" s="11"/>
      <c r="N254" s="11"/>
      <c r="O254" s="11"/>
      <c r="P254" s="11"/>
      <c r="Q254" s="11"/>
      <c r="R254" s="11"/>
      <c r="S254" s="11"/>
    </row>
    <row r="255" spans="1:19">
      <c r="A255" s="29"/>
      <c r="B255" s="11"/>
      <c r="C255" s="11"/>
      <c r="D255" s="11"/>
      <c r="E255" s="11"/>
      <c r="F255" s="11"/>
      <c r="G255" s="12"/>
      <c r="H255" s="11"/>
      <c r="I255" s="11"/>
      <c r="J255" s="11"/>
      <c r="K255" s="11"/>
      <c r="L255" s="11"/>
      <c r="M255" s="11"/>
      <c r="N255" s="11"/>
      <c r="O255" s="11"/>
      <c r="P255" s="11"/>
      <c r="Q255" s="11"/>
      <c r="R255" s="11"/>
      <c r="S255" s="11"/>
    </row>
    <row r="256" spans="1:19">
      <c r="A256" s="29"/>
      <c r="B256" s="11"/>
      <c r="C256" s="11"/>
      <c r="D256" s="11"/>
      <c r="E256" s="11"/>
      <c r="F256" s="11"/>
      <c r="G256" s="12"/>
      <c r="H256" s="11"/>
      <c r="I256" s="11"/>
      <c r="J256" s="11"/>
      <c r="K256" s="11"/>
      <c r="L256" s="11"/>
      <c r="M256" s="11"/>
      <c r="N256" s="11"/>
      <c r="O256" s="11"/>
      <c r="P256" s="11"/>
      <c r="Q256" s="11"/>
      <c r="R256" s="11"/>
      <c r="S256" s="11"/>
    </row>
    <row r="257" spans="1:19">
      <c r="A257" s="29"/>
      <c r="B257" s="11"/>
      <c r="C257" s="11"/>
      <c r="D257" s="11"/>
      <c r="E257" s="11"/>
      <c r="F257" s="11"/>
      <c r="G257" s="12"/>
      <c r="H257" s="11"/>
      <c r="I257" s="11"/>
      <c r="J257" s="11"/>
      <c r="K257" s="11"/>
      <c r="L257" s="11"/>
      <c r="M257" s="11"/>
      <c r="N257" s="11"/>
      <c r="O257" s="11"/>
      <c r="P257" s="11"/>
      <c r="Q257" s="11"/>
      <c r="R257" s="11"/>
      <c r="S257" s="11"/>
    </row>
    <row r="258" spans="1:19">
      <c r="A258" s="29"/>
      <c r="B258" s="11"/>
      <c r="C258" s="11"/>
      <c r="D258" s="11"/>
      <c r="E258" s="11"/>
      <c r="F258" s="11"/>
      <c r="G258" s="12"/>
      <c r="H258" s="11"/>
      <c r="I258" s="11"/>
      <c r="J258" s="11"/>
      <c r="K258" s="11"/>
      <c r="L258" s="11"/>
      <c r="M258" s="11"/>
      <c r="N258" s="11"/>
      <c r="O258" s="11"/>
      <c r="P258" s="11"/>
      <c r="Q258" s="11"/>
      <c r="R258" s="11"/>
      <c r="S258" s="11"/>
    </row>
    <row r="259" spans="1:19">
      <c r="A259" s="29"/>
      <c r="B259" s="11"/>
      <c r="C259" s="11"/>
      <c r="D259" s="11"/>
      <c r="E259" s="11"/>
      <c r="F259" s="11"/>
      <c r="G259" s="12"/>
      <c r="H259" s="11"/>
      <c r="I259" s="11"/>
      <c r="J259" s="11"/>
      <c r="K259" s="11"/>
      <c r="L259" s="11"/>
      <c r="M259" s="11"/>
      <c r="N259" s="11"/>
      <c r="O259" s="11"/>
      <c r="P259" s="11"/>
      <c r="Q259" s="11"/>
      <c r="R259" s="11"/>
      <c r="S259" s="11"/>
    </row>
    <row r="260" spans="1:19">
      <c r="A260" s="29"/>
      <c r="B260" s="11"/>
      <c r="C260" s="11"/>
      <c r="D260" s="11"/>
      <c r="E260" s="11"/>
      <c r="F260" s="11"/>
      <c r="G260" s="12"/>
      <c r="H260" s="11"/>
      <c r="I260" s="11"/>
      <c r="J260" s="11"/>
      <c r="K260" s="11"/>
      <c r="L260" s="11"/>
      <c r="M260" s="11"/>
      <c r="N260" s="11"/>
      <c r="O260" s="11"/>
      <c r="P260" s="11"/>
      <c r="Q260" s="11"/>
      <c r="R260" s="11"/>
      <c r="S260" s="11"/>
    </row>
    <row r="261" spans="1:19">
      <c r="A261" s="29"/>
      <c r="B261" s="11"/>
      <c r="C261" s="11"/>
      <c r="D261" s="11"/>
      <c r="E261" s="11"/>
      <c r="F261" s="11"/>
      <c r="G261" s="12"/>
      <c r="H261" s="11"/>
      <c r="I261" s="11"/>
      <c r="J261" s="11"/>
      <c r="K261" s="11"/>
      <c r="L261" s="11"/>
      <c r="M261" s="11"/>
      <c r="N261" s="11"/>
      <c r="O261" s="11"/>
      <c r="P261" s="11"/>
      <c r="Q261" s="11"/>
      <c r="R261" s="11"/>
      <c r="S261" s="11"/>
    </row>
    <row r="262" spans="1:19">
      <c r="A262" s="29"/>
      <c r="B262" s="11"/>
      <c r="C262" s="11"/>
      <c r="D262" s="11"/>
      <c r="E262" s="11"/>
      <c r="F262" s="11"/>
      <c r="G262" s="12"/>
      <c r="H262" s="11"/>
      <c r="I262" s="11"/>
      <c r="J262" s="11"/>
      <c r="K262" s="11"/>
      <c r="L262" s="11"/>
      <c r="M262" s="11"/>
      <c r="N262" s="11"/>
      <c r="O262" s="11"/>
      <c r="P262" s="11"/>
      <c r="Q262" s="11"/>
      <c r="R262" s="11"/>
      <c r="S262" s="11"/>
    </row>
    <row r="263" spans="1:19">
      <c r="A263" s="29"/>
      <c r="B263" s="11"/>
      <c r="C263" s="11"/>
      <c r="D263" s="11"/>
      <c r="E263" s="11"/>
      <c r="F263" s="11"/>
      <c r="G263" s="12"/>
      <c r="H263" s="11"/>
      <c r="I263" s="11"/>
      <c r="J263" s="11"/>
      <c r="K263" s="11"/>
      <c r="L263" s="11"/>
      <c r="M263" s="11"/>
      <c r="N263" s="11"/>
      <c r="O263" s="11"/>
      <c r="P263" s="11"/>
      <c r="Q263" s="11"/>
      <c r="R263" s="11"/>
      <c r="S263" s="11"/>
    </row>
    <row r="264" spans="1:19">
      <c r="A264" s="29"/>
      <c r="B264" s="11"/>
      <c r="C264" s="11"/>
      <c r="D264" s="11"/>
      <c r="E264" s="11"/>
      <c r="F264" s="11"/>
      <c r="G264" s="12"/>
      <c r="H264" s="11"/>
      <c r="I264" s="11"/>
      <c r="J264" s="11"/>
      <c r="K264" s="11"/>
      <c r="L264" s="11"/>
      <c r="M264" s="11"/>
      <c r="N264" s="11"/>
      <c r="O264" s="11"/>
      <c r="P264" s="11"/>
      <c r="Q264" s="11"/>
      <c r="R264" s="11"/>
      <c r="S264" s="11"/>
    </row>
    <row r="265" spans="1:19">
      <c r="A265" s="29"/>
      <c r="B265" s="11"/>
      <c r="C265" s="11"/>
      <c r="D265" s="11"/>
      <c r="E265" s="11"/>
      <c r="F265" s="11"/>
      <c r="G265" s="12"/>
      <c r="H265" s="11"/>
      <c r="I265" s="11"/>
      <c r="J265" s="11"/>
      <c r="K265" s="11"/>
      <c r="L265" s="11"/>
      <c r="M265" s="11"/>
      <c r="N265" s="11"/>
      <c r="O265" s="11"/>
      <c r="P265" s="11"/>
      <c r="Q265" s="11"/>
      <c r="R265" s="11"/>
      <c r="S265" s="11"/>
    </row>
    <row r="266" spans="1:19">
      <c r="A266" s="29"/>
      <c r="B266" s="11"/>
      <c r="C266" s="11"/>
      <c r="D266" s="11"/>
      <c r="E266" s="11"/>
      <c r="F266" s="11"/>
      <c r="G266" s="12"/>
      <c r="H266" s="11"/>
      <c r="I266" s="11"/>
      <c r="J266" s="11"/>
      <c r="K266" s="11"/>
      <c r="L266" s="11"/>
      <c r="M266" s="11"/>
      <c r="N266" s="11"/>
      <c r="O266" s="11"/>
      <c r="P266" s="11"/>
      <c r="Q266" s="11"/>
      <c r="R266" s="11"/>
      <c r="S266" s="11"/>
    </row>
    <row r="267" spans="1:19">
      <c r="A267" s="29"/>
      <c r="B267" s="11"/>
      <c r="C267" s="11"/>
      <c r="D267" s="11"/>
      <c r="E267" s="11"/>
      <c r="F267" s="11"/>
      <c r="G267" s="12"/>
      <c r="H267" s="11"/>
      <c r="I267" s="11"/>
      <c r="J267" s="11"/>
      <c r="K267" s="11"/>
      <c r="L267" s="11"/>
      <c r="M267" s="11"/>
      <c r="N267" s="11"/>
      <c r="O267" s="11"/>
      <c r="P267" s="11"/>
      <c r="Q267" s="11"/>
      <c r="R267" s="11"/>
      <c r="S267" s="11"/>
    </row>
    <row r="268" spans="1:19">
      <c r="A268" s="29"/>
      <c r="B268" s="11"/>
      <c r="C268" s="11"/>
      <c r="D268" s="11"/>
      <c r="E268" s="11"/>
      <c r="F268" s="11"/>
      <c r="G268" s="12"/>
      <c r="H268" s="11"/>
      <c r="I268" s="11"/>
      <c r="J268" s="11"/>
      <c r="K268" s="11"/>
      <c r="L268" s="11"/>
      <c r="M268" s="11"/>
      <c r="N268" s="11"/>
      <c r="O268" s="11"/>
      <c r="P268" s="11"/>
      <c r="Q268" s="11"/>
      <c r="R268" s="11"/>
      <c r="S268" s="11"/>
    </row>
    <row r="269" spans="1:19">
      <c r="A269" s="29"/>
      <c r="B269" s="11"/>
      <c r="C269" s="11"/>
      <c r="D269" s="11"/>
      <c r="E269" s="11"/>
      <c r="F269" s="11"/>
      <c r="G269" s="12"/>
      <c r="H269" s="11"/>
      <c r="I269" s="11"/>
      <c r="J269" s="11"/>
      <c r="K269" s="11"/>
      <c r="L269" s="11"/>
      <c r="M269" s="11"/>
      <c r="N269" s="11"/>
      <c r="O269" s="11"/>
      <c r="P269" s="11"/>
      <c r="Q269" s="11"/>
      <c r="R269" s="11"/>
      <c r="S269" s="11"/>
    </row>
    <row r="270" spans="1:19">
      <c r="A270" s="29"/>
      <c r="B270" s="11"/>
      <c r="C270" s="11"/>
      <c r="D270" s="11"/>
      <c r="E270" s="11"/>
      <c r="F270" s="11"/>
      <c r="G270" s="12"/>
      <c r="H270" s="11"/>
      <c r="I270" s="11"/>
      <c r="J270" s="11"/>
      <c r="K270" s="11"/>
      <c r="L270" s="11"/>
      <c r="M270" s="11"/>
      <c r="N270" s="11"/>
      <c r="O270" s="11"/>
      <c r="P270" s="11"/>
      <c r="Q270" s="11"/>
      <c r="R270" s="11"/>
      <c r="S270" s="11"/>
    </row>
    <row r="271" spans="1:19">
      <c r="A271" s="29"/>
      <c r="B271" s="11"/>
      <c r="C271" s="11"/>
      <c r="D271" s="11"/>
      <c r="E271" s="11"/>
      <c r="F271" s="11"/>
      <c r="G271" s="12"/>
      <c r="H271" s="11"/>
      <c r="I271" s="11"/>
      <c r="J271" s="11"/>
      <c r="K271" s="11"/>
      <c r="L271" s="11"/>
      <c r="M271" s="11"/>
      <c r="N271" s="11"/>
      <c r="O271" s="11"/>
      <c r="P271" s="11"/>
      <c r="Q271" s="11"/>
      <c r="R271" s="11"/>
      <c r="S271" s="11"/>
    </row>
    <row r="272" spans="1:19">
      <c r="A272" s="29"/>
      <c r="B272" s="11"/>
      <c r="C272" s="11"/>
      <c r="D272" s="11"/>
      <c r="E272" s="11"/>
      <c r="F272" s="11"/>
      <c r="G272" s="12"/>
      <c r="H272" s="11"/>
      <c r="I272" s="11"/>
      <c r="J272" s="11"/>
      <c r="K272" s="11"/>
      <c r="L272" s="11"/>
      <c r="M272" s="11"/>
      <c r="N272" s="11"/>
      <c r="O272" s="11"/>
      <c r="P272" s="11"/>
      <c r="Q272" s="11"/>
      <c r="R272" s="11"/>
      <c r="S272" s="11"/>
    </row>
    <row r="273" spans="1:19">
      <c r="A273" s="29"/>
      <c r="B273" s="11"/>
      <c r="C273" s="11"/>
      <c r="D273" s="11"/>
      <c r="E273" s="11"/>
      <c r="F273" s="11"/>
      <c r="G273" s="12"/>
      <c r="H273" s="11"/>
      <c r="I273" s="11"/>
      <c r="J273" s="11"/>
      <c r="K273" s="11"/>
      <c r="L273" s="11"/>
      <c r="M273" s="11"/>
      <c r="N273" s="11"/>
      <c r="O273" s="11"/>
      <c r="P273" s="11"/>
      <c r="Q273" s="11"/>
      <c r="R273" s="11"/>
      <c r="S273" s="11"/>
    </row>
    <row r="274" spans="1:19">
      <c r="A274" s="29"/>
      <c r="B274" s="11"/>
      <c r="C274" s="11"/>
      <c r="D274" s="11"/>
      <c r="E274" s="11"/>
      <c r="F274" s="11"/>
      <c r="G274" s="12"/>
      <c r="H274" s="11"/>
      <c r="I274" s="11"/>
      <c r="J274" s="11"/>
      <c r="K274" s="11"/>
      <c r="L274" s="11"/>
      <c r="M274" s="11"/>
      <c r="N274" s="11"/>
      <c r="O274" s="11"/>
      <c r="P274" s="11"/>
      <c r="Q274" s="11"/>
      <c r="R274" s="11"/>
      <c r="S274" s="11"/>
    </row>
    <row r="275" spans="1:19">
      <c r="A275" s="29"/>
      <c r="B275" s="11"/>
      <c r="C275" s="11"/>
      <c r="D275" s="11"/>
      <c r="E275" s="11"/>
      <c r="F275" s="11"/>
      <c r="G275" s="12"/>
      <c r="H275" s="11"/>
      <c r="I275" s="11"/>
      <c r="J275" s="11"/>
      <c r="K275" s="11"/>
      <c r="L275" s="11"/>
      <c r="M275" s="11"/>
      <c r="N275" s="11"/>
      <c r="Q275" s="11"/>
      <c r="R275" s="11"/>
      <c r="S275" s="11"/>
    </row>
    <row r="276" spans="1:19">
      <c r="A276" s="29"/>
      <c r="B276" s="11"/>
      <c r="C276" s="11"/>
      <c r="D276" s="11"/>
      <c r="E276" s="11"/>
      <c r="F276" s="11"/>
      <c r="G276" s="12"/>
      <c r="H276" s="11"/>
      <c r="I276" s="11"/>
      <c r="J276" s="11"/>
      <c r="K276" s="11"/>
      <c r="L276" s="11"/>
      <c r="M276" s="11"/>
      <c r="N276" s="11"/>
      <c r="Q276" s="11"/>
      <c r="R276" s="11"/>
      <c r="S276" s="11"/>
    </row>
    <row r="277" spans="1:19">
      <c r="A277" s="29"/>
      <c r="B277" s="11"/>
      <c r="C277" s="11"/>
      <c r="D277" s="11"/>
      <c r="E277" s="11"/>
      <c r="F277" s="11"/>
      <c r="G277" s="12"/>
      <c r="H277" s="11"/>
      <c r="I277" s="11"/>
      <c r="J277" s="11"/>
      <c r="K277" s="11"/>
      <c r="L277" s="11"/>
      <c r="M277" s="11"/>
      <c r="N277" s="11"/>
      <c r="Q277" s="11"/>
      <c r="R277" s="11"/>
      <c r="S277" s="11"/>
    </row>
  </sheetData>
  <mergeCells count="18">
    <mergeCell ref="P24:Q24"/>
    <mergeCell ref="Q3:R3"/>
    <mergeCell ref="S3:S4"/>
    <mergeCell ref="P25:Q25"/>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5" right="0.25" top="0.75" bottom="0.75" header="0.3" footer="0.3"/>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6"/>
  <sheetViews>
    <sheetView topLeftCell="A13" zoomScale="70" zoomScaleNormal="70" workbookViewId="0">
      <selection activeCell="R21" sqref="R21"/>
    </sheetView>
  </sheetViews>
  <sheetFormatPr defaultRowHeight="15"/>
  <cols>
    <col min="1" max="1" width="5.140625" style="21" customWidth="1"/>
    <col min="2" max="2" width="36.28515625" style="21" customWidth="1"/>
    <col min="3" max="3" width="49.28515625" style="21" customWidth="1"/>
    <col min="4" max="4" width="24.140625" style="21" customWidth="1"/>
    <col min="5" max="5" width="50.7109375" style="21" customWidth="1"/>
    <col min="6" max="6" width="20.7109375" style="21" customWidth="1"/>
    <col min="7" max="7" width="19.5703125" style="97" customWidth="1"/>
    <col min="8" max="8" width="44" style="21" customWidth="1"/>
    <col min="9" max="9" width="11.42578125" style="21" customWidth="1"/>
    <col min="10" max="10" width="13.42578125" style="21" customWidth="1"/>
    <col min="11" max="11" width="9.5703125" style="21" customWidth="1"/>
    <col min="12" max="12" width="17" style="21" customWidth="1"/>
    <col min="13" max="13" width="13.140625" style="21" customWidth="1"/>
    <col min="14" max="14" width="10.140625" style="21" customWidth="1"/>
    <col min="15" max="15" width="13.85546875" style="21" customWidth="1"/>
    <col min="16" max="16" width="15.140625" style="21" customWidth="1"/>
    <col min="17" max="17" width="13.140625" style="21" customWidth="1"/>
    <col min="18" max="18" width="15.140625" style="21" customWidth="1"/>
    <col min="19" max="19" width="17.28515625" style="21" customWidth="1"/>
    <col min="20" max="20" width="16.7109375" style="21" customWidth="1"/>
    <col min="21" max="254" width="9.140625" style="21"/>
    <col min="255" max="255" width="8.28515625" style="21" customWidth="1"/>
    <col min="256" max="256" width="9.140625" style="21"/>
    <col min="257" max="257" width="27" style="21" customWidth="1"/>
    <col min="258" max="258" width="9.140625" style="21"/>
    <col min="259" max="259" width="13" style="21" customWidth="1"/>
    <col min="260" max="260" width="20" style="21" customWidth="1"/>
    <col min="261" max="262" width="13.5703125" style="21" customWidth="1"/>
    <col min="263" max="263" width="9.42578125" style="21" bestFit="1" customWidth="1"/>
    <col min="264" max="265" width="9.140625" style="21"/>
    <col min="266" max="266" width="20.28515625" style="21" customWidth="1"/>
    <col min="267" max="267" width="24.85546875" style="21" customWidth="1"/>
    <col min="268" max="268" width="25" style="21" customWidth="1"/>
    <col min="269" max="269" width="26" style="21" customWidth="1"/>
    <col min="270" max="270" width="16.5703125" style="21" customWidth="1"/>
    <col min="271" max="271" width="40.28515625" style="21" customWidth="1"/>
    <col min="272" max="272" width="24.140625" style="21" customWidth="1"/>
    <col min="273" max="273" width="36.28515625" style="21" customWidth="1"/>
    <col min="274" max="274" width="50.7109375" style="21" customWidth="1"/>
    <col min="275" max="510" width="9.140625" style="21"/>
    <col min="511" max="511" width="8.28515625" style="21" customWidth="1"/>
    <col min="512" max="512" width="9.140625" style="21"/>
    <col min="513" max="513" width="27" style="21" customWidth="1"/>
    <col min="514" max="514" width="9.140625" style="21"/>
    <col min="515" max="515" width="13" style="21" customWidth="1"/>
    <col min="516" max="516" width="20" style="21" customWidth="1"/>
    <col min="517" max="518" width="13.5703125" style="21" customWidth="1"/>
    <col min="519" max="519" width="9.42578125" style="21" bestFit="1" customWidth="1"/>
    <col min="520" max="521" width="9.140625" style="21"/>
    <col min="522" max="522" width="20.28515625" style="21" customWidth="1"/>
    <col min="523" max="523" width="24.85546875" style="21" customWidth="1"/>
    <col min="524" max="524" width="25" style="21" customWidth="1"/>
    <col min="525" max="525" width="26" style="21" customWidth="1"/>
    <col min="526" max="526" width="16.5703125" style="21" customWidth="1"/>
    <col min="527" max="527" width="40.28515625" style="21" customWidth="1"/>
    <col min="528" max="528" width="24.140625" style="21" customWidth="1"/>
    <col min="529" max="529" width="36.28515625" style="21" customWidth="1"/>
    <col min="530" max="530" width="50.7109375" style="21" customWidth="1"/>
    <col min="531" max="766" width="9.140625" style="21"/>
    <col min="767" max="767" width="8.28515625" style="21" customWidth="1"/>
    <col min="768" max="768" width="9.140625" style="21"/>
    <col min="769" max="769" width="27" style="21" customWidth="1"/>
    <col min="770" max="770" width="9.140625" style="21"/>
    <col min="771" max="771" width="13" style="21" customWidth="1"/>
    <col min="772" max="772" width="20" style="21" customWidth="1"/>
    <col min="773" max="774" width="13.5703125" style="21" customWidth="1"/>
    <col min="775" max="775" width="9.42578125" style="21" bestFit="1" customWidth="1"/>
    <col min="776" max="777" width="9.140625" style="21"/>
    <col min="778" max="778" width="20.28515625" style="21" customWidth="1"/>
    <col min="779" max="779" width="24.85546875" style="21" customWidth="1"/>
    <col min="780" max="780" width="25" style="21" customWidth="1"/>
    <col min="781" max="781" width="26" style="21" customWidth="1"/>
    <col min="782" max="782" width="16.5703125" style="21" customWidth="1"/>
    <col min="783" max="783" width="40.28515625" style="21" customWidth="1"/>
    <col min="784" max="784" width="24.140625" style="21" customWidth="1"/>
    <col min="785" max="785" width="36.28515625" style="21" customWidth="1"/>
    <col min="786" max="786" width="50.7109375" style="21" customWidth="1"/>
    <col min="787" max="1022" width="9.140625" style="21"/>
    <col min="1023" max="1023" width="8.28515625" style="21" customWidth="1"/>
    <col min="1024" max="1024" width="9.140625" style="21"/>
    <col min="1025" max="1025" width="27" style="21" customWidth="1"/>
    <col min="1026" max="1026" width="9.140625" style="21"/>
    <col min="1027" max="1027" width="13" style="21" customWidth="1"/>
    <col min="1028" max="1028" width="20" style="21" customWidth="1"/>
    <col min="1029" max="1030" width="13.5703125" style="21" customWidth="1"/>
    <col min="1031" max="1031" width="9.42578125" style="21" bestFit="1" customWidth="1"/>
    <col min="1032" max="1033" width="9.140625" style="21"/>
    <col min="1034" max="1034" width="20.28515625" style="21" customWidth="1"/>
    <col min="1035" max="1035" width="24.85546875" style="21" customWidth="1"/>
    <col min="1036" max="1036" width="25" style="21" customWidth="1"/>
    <col min="1037" max="1037" width="26" style="21" customWidth="1"/>
    <col min="1038" max="1038" width="16.5703125" style="21" customWidth="1"/>
    <col min="1039" max="1039" width="40.28515625" style="21" customWidth="1"/>
    <col min="1040" max="1040" width="24.140625" style="21" customWidth="1"/>
    <col min="1041" max="1041" width="36.28515625" style="21" customWidth="1"/>
    <col min="1042" max="1042" width="50.7109375" style="21" customWidth="1"/>
    <col min="1043" max="1278" width="9.140625" style="21"/>
    <col min="1279" max="1279" width="8.28515625" style="21" customWidth="1"/>
    <col min="1280" max="1280" width="9.140625" style="21"/>
    <col min="1281" max="1281" width="27" style="21" customWidth="1"/>
    <col min="1282" max="1282" width="9.140625" style="21"/>
    <col min="1283" max="1283" width="13" style="21" customWidth="1"/>
    <col min="1284" max="1284" width="20" style="21" customWidth="1"/>
    <col min="1285" max="1286" width="13.5703125" style="21" customWidth="1"/>
    <col min="1287" max="1287" width="9.42578125" style="21" bestFit="1" customWidth="1"/>
    <col min="1288" max="1289" width="9.140625" style="21"/>
    <col min="1290" max="1290" width="20.28515625" style="21" customWidth="1"/>
    <col min="1291" max="1291" width="24.85546875" style="21" customWidth="1"/>
    <col min="1292" max="1292" width="25" style="21" customWidth="1"/>
    <col min="1293" max="1293" width="26" style="21" customWidth="1"/>
    <col min="1294" max="1294" width="16.5703125" style="21" customWidth="1"/>
    <col min="1295" max="1295" width="40.28515625" style="21" customWidth="1"/>
    <col min="1296" max="1296" width="24.140625" style="21" customWidth="1"/>
    <col min="1297" max="1297" width="36.28515625" style="21" customWidth="1"/>
    <col min="1298" max="1298" width="50.7109375" style="21" customWidth="1"/>
    <col min="1299" max="1534" width="9.140625" style="21"/>
    <col min="1535" max="1535" width="8.28515625" style="21" customWidth="1"/>
    <col min="1536" max="1536" width="9.140625" style="21"/>
    <col min="1537" max="1537" width="27" style="21" customWidth="1"/>
    <col min="1538" max="1538" width="9.140625" style="21"/>
    <col min="1539" max="1539" width="13" style="21" customWidth="1"/>
    <col min="1540" max="1540" width="20" style="21" customWidth="1"/>
    <col min="1541" max="1542" width="13.5703125" style="21" customWidth="1"/>
    <col min="1543" max="1543" width="9.42578125" style="21" bestFit="1" customWidth="1"/>
    <col min="1544" max="1545" width="9.140625" style="21"/>
    <col min="1546" max="1546" width="20.28515625" style="21" customWidth="1"/>
    <col min="1547" max="1547" width="24.85546875" style="21" customWidth="1"/>
    <col min="1548" max="1548" width="25" style="21" customWidth="1"/>
    <col min="1549" max="1549" width="26" style="21" customWidth="1"/>
    <col min="1550" max="1550" width="16.5703125" style="21" customWidth="1"/>
    <col min="1551" max="1551" width="40.28515625" style="21" customWidth="1"/>
    <col min="1552" max="1552" width="24.140625" style="21" customWidth="1"/>
    <col min="1553" max="1553" width="36.28515625" style="21" customWidth="1"/>
    <col min="1554" max="1554" width="50.7109375" style="21" customWidth="1"/>
    <col min="1555" max="1790" width="9.140625" style="21"/>
    <col min="1791" max="1791" width="8.28515625" style="21" customWidth="1"/>
    <col min="1792" max="1792" width="9.140625" style="21"/>
    <col min="1793" max="1793" width="27" style="21" customWidth="1"/>
    <col min="1794" max="1794" width="9.140625" style="21"/>
    <col min="1795" max="1795" width="13" style="21" customWidth="1"/>
    <col min="1796" max="1796" width="20" style="21" customWidth="1"/>
    <col min="1797" max="1798" width="13.5703125" style="21" customWidth="1"/>
    <col min="1799" max="1799" width="9.42578125" style="21" bestFit="1" customWidth="1"/>
    <col min="1800" max="1801" width="9.140625" style="21"/>
    <col min="1802" max="1802" width="20.28515625" style="21" customWidth="1"/>
    <col min="1803" max="1803" width="24.85546875" style="21" customWidth="1"/>
    <col min="1804" max="1804" width="25" style="21" customWidth="1"/>
    <col min="1805" max="1805" width="26" style="21" customWidth="1"/>
    <col min="1806" max="1806" width="16.5703125" style="21" customWidth="1"/>
    <col min="1807" max="1807" width="40.28515625" style="21" customWidth="1"/>
    <col min="1808" max="1808" width="24.140625" style="21" customWidth="1"/>
    <col min="1809" max="1809" width="36.28515625" style="21" customWidth="1"/>
    <col min="1810" max="1810" width="50.7109375" style="21" customWidth="1"/>
    <col min="1811" max="2046" width="9.140625" style="21"/>
    <col min="2047" max="2047" width="8.28515625" style="21" customWidth="1"/>
    <col min="2048" max="2048" width="9.140625" style="21"/>
    <col min="2049" max="2049" width="27" style="21" customWidth="1"/>
    <col min="2050" max="2050" width="9.140625" style="21"/>
    <col min="2051" max="2051" width="13" style="21" customWidth="1"/>
    <col min="2052" max="2052" width="20" style="21" customWidth="1"/>
    <col min="2053" max="2054" width="13.5703125" style="21" customWidth="1"/>
    <col min="2055" max="2055" width="9.42578125" style="21" bestFit="1" customWidth="1"/>
    <col min="2056" max="2057" width="9.140625" style="21"/>
    <col min="2058" max="2058" width="20.28515625" style="21" customWidth="1"/>
    <col min="2059" max="2059" width="24.85546875" style="21" customWidth="1"/>
    <col min="2060" max="2060" width="25" style="21" customWidth="1"/>
    <col min="2061" max="2061" width="26" style="21" customWidth="1"/>
    <col min="2062" max="2062" width="16.5703125" style="21" customWidth="1"/>
    <col min="2063" max="2063" width="40.28515625" style="21" customWidth="1"/>
    <col min="2064" max="2064" width="24.140625" style="21" customWidth="1"/>
    <col min="2065" max="2065" width="36.28515625" style="21" customWidth="1"/>
    <col min="2066" max="2066" width="50.7109375" style="21" customWidth="1"/>
    <col min="2067" max="2302" width="9.140625" style="21"/>
    <col min="2303" max="2303" width="8.28515625" style="21" customWidth="1"/>
    <col min="2304" max="2304" width="9.140625" style="21"/>
    <col min="2305" max="2305" width="27" style="21" customWidth="1"/>
    <col min="2306" max="2306" width="9.140625" style="21"/>
    <col min="2307" max="2307" width="13" style="21" customWidth="1"/>
    <col min="2308" max="2308" width="20" style="21" customWidth="1"/>
    <col min="2309" max="2310" width="13.5703125" style="21" customWidth="1"/>
    <col min="2311" max="2311" width="9.42578125" style="21" bestFit="1" customWidth="1"/>
    <col min="2312" max="2313" width="9.140625" style="21"/>
    <col min="2314" max="2314" width="20.28515625" style="21" customWidth="1"/>
    <col min="2315" max="2315" width="24.85546875" style="21" customWidth="1"/>
    <col min="2316" max="2316" width="25" style="21" customWidth="1"/>
    <col min="2317" max="2317" width="26" style="21" customWidth="1"/>
    <col min="2318" max="2318" width="16.5703125" style="21" customWidth="1"/>
    <col min="2319" max="2319" width="40.28515625" style="21" customWidth="1"/>
    <col min="2320" max="2320" width="24.140625" style="21" customWidth="1"/>
    <col min="2321" max="2321" width="36.28515625" style="21" customWidth="1"/>
    <col min="2322" max="2322" width="50.7109375" style="21" customWidth="1"/>
    <col min="2323" max="2558" width="9.140625" style="21"/>
    <col min="2559" max="2559" width="8.28515625" style="21" customWidth="1"/>
    <col min="2560" max="2560" width="9.140625" style="21"/>
    <col min="2561" max="2561" width="27" style="21" customWidth="1"/>
    <col min="2562" max="2562" width="9.140625" style="21"/>
    <col min="2563" max="2563" width="13" style="21" customWidth="1"/>
    <col min="2564" max="2564" width="20" style="21" customWidth="1"/>
    <col min="2565" max="2566" width="13.5703125" style="21" customWidth="1"/>
    <col min="2567" max="2567" width="9.42578125" style="21" bestFit="1" customWidth="1"/>
    <col min="2568" max="2569" width="9.140625" style="21"/>
    <col min="2570" max="2570" width="20.28515625" style="21" customWidth="1"/>
    <col min="2571" max="2571" width="24.85546875" style="21" customWidth="1"/>
    <col min="2572" max="2572" width="25" style="21" customWidth="1"/>
    <col min="2573" max="2573" width="26" style="21" customWidth="1"/>
    <col min="2574" max="2574" width="16.5703125" style="21" customWidth="1"/>
    <col min="2575" max="2575" width="40.28515625" style="21" customWidth="1"/>
    <col min="2576" max="2576" width="24.140625" style="21" customWidth="1"/>
    <col min="2577" max="2577" width="36.28515625" style="21" customWidth="1"/>
    <col min="2578" max="2578" width="50.7109375" style="21" customWidth="1"/>
    <col min="2579" max="2814" width="9.140625" style="21"/>
    <col min="2815" max="2815" width="8.28515625" style="21" customWidth="1"/>
    <col min="2816" max="2816" width="9.140625" style="21"/>
    <col min="2817" max="2817" width="27" style="21" customWidth="1"/>
    <col min="2818" max="2818" width="9.140625" style="21"/>
    <col min="2819" max="2819" width="13" style="21" customWidth="1"/>
    <col min="2820" max="2820" width="20" style="21" customWidth="1"/>
    <col min="2821" max="2822" width="13.5703125" style="21" customWidth="1"/>
    <col min="2823" max="2823" width="9.42578125" style="21" bestFit="1" customWidth="1"/>
    <col min="2824" max="2825" width="9.140625" style="21"/>
    <col min="2826" max="2826" width="20.28515625" style="21" customWidth="1"/>
    <col min="2827" max="2827" width="24.85546875" style="21" customWidth="1"/>
    <col min="2828" max="2828" width="25" style="21" customWidth="1"/>
    <col min="2829" max="2829" width="26" style="21" customWidth="1"/>
    <col min="2830" max="2830" width="16.5703125" style="21" customWidth="1"/>
    <col min="2831" max="2831" width="40.28515625" style="21" customWidth="1"/>
    <col min="2832" max="2832" width="24.140625" style="21" customWidth="1"/>
    <col min="2833" max="2833" width="36.28515625" style="21" customWidth="1"/>
    <col min="2834" max="2834" width="50.7109375" style="21" customWidth="1"/>
    <col min="2835" max="3070" width="9.140625" style="21"/>
    <col min="3071" max="3071" width="8.28515625" style="21" customWidth="1"/>
    <col min="3072" max="3072" width="9.140625" style="21"/>
    <col min="3073" max="3073" width="27" style="21" customWidth="1"/>
    <col min="3074" max="3074" width="9.140625" style="21"/>
    <col min="3075" max="3075" width="13" style="21" customWidth="1"/>
    <col min="3076" max="3076" width="20" style="21" customWidth="1"/>
    <col min="3077" max="3078" width="13.5703125" style="21" customWidth="1"/>
    <col min="3079" max="3079" width="9.42578125" style="21" bestFit="1" customWidth="1"/>
    <col min="3080" max="3081" width="9.140625" style="21"/>
    <col min="3082" max="3082" width="20.28515625" style="21" customWidth="1"/>
    <col min="3083" max="3083" width="24.85546875" style="21" customWidth="1"/>
    <col min="3084" max="3084" width="25" style="21" customWidth="1"/>
    <col min="3085" max="3085" width="26" style="21" customWidth="1"/>
    <col min="3086" max="3086" width="16.5703125" style="21" customWidth="1"/>
    <col min="3087" max="3087" width="40.28515625" style="21" customWidth="1"/>
    <col min="3088" max="3088" width="24.140625" style="21" customWidth="1"/>
    <col min="3089" max="3089" width="36.28515625" style="21" customWidth="1"/>
    <col min="3090" max="3090" width="50.7109375" style="21" customWidth="1"/>
    <col min="3091" max="3326" width="9.140625" style="21"/>
    <col min="3327" max="3327" width="8.28515625" style="21" customWidth="1"/>
    <col min="3328" max="3328" width="9.140625" style="21"/>
    <col min="3329" max="3329" width="27" style="21" customWidth="1"/>
    <col min="3330" max="3330" width="9.140625" style="21"/>
    <col min="3331" max="3331" width="13" style="21" customWidth="1"/>
    <col min="3332" max="3332" width="20" style="21" customWidth="1"/>
    <col min="3333" max="3334" width="13.5703125" style="21" customWidth="1"/>
    <col min="3335" max="3335" width="9.42578125" style="21" bestFit="1" customWidth="1"/>
    <col min="3336" max="3337" width="9.140625" style="21"/>
    <col min="3338" max="3338" width="20.28515625" style="21" customWidth="1"/>
    <col min="3339" max="3339" width="24.85546875" style="21" customWidth="1"/>
    <col min="3340" max="3340" width="25" style="21" customWidth="1"/>
    <col min="3341" max="3341" width="26" style="21" customWidth="1"/>
    <col min="3342" max="3342" width="16.5703125" style="21" customWidth="1"/>
    <col min="3343" max="3343" width="40.28515625" style="21" customWidth="1"/>
    <col min="3344" max="3344" width="24.140625" style="21" customWidth="1"/>
    <col min="3345" max="3345" width="36.28515625" style="21" customWidth="1"/>
    <col min="3346" max="3346" width="50.7109375" style="21" customWidth="1"/>
    <col min="3347" max="3582" width="9.140625" style="21"/>
    <col min="3583" max="3583" width="8.28515625" style="21" customWidth="1"/>
    <col min="3584" max="3584" width="9.140625" style="21"/>
    <col min="3585" max="3585" width="27" style="21" customWidth="1"/>
    <col min="3586" max="3586" width="9.140625" style="21"/>
    <col min="3587" max="3587" width="13" style="21" customWidth="1"/>
    <col min="3588" max="3588" width="20" style="21" customWidth="1"/>
    <col min="3589" max="3590" width="13.5703125" style="21" customWidth="1"/>
    <col min="3591" max="3591" width="9.42578125" style="21" bestFit="1" customWidth="1"/>
    <col min="3592" max="3593" width="9.140625" style="21"/>
    <col min="3594" max="3594" width="20.28515625" style="21" customWidth="1"/>
    <col min="3595" max="3595" width="24.85546875" style="21" customWidth="1"/>
    <col min="3596" max="3596" width="25" style="21" customWidth="1"/>
    <col min="3597" max="3597" width="26" style="21" customWidth="1"/>
    <col min="3598" max="3598" width="16.5703125" style="21" customWidth="1"/>
    <col min="3599" max="3599" width="40.28515625" style="21" customWidth="1"/>
    <col min="3600" max="3600" width="24.140625" style="21" customWidth="1"/>
    <col min="3601" max="3601" width="36.28515625" style="21" customWidth="1"/>
    <col min="3602" max="3602" width="50.7109375" style="21" customWidth="1"/>
    <col min="3603" max="3838" width="9.140625" style="21"/>
    <col min="3839" max="3839" width="8.28515625" style="21" customWidth="1"/>
    <col min="3840" max="3840" width="9.140625" style="21"/>
    <col min="3841" max="3841" width="27" style="21" customWidth="1"/>
    <col min="3842" max="3842" width="9.140625" style="21"/>
    <col min="3843" max="3843" width="13" style="21" customWidth="1"/>
    <col min="3844" max="3844" width="20" style="21" customWidth="1"/>
    <col min="3845" max="3846" width="13.5703125" style="21" customWidth="1"/>
    <col min="3847" max="3847" width="9.42578125" style="21" bestFit="1" customWidth="1"/>
    <col min="3848" max="3849" width="9.140625" style="21"/>
    <col min="3850" max="3850" width="20.28515625" style="21" customWidth="1"/>
    <col min="3851" max="3851" width="24.85546875" style="21" customWidth="1"/>
    <col min="3852" max="3852" width="25" style="21" customWidth="1"/>
    <col min="3853" max="3853" width="26" style="21" customWidth="1"/>
    <col min="3854" max="3854" width="16.5703125" style="21" customWidth="1"/>
    <col min="3855" max="3855" width="40.28515625" style="21" customWidth="1"/>
    <col min="3856" max="3856" width="24.140625" style="21" customWidth="1"/>
    <col min="3857" max="3857" width="36.28515625" style="21" customWidth="1"/>
    <col min="3858" max="3858" width="50.7109375" style="21" customWidth="1"/>
    <col min="3859" max="4094" width="9.140625" style="21"/>
    <col min="4095" max="4095" width="8.28515625" style="21" customWidth="1"/>
    <col min="4096" max="4096" width="9.140625" style="21"/>
    <col min="4097" max="4097" width="27" style="21" customWidth="1"/>
    <col min="4098" max="4098" width="9.140625" style="21"/>
    <col min="4099" max="4099" width="13" style="21" customWidth="1"/>
    <col min="4100" max="4100" width="20" style="21" customWidth="1"/>
    <col min="4101" max="4102" width="13.5703125" style="21" customWidth="1"/>
    <col min="4103" max="4103" width="9.42578125" style="21" bestFit="1" customWidth="1"/>
    <col min="4104" max="4105" width="9.140625" style="21"/>
    <col min="4106" max="4106" width="20.28515625" style="21" customWidth="1"/>
    <col min="4107" max="4107" width="24.85546875" style="21" customWidth="1"/>
    <col min="4108" max="4108" width="25" style="21" customWidth="1"/>
    <col min="4109" max="4109" width="26" style="21" customWidth="1"/>
    <col min="4110" max="4110" width="16.5703125" style="21" customWidth="1"/>
    <col min="4111" max="4111" width="40.28515625" style="21" customWidth="1"/>
    <col min="4112" max="4112" width="24.140625" style="21" customWidth="1"/>
    <col min="4113" max="4113" width="36.28515625" style="21" customWidth="1"/>
    <col min="4114" max="4114" width="50.7109375" style="21" customWidth="1"/>
    <col min="4115" max="4350" width="9.140625" style="21"/>
    <col min="4351" max="4351" width="8.28515625" style="21" customWidth="1"/>
    <col min="4352" max="4352" width="9.140625" style="21"/>
    <col min="4353" max="4353" width="27" style="21" customWidth="1"/>
    <col min="4354" max="4354" width="9.140625" style="21"/>
    <col min="4355" max="4355" width="13" style="21" customWidth="1"/>
    <col min="4356" max="4356" width="20" style="21" customWidth="1"/>
    <col min="4357" max="4358" width="13.5703125" style="21" customWidth="1"/>
    <col min="4359" max="4359" width="9.42578125" style="21" bestFit="1" customWidth="1"/>
    <col min="4360" max="4361" width="9.140625" style="21"/>
    <col min="4362" max="4362" width="20.28515625" style="21" customWidth="1"/>
    <col min="4363" max="4363" width="24.85546875" style="21" customWidth="1"/>
    <col min="4364" max="4364" width="25" style="21" customWidth="1"/>
    <col min="4365" max="4365" width="26" style="21" customWidth="1"/>
    <col min="4366" max="4366" width="16.5703125" style="21" customWidth="1"/>
    <col min="4367" max="4367" width="40.28515625" style="21" customWidth="1"/>
    <col min="4368" max="4368" width="24.140625" style="21" customWidth="1"/>
    <col min="4369" max="4369" width="36.28515625" style="21" customWidth="1"/>
    <col min="4370" max="4370" width="50.7109375" style="21" customWidth="1"/>
    <col min="4371" max="4606" width="9.140625" style="21"/>
    <col min="4607" max="4607" width="8.28515625" style="21" customWidth="1"/>
    <col min="4608" max="4608" width="9.140625" style="21"/>
    <col min="4609" max="4609" width="27" style="21" customWidth="1"/>
    <col min="4610" max="4610" width="9.140625" style="21"/>
    <col min="4611" max="4611" width="13" style="21" customWidth="1"/>
    <col min="4612" max="4612" width="20" style="21" customWidth="1"/>
    <col min="4613" max="4614" width="13.5703125" style="21" customWidth="1"/>
    <col min="4615" max="4615" width="9.42578125" style="21" bestFit="1" customWidth="1"/>
    <col min="4616" max="4617" width="9.140625" style="21"/>
    <col min="4618" max="4618" width="20.28515625" style="21" customWidth="1"/>
    <col min="4619" max="4619" width="24.85546875" style="21" customWidth="1"/>
    <col min="4620" max="4620" width="25" style="21" customWidth="1"/>
    <col min="4621" max="4621" width="26" style="21" customWidth="1"/>
    <col min="4622" max="4622" width="16.5703125" style="21" customWidth="1"/>
    <col min="4623" max="4623" width="40.28515625" style="21" customWidth="1"/>
    <col min="4624" max="4624" width="24.140625" style="21" customWidth="1"/>
    <col min="4625" max="4625" width="36.28515625" style="21" customWidth="1"/>
    <col min="4626" max="4626" width="50.7109375" style="21" customWidth="1"/>
    <col min="4627" max="4862" width="9.140625" style="21"/>
    <col min="4863" max="4863" width="8.28515625" style="21" customWidth="1"/>
    <col min="4864" max="4864" width="9.140625" style="21"/>
    <col min="4865" max="4865" width="27" style="21" customWidth="1"/>
    <col min="4866" max="4866" width="9.140625" style="21"/>
    <col min="4867" max="4867" width="13" style="21" customWidth="1"/>
    <col min="4868" max="4868" width="20" style="21" customWidth="1"/>
    <col min="4869" max="4870" width="13.5703125" style="21" customWidth="1"/>
    <col min="4871" max="4871" width="9.42578125" style="21" bestFit="1" customWidth="1"/>
    <col min="4872" max="4873" width="9.140625" style="21"/>
    <col min="4874" max="4874" width="20.28515625" style="21" customWidth="1"/>
    <col min="4875" max="4875" width="24.85546875" style="21" customWidth="1"/>
    <col min="4876" max="4876" width="25" style="21" customWidth="1"/>
    <col min="4877" max="4877" width="26" style="21" customWidth="1"/>
    <col min="4878" max="4878" width="16.5703125" style="21" customWidth="1"/>
    <col min="4879" max="4879" width="40.28515625" style="21" customWidth="1"/>
    <col min="4880" max="4880" width="24.140625" style="21" customWidth="1"/>
    <col min="4881" max="4881" width="36.28515625" style="21" customWidth="1"/>
    <col min="4882" max="4882" width="50.7109375" style="21" customWidth="1"/>
    <col min="4883" max="5118" width="9.140625" style="21"/>
    <col min="5119" max="5119" width="8.28515625" style="21" customWidth="1"/>
    <col min="5120" max="5120" width="9.140625" style="21"/>
    <col min="5121" max="5121" width="27" style="21" customWidth="1"/>
    <col min="5122" max="5122" width="9.140625" style="21"/>
    <col min="5123" max="5123" width="13" style="21" customWidth="1"/>
    <col min="5124" max="5124" width="20" style="21" customWidth="1"/>
    <col min="5125" max="5126" width="13.5703125" style="21" customWidth="1"/>
    <col min="5127" max="5127" width="9.42578125" style="21" bestFit="1" customWidth="1"/>
    <col min="5128" max="5129" width="9.140625" style="21"/>
    <col min="5130" max="5130" width="20.28515625" style="21" customWidth="1"/>
    <col min="5131" max="5131" width="24.85546875" style="21" customWidth="1"/>
    <col min="5132" max="5132" width="25" style="21" customWidth="1"/>
    <col min="5133" max="5133" width="26" style="21" customWidth="1"/>
    <col min="5134" max="5134" width="16.5703125" style="21" customWidth="1"/>
    <col min="5135" max="5135" width="40.28515625" style="21" customWidth="1"/>
    <col min="5136" max="5136" width="24.140625" style="21" customWidth="1"/>
    <col min="5137" max="5137" width="36.28515625" style="21" customWidth="1"/>
    <col min="5138" max="5138" width="50.7109375" style="21" customWidth="1"/>
    <col min="5139" max="5374" width="9.140625" style="21"/>
    <col min="5375" max="5375" width="8.28515625" style="21" customWidth="1"/>
    <col min="5376" max="5376" width="9.140625" style="21"/>
    <col min="5377" max="5377" width="27" style="21" customWidth="1"/>
    <col min="5378" max="5378" width="9.140625" style="21"/>
    <col min="5379" max="5379" width="13" style="21" customWidth="1"/>
    <col min="5380" max="5380" width="20" style="21" customWidth="1"/>
    <col min="5381" max="5382" width="13.5703125" style="21" customWidth="1"/>
    <col min="5383" max="5383" width="9.42578125" style="21" bestFit="1" customWidth="1"/>
    <col min="5384" max="5385" width="9.140625" style="21"/>
    <col min="5386" max="5386" width="20.28515625" style="21" customWidth="1"/>
    <col min="5387" max="5387" width="24.85546875" style="21" customWidth="1"/>
    <col min="5388" max="5388" width="25" style="21" customWidth="1"/>
    <col min="5389" max="5389" width="26" style="21" customWidth="1"/>
    <col min="5390" max="5390" width="16.5703125" style="21" customWidth="1"/>
    <col min="5391" max="5391" width="40.28515625" style="21" customWidth="1"/>
    <col min="5392" max="5392" width="24.140625" style="21" customWidth="1"/>
    <col min="5393" max="5393" width="36.28515625" style="21" customWidth="1"/>
    <col min="5394" max="5394" width="50.7109375" style="21" customWidth="1"/>
    <col min="5395" max="5630" width="9.140625" style="21"/>
    <col min="5631" max="5631" width="8.28515625" style="21" customWidth="1"/>
    <col min="5632" max="5632" width="9.140625" style="21"/>
    <col min="5633" max="5633" width="27" style="21" customWidth="1"/>
    <col min="5634" max="5634" width="9.140625" style="21"/>
    <col min="5635" max="5635" width="13" style="21" customWidth="1"/>
    <col min="5636" max="5636" width="20" style="21" customWidth="1"/>
    <col min="5637" max="5638" width="13.5703125" style="21" customWidth="1"/>
    <col min="5639" max="5639" width="9.42578125" style="21" bestFit="1" customWidth="1"/>
    <col min="5640" max="5641" width="9.140625" style="21"/>
    <col min="5642" max="5642" width="20.28515625" style="21" customWidth="1"/>
    <col min="5643" max="5643" width="24.85546875" style="21" customWidth="1"/>
    <col min="5644" max="5644" width="25" style="21" customWidth="1"/>
    <col min="5645" max="5645" width="26" style="21" customWidth="1"/>
    <col min="5646" max="5646" width="16.5703125" style="21" customWidth="1"/>
    <col min="5647" max="5647" width="40.28515625" style="21" customWidth="1"/>
    <col min="5648" max="5648" width="24.140625" style="21" customWidth="1"/>
    <col min="5649" max="5649" width="36.28515625" style="21" customWidth="1"/>
    <col min="5650" max="5650" width="50.7109375" style="21" customWidth="1"/>
    <col min="5651" max="5886" width="9.140625" style="21"/>
    <col min="5887" max="5887" width="8.28515625" style="21" customWidth="1"/>
    <col min="5888" max="5888" width="9.140625" style="21"/>
    <col min="5889" max="5889" width="27" style="21" customWidth="1"/>
    <col min="5890" max="5890" width="9.140625" style="21"/>
    <col min="5891" max="5891" width="13" style="21" customWidth="1"/>
    <col min="5892" max="5892" width="20" style="21" customWidth="1"/>
    <col min="5893" max="5894" width="13.5703125" style="21" customWidth="1"/>
    <col min="5895" max="5895" width="9.42578125" style="21" bestFit="1" customWidth="1"/>
    <col min="5896" max="5897" width="9.140625" style="21"/>
    <col min="5898" max="5898" width="20.28515625" style="21" customWidth="1"/>
    <col min="5899" max="5899" width="24.85546875" style="21" customWidth="1"/>
    <col min="5900" max="5900" width="25" style="21" customWidth="1"/>
    <col min="5901" max="5901" width="26" style="21" customWidth="1"/>
    <col min="5902" max="5902" width="16.5703125" style="21" customWidth="1"/>
    <col min="5903" max="5903" width="40.28515625" style="21" customWidth="1"/>
    <col min="5904" max="5904" width="24.140625" style="21" customWidth="1"/>
    <col min="5905" max="5905" width="36.28515625" style="21" customWidth="1"/>
    <col min="5906" max="5906" width="50.7109375" style="21" customWidth="1"/>
    <col min="5907" max="6142" width="9.140625" style="21"/>
    <col min="6143" max="6143" width="8.28515625" style="21" customWidth="1"/>
    <col min="6144" max="6144" width="9.140625" style="21"/>
    <col min="6145" max="6145" width="27" style="21" customWidth="1"/>
    <col min="6146" max="6146" width="9.140625" style="21"/>
    <col min="6147" max="6147" width="13" style="21" customWidth="1"/>
    <col min="6148" max="6148" width="20" style="21" customWidth="1"/>
    <col min="6149" max="6150" width="13.5703125" style="21" customWidth="1"/>
    <col min="6151" max="6151" width="9.42578125" style="21" bestFit="1" customWidth="1"/>
    <col min="6152" max="6153" width="9.140625" style="21"/>
    <col min="6154" max="6154" width="20.28515625" style="21" customWidth="1"/>
    <col min="6155" max="6155" width="24.85546875" style="21" customWidth="1"/>
    <col min="6156" max="6156" width="25" style="21" customWidth="1"/>
    <col min="6157" max="6157" width="26" style="21" customWidth="1"/>
    <col min="6158" max="6158" width="16.5703125" style="21" customWidth="1"/>
    <col min="6159" max="6159" width="40.28515625" style="21" customWidth="1"/>
    <col min="6160" max="6160" width="24.140625" style="21" customWidth="1"/>
    <col min="6161" max="6161" width="36.28515625" style="21" customWidth="1"/>
    <col min="6162" max="6162" width="50.7109375" style="21" customWidth="1"/>
    <col min="6163" max="6398" width="9.140625" style="21"/>
    <col min="6399" max="6399" width="8.28515625" style="21" customWidth="1"/>
    <col min="6400" max="6400" width="9.140625" style="21"/>
    <col min="6401" max="6401" width="27" style="21" customWidth="1"/>
    <col min="6402" max="6402" width="9.140625" style="21"/>
    <col min="6403" max="6403" width="13" style="21" customWidth="1"/>
    <col min="6404" max="6404" width="20" style="21" customWidth="1"/>
    <col min="6405" max="6406" width="13.5703125" style="21" customWidth="1"/>
    <col min="6407" max="6407" width="9.42578125" style="21" bestFit="1" customWidth="1"/>
    <col min="6408" max="6409" width="9.140625" style="21"/>
    <col min="6410" max="6410" width="20.28515625" style="21" customWidth="1"/>
    <col min="6411" max="6411" width="24.85546875" style="21" customWidth="1"/>
    <col min="6412" max="6412" width="25" style="21" customWidth="1"/>
    <col min="6413" max="6413" width="26" style="21" customWidth="1"/>
    <col min="6414" max="6414" width="16.5703125" style="21" customWidth="1"/>
    <col min="6415" max="6415" width="40.28515625" style="21" customWidth="1"/>
    <col min="6416" max="6416" width="24.140625" style="21" customWidth="1"/>
    <col min="6417" max="6417" width="36.28515625" style="21" customWidth="1"/>
    <col min="6418" max="6418" width="50.7109375" style="21" customWidth="1"/>
    <col min="6419" max="6654" width="9.140625" style="21"/>
    <col min="6655" max="6655" width="8.28515625" style="21" customWidth="1"/>
    <col min="6656" max="6656" width="9.140625" style="21"/>
    <col min="6657" max="6657" width="27" style="21" customWidth="1"/>
    <col min="6658" max="6658" width="9.140625" style="21"/>
    <col min="6659" max="6659" width="13" style="21" customWidth="1"/>
    <col min="6660" max="6660" width="20" style="21" customWidth="1"/>
    <col min="6661" max="6662" width="13.5703125" style="21" customWidth="1"/>
    <col min="6663" max="6663" width="9.42578125" style="21" bestFit="1" customWidth="1"/>
    <col min="6664" max="6665" width="9.140625" style="21"/>
    <col min="6666" max="6666" width="20.28515625" style="21" customWidth="1"/>
    <col min="6667" max="6667" width="24.85546875" style="21" customWidth="1"/>
    <col min="6668" max="6668" width="25" style="21" customWidth="1"/>
    <col min="6669" max="6669" width="26" style="21" customWidth="1"/>
    <col min="6670" max="6670" width="16.5703125" style="21" customWidth="1"/>
    <col min="6671" max="6671" width="40.28515625" style="21" customWidth="1"/>
    <col min="6672" max="6672" width="24.140625" style="21" customWidth="1"/>
    <col min="6673" max="6673" width="36.28515625" style="21" customWidth="1"/>
    <col min="6674" max="6674" width="50.7109375" style="21" customWidth="1"/>
    <col min="6675" max="6910" width="9.140625" style="21"/>
    <col min="6911" max="6911" width="8.28515625" style="21" customWidth="1"/>
    <col min="6912" max="6912" width="9.140625" style="21"/>
    <col min="6913" max="6913" width="27" style="21" customWidth="1"/>
    <col min="6914" max="6914" width="9.140625" style="21"/>
    <col min="6915" max="6915" width="13" style="21" customWidth="1"/>
    <col min="6916" max="6916" width="20" style="21" customWidth="1"/>
    <col min="6917" max="6918" width="13.5703125" style="21" customWidth="1"/>
    <col min="6919" max="6919" width="9.42578125" style="21" bestFit="1" customWidth="1"/>
    <col min="6920" max="6921" width="9.140625" style="21"/>
    <col min="6922" max="6922" width="20.28515625" style="21" customWidth="1"/>
    <col min="6923" max="6923" width="24.85546875" style="21" customWidth="1"/>
    <col min="6924" max="6924" width="25" style="21" customWidth="1"/>
    <col min="6925" max="6925" width="26" style="21" customWidth="1"/>
    <col min="6926" max="6926" width="16.5703125" style="21" customWidth="1"/>
    <col min="6927" max="6927" width="40.28515625" style="21" customWidth="1"/>
    <col min="6928" max="6928" width="24.140625" style="21" customWidth="1"/>
    <col min="6929" max="6929" width="36.28515625" style="21" customWidth="1"/>
    <col min="6930" max="6930" width="50.7109375" style="21" customWidth="1"/>
    <col min="6931" max="7166" width="9.140625" style="21"/>
    <col min="7167" max="7167" width="8.28515625" style="21" customWidth="1"/>
    <col min="7168" max="7168" width="9.140625" style="21"/>
    <col min="7169" max="7169" width="27" style="21" customWidth="1"/>
    <col min="7170" max="7170" width="9.140625" style="21"/>
    <col min="7171" max="7171" width="13" style="21" customWidth="1"/>
    <col min="7172" max="7172" width="20" style="21" customWidth="1"/>
    <col min="7173" max="7174" width="13.5703125" style="21" customWidth="1"/>
    <col min="7175" max="7175" width="9.42578125" style="21" bestFit="1" customWidth="1"/>
    <col min="7176" max="7177" width="9.140625" style="21"/>
    <col min="7178" max="7178" width="20.28515625" style="21" customWidth="1"/>
    <col min="7179" max="7179" width="24.85546875" style="21" customWidth="1"/>
    <col min="7180" max="7180" width="25" style="21" customWidth="1"/>
    <col min="7181" max="7181" width="26" style="21" customWidth="1"/>
    <col min="7182" max="7182" width="16.5703125" style="21" customWidth="1"/>
    <col min="7183" max="7183" width="40.28515625" style="21" customWidth="1"/>
    <col min="7184" max="7184" width="24.140625" style="21" customWidth="1"/>
    <col min="7185" max="7185" width="36.28515625" style="21" customWidth="1"/>
    <col min="7186" max="7186" width="50.7109375" style="21" customWidth="1"/>
    <col min="7187" max="7422" width="9.140625" style="21"/>
    <col min="7423" max="7423" width="8.28515625" style="21" customWidth="1"/>
    <col min="7424" max="7424" width="9.140625" style="21"/>
    <col min="7425" max="7425" width="27" style="21" customWidth="1"/>
    <col min="7426" max="7426" width="9.140625" style="21"/>
    <col min="7427" max="7427" width="13" style="21" customWidth="1"/>
    <col min="7428" max="7428" width="20" style="21" customWidth="1"/>
    <col min="7429" max="7430" width="13.5703125" style="21" customWidth="1"/>
    <col min="7431" max="7431" width="9.42578125" style="21" bestFit="1" customWidth="1"/>
    <col min="7432" max="7433" width="9.140625" style="21"/>
    <col min="7434" max="7434" width="20.28515625" style="21" customWidth="1"/>
    <col min="7435" max="7435" width="24.85546875" style="21" customWidth="1"/>
    <col min="7436" max="7436" width="25" style="21" customWidth="1"/>
    <col min="7437" max="7437" width="26" style="21" customWidth="1"/>
    <col min="7438" max="7438" width="16.5703125" style="21" customWidth="1"/>
    <col min="7439" max="7439" width="40.28515625" style="21" customWidth="1"/>
    <col min="7440" max="7440" width="24.140625" style="21" customWidth="1"/>
    <col min="7441" max="7441" width="36.28515625" style="21" customWidth="1"/>
    <col min="7442" max="7442" width="50.7109375" style="21" customWidth="1"/>
    <col min="7443" max="7678" width="9.140625" style="21"/>
    <col min="7679" max="7679" width="8.28515625" style="21" customWidth="1"/>
    <col min="7680" max="7680" width="9.140625" style="21"/>
    <col min="7681" max="7681" width="27" style="21" customWidth="1"/>
    <col min="7682" max="7682" width="9.140625" style="21"/>
    <col min="7683" max="7683" width="13" style="21" customWidth="1"/>
    <col min="7684" max="7684" width="20" style="21" customWidth="1"/>
    <col min="7685" max="7686" width="13.5703125" style="21" customWidth="1"/>
    <col min="7687" max="7687" width="9.42578125" style="21" bestFit="1" customWidth="1"/>
    <col min="7688" max="7689" width="9.140625" style="21"/>
    <col min="7690" max="7690" width="20.28515625" style="21" customWidth="1"/>
    <col min="7691" max="7691" width="24.85546875" style="21" customWidth="1"/>
    <col min="7692" max="7692" width="25" style="21" customWidth="1"/>
    <col min="7693" max="7693" width="26" style="21" customWidth="1"/>
    <col min="7694" max="7694" width="16.5703125" style="21" customWidth="1"/>
    <col min="7695" max="7695" width="40.28515625" style="21" customWidth="1"/>
    <col min="7696" max="7696" width="24.140625" style="21" customWidth="1"/>
    <col min="7697" max="7697" width="36.28515625" style="21" customWidth="1"/>
    <col min="7698" max="7698" width="50.7109375" style="21" customWidth="1"/>
    <col min="7699" max="7934" width="9.140625" style="21"/>
    <col min="7935" max="7935" width="8.28515625" style="21" customWidth="1"/>
    <col min="7936" max="7936" width="9.140625" style="21"/>
    <col min="7937" max="7937" width="27" style="21" customWidth="1"/>
    <col min="7938" max="7938" width="9.140625" style="21"/>
    <col min="7939" max="7939" width="13" style="21" customWidth="1"/>
    <col min="7940" max="7940" width="20" style="21" customWidth="1"/>
    <col min="7941" max="7942" width="13.5703125" style="21" customWidth="1"/>
    <col min="7943" max="7943" width="9.42578125" style="21" bestFit="1" customWidth="1"/>
    <col min="7944" max="7945" width="9.140625" style="21"/>
    <col min="7946" max="7946" width="20.28515625" style="21" customWidth="1"/>
    <col min="7947" max="7947" width="24.85546875" style="21" customWidth="1"/>
    <col min="7948" max="7948" width="25" style="21" customWidth="1"/>
    <col min="7949" max="7949" width="26" style="21" customWidth="1"/>
    <col min="7950" max="7950" width="16.5703125" style="21" customWidth="1"/>
    <col min="7951" max="7951" width="40.28515625" style="21" customWidth="1"/>
    <col min="7952" max="7952" width="24.140625" style="21" customWidth="1"/>
    <col min="7953" max="7953" width="36.28515625" style="21" customWidth="1"/>
    <col min="7954" max="7954" width="50.7109375" style="21" customWidth="1"/>
    <col min="7955" max="8190" width="9.140625" style="21"/>
    <col min="8191" max="8191" width="8.28515625" style="21" customWidth="1"/>
    <col min="8192" max="8192" width="9.140625" style="21"/>
    <col min="8193" max="8193" width="27" style="21" customWidth="1"/>
    <col min="8194" max="8194" width="9.140625" style="21"/>
    <col min="8195" max="8195" width="13" style="21" customWidth="1"/>
    <col min="8196" max="8196" width="20" style="21" customWidth="1"/>
    <col min="8197" max="8198" width="13.5703125" style="21" customWidth="1"/>
    <col min="8199" max="8199" width="9.42578125" style="21" bestFit="1" customWidth="1"/>
    <col min="8200" max="8201" width="9.140625" style="21"/>
    <col min="8202" max="8202" width="20.28515625" style="21" customWidth="1"/>
    <col min="8203" max="8203" width="24.85546875" style="21" customWidth="1"/>
    <col min="8204" max="8204" width="25" style="21" customWidth="1"/>
    <col min="8205" max="8205" width="26" style="21" customWidth="1"/>
    <col min="8206" max="8206" width="16.5703125" style="21" customWidth="1"/>
    <col min="8207" max="8207" width="40.28515625" style="21" customWidth="1"/>
    <col min="8208" max="8208" width="24.140625" style="21" customWidth="1"/>
    <col min="8209" max="8209" width="36.28515625" style="21" customWidth="1"/>
    <col min="8210" max="8210" width="50.7109375" style="21" customWidth="1"/>
    <col min="8211" max="8446" width="9.140625" style="21"/>
    <col min="8447" max="8447" width="8.28515625" style="21" customWidth="1"/>
    <col min="8448" max="8448" width="9.140625" style="21"/>
    <col min="8449" max="8449" width="27" style="21" customWidth="1"/>
    <col min="8450" max="8450" width="9.140625" style="21"/>
    <col min="8451" max="8451" width="13" style="21" customWidth="1"/>
    <col min="8452" max="8452" width="20" style="21" customWidth="1"/>
    <col min="8453" max="8454" width="13.5703125" style="21" customWidth="1"/>
    <col min="8455" max="8455" width="9.42578125" style="21" bestFit="1" customWidth="1"/>
    <col min="8456" max="8457" width="9.140625" style="21"/>
    <col min="8458" max="8458" width="20.28515625" style="21" customWidth="1"/>
    <col min="8459" max="8459" width="24.85546875" style="21" customWidth="1"/>
    <col min="8460" max="8460" width="25" style="21" customWidth="1"/>
    <col min="8461" max="8461" width="26" style="21" customWidth="1"/>
    <col min="8462" max="8462" width="16.5703125" style="21" customWidth="1"/>
    <col min="8463" max="8463" width="40.28515625" style="21" customWidth="1"/>
    <col min="8464" max="8464" width="24.140625" style="21" customWidth="1"/>
    <col min="8465" max="8465" width="36.28515625" style="21" customWidth="1"/>
    <col min="8466" max="8466" width="50.7109375" style="21" customWidth="1"/>
    <col min="8467" max="8702" width="9.140625" style="21"/>
    <col min="8703" max="8703" width="8.28515625" style="21" customWidth="1"/>
    <col min="8704" max="8704" width="9.140625" style="21"/>
    <col min="8705" max="8705" width="27" style="21" customWidth="1"/>
    <col min="8706" max="8706" width="9.140625" style="21"/>
    <col min="8707" max="8707" width="13" style="21" customWidth="1"/>
    <col min="8708" max="8708" width="20" style="21" customWidth="1"/>
    <col min="8709" max="8710" width="13.5703125" style="21" customWidth="1"/>
    <col min="8711" max="8711" width="9.42578125" style="21" bestFit="1" customWidth="1"/>
    <col min="8712" max="8713" width="9.140625" style="21"/>
    <col min="8714" max="8714" width="20.28515625" style="21" customWidth="1"/>
    <col min="8715" max="8715" width="24.85546875" style="21" customWidth="1"/>
    <col min="8716" max="8716" width="25" style="21" customWidth="1"/>
    <col min="8717" max="8717" width="26" style="21" customWidth="1"/>
    <col min="8718" max="8718" width="16.5703125" style="21" customWidth="1"/>
    <col min="8719" max="8719" width="40.28515625" style="21" customWidth="1"/>
    <col min="8720" max="8720" width="24.140625" style="21" customWidth="1"/>
    <col min="8721" max="8721" width="36.28515625" style="21" customWidth="1"/>
    <col min="8722" max="8722" width="50.7109375" style="21" customWidth="1"/>
    <col min="8723" max="8958" width="9.140625" style="21"/>
    <col min="8959" max="8959" width="8.28515625" style="21" customWidth="1"/>
    <col min="8960" max="8960" width="9.140625" style="21"/>
    <col min="8961" max="8961" width="27" style="21" customWidth="1"/>
    <col min="8962" max="8962" width="9.140625" style="21"/>
    <col min="8963" max="8963" width="13" style="21" customWidth="1"/>
    <col min="8964" max="8964" width="20" style="21" customWidth="1"/>
    <col min="8965" max="8966" width="13.5703125" style="21" customWidth="1"/>
    <col min="8967" max="8967" width="9.42578125" style="21" bestFit="1" customWidth="1"/>
    <col min="8968" max="8969" width="9.140625" style="21"/>
    <col min="8970" max="8970" width="20.28515625" style="21" customWidth="1"/>
    <col min="8971" max="8971" width="24.85546875" style="21" customWidth="1"/>
    <col min="8972" max="8972" width="25" style="21" customWidth="1"/>
    <col min="8973" max="8973" width="26" style="21" customWidth="1"/>
    <col min="8974" max="8974" width="16.5703125" style="21" customWidth="1"/>
    <col min="8975" max="8975" width="40.28515625" style="21" customWidth="1"/>
    <col min="8976" max="8976" width="24.140625" style="21" customWidth="1"/>
    <col min="8977" max="8977" width="36.28515625" style="21" customWidth="1"/>
    <col min="8978" max="8978" width="50.7109375" style="21" customWidth="1"/>
    <col min="8979" max="9214" width="9.140625" style="21"/>
    <col min="9215" max="9215" width="8.28515625" style="21" customWidth="1"/>
    <col min="9216" max="9216" width="9.140625" style="21"/>
    <col min="9217" max="9217" width="27" style="21" customWidth="1"/>
    <col min="9218" max="9218" width="9.140625" style="21"/>
    <col min="9219" max="9219" width="13" style="21" customWidth="1"/>
    <col min="9220" max="9220" width="20" style="21" customWidth="1"/>
    <col min="9221" max="9222" width="13.5703125" style="21" customWidth="1"/>
    <col min="9223" max="9223" width="9.42578125" style="21" bestFit="1" customWidth="1"/>
    <col min="9224" max="9225" width="9.140625" style="21"/>
    <col min="9226" max="9226" width="20.28515625" style="21" customWidth="1"/>
    <col min="9227" max="9227" width="24.85546875" style="21" customWidth="1"/>
    <col min="9228" max="9228" width="25" style="21" customWidth="1"/>
    <col min="9229" max="9229" width="26" style="21" customWidth="1"/>
    <col min="9230" max="9230" width="16.5703125" style="21" customWidth="1"/>
    <col min="9231" max="9231" width="40.28515625" style="21" customWidth="1"/>
    <col min="9232" max="9232" width="24.140625" style="21" customWidth="1"/>
    <col min="9233" max="9233" width="36.28515625" style="21" customWidth="1"/>
    <col min="9234" max="9234" width="50.7109375" style="21" customWidth="1"/>
    <col min="9235" max="9470" width="9.140625" style="21"/>
    <col min="9471" max="9471" width="8.28515625" style="21" customWidth="1"/>
    <col min="9472" max="9472" width="9.140625" style="21"/>
    <col min="9473" max="9473" width="27" style="21" customWidth="1"/>
    <col min="9474" max="9474" width="9.140625" style="21"/>
    <col min="9475" max="9475" width="13" style="21" customWidth="1"/>
    <col min="9476" max="9476" width="20" style="21" customWidth="1"/>
    <col min="9477" max="9478" width="13.5703125" style="21" customWidth="1"/>
    <col min="9479" max="9479" width="9.42578125" style="21" bestFit="1" customWidth="1"/>
    <col min="9480" max="9481" width="9.140625" style="21"/>
    <col min="9482" max="9482" width="20.28515625" style="21" customWidth="1"/>
    <col min="9483" max="9483" width="24.85546875" style="21" customWidth="1"/>
    <col min="9484" max="9484" width="25" style="21" customWidth="1"/>
    <col min="9485" max="9485" width="26" style="21" customWidth="1"/>
    <col min="9486" max="9486" width="16.5703125" style="21" customWidth="1"/>
    <col min="9487" max="9487" width="40.28515625" style="21" customWidth="1"/>
    <col min="9488" max="9488" width="24.140625" style="21" customWidth="1"/>
    <col min="9489" max="9489" width="36.28515625" style="21" customWidth="1"/>
    <col min="9490" max="9490" width="50.7109375" style="21" customWidth="1"/>
    <col min="9491" max="9726" width="9.140625" style="21"/>
    <col min="9727" max="9727" width="8.28515625" style="21" customWidth="1"/>
    <col min="9728" max="9728" width="9.140625" style="21"/>
    <col min="9729" max="9729" width="27" style="21" customWidth="1"/>
    <col min="9730" max="9730" width="9.140625" style="21"/>
    <col min="9731" max="9731" width="13" style="21" customWidth="1"/>
    <col min="9732" max="9732" width="20" style="21" customWidth="1"/>
    <col min="9733" max="9734" width="13.5703125" style="21" customWidth="1"/>
    <col min="9735" max="9735" width="9.42578125" style="21" bestFit="1" customWidth="1"/>
    <col min="9736" max="9737" width="9.140625" style="21"/>
    <col min="9738" max="9738" width="20.28515625" style="21" customWidth="1"/>
    <col min="9739" max="9739" width="24.85546875" style="21" customWidth="1"/>
    <col min="9740" max="9740" width="25" style="21" customWidth="1"/>
    <col min="9741" max="9741" width="26" style="21" customWidth="1"/>
    <col min="9742" max="9742" width="16.5703125" style="21" customWidth="1"/>
    <col min="9743" max="9743" width="40.28515625" style="21" customWidth="1"/>
    <col min="9744" max="9744" width="24.140625" style="21" customWidth="1"/>
    <col min="9745" max="9745" width="36.28515625" style="21" customWidth="1"/>
    <col min="9746" max="9746" width="50.7109375" style="21" customWidth="1"/>
    <col min="9747" max="9982" width="9.140625" style="21"/>
    <col min="9983" max="9983" width="8.28515625" style="21" customWidth="1"/>
    <col min="9984" max="9984" width="9.140625" style="21"/>
    <col min="9985" max="9985" width="27" style="21" customWidth="1"/>
    <col min="9986" max="9986" width="9.140625" style="21"/>
    <col min="9987" max="9987" width="13" style="21" customWidth="1"/>
    <col min="9988" max="9988" width="20" style="21" customWidth="1"/>
    <col min="9989" max="9990" width="13.5703125" style="21" customWidth="1"/>
    <col min="9991" max="9991" width="9.42578125" style="21" bestFit="1" customWidth="1"/>
    <col min="9992" max="9993" width="9.140625" style="21"/>
    <col min="9994" max="9994" width="20.28515625" style="21" customWidth="1"/>
    <col min="9995" max="9995" width="24.85546875" style="21" customWidth="1"/>
    <col min="9996" max="9996" width="25" style="21" customWidth="1"/>
    <col min="9997" max="9997" width="26" style="21" customWidth="1"/>
    <col min="9998" max="9998" width="16.5703125" style="21" customWidth="1"/>
    <col min="9999" max="9999" width="40.28515625" style="21" customWidth="1"/>
    <col min="10000" max="10000" width="24.140625" style="21" customWidth="1"/>
    <col min="10001" max="10001" width="36.28515625" style="21" customWidth="1"/>
    <col min="10002" max="10002" width="50.7109375" style="21" customWidth="1"/>
    <col min="10003" max="10238" width="9.140625" style="21"/>
    <col min="10239" max="10239" width="8.28515625" style="21" customWidth="1"/>
    <col min="10240" max="10240" width="9.140625" style="21"/>
    <col min="10241" max="10241" width="27" style="21" customWidth="1"/>
    <col min="10242" max="10242" width="9.140625" style="21"/>
    <col min="10243" max="10243" width="13" style="21" customWidth="1"/>
    <col min="10244" max="10244" width="20" style="21" customWidth="1"/>
    <col min="10245" max="10246" width="13.5703125" style="21" customWidth="1"/>
    <col min="10247" max="10247" width="9.42578125" style="21" bestFit="1" customWidth="1"/>
    <col min="10248" max="10249" width="9.140625" style="21"/>
    <col min="10250" max="10250" width="20.28515625" style="21" customWidth="1"/>
    <col min="10251" max="10251" width="24.85546875" style="21" customWidth="1"/>
    <col min="10252" max="10252" width="25" style="21" customWidth="1"/>
    <col min="10253" max="10253" width="26" style="21" customWidth="1"/>
    <col min="10254" max="10254" width="16.5703125" style="21" customWidth="1"/>
    <col min="10255" max="10255" width="40.28515625" style="21" customWidth="1"/>
    <col min="10256" max="10256" width="24.140625" style="21" customWidth="1"/>
    <col min="10257" max="10257" width="36.28515625" style="21" customWidth="1"/>
    <col min="10258" max="10258" width="50.7109375" style="21" customWidth="1"/>
    <col min="10259" max="10494" width="9.140625" style="21"/>
    <col min="10495" max="10495" width="8.28515625" style="21" customWidth="1"/>
    <col min="10496" max="10496" width="9.140625" style="21"/>
    <col min="10497" max="10497" width="27" style="21" customWidth="1"/>
    <col min="10498" max="10498" width="9.140625" style="21"/>
    <col min="10499" max="10499" width="13" style="21" customWidth="1"/>
    <col min="10500" max="10500" width="20" style="21" customWidth="1"/>
    <col min="10501" max="10502" width="13.5703125" style="21" customWidth="1"/>
    <col min="10503" max="10503" width="9.42578125" style="21" bestFit="1" customWidth="1"/>
    <col min="10504" max="10505" width="9.140625" style="21"/>
    <col min="10506" max="10506" width="20.28515625" style="21" customWidth="1"/>
    <col min="10507" max="10507" width="24.85546875" style="21" customWidth="1"/>
    <col min="10508" max="10508" width="25" style="21" customWidth="1"/>
    <col min="10509" max="10509" width="26" style="21" customWidth="1"/>
    <col min="10510" max="10510" width="16.5703125" style="21" customWidth="1"/>
    <col min="10511" max="10511" width="40.28515625" style="21" customWidth="1"/>
    <col min="10512" max="10512" width="24.140625" style="21" customWidth="1"/>
    <col min="10513" max="10513" width="36.28515625" style="21" customWidth="1"/>
    <col min="10514" max="10514" width="50.7109375" style="21" customWidth="1"/>
    <col min="10515" max="10750" width="9.140625" style="21"/>
    <col min="10751" max="10751" width="8.28515625" style="21" customWidth="1"/>
    <col min="10752" max="10752" width="9.140625" style="21"/>
    <col min="10753" max="10753" width="27" style="21" customWidth="1"/>
    <col min="10754" max="10754" width="9.140625" style="21"/>
    <col min="10755" max="10755" width="13" style="21" customWidth="1"/>
    <col min="10756" max="10756" width="20" style="21" customWidth="1"/>
    <col min="10757" max="10758" width="13.5703125" style="21" customWidth="1"/>
    <col min="10759" max="10759" width="9.42578125" style="21" bestFit="1" customWidth="1"/>
    <col min="10760" max="10761" width="9.140625" style="21"/>
    <col min="10762" max="10762" width="20.28515625" style="21" customWidth="1"/>
    <col min="10763" max="10763" width="24.85546875" style="21" customWidth="1"/>
    <col min="10764" max="10764" width="25" style="21" customWidth="1"/>
    <col min="10765" max="10765" width="26" style="21" customWidth="1"/>
    <col min="10766" max="10766" width="16.5703125" style="21" customWidth="1"/>
    <col min="10767" max="10767" width="40.28515625" style="21" customWidth="1"/>
    <col min="10768" max="10768" width="24.140625" style="21" customWidth="1"/>
    <col min="10769" max="10769" width="36.28515625" style="21" customWidth="1"/>
    <col min="10770" max="10770" width="50.7109375" style="21" customWidth="1"/>
    <col min="10771" max="11006" width="9.140625" style="21"/>
    <col min="11007" max="11007" width="8.28515625" style="21" customWidth="1"/>
    <col min="11008" max="11008" width="9.140625" style="21"/>
    <col min="11009" max="11009" width="27" style="21" customWidth="1"/>
    <col min="11010" max="11010" width="9.140625" style="21"/>
    <col min="11011" max="11011" width="13" style="21" customWidth="1"/>
    <col min="11012" max="11012" width="20" style="21" customWidth="1"/>
    <col min="11013" max="11014" width="13.5703125" style="21" customWidth="1"/>
    <col min="11015" max="11015" width="9.42578125" style="21" bestFit="1" customWidth="1"/>
    <col min="11016" max="11017" width="9.140625" style="21"/>
    <col min="11018" max="11018" width="20.28515625" style="21" customWidth="1"/>
    <col min="11019" max="11019" width="24.85546875" style="21" customWidth="1"/>
    <col min="11020" max="11020" width="25" style="21" customWidth="1"/>
    <col min="11021" max="11021" width="26" style="21" customWidth="1"/>
    <col min="11022" max="11022" width="16.5703125" style="21" customWidth="1"/>
    <col min="11023" max="11023" width="40.28515625" style="21" customWidth="1"/>
    <col min="11024" max="11024" width="24.140625" style="21" customWidth="1"/>
    <col min="11025" max="11025" width="36.28515625" style="21" customWidth="1"/>
    <col min="11026" max="11026" width="50.7109375" style="21" customWidth="1"/>
    <col min="11027" max="11262" width="9.140625" style="21"/>
    <col min="11263" max="11263" width="8.28515625" style="21" customWidth="1"/>
    <col min="11264" max="11264" width="9.140625" style="21"/>
    <col min="11265" max="11265" width="27" style="21" customWidth="1"/>
    <col min="11266" max="11266" width="9.140625" style="21"/>
    <col min="11267" max="11267" width="13" style="21" customWidth="1"/>
    <col min="11268" max="11268" width="20" style="21" customWidth="1"/>
    <col min="11269" max="11270" width="13.5703125" style="21" customWidth="1"/>
    <col min="11271" max="11271" width="9.42578125" style="21" bestFit="1" customWidth="1"/>
    <col min="11272" max="11273" width="9.140625" style="21"/>
    <col min="11274" max="11274" width="20.28515625" style="21" customWidth="1"/>
    <col min="11275" max="11275" width="24.85546875" style="21" customWidth="1"/>
    <col min="11276" max="11276" width="25" style="21" customWidth="1"/>
    <col min="11277" max="11277" width="26" style="21" customWidth="1"/>
    <col min="11278" max="11278" width="16.5703125" style="21" customWidth="1"/>
    <col min="11279" max="11279" width="40.28515625" style="21" customWidth="1"/>
    <col min="11280" max="11280" width="24.140625" style="21" customWidth="1"/>
    <col min="11281" max="11281" width="36.28515625" style="21" customWidth="1"/>
    <col min="11282" max="11282" width="50.7109375" style="21" customWidth="1"/>
    <col min="11283" max="11518" width="9.140625" style="21"/>
    <col min="11519" max="11519" width="8.28515625" style="21" customWidth="1"/>
    <col min="11520" max="11520" width="9.140625" style="21"/>
    <col min="11521" max="11521" width="27" style="21" customWidth="1"/>
    <col min="11522" max="11522" width="9.140625" style="21"/>
    <col min="11523" max="11523" width="13" style="21" customWidth="1"/>
    <col min="11524" max="11524" width="20" style="21" customWidth="1"/>
    <col min="11525" max="11526" width="13.5703125" style="21" customWidth="1"/>
    <col min="11527" max="11527" width="9.42578125" style="21" bestFit="1" customWidth="1"/>
    <col min="11528" max="11529" width="9.140625" style="21"/>
    <col min="11530" max="11530" width="20.28515625" style="21" customWidth="1"/>
    <col min="11531" max="11531" width="24.85546875" style="21" customWidth="1"/>
    <col min="11532" max="11532" width="25" style="21" customWidth="1"/>
    <col min="11533" max="11533" width="26" style="21" customWidth="1"/>
    <col min="11534" max="11534" width="16.5703125" style="21" customWidth="1"/>
    <col min="11535" max="11535" width="40.28515625" style="21" customWidth="1"/>
    <col min="11536" max="11536" width="24.140625" style="21" customWidth="1"/>
    <col min="11537" max="11537" width="36.28515625" style="21" customWidth="1"/>
    <col min="11538" max="11538" width="50.7109375" style="21" customWidth="1"/>
    <col min="11539" max="11774" width="9.140625" style="21"/>
    <col min="11775" max="11775" width="8.28515625" style="21" customWidth="1"/>
    <col min="11776" max="11776" width="9.140625" style="21"/>
    <col min="11777" max="11777" width="27" style="21" customWidth="1"/>
    <col min="11778" max="11778" width="9.140625" style="21"/>
    <col min="11779" max="11779" width="13" style="21" customWidth="1"/>
    <col min="11780" max="11780" width="20" style="21" customWidth="1"/>
    <col min="11781" max="11782" width="13.5703125" style="21" customWidth="1"/>
    <col min="11783" max="11783" width="9.42578125" style="21" bestFit="1" customWidth="1"/>
    <col min="11784" max="11785" width="9.140625" style="21"/>
    <col min="11786" max="11786" width="20.28515625" style="21" customWidth="1"/>
    <col min="11787" max="11787" width="24.85546875" style="21" customWidth="1"/>
    <col min="11788" max="11788" width="25" style="21" customWidth="1"/>
    <col min="11789" max="11789" width="26" style="21" customWidth="1"/>
    <col min="11790" max="11790" width="16.5703125" style="21" customWidth="1"/>
    <col min="11791" max="11791" width="40.28515625" style="21" customWidth="1"/>
    <col min="11792" max="11792" width="24.140625" style="21" customWidth="1"/>
    <col min="11793" max="11793" width="36.28515625" style="21" customWidth="1"/>
    <col min="11794" max="11794" width="50.7109375" style="21" customWidth="1"/>
    <col min="11795" max="12030" width="9.140625" style="21"/>
    <col min="12031" max="12031" width="8.28515625" style="21" customWidth="1"/>
    <col min="12032" max="12032" width="9.140625" style="21"/>
    <col min="12033" max="12033" width="27" style="21" customWidth="1"/>
    <col min="12034" max="12034" width="9.140625" style="21"/>
    <col min="12035" max="12035" width="13" style="21" customWidth="1"/>
    <col min="12036" max="12036" width="20" style="21" customWidth="1"/>
    <col min="12037" max="12038" width="13.5703125" style="21" customWidth="1"/>
    <col min="12039" max="12039" width="9.42578125" style="21" bestFit="1" customWidth="1"/>
    <col min="12040" max="12041" width="9.140625" style="21"/>
    <col min="12042" max="12042" width="20.28515625" style="21" customWidth="1"/>
    <col min="12043" max="12043" width="24.85546875" style="21" customWidth="1"/>
    <col min="12044" max="12044" width="25" style="21" customWidth="1"/>
    <col min="12045" max="12045" width="26" style="21" customWidth="1"/>
    <col min="12046" max="12046" width="16.5703125" style="21" customWidth="1"/>
    <col min="12047" max="12047" width="40.28515625" style="21" customWidth="1"/>
    <col min="12048" max="12048" width="24.140625" style="21" customWidth="1"/>
    <col min="12049" max="12049" width="36.28515625" style="21" customWidth="1"/>
    <col min="12050" max="12050" width="50.7109375" style="21" customWidth="1"/>
    <col min="12051" max="12286" width="9.140625" style="21"/>
    <col min="12287" max="12287" width="8.28515625" style="21" customWidth="1"/>
    <col min="12288" max="12288" width="9.140625" style="21"/>
    <col min="12289" max="12289" width="27" style="21" customWidth="1"/>
    <col min="12290" max="12290" width="9.140625" style="21"/>
    <col min="12291" max="12291" width="13" style="21" customWidth="1"/>
    <col min="12292" max="12292" width="20" style="21" customWidth="1"/>
    <col min="12293" max="12294" width="13.5703125" style="21" customWidth="1"/>
    <col min="12295" max="12295" width="9.42578125" style="21" bestFit="1" customWidth="1"/>
    <col min="12296" max="12297" width="9.140625" style="21"/>
    <col min="12298" max="12298" width="20.28515625" style="21" customWidth="1"/>
    <col min="12299" max="12299" width="24.85546875" style="21" customWidth="1"/>
    <col min="12300" max="12300" width="25" style="21" customWidth="1"/>
    <col min="12301" max="12301" width="26" style="21" customWidth="1"/>
    <col min="12302" max="12302" width="16.5703125" style="21" customWidth="1"/>
    <col min="12303" max="12303" width="40.28515625" style="21" customWidth="1"/>
    <col min="12304" max="12304" width="24.140625" style="21" customWidth="1"/>
    <col min="12305" max="12305" width="36.28515625" style="21" customWidth="1"/>
    <col min="12306" max="12306" width="50.7109375" style="21" customWidth="1"/>
    <col min="12307" max="12542" width="9.140625" style="21"/>
    <col min="12543" max="12543" width="8.28515625" style="21" customWidth="1"/>
    <col min="12544" max="12544" width="9.140625" style="21"/>
    <col min="12545" max="12545" width="27" style="21" customWidth="1"/>
    <col min="12546" max="12546" width="9.140625" style="21"/>
    <col min="12547" max="12547" width="13" style="21" customWidth="1"/>
    <col min="12548" max="12548" width="20" style="21" customWidth="1"/>
    <col min="12549" max="12550" width="13.5703125" style="21" customWidth="1"/>
    <col min="12551" max="12551" width="9.42578125" style="21" bestFit="1" customWidth="1"/>
    <col min="12552" max="12553" width="9.140625" style="21"/>
    <col min="12554" max="12554" width="20.28515625" style="21" customWidth="1"/>
    <col min="12555" max="12555" width="24.85546875" style="21" customWidth="1"/>
    <col min="12556" max="12556" width="25" style="21" customWidth="1"/>
    <col min="12557" max="12557" width="26" style="21" customWidth="1"/>
    <col min="12558" max="12558" width="16.5703125" style="21" customWidth="1"/>
    <col min="12559" max="12559" width="40.28515625" style="21" customWidth="1"/>
    <col min="12560" max="12560" width="24.140625" style="21" customWidth="1"/>
    <col min="12561" max="12561" width="36.28515625" style="21" customWidth="1"/>
    <col min="12562" max="12562" width="50.7109375" style="21" customWidth="1"/>
    <col min="12563" max="12798" width="9.140625" style="21"/>
    <col min="12799" max="12799" width="8.28515625" style="21" customWidth="1"/>
    <col min="12800" max="12800" width="9.140625" style="21"/>
    <col min="12801" max="12801" width="27" style="21" customWidth="1"/>
    <col min="12802" max="12802" width="9.140625" style="21"/>
    <col min="12803" max="12803" width="13" style="21" customWidth="1"/>
    <col min="12804" max="12804" width="20" style="21" customWidth="1"/>
    <col min="12805" max="12806" width="13.5703125" style="21" customWidth="1"/>
    <col min="12807" max="12807" width="9.42578125" style="21" bestFit="1" customWidth="1"/>
    <col min="12808" max="12809" width="9.140625" style="21"/>
    <col min="12810" max="12810" width="20.28515625" style="21" customWidth="1"/>
    <col min="12811" max="12811" width="24.85546875" style="21" customWidth="1"/>
    <col min="12812" max="12812" width="25" style="21" customWidth="1"/>
    <col min="12813" max="12813" width="26" style="21" customWidth="1"/>
    <col min="12814" max="12814" width="16.5703125" style="21" customWidth="1"/>
    <col min="12815" max="12815" width="40.28515625" style="21" customWidth="1"/>
    <col min="12816" max="12816" width="24.140625" style="21" customWidth="1"/>
    <col min="12817" max="12817" width="36.28515625" style="21" customWidth="1"/>
    <col min="12818" max="12818" width="50.7109375" style="21" customWidth="1"/>
    <col min="12819" max="13054" width="9.140625" style="21"/>
    <col min="13055" max="13055" width="8.28515625" style="21" customWidth="1"/>
    <col min="13056" max="13056" width="9.140625" style="21"/>
    <col min="13057" max="13057" width="27" style="21" customWidth="1"/>
    <col min="13058" max="13058" width="9.140625" style="21"/>
    <col min="13059" max="13059" width="13" style="21" customWidth="1"/>
    <col min="13060" max="13060" width="20" style="21" customWidth="1"/>
    <col min="13061" max="13062" width="13.5703125" style="21" customWidth="1"/>
    <col min="13063" max="13063" width="9.42578125" style="21" bestFit="1" customWidth="1"/>
    <col min="13064" max="13065" width="9.140625" style="21"/>
    <col min="13066" max="13066" width="20.28515625" style="21" customWidth="1"/>
    <col min="13067" max="13067" width="24.85546875" style="21" customWidth="1"/>
    <col min="13068" max="13068" width="25" style="21" customWidth="1"/>
    <col min="13069" max="13069" width="26" style="21" customWidth="1"/>
    <col min="13070" max="13070" width="16.5703125" style="21" customWidth="1"/>
    <col min="13071" max="13071" width="40.28515625" style="21" customWidth="1"/>
    <col min="13072" max="13072" width="24.140625" style="21" customWidth="1"/>
    <col min="13073" max="13073" width="36.28515625" style="21" customWidth="1"/>
    <col min="13074" max="13074" width="50.7109375" style="21" customWidth="1"/>
    <col min="13075" max="13310" width="9.140625" style="21"/>
    <col min="13311" max="13311" width="8.28515625" style="21" customWidth="1"/>
    <col min="13312" max="13312" width="9.140625" style="21"/>
    <col min="13313" max="13313" width="27" style="21" customWidth="1"/>
    <col min="13314" max="13314" width="9.140625" style="21"/>
    <col min="13315" max="13315" width="13" style="21" customWidth="1"/>
    <col min="13316" max="13316" width="20" style="21" customWidth="1"/>
    <col min="13317" max="13318" width="13.5703125" style="21" customWidth="1"/>
    <col min="13319" max="13319" width="9.42578125" style="21" bestFit="1" customWidth="1"/>
    <col min="13320" max="13321" width="9.140625" style="21"/>
    <col min="13322" max="13322" width="20.28515625" style="21" customWidth="1"/>
    <col min="13323" max="13323" width="24.85546875" style="21" customWidth="1"/>
    <col min="13324" max="13324" width="25" style="21" customWidth="1"/>
    <col min="13325" max="13325" width="26" style="21" customWidth="1"/>
    <col min="13326" max="13326" width="16.5703125" style="21" customWidth="1"/>
    <col min="13327" max="13327" width="40.28515625" style="21" customWidth="1"/>
    <col min="13328" max="13328" width="24.140625" style="21" customWidth="1"/>
    <col min="13329" max="13329" width="36.28515625" style="21" customWidth="1"/>
    <col min="13330" max="13330" width="50.7109375" style="21" customWidth="1"/>
    <col min="13331" max="13566" width="9.140625" style="21"/>
    <col min="13567" max="13567" width="8.28515625" style="21" customWidth="1"/>
    <col min="13568" max="13568" width="9.140625" style="21"/>
    <col min="13569" max="13569" width="27" style="21" customWidth="1"/>
    <col min="13570" max="13570" width="9.140625" style="21"/>
    <col min="13571" max="13571" width="13" style="21" customWidth="1"/>
    <col min="13572" max="13572" width="20" style="21" customWidth="1"/>
    <col min="13573" max="13574" width="13.5703125" style="21" customWidth="1"/>
    <col min="13575" max="13575" width="9.42578125" style="21" bestFit="1" customWidth="1"/>
    <col min="13576" max="13577" width="9.140625" style="21"/>
    <col min="13578" max="13578" width="20.28515625" style="21" customWidth="1"/>
    <col min="13579" max="13579" width="24.85546875" style="21" customWidth="1"/>
    <col min="13580" max="13580" width="25" style="21" customWidth="1"/>
    <col min="13581" max="13581" width="26" style="21" customWidth="1"/>
    <col min="13582" max="13582" width="16.5703125" style="21" customWidth="1"/>
    <col min="13583" max="13583" width="40.28515625" style="21" customWidth="1"/>
    <col min="13584" max="13584" width="24.140625" style="21" customWidth="1"/>
    <col min="13585" max="13585" width="36.28515625" style="21" customWidth="1"/>
    <col min="13586" max="13586" width="50.7109375" style="21" customWidth="1"/>
    <col min="13587" max="13822" width="9.140625" style="21"/>
    <col min="13823" max="13823" width="8.28515625" style="21" customWidth="1"/>
    <col min="13824" max="13824" width="9.140625" style="21"/>
    <col min="13825" max="13825" width="27" style="21" customWidth="1"/>
    <col min="13826" max="13826" width="9.140625" style="21"/>
    <col min="13827" max="13827" width="13" style="21" customWidth="1"/>
    <col min="13828" max="13828" width="20" style="21" customWidth="1"/>
    <col min="13829" max="13830" width="13.5703125" style="21" customWidth="1"/>
    <col min="13831" max="13831" width="9.42578125" style="21" bestFit="1" customWidth="1"/>
    <col min="13832" max="13833" width="9.140625" style="21"/>
    <col min="13834" max="13834" width="20.28515625" style="21" customWidth="1"/>
    <col min="13835" max="13835" width="24.85546875" style="21" customWidth="1"/>
    <col min="13836" max="13836" width="25" style="21" customWidth="1"/>
    <col min="13837" max="13837" width="26" style="21" customWidth="1"/>
    <col min="13838" max="13838" width="16.5703125" style="21" customWidth="1"/>
    <col min="13839" max="13839" width="40.28515625" style="21" customWidth="1"/>
    <col min="13840" max="13840" width="24.140625" style="21" customWidth="1"/>
    <col min="13841" max="13841" width="36.28515625" style="21" customWidth="1"/>
    <col min="13842" max="13842" width="50.7109375" style="21" customWidth="1"/>
    <col min="13843" max="14078" width="9.140625" style="21"/>
    <col min="14079" max="14079" width="8.28515625" style="21" customWidth="1"/>
    <col min="14080" max="14080" width="9.140625" style="21"/>
    <col min="14081" max="14081" width="27" style="21" customWidth="1"/>
    <col min="14082" max="14082" width="9.140625" style="21"/>
    <col min="14083" max="14083" width="13" style="21" customWidth="1"/>
    <col min="14084" max="14084" width="20" style="21" customWidth="1"/>
    <col min="14085" max="14086" width="13.5703125" style="21" customWidth="1"/>
    <col min="14087" max="14087" width="9.42578125" style="21" bestFit="1" customWidth="1"/>
    <col min="14088" max="14089" width="9.140625" style="21"/>
    <col min="14090" max="14090" width="20.28515625" style="21" customWidth="1"/>
    <col min="14091" max="14091" width="24.85546875" style="21" customWidth="1"/>
    <col min="14092" max="14092" width="25" style="21" customWidth="1"/>
    <col min="14093" max="14093" width="26" style="21" customWidth="1"/>
    <col min="14094" max="14094" width="16.5703125" style="21" customWidth="1"/>
    <col min="14095" max="14095" width="40.28515625" style="21" customWidth="1"/>
    <col min="14096" max="14096" width="24.140625" style="21" customWidth="1"/>
    <col min="14097" max="14097" width="36.28515625" style="21" customWidth="1"/>
    <col min="14098" max="14098" width="50.7109375" style="21" customWidth="1"/>
    <col min="14099" max="14334" width="9.140625" style="21"/>
    <col min="14335" max="14335" width="8.28515625" style="21" customWidth="1"/>
    <col min="14336" max="14336" width="9.140625" style="21"/>
    <col min="14337" max="14337" width="27" style="21" customWidth="1"/>
    <col min="14338" max="14338" width="9.140625" style="21"/>
    <col min="14339" max="14339" width="13" style="21" customWidth="1"/>
    <col min="14340" max="14340" width="20" style="21" customWidth="1"/>
    <col min="14341" max="14342" width="13.5703125" style="21" customWidth="1"/>
    <col min="14343" max="14343" width="9.42578125" style="21" bestFit="1" customWidth="1"/>
    <col min="14344" max="14345" width="9.140625" style="21"/>
    <col min="14346" max="14346" width="20.28515625" style="21" customWidth="1"/>
    <col min="14347" max="14347" width="24.85546875" style="21" customWidth="1"/>
    <col min="14348" max="14348" width="25" style="21" customWidth="1"/>
    <col min="14349" max="14349" width="26" style="21" customWidth="1"/>
    <col min="14350" max="14350" width="16.5703125" style="21" customWidth="1"/>
    <col min="14351" max="14351" width="40.28515625" style="21" customWidth="1"/>
    <col min="14352" max="14352" width="24.140625" style="21" customWidth="1"/>
    <col min="14353" max="14353" width="36.28515625" style="21" customWidth="1"/>
    <col min="14354" max="14354" width="50.7109375" style="21" customWidth="1"/>
    <col min="14355" max="14590" width="9.140625" style="21"/>
    <col min="14591" max="14591" width="8.28515625" style="21" customWidth="1"/>
    <col min="14592" max="14592" width="9.140625" style="21"/>
    <col min="14593" max="14593" width="27" style="21" customWidth="1"/>
    <col min="14594" max="14594" width="9.140625" style="21"/>
    <col min="14595" max="14595" width="13" style="21" customWidth="1"/>
    <col min="14596" max="14596" width="20" style="21" customWidth="1"/>
    <col min="14597" max="14598" width="13.5703125" style="21" customWidth="1"/>
    <col min="14599" max="14599" width="9.42578125" style="21" bestFit="1" customWidth="1"/>
    <col min="14600" max="14601" width="9.140625" style="21"/>
    <col min="14602" max="14602" width="20.28515625" style="21" customWidth="1"/>
    <col min="14603" max="14603" width="24.85546875" style="21" customWidth="1"/>
    <col min="14604" max="14604" width="25" style="21" customWidth="1"/>
    <col min="14605" max="14605" width="26" style="21" customWidth="1"/>
    <col min="14606" max="14606" width="16.5703125" style="21" customWidth="1"/>
    <col min="14607" max="14607" width="40.28515625" style="21" customWidth="1"/>
    <col min="14608" max="14608" width="24.140625" style="21" customWidth="1"/>
    <col min="14609" max="14609" width="36.28515625" style="21" customWidth="1"/>
    <col min="14610" max="14610" width="50.7109375" style="21" customWidth="1"/>
    <col min="14611" max="14846" width="9.140625" style="21"/>
    <col min="14847" max="14847" width="8.28515625" style="21" customWidth="1"/>
    <col min="14848" max="14848" width="9.140625" style="21"/>
    <col min="14849" max="14849" width="27" style="21" customWidth="1"/>
    <col min="14850" max="14850" width="9.140625" style="21"/>
    <col min="14851" max="14851" width="13" style="21" customWidth="1"/>
    <col min="14852" max="14852" width="20" style="21" customWidth="1"/>
    <col min="14853" max="14854" width="13.5703125" style="21" customWidth="1"/>
    <col min="14855" max="14855" width="9.42578125" style="21" bestFit="1" customWidth="1"/>
    <col min="14856" max="14857" width="9.140625" style="21"/>
    <col min="14858" max="14858" width="20.28515625" style="21" customWidth="1"/>
    <col min="14859" max="14859" width="24.85546875" style="21" customWidth="1"/>
    <col min="14860" max="14860" width="25" style="21" customWidth="1"/>
    <col min="14861" max="14861" width="26" style="21" customWidth="1"/>
    <col min="14862" max="14862" width="16.5703125" style="21" customWidth="1"/>
    <col min="14863" max="14863" width="40.28515625" style="21" customWidth="1"/>
    <col min="14864" max="14864" width="24.140625" style="21" customWidth="1"/>
    <col min="14865" max="14865" width="36.28515625" style="21" customWidth="1"/>
    <col min="14866" max="14866" width="50.7109375" style="21" customWidth="1"/>
    <col min="14867" max="15102" width="9.140625" style="21"/>
    <col min="15103" max="15103" width="8.28515625" style="21" customWidth="1"/>
    <col min="15104" max="15104" width="9.140625" style="21"/>
    <col min="15105" max="15105" width="27" style="21" customWidth="1"/>
    <col min="15106" max="15106" width="9.140625" style="21"/>
    <col min="15107" max="15107" width="13" style="21" customWidth="1"/>
    <col min="15108" max="15108" width="20" style="21" customWidth="1"/>
    <col min="15109" max="15110" width="13.5703125" style="21" customWidth="1"/>
    <col min="15111" max="15111" width="9.42578125" style="21" bestFit="1" customWidth="1"/>
    <col min="15112" max="15113" width="9.140625" style="21"/>
    <col min="15114" max="15114" width="20.28515625" style="21" customWidth="1"/>
    <col min="15115" max="15115" width="24.85546875" style="21" customWidth="1"/>
    <col min="15116" max="15116" width="25" style="21" customWidth="1"/>
    <col min="15117" max="15117" width="26" style="21" customWidth="1"/>
    <col min="15118" max="15118" width="16.5703125" style="21" customWidth="1"/>
    <col min="15119" max="15119" width="40.28515625" style="21" customWidth="1"/>
    <col min="15120" max="15120" width="24.140625" style="21" customWidth="1"/>
    <col min="15121" max="15121" width="36.28515625" style="21" customWidth="1"/>
    <col min="15122" max="15122" width="50.7109375" style="21" customWidth="1"/>
    <col min="15123" max="15358" width="9.140625" style="21"/>
    <col min="15359" max="15359" width="8.28515625" style="21" customWidth="1"/>
    <col min="15360" max="15360" width="9.140625" style="21"/>
    <col min="15361" max="15361" width="27" style="21" customWidth="1"/>
    <col min="15362" max="15362" width="9.140625" style="21"/>
    <col min="15363" max="15363" width="13" style="21" customWidth="1"/>
    <col min="15364" max="15364" width="20" style="21" customWidth="1"/>
    <col min="15365" max="15366" width="13.5703125" style="21" customWidth="1"/>
    <col min="15367" max="15367" width="9.42578125" style="21" bestFit="1" customWidth="1"/>
    <col min="15368" max="15369" width="9.140625" style="21"/>
    <col min="15370" max="15370" width="20.28515625" style="21" customWidth="1"/>
    <col min="15371" max="15371" width="24.85546875" style="21" customWidth="1"/>
    <col min="15372" max="15372" width="25" style="21" customWidth="1"/>
    <col min="15373" max="15373" width="26" style="21" customWidth="1"/>
    <col min="15374" max="15374" width="16.5703125" style="21" customWidth="1"/>
    <col min="15375" max="15375" width="40.28515625" style="21" customWidth="1"/>
    <col min="15376" max="15376" width="24.140625" style="21" customWidth="1"/>
    <col min="15377" max="15377" width="36.28515625" style="21" customWidth="1"/>
    <col min="15378" max="15378" width="50.7109375" style="21" customWidth="1"/>
    <col min="15379" max="15614" width="9.140625" style="21"/>
    <col min="15615" max="15615" width="8.28515625" style="21" customWidth="1"/>
    <col min="15616" max="15616" width="9.140625" style="21"/>
    <col min="15617" max="15617" width="27" style="21" customWidth="1"/>
    <col min="15618" max="15618" width="9.140625" style="21"/>
    <col min="15619" max="15619" width="13" style="21" customWidth="1"/>
    <col min="15620" max="15620" width="20" style="21" customWidth="1"/>
    <col min="15621" max="15622" width="13.5703125" style="21" customWidth="1"/>
    <col min="15623" max="15623" width="9.42578125" style="21" bestFit="1" customWidth="1"/>
    <col min="15624" max="15625" width="9.140625" style="21"/>
    <col min="15626" max="15626" width="20.28515625" style="21" customWidth="1"/>
    <col min="15627" max="15627" width="24.85546875" style="21" customWidth="1"/>
    <col min="15628" max="15628" width="25" style="21" customWidth="1"/>
    <col min="15629" max="15629" width="26" style="21" customWidth="1"/>
    <col min="15630" max="15630" width="16.5703125" style="21" customWidth="1"/>
    <col min="15631" max="15631" width="40.28515625" style="21" customWidth="1"/>
    <col min="15632" max="15632" width="24.140625" style="21" customWidth="1"/>
    <col min="15633" max="15633" width="36.28515625" style="21" customWidth="1"/>
    <col min="15634" max="15634" width="50.7109375" style="21" customWidth="1"/>
    <col min="15635" max="15870" width="9.140625" style="21"/>
    <col min="15871" max="15871" width="8.28515625" style="21" customWidth="1"/>
    <col min="15872" max="15872" width="9.140625" style="21"/>
    <col min="15873" max="15873" width="27" style="21" customWidth="1"/>
    <col min="15874" max="15874" width="9.140625" style="21"/>
    <col min="15875" max="15875" width="13" style="21" customWidth="1"/>
    <col min="15876" max="15876" width="20" style="21" customWidth="1"/>
    <col min="15877" max="15878" width="13.5703125" style="21" customWidth="1"/>
    <col min="15879" max="15879" width="9.42578125" style="21" bestFit="1" customWidth="1"/>
    <col min="15880" max="15881" width="9.140625" style="21"/>
    <col min="15882" max="15882" width="20.28515625" style="21" customWidth="1"/>
    <col min="15883" max="15883" width="24.85546875" style="21" customWidth="1"/>
    <col min="15884" max="15884" width="25" style="21" customWidth="1"/>
    <col min="15885" max="15885" width="26" style="21" customWidth="1"/>
    <col min="15886" max="15886" width="16.5703125" style="21" customWidth="1"/>
    <col min="15887" max="15887" width="40.28515625" style="21" customWidth="1"/>
    <col min="15888" max="15888" width="24.140625" style="21" customWidth="1"/>
    <col min="15889" max="15889" width="36.28515625" style="21" customWidth="1"/>
    <col min="15890" max="15890" width="50.7109375" style="21" customWidth="1"/>
    <col min="15891" max="16126" width="9.140625" style="21"/>
    <col min="16127" max="16127" width="8.28515625" style="21" customWidth="1"/>
    <col min="16128" max="16128" width="9.140625" style="21"/>
    <col min="16129" max="16129" width="27" style="21" customWidth="1"/>
    <col min="16130" max="16130" width="9.140625" style="21"/>
    <col min="16131" max="16131" width="13" style="21" customWidth="1"/>
    <col min="16132" max="16132" width="20" style="21" customWidth="1"/>
    <col min="16133" max="16134" width="13.5703125" style="21" customWidth="1"/>
    <col min="16135" max="16135" width="9.42578125" style="21" bestFit="1" customWidth="1"/>
    <col min="16136" max="16137" width="9.140625" style="21"/>
    <col min="16138" max="16138" width="20.28515625" style="21" customWidth="1"/>
    <col min="16139" max="16139" width="24.85546875" style="21" customWidth="1"/>
    <col min="16140" max="16140" width="25" style="21" customWidth="1"/>
    <col min="16141" max="16141" width="26" style="21" customWidth="1"/>
    <col min="16142" max="16142" width="16.5703125" style="21" customWidth="1"/>
    <col min="16143" max="16143" width="40.28515625" style="21" customWidth="1"/>
    <col min="16144" max="16144" width="24.140625" style="21" customWidth="1"/>
    <col min="16145" max="16145" width="36.28515625" style="21" customWidth="1"/>
    <col min="16146" max="16146" width="50.7109375" style="21" customWidth="1"/>
    <col min="16147" max="16384" width="9.140625" style="21"/>
  </cols>
  <sheetData>
    <row r="1" spans="1:20" ht="15.75" customHeight="1">
      <c r="A1" s="414" t="s">
        <v>1528</v>
      </c>
      <c r="B1" s="414"/>
      <c r="C1" s="414"/>
      <c r="D1" s="414"/>
      <c r="E1" s="414"/>
      <c r="F1" s="414"/>
      <c r="G1" s="414"/>
      <c r="H1" s="414"/>
      <c r="I1" s="414"/>
      <c r="J1" s="414"/>
      <c r="K1" s="415"/>
      <c r="L1" s="415"/>
      <c r="M1" s="415"/>
      <c r="N1" s="415"/>
      <c r="O1" s="415"/>
      <c r="P1" s="415"/>
      <c r="Q1" s="415"/>
      <c r="R1" s="415"/>
      <c r="S1" s="415"/>
      <c r="T1" s="415"/>
    </row>
    <row r="3" spans="1:20" ht="36.75" customHeight="1">
      <c r="A3" s="379" t="s">
        <v>0</v>
      </c>
      <c r="B3" s="379" t="s">
        <v>1</v>
      </c>
      <c r="C3" s="379" t="s">
        <v>2</v>
      </c>
      <c r="D3" s="379" t="s">
        <v>3</v>
      </c>
      <c r="E3" s="379" t="s">
        <v>4</v>
      </c>
      <c r="F3" s="379" t="s">
        <v>5</v>
      </c>
      <c r="G3" s="379" t="s">
        <v>6</v>
      </c>
      <c r="H3" s="379" t="s">
        <v>7</v>
      </c>
      <c r="I3" s="379" t="s">
        <v>8</v>
      </c>
      <c r="J3" s="379" t="s">
        <v>9</v>
      </c>
      <c r="K3" s="379"/>
      <c r="L3" s="379" t="s">
        <v>10</v>
      </c>
      <c r="M3" s="379" t="s">
        <v>11</v>
      </c>
      <c r="N3" s="379"/>
      <c r="O3" s="379" t="s">
        <v>12</v>
      </c>
      <c r="P3" s="379"/>
      <c r="Q3" s="379" t="s">
        <v>13</v>
      </c>
      <c r="R3" s="379"/>
      <c r="S3" s="380" t="s">
        <v>14</v>
      </c>
    </row>
    <row r="4" spans="1:20" ht="26.25" customHeight="1">
      <c r="A4" s="379"/>
      <c r="B4" s="379"/>
      <c r="C4" s="379"/>
      <c r="D4" s="379"/>
      <c r="E4" s="379"/>
      <c r="F4" s="379"/>
      <c r="G4" s="379"/>
      <c r="H4" s="379"/>
      <c r="I4" s="379"/>
      <c r="J4" s="72" t="s">
        <v>15</v>
      </c>
      <c r="K4" s="74" t="s">
        <v>16</v>
      </c>
      <c r="L4" s="379"/>
      <c r="M4" s="72">
        <v>2018</v>
      </c>
      <c r="N4" s="72">
        <v>2019</v>
      </c>
      <c r="O4" s="72">
        <v>2018</v>
      </c>
      <c r="P4" s="72">
        <v>2019</v>
      </c>
      <c r="Q4" s="72">
        <v>2018</v>
      </c>
      <c r="R4" s="72">
        <v>2019</v>
      </c>
      <c r="S4" s="416"/>
    </row>
    <row r="5" spans="1:20" ht="14.25" customHeight="1">
      <c r="A5" s="70" t="s">
        <v>17</v>
      </c>
      <c r="B5" s="70" t="s">
        <v>18</v>
      </c>
      <c r="C5" s="70" t="s">
        <v>19</v>
      </c>
      <c r="D5" s="70" t="s">
        <v>20</v>
      </c>
      <c r="E5" s="70" t="s">
        <v>21</v>
      </c>
      <c r="F5" s="70" t="s">
        <v>22</v>
      </c>
      <c r="G5" s="72" t="s">
        <v>23</v>
      </c>
      <c r="H5" s="70" t="s">
        <v>24</v>
      </c>
      <c r="I5" s="70" t="s">
        <v>25</v>
      </c>
      <c r="J5" s="70" t="s">
        <v>26</v>
      </c>
      <c r="K5" s="73" t="s">
        <v>27</v>
      </c>
      <c r="L5" s="70" t="s">
        <v>28</v>
      </c>
      <c r="M5" s="70" t="s">
        <v>29</v>
      </c>
      <c r="N5" s="70" t="s">
        <v>30</v>
      </c>
      <c r="O5" s="70" t="s">
        <v>31</v>
      </c>
      <c r="P5" s="70" t="s">
        <v>32</v>
      </c>
      <c r="Q5" s="70" t="s">
        <v>136</v>
      </c>
      <c r="R5" s="70" t="s">
        <v>34</v>
      </c>
      <c r="S5" s="70" t="s">
        <v>35</v>
      </c>
    </row>
    <row r="6" spans="1:20" s="96" customFormat="1" ht="409.5" customHeight="1">
      <c r="A6" s="190" t="s">
        <v>59</v>
      </c>
      <c r="B6" s="54" t="s">
        <v>36</v>
      </c>
      <c r="C6" s="54" t="s">
        <v>618</v>
      </c>
      <c r="D6" s="54" t="s">
        <v>37</v>
      </c>
      <c r="E6" s="54" t="s">
        <v>619</v>
      </c>
      <c r="F6" s="200" t="s">
        <v>45</v>
      </c>
      <c r="G6" s="178" t="s">
        <v>356</v>
      </c>
      <c r="H6" s="54" t="s">
        <v>39</v>
      </c>
      <c r="I6" s="54" t="s">
        <v>40</v>
      </c>
      <c r="J6" s="54" t="s">
        <v>1117</v>
      </c>
      <c r="K6" s="158" t="s">
        <v>1118</v>
      </c>
      <c r="L6" s="54" t="s">
        <v>357</v>
      </c>
      <c r="M6" s="54" t="s">
        <v>41</v>
      </c>
      <c r="N6" s="48"/>
      <c r="O6" s="159">
        <v>1000</v>
      </c>
      <c r="P6" s="76"/>
      <c r="Q6" s="159">
        <v>0</v>
      </c>
      <c r="R6" s="76"/>
      <c r="S6" s="54" t="s">
        <v>42</v>
      </c>
    </row>
    <row r="7" spans="1:20" s="92" customFormat="1" ht="240" customHeight="1">
      <c r="A7" s="413">
        <v>2</v>
      </c>
      <c r="B7" s="410" t="s">
        <v>676</v>
      </c>
      <c r="C7" s="410" t="s">
        <v>620</v>
      </c>
      <c r="D7" s="410" t="s">
        <v>677</v>
      </c>
      <c r="E7" s="410" t="s">
        <v>621</v>
      </c>
      <c r="F7" s="410" t="s">
        <v>45</v>
      </c>
      <c r="G7" s="417" t="s">
        <v>675</v>
      </c>
      <c r="H7" s="410" t="s">
        <v>522</v>
      </c>
      <c r="I7" s="54" t="s">
        <v>44</v>
      </c>
      <c r="J7" s="54" t="s">
        <v>358</v>
      </c>
      <c r="K7" s="158" t="s">
        <v>359</v>
      </c>
      <c r="L7" s="410" t="s">
        <v>1116</v>
      </c>
      <c r="M7" s="410" t="s">
        <v>41</v>
      </c>
      <c r="N7" s="411"/>
      <c r="O7" s="412">
        <v>25607</v>
      </c>
      <c r="P7" s="411"/>
      <c r="Q7" s="412">
        <v>19607</v>
      </c>
      <c r="R7" s="411"/>
      <c r="S7" s="410" t="s">
        <v>42</v>
      </c>
    </row>
    <row r="8" spans="1:20" s="92" customFormat="1" ht="240" customHeight="1">
      <c r="A8" s="413"/>
      <c r="B8" s="410"/>
      <c r="C8" s="410"/>
      <c r="D8" s="410"/>
      <c r="E8" s="410"/>
      <c r="F8" s="410"/>
      <c r="G8" s="417"/>
      <c r="H8" s="410"/>
      <c r="I8" s="48" t="s">
        <v>360</v>
      </c>
      <c r="J8" s="48" t="s">
        <v>361</v>
      </c>
      <c r="K8" s="48" t="s">
        <v>1119</v>
      </c>
      <c r="L8" s="410"/>
      <c r="M8" s="410"/>
      <c r="N8" s="411"/>
      <c r="O8" s="412"/>
      <c r="P8" s="411"/>
      <c r="Q8" s="412"/>
      <c r="R8" s="411"/>
      <c r="S8" s="410"/>
    </row>
    <row r="9" spans="1:20" s="92" customFormat="1" ht="381" customHeight="1">
      <c r="A9" s="48">
        <v>3</v>
      </c>
      <c r="B9" s="48" t="s">
        <v>36</v>
      </c>
      <c r="C9" s="48" t="s">
        <v>780</v>
      </c>
      <c r="D9" s="48" t="s">
        <v>678</v>
      </c>
      <c r="E9" s="48" t="s">
        <v>781</v>
      </c>
      <c r="F9" s="48" t="s">
        <v>49</v>
      </c>
      <c r="G9" s="128" t="s">
        <v>362</v>
      </c>
      <c r="H9" s="48" t="s">
        <v>363</v>
      </c>
      <c r="I9" s="48" t="s">
        <v>364</v>
      </c>
      <c r="J9" s="48" t="s">
        <v>365</v>
      </c>
      <c r="K9" s="48" t="s">
        <v>742</v>
      </c>
      <c r="L9" s="48" t="s">
        <v>51</v>
      </c>
      <c r="M9" s="48" t="s">
        <v>557</v>
      </c>
      <c r="N9" s="48"/>
      <c r="O9" s="76">
        <v>3000</v>
      </c>
      <c r="P9" s="48"/>
      <c r="Q9" s="76">
        <v>3000</v>
      </c>
      <c r="R9" s="48"/>
      <c r="S9" s="48" t="s">
        <v>42</v>
      </c>
    </row>
    <row r="10" spans="1:20" s="92" customFormat="1" ht="387" customHeight="1">
      <c r="A10" s="190">
        <v>4</v>
      </c>
      <c r="B10" s="48" t="s">
        <v>36</v>
      </c>
      <c r="C10" s="54" t="s">
        <v>622</v>
      </c>
      <c r="D10" s="48" t="s">
        <v>678</v>
      </c>
      <c r="E10" s="48" t="s">
        <v>623</v>
      </c>
      <c r="F10" s="48" t="s">
        <v>38</v>
      </c>
      <c r="G10" s="128" t="s">
        <v>366</v>
      </c>
      <c r="H10" s="48" t="s">
        <v>367</v>
      </c>
      <c r="I10" s="48" t="s">
        <v>364</v>
      </c>
      <c r="J10" s="48" t="s">
        <v>50</v>
      </c>
      <c r="K10" s="48" t="s">
        <v>725</v>
      </c>
      <c r="L10" s="48" t="s">
        <v>733</v>
      </c>
      <c r="M10" s="48" t="s">
        <v>724</v>
      </c>
      <c r="N10" s="48"/>
      <c r="O10" s="159">
        <v>15000</v>
      </c>
      <c r="P10" s="76"/>
      <c r="Q10" s="159">
        <v>15000</v>
      </c>
      <c r="R10" s="76"/>
      <c r="S10" s="48" t="s">
        <v>42</v>
      </c>
    </row>
    <row r="11" spans="1:20" s="92" customFormat="1" ht="336.75" thickBot="1">
      <c r="A11" s="206">
        <v>5</v>
      </c>
      <c r="B11" s="207" t="s">
        <v>36</v>
      </c>
      <c r="C11" s="208" t="s">
        <v>622</v>
      </c>
      <c r="D11" s="207" t="s">
        <v>678</v>
      </c>
      <c r="E11" s="207" t="s">
        <v>624</v>
      </c>
      <c r="F11" s="207" t="s">
        <v>45</v>
      </c>
      <c r="G11" s="209" t="s">
        <v>48</v>
      </c>
      <c r="H11" s="207" t="s">
        <v>368</v>
      </c>
      <c r="I11" s="207" t="s">
        <v>369</v>
      </c>
      <c r="J11" s="207" t="s">
        <v>370</v>
      </c>
      <c r="K11" s="210" t="s">
        <v>167</v>
      </c>
      <c r="L11" s="207" t="s">
        <v>47</v>
      </c>
      <c r="M11" s="207" t="s">
        <v>722</v>
      </c>
      <c r="N11" s="207"/>
      <c r="O11" s="211">
        <v>29084</v>
      </c>
      <c r="P11" s="207"/>
      <c r="Q11" s="211">
        <v>29084</v>
      </c>
      <c r="R11" s="207"/>
      <c r="S11" s="207" t="s">
        <v>42</v>
      </c>
    </row>
    <row r="12" spans="1:20" ht="372.75" customHeight="1" thickTop="1">
      <c r="A12" s="198">
        <v>6</v>
      </c>
      <c r="B12" s="198" t="s">
        <v>36</v>
      </c>
      <c r="C12" s="198" t="s">
        <v>1303</v>
      </c>
      <c r="D12" s="198" t="s">
        <v>866</v>
      </c>
      <c r="E12" s="198" t="s">
        <v>859</v>
      </c>
      <c r="F12" s="198" t="s">
        <v>860</v>
      </c>
      <c r="G12" s="181" t="s">
        <v>861</v>
      </c>
      <c r="H12" s="198" t="s">
        <v>858</v>
      </c>
      <c r="I12" s="204" t="s">
        <v>40</v>
      </c>
      <c r="J12" s="204" t="s">
        <v>862</v>
      </c>
      <c r="K12" s="205" t="s">
        <v>59</v>
      </c>
      <c r="L12" s="204" t="s">
        <v>357</v>
      </c>
      <c r="M12" s="198"/>
      <c r="N12" s="199" t="s">
        <v>41</v>
      </c>
      <c r="O12" s="198"/>
      <c r="P12" s="199">
        <v>8000</v>
      </c>
      <c r="Q12" s="199"/>
      <c r="R12" s="199">
        <v>4000</v>
      </c>
      <c r="S12" s="198" t="s">
        <v>42</v>
      </c>
    </row>
    <row r="13" spans="1:20" ht="122.25" customHeight="1">
      <c r="A13" s="411">
        <v>7</v>
      </c>
      <c r="B13" s="410" t="s">
        <v>676</v>
      </c>
      <c r="C13" s="410" t="s">
        <v>620</v>
      </c>
      <c r="D13" s="410" t="s">
        <v>865</v>
      </c>
      <c r="E13" s="410" t="s">
        <v>621</v>
      </c>
      <c r="F13" s="410" t="s">
        <v>860</v>
      </c>
      <c r="G13" s="417" t="s">
        <v>675</v>
      </c>
      <c r="H13" s="410" t="s">
        <v>1304</v>
      </c>
      <c r="I13" s="54" t="s">
        <v>44</v>
      </c>
      <c r="J13" s="54" t="s">
        <v>358</v>
      </c>
      <c r="K13" s="158" t="s">
        <v>145</v>
      </c>
      <c r="L13" s="410" t="s">
        <v>357</v>
      </c>
      <c r="M13" s="411"/>
      <c r="N13" s="410" t="s">
        <v>41</v>
      </c>
      <c r="O13" s="411"/>
      <c r="P13" s="412">
        <v>31000</v>
      </c>
      <c r="Q13" s="411"/>
      <c r="R13" s="412">
        <v>25000</v>
      </c>
      <c r="S13" s="411" t="s">
        <v>42</v>
      </c>
    </row>
    <row r="14" spans="1:20" ht="255.75" customHeight="1">
      <c r="A14" s="411"/>
      <c r="B14" s="410"/>
      <c r="C14" s="410"/>
      <c r="D14" s="410"/>
      <c r="E14" s="410"/>
      <c r="F14" s="410"/>
      <c r="G14" s="417"/>
      <c r="H14" s="411"/>
      <c r="I14" s="48" t="s">
        <v>863</v>
      </c>
      <c r="J14" s="48" t="s">
        <v>361</v>
      </c>
      <c r="K14" s="48" t="s">
        <v>864</v>
      </c>
      <c r="L14" s="410"/>
      <c r="M14" s="411"/>
      <c r="N14" s="410"/>
      <c r="O14" s="411"/>
      <c r="P14" s="412"/>
      <c r="Q14" s="411"/>
      <c r="R14" s="412"/>
      <c r="S14" s="411"/>
    </row>
    <row r="15" spans="1:20" s="116" customFormat="1" ht="409.5" customHeight="1">
      <c r="A15" s="165">
        <v>8</v>
      </c>
      <c r="B15" s="99" t="s">
        <v>36</v>
      </c>
      <c r="C15" s="99" t="s">
        <v>1417</v>
      </c>
      <c r="D15" s="99" t="s">
        <v>865</v>
      </c>
      <c r="E15" s="99" t="s">
        <v>1418</v>
      </c>
      <c r="F15" s="99" t="s">
        <v>860</v>
      </c>
      <c r="G15" s="122" t="s">
        <v>1157</v>
      </c>
      <c r="H15" s="99" t="s">
        <v>1161</v>
      </c>
      <c r="I15" s="99" t="s">
        <v>1160</v>
      </c>
      <c r="J15" s="99" t="s">
        <v>1159</v>
      </c>
      <c r="K15" s="99" t="s">
        <v>1345</v>
      </c>
      <c r="L15" s="99" t="s">
        <v>1158</v>
      </c>
      <c r="M15" s="99"/>
      <c r="N15" s="99" t="s">
        <v>41</v>
      </c>
      <c r="O15" s="99"/>
      <c r="P15" s="104">
        <v>6000</v>
      </c>
      <c r="Q15" s="104"/>
      <c r="R15" s="104">
        <v>6000</v>
      </c>
      <c r="S15" s="99" t="s">
        <v>42</v>
      </c>
    </row>
    <row r="16" spans="1:20" s="116" customFormat="1" ht="361.5" customHeight="1">
      <c r="A16" s="99">
        <v>9</v>
      </c>
      <c r="B16" s="99" t="s">
        <v>36</v>
      </c>
      <c r="C16" s="99" t="s">
        <v>1419</v>
      </c>
      <c r="D16" s="99" t="s">
        <v>865</v>
      </c>
      <c r="E16" s="99" t="s">
        <v>1418</v>
      </c>
      <c r="F16" s="99" t="s">
        <v>860</v>
      </c>
      <c r="G16" s="122" t="s">
        <v>869</v>
      </c>
      <c r="H16" s="104" t="s">
        <v>870</v>
      </c>
      <c r="I16" s="99" t="s">
        <v>364</v>
      </c>
      <c r="J16" s="99" t="s">
        <v>1359</v>
      </c>
      <c r="K16" s="99" t="s">
        <v>1347</v>
      </c>
      <c r="L16" s="99" t="s">
        <v>1358</v>
      </c>
      <c r="M16" s="99"/>
      <c r="N16" s="99" t="s">
        <v>41</v>
      </c>
      <c r="O16" s="99"/>
      <c r="P16" s="104">
        <v>16000</v>
      </c>
      <c r="Q16" s="104"/>
      <c r="R16" s="104">
        <v>16000</v>
      </c>
      <c r="S16" s="99" t="s">
        <v>42</v>
      </c>
      <c r="T16" s="224"/>
    </row>
    <row r="17" spans="1:19" s="325" customFormat="1" ht="336">
      <c r="A17" s="277">
        <v>10</v>
      </c>
      <c r="B17" s="277" t="s">
        <v>36</v>
      </c>
      <c r="C17" s="277" t="s">
        <v>1305</v>
      </c>
      <c r="D17" s="277" t="s">
        <v>865</v>
      </c>
      <c r="E17" s="277" t="s">
        <v>1457</v>
      </c>
      <c r="F17" s="277" t="s">
        <v>860</v>
      </c>
      <c r="G17" s="277" t="s">
        <v>1458</v>
      </c>
      <c r="H17" s="277" t="s">
        <v>1459</v>
      </c>
      <c r="I17" s="277" t="s">
        <v>1460</v>
      </c>
      <c r="J17" s="277" t="s">
        <v>1461</v>
      </c>
      <c r="K17" s="280" t="s">
        <v>1462</v>
      </c>
      <c r="L17" s="277" t="s">
        <v>47</v>
      </c>
      <c r="M17" s="320"/>
      <c r="N17" s="277" t="s">
        <v>41</v>
      </c>
      <c r="O17" s="277"/>
      <c r="P17" s="324">
        <v>65000</v>
      </c>
      <c r="Q17" s="277"/>
      <c r="R17" s="324">
        <v>65000</v>
      </c>
      <c r="S17" s="277" t="s">
        <v>42</v>
      </c>
    </row>
    <row r="18" spans="1:19">
      <c r="A18" s="33"/>
      <c r="B18" s="33"/>
      <c r="C18" s="33"/>
      <c r="D18" s="33"/>
      <c r="E18" s="33"/>
      <c r="F18" s="33"/>
      <c r="H18" s="33"/>
      <c r="I18" s="33"/>
      <c r="J18" s="33"/>
      <c r="K18" s="33"/>
      <c r="L18" s="33"/>
      <c r="M18" s="33"/>
      <c r="N18" s="33"/>
      <c r="O18" s="33"/>
    </row>
    <row r="19" spans="1:19">
      <c r="A19" s="33"/>
      <c r="B19" s="33"/>
      <c r="C19" s="33"/>
      <c r="D19" s="33"/>
      <c r="E19" s="33"/>
      <c r="F19" s="33"/>
      <c r="H19" s="33"/>
      <c r="I19" s="33"/>
      <c r="J19" s="33"/>
      <c r="K19" s="33"/>
      <c r="L19" s="33"/>
      <c r="M19" s="33"/>
      <c r="N19" s="33"/>
      <c r="O19" s="33"/>
    </row>
    <row r="20" spans="1:19">
      <c r="A20" s="33"/>
      <c r="B20" s="33"/>
      <c r="C20" s="33"/>
      <c r="D20" s="33"/>
      <c r="E20" s="33"/>
      <c r="F20" s="33"/>
      <c r="H20" s="33"/>
      <c r="I20" s="33"/>
      <c r="J20" s="33"/>
      <c r="K20" s="33"/>
      <c r="L20" s="33"/>
      <c r="M20" s="33"/>
      <c r="N20" s="33"/>
      <c r="O20" s="303"/>
      <c r="P20" s="406" t="s">
        <v>276</v>
      </c>
      <c r="Q20" s="406"/>
      <c r="R20" s="303" t="s">
        <v>252</v>
      </c>
    </row>
    <row r="21" spans="1:19">
      <c r="A21" s="33"/>
      <c r="B21" s="33"/>
      <c r="C21" s="33"/>
      <c r="D21" s="33"/>
      <c r="E21" s="33"/>
      <c r="F21" s="33"/>
      <c r="H21" s="33"/>
      <c r="I21" s="33"/>
      <c r="J21" s="33"/>
      <c r="K21" s="33"/>
      <c r="L21" s="33"/>
      <c r="M21" s="33"/>
      <c r="N21" s="33"/>
      <c r="O21" s="303" t="s">
        <v>1498</v>
      </c>
      <c r="P21" s="409">
        <v>10</v>
      </c>
      <c r="Q21" s="409"/>
      <c r="R21" s="305">
        <f>Q7+Q9+Q10+Q11+R12+R13+R15+R16+R17</f>
        <v>182691</v>
      </c>
      <c r="S21" s="33"/>
    </row>
    <row r="22" spans="1:19">
      <c r="A22" s="33"/>
      <c r="B22" s="33"/>
      <c r="C22" s="33"/>
      <c r="D22" s="33"/>
      <c r="E22" s="33"/>
      <c r="F22" s="33"/>
      <c r="H22" s="33"/>
      <c r="I22" s="33"/>
      <c r="J22" s="33"/>
      <c r="K22" s="33"/>
      <c r="L22" s="33"/>
      <c r="M22" s="33"/>
      <c r="N22" s="33"/>
      <c r="O22" s="33"/>
      <c r="P22" s="33"/>
      <c r="Q22" s="33"/>
      <c r="R22" s="33"/>
      <c r="S22" s="33"/>
    </row>
    <row r="23" spans="1:19">
      <c r="A23" s="33"/>
      <c r="B23" s="33"/>
      <c r="C23" s="33"/>
      <c r="D23" s="33"/>
      <c r="E23" s="33"/>
      <c r="F23" s="33"/>
      <c r="H23" s="33"/>
      <c r="I23" s="33"/>
      <c r="J23" s="33"/>
      <c r="K23" s="33"/>
      <c r="L23" s="33"/>
      <c r="M23" s="33"/>
      <c r="N23" s="33"/>
      <c r="O23" s="33"/>
      <c r="P23" s="33"/>
      <c r="Q23" s="33"/>
      <c r="R23" s="33"/>
      <c r="S23" s="33"/>
    </row>
    <row r="24" spans="1:19">
      <c r="A24" s="33"/>
      <c r="B24" s="33"/>
      <c r="C24" s="33"/>
      <c r="D24" s="33"/>
      <c r="E24" s="33"/>
      <c r="F24" s="33"/>
      <c r="H24" s="33"/>
      <c r="I24" s="33"/>
      <c r="J24" s="33"/>
      <c r="K24" s="33"/>
      <c r="L24" s="33"/>
      <c r="M24" s="33"/>
      <c r="N24" s="33"/>
      <c r="O24" s="33"/>
      <c r="P24" s="33"/>
      <c r="Q24" s="33"/>
      <c r="R24" s="33"/>
      <c r="S24" s="33"/>
    </row>
    <row r="25" spans="1:19">
      <c r="A25" s="33"/>
      <c r="B25" s="33"/>
      <c r="C25" s="33"/>
      <c r="D25" s="33"/>
      <c r="E25" s="33"/>
      <c r="F25" s="33"/>
      <c r="H25" s="33"/>
      <c r="I25" s="33"/>
      <c r="J25" s="33"/>
      <c r="K25" s="33"/>
      <c r="L25" s="33"/>
      <c r="M25" s="33"/>
      <c r="N25" s="33"/>
      <c r="O25" s="33"/>
      <c r="P25" s="33"/>
      <c r="Q25" s="33"/>
      <c r="R25" s="33"/>
      <c r="S25" s="33"/>
    </row>
    <row r="26" spans="1:19">
      <c r="A26" s="33"/>
      <c r="B26" s="33"/>
      <c r="C26" s="33"/>
      <c r="D26" s="33"/>
      <c r="E26" s="33"/>
      <c r="F26" s="33"/>
      <c r="H26" s="33"/>
      <c r="I26" s="33"/>
      <c r="J26" s="33"/>
      <c r="K26" s="33"/>
      <c r="L26" s="33"/>
      <c r="M26" s="33"/>
      <c r="N26" s="33"/>
      <c r="O26" s="33"/>
      <c r="P26" s="33"/>
      <c r="Q26" s="33"/>
      <c r="R26" s="33"/>
      <c r="S26" s="33"/>
    </row>
    <row r="27" spans="1:19">
      <c r="A27" s="33"/>
      <c r="B27" s="33"/>
      <c r="C27" s="33"/>
      <c r="D27" s="33"/>
      <c r="E27" s="33"/>
      <c r="F27" s="33"/>
      <c r="H27" s="33"/>
      <c r="I27" s="33"/>
      <c r="J27" s="33"/>
      <c r="K27" s="33"/>
      <c r="L27" s="33"/>
      <c r="M27" s="33"/>
      <c r="N27" s="33"/>
      <c r="O27" s="33"/>
      <c r="P27" s="33"/>
      <c r="Q27" s="33"/>
      <c r="R27" s="33"/>
      <c r="S27" s="33"/>
    </row>
    <row r="28" spans="1:19">
      <c r="A28" s="33"/>
      <c r="B28" s="33"/>
      <c r="C28" s="33"/>
      <c r="D28" s="33"/>
      <c r="E28" s="33"/>
      <c r="F28" s="33"/>
      <c r="H28" s="33"/>
      <c r="I28" s="33"/>
      <c r="J28" s="33"/>
      <c r="K28" s="33"/>
      <c r="L28" s="33"/>
      <c r="M28" s="33"/>
      <c r="N28" s="33"/>
      <c r="O28" s="33"/>
      <c r="P28" s="33"/>
      <c r="Q28" s="33"/>
    </row>
    <row r="29" spans="1:19">
      <c r="A29" s="33"/>
      <c r="B29" s="33"/>
      <c r="C29" s="33"/>
      <c r="D29" s="33"/>
      <c r="E29" s="33"/>
      <c r="F29" s="33"/>
      <c r="H29" s="33"/>
      <c r="I29" s="33"/>
      <c r="J29" s="33"/>
      <c r="K29" s="33"/>
      <c r="L29" s="33"/>
      <c r="M29" s="33"/>
      <c r="N29" s="33"/>
      <c r="O29" s="33"/>
      <c r="P29" s="33"/>
      <c r="Q29" s="33"/>
    </row>
    <row r="30" spans="1:19">
      <c r="A30" s="33"/>
      <c r="B30" s="33"/>
      <c r="C30" s="33"/>
      <c r="D30" s="33"/>
      <c r="E30" s="33"/>
      <c r="F30" s="33"/>
      <c r="H30" s="33"/>
      <c r="I30" s="33"/>
      <c r="J30" s="33"/>
      <c r="K30" s="33"/>
      <c r="L30" s="33"/>
      <c r="M30" s="33"/>
      <c r="N30" s="33"/>
      <c r="O30" s="33"/>
      <c r="P30" s="33"/>
      <c r="Q30" s="33"/>
      <c r="R30" s="33"/>
      <c r="S30" s="33"/>
    </row>
    <row r="31" spans="1:19">
      <c r="A31" s="33"/>
      <c r="B31" s="33"/>
      <c r="C31" s="33"/>
      <c r="D31" s="33"/>
      <c r="E31" s="33"/>
      <c r="F31" s="33"/>
      <c r="H31" s="33"/>
      <c r="I31" s="33"/>
      <c r="J31" s="33"/>
      <c r="K31" s="33"/>
      <c r="L31" s="33"/>
      <c r="M31" s="33"/>
      <c r="N31" s="33"/>
      <c r="O31" s="33"/>
      <c r="P31" s="33"/>
      <c r="Q31" s="33"/>
      <c r="R31" s="33"/>
      <c r="S31" s="33"/>
    </row>
    <row r="32" spans="1:19">
      <c r="A32" s="33"/>
      <c r="B32" s="33"/>
      <c r="C32" s="33"/>
      <c r="D32" s="33"/>
      <c r="E32" s="33"/>
      <c r="F32" s="33"/>
      <c r="H32" s="33"/>
      <c r="I32" s="33"/>
      <c r="J32" s="33"/>
      <c r="K32" s="33"/>
      <c r="L32" s="33"/>
      <c r="M32" s="33"/>
      <c r="N32" s="33"/>
      <c r="O32" s="33"/>
      <c r="P32" s="33"/>
      <c r="Q32" s="33"/>
      <c r="R32" s="33"/>
      <c r="S32" s="33"/>
    </row>
    <row r="33" spans="1:19">
      <c r="A33" s="33"/>
      <c r="B33" s="33"/>
      <c r="C33" s="33"/>
      <c r="D33" s="33"/>
      <c r="E33" s="33"/>
      <c r="F33" s="33"/>
      <c r="H33" s="33"/>
      <c r="I33" s="33"/>
      <c r="J33" s="33"/>
      <c r="K33" s="33"/>
      <c r="L33" s="33"/>
      <c r="M33" s="33"/>
      <c r="N33" s="33"/>
      <c r="O33" s="33"/>
      <c r="P33" s="33"/>
      <c r="Q33" s="33"/>
      <c r="R33" s="33"/>
      <c r="S33" s="33"/>
    </row>
    <row r="34" spans="1:19">
      <c r="A34" s="33"/>
      <c r="B34" s="33"/>
      <c r="C34" s="33"/>
      <c r="D34" s="33"/>
      <c r="E34" s="33"/>
      <c r="F34" s="33"/>
      <c r="H34" s="33"/>
      <c r="I34" s="33"/>
      <c r="J34" s="33"/>
      <c r="K34" s="33"/>
      <c r="L34" s="33"/>
      <c r="M34" s="33"/>
      <c r="N34" s="33"/>
      <c r="O34" s="33"/>
      <c r="P34" s="33"/>
      <c r="Q34" s="33"/>
      <c r="R34" s="33"/>
      <c r="S34" s="33"/>
    </row>
    <row r="35" spans="1:19">
      <c r="A35" s="33"/>
      <c r="B35" s="33"/>
      <c r="C35" s="33"/>
      <c r="D35" s="33"/>
      <c r="E35" s="33"/>
      <c r="F35" s="33"/>
      <c r="H35" s="33"/>
      <c r="I35" s="33"/>
      <c r="J35" s="33"/>
      <c r="K35" s="33"/>
      <c r="L35" s="33"/>
      <c r="M35" s="33"/>
      <c r="N35" s="33"/>
      <c r="O35" s="33"/>
      <c r="P35" s="33"/>
      <c r="Q35" s="33"/>
      <c r="R35" s="33"/>
      <c r="S35" s="33"/>
    </row>
    <row r="36" spans="1:19">
      <c r="A36" s="33"/>
      <c r="B36" s="33"/>
      <c r="C36" s="33"/>
      <c r="D36" s="33"/>
      <c r="E36" s="33"/>
      <c r="F36" s="33"/>
      <c r="H36" s="33"/>
      <c r="I36" s="33"/>
      <c r="J36" s="33"/>
      <c r="K36" s="33"/>
      <c r="L36" s="33"/>
      <c r="M36" s="33"/>
      <c r="N36" s="33"/>
      <c r="O36" s="33"/>
      <c r="P36" s="33"/>
      <c r="Q36" s="33"/>
      <c r="R36" s="33"/>
      <c r="S36" s="33"/>
    </row>
    <row r="37" spans="1:19">
      <c r="A37" s="33"/>
      <c r="B37" s="33"/>
      <c r="C37" s="33"/>
      <c r="D37" s="33"/>
      <c r="E37" s="33"/>
      <c r="F37" s="33"/>
      <c r="H37" s="33"/>
      <c r="I37" s="33"/>
      <c r="J37" s="33"/>
      <c r="K37" s="33"/>
      <c r="L37" s="33"/>
      <c r="M37" s="33"/>
      <c r="N37" s="33"/>
      <c r="O37" s="33"/>
      <c r="P37" s="33"/>
      <c r="Q37" s="33"/>
      <c r="R37" s="33"/>
      <c r="S37" s="33"/>
    </row>
    <row r="38" spans="1:19">
      <c r="A38" s="33"/>
      <c r="B38" s="33"/>
      <c r="C38" s="33"/>
      <c r="D38" s="33"/>
      <c r="E38" s="33"/>
      <c r="F38" s="33"/>
      <c r="H38" s="33"/>
      <c r="I38" s="33"/>
      <c r="J38" s="33"/>
      <c r="K38" s="33"/>
      <c r="L38" s="33"/>
      <c r="M38" s="33"/>
      <c r="N38" s="33"/>
      <c r="O38" s="33"/>
      <c r="P38" s="33"/>
      <c r="Q38" s="33"/>
      <c r="R38" s="33"/>
      <c r="S38" s="33"/>
    </row>
    <row r="39" spans="1:19">
      <c r="A39" s="33"/>
      <c r="B39" s="33"/>
      <c r="C39" s="33"/>
      <c r="D39" s="33"/>
      <c r="E39" s="33"/>
      <c r="F39" s="33"/>
      <c r="H39" s="33"/>
      <c r="I39" s="33"/>
      <c r="J39" s="33"/>
      <c r="K39" s="33"/>
      <c r="L39" s="33"/>
      <c r="M39" s="33"/>
      <c r="N39" s="33"/>
      <c r="O39" s="33"/>
      <c r="P39" s="33"/>
      <c r="Q39" s="33"/>
      <c r="R39" s="33"/>
      <c r="S39" s="33"/>
    </row>
    <row r="40" spans="1:19">
      <c r="A40" s="33"/>
      <c r="B40" s="33"/>
      <c r="C40" s="33"/>
      <c r="D40" s="33"/>
      <c r="E40" s="33"/>
      <c r="F40" s="33"/>
      <c r="H40" s="33"/>
      <c r="I40" s="33"/>
      <c r="J40" s="33"/>
      <c r="K40" s="33"/>
      <c r="L40" s="33"/>
      <c r="M40" s="33"/>
      <c r="N40" s="33"/>
      <c r="O40" s="33"/>
      <c r="P40" s="33"/>
      <c r="Q40" s="33"/>
      <c r="R40" s="33"/>
      <c r="S40" s="33"/>
    </row>
    <row r="41" spans="1:19">
      <c r="A41" s="33"/>
      <c r="B41" s="33"/>
      <c r="C41" s="33"/>
      <c r="D41" s="33"/>
      <c r="E41" s="33"/>
      <c r="F41" s="33"/>
      <c r="H41" s="33"/>
      <c r="I41" s="33"/>
      <c r="J41" s="33"/>
      <c r="K41" s="33"/>
      <c r="L41" s="33"/>
      <c r="M41" s="33"/>
      <c r="N41" s="33"/>
      <c r="O41" s="33"/>
      <c r="P41" s="33"/>
      <c r="Q41" s="33"/>
      <c r="R41" s="33"/>
      <c r="S41" s="33"/>
    </row>
    <row r="42" spans="1:19">
      <c r="A42" s="33"/>
      <c r="B42" s="33"/>
      <c r="C42" s="33"/>
      <c r="D42" s="33"/>
      <c r="E42" s="33"/>
      <c r="F42" s="33"/>
      <c r="H42" s="33"/>
      <c r="I42" s="33"/>
      <c r="J42" s="33"/>
      <c r="K42" s="33"/>
      <c r="L42" s="33"/>
      <c r="M42" s="33"/>
      <c r="N42" s="33"/>
      <c r="O42" s="33"/>
      <c r="P42" s="33"/>
      <c r="Q42" s="33"/>
      <c r="R42" s="33"/>
      <c r="S42" s="33"/>
    </row>
    <row r="43" spans="1:19">
      <c r="A43" s="33"/>
      <c r="B43" s="33"/>
      <c r="C43" s="33"/>
      <c r="D43" s="33"/>
      <c r="E43" s="33"/>
      <c r="F43" s="33"/>
      <c r="H43" s="33"/>
      <c r="I43" s="33"/>
      <c r="J43" s="33"/>
      <c r="K43" s="33"/>
      <c r="L43" s="33"/>
      <c r="M43" s="33"/>
      <c r="N43" s="33"/>
      <c r="O43" s="33"/>
      <c r="P43" s="33"/>
      <c r="Q43" s="33"/>
      <c r="R43" s="33"/>
      <c r="S43" s="33"/>
    </row>
    <row r="44" spans="1:19">
      <c r="A44" s="33"/>
      <c r="B44" s="33"/>
      <c r="C44" s="33"/>
      <c r="D44" s="33"/>
      <c r="E44" s="33"/>
      <c r="F44" s="33"/>
      <c r="H44" s="33"/>
      <c r="I44" s="33"/>
      <c r="J44" s="33"/>
      <c r="K44" s="33"/>
      <c r="L44" s="33"/>
      <c r="M44" s="33"/>
      <c r="N44" s="33"/>
      <c r="O44" s="33"/>
      <c r="P44" s="33"/>
      <c r="Q44" s="33"/>
      <c r="R44" s="33"/>
      <c r="S44" s="33"/>
    </row>
    <row r="45" spans="1:19">
      <c r="A45" s="33"/>
      <c r="B45" s="33"/>
      <c r="C45" s="33"/>
      <c r="D45" s="33"/>
      <c r="E45" s="33"/>
      <c r="F45" s="33"/>
      <c r="H45" s="33"/>
      <c r="I45" s="33"/>
      <c r="J45" s="33"/>
      <c r="K45" s="33"/>
      <c r="L45" s="33"/>
      <c r="M45" s="33"/>
      <c r="N45" s="33"/>
      <c r="O45" s="33"/>
      <c r="P45" s="33"/>
      <c r="Q45" s="33"/>
      <c r="R45" s="33"/>
      <c r="S45" s="33"/>
    </row>
    <row r="46" spans="1:19">
      <c r="A46" s="33"/>
      <c r="B46" s="33"/>
      <c r="C46" s="33"/>
      <c r="D46" s="33"/>
      <c r="E46" s="33"/>
      <c r="F46" s="33"/>
      <c r="H46" s="33"/>
      <c r="I46" s="33"/>
      <c r="J46" s="33"/>
      <c r="K46" s="33"/>
      <c r="L46" s="33"/>
      <c r="M46" s="33"/>
      <c r="N46" s="33"/>
      <c r="O46" s="33"/>
      <c r="P46" s="33"/>
      <c r="Q46" s="33"/>
      <c r="R46" s="33"/>
      <c r="S46" s="33"/>
    </row>
    <row r="47" spans="1:19">
      <c r="A47" s="33"/>
      <c r="B47" s="33"/>
      <c r="C47" s="33"/>
      <c r="D47" s="33"/>
      <c r="E47" s="33"/>
      <c r="F47" s="33"/>
      <c r="H47" s="33"/>
      <c r="I47" s="33"/>
      <c r="J47" s="33"/>
      <c r="K47" s="33"/>
      <c r="L47" s="33"/>
      <c r="M47" s="33"/>
      <c r="N47" s="33"/>
      <c r="O47" s="33"/>
      <c r="P47" s="33"/>
      <c r="Q47" s="33"/>
      <c r="R47" s="33"/>
      <c r="S47" s="33"/>
    </row>
    <row r="48" spans="1:19">
      <c r="A48" s="33"/>
      <c r="B48" s="33"/>
      <c r="C48" s="33"/>
      <c r="D48" s="33"/>
      <c r="E48" s="33"/>
      <c r="F48" s="33"/>
      <c r="H48" s="33"/>
      <c r="I48" s="33"/>
      <c r="J48" s="33"/>
      <c r="K48" s="33"/>
      <c r="L48" s="33"/>
      <c r="M48" s="33"/>
      <c r="N48" s="33"/>
      <c r="O48" s="33"/>
      <c r="P48" s="33"/>
      <c r="Q48" s="33"/>
      <c r="R48" s="33"/>
      <c r="S48" s="33"/>
    </row>
    <row r="49" spans="1:19">
      <c r="A49" s="33"/>
      <c r="B49" s="33"/>
      <c r="C49" s="33"/>
      <c r="D49" s="33"/>
      <c r="E49" s="33"/>
      <c r="F49" s="33"/>
      <c r="H49" s="33"/>
      <c r="I49" s="33"/>
      <c r="J49" s="33"/>
      <c r="K49" s="33"/>
      <c r="L49" s="33"/>
      <c r="M49" s="33"/>
      <c r="N49" s="33"/>
      <c r="O49" s="33"/>
      <c r="P49" s="33"/>
      <c r="Q49" s="33"/>
      <c r="R49" s="33"/>
      <c r="S49" s="33"/>
    </row>
    <row r="50" spans="1:19">
      <c r="A50" s="33"/>
      <c r="B50" s="33"/>
      <c r="C50" s="33"/>
      <c r="D50" s="33"/>
      <c r="E50" s="33"/>
      <c r="F50" s="33"/>
      <c r="H50" s="33"/>
      <c r="I50" s="33"/>
      <c r="J50" s="33"/>
      <c r="K50" s="33"/>
      <c r="L50" s="33"/>
      <c r="M50" s="33"/>
      <c r="N50" s="33"/>
      <c r="O50" s="33"/>
      <c r="P50" s="33"/>
      <c r="Q50" s="33"/>
      <c r="R50" s="33"/>
      <c r="S50" s="33"/>
    </row>
    <row r="51" spans="1:19">
      <c r="A51" s="33"/>
      <c r="B51" s="33"/>
      <c r="C51" s="33"/>
      <c r="D51" s="33"/>
      <c r="E51" s="33"/>
      <c r="F51" s="33"/>
      <c r="H51" s="33"/>
      <c r="I51" s="33"/>
      <c r="J51" s="33"/>
      <c r="K51" s="33"/>
      <c r="L51" s="33"/>
      <c r="M51" s="33"/>
      <c r="N51" s="33"/>
      <c r="O51" s="33"/>
      <c r="P51" s="33"/>
      <c r="Q51" s="33"/>
      <c r="R51" s="33"/>
      <c r="S51" s="33"/>
    </row>
    <row r="52" spans="1:19">
      <c r="A52" s="33"/>
      <c r="B52" s="33"/>
      <c r="C52" s="33"/>
      <c r="D52" s="33"/>
      <c r="E52" s="33"/>
      <c r="F52" s="33"/>
      <c r="H52" s="33"/>
      <c r="I52" s="33"/>
      <c r="J52" s="33"/>
      <c r="K52" s="33"/>
      <c r="L52" s="33"/>
      <c r="M52" s="33"/>
      <c r="N52" s="33"/>
      <c r="O52" s="33"/>
      <c r="P52" s="33"/>
      <c r="Q52" s="33"/>
      <c r="R52" s="33"/>
      <c r="S52" s="33"/>
    </row>
    <row r="53" spans="1:19">
      <c r="A53" s="33"/>
      <c r="B53" s="33"/>
      <c r="C53" s="33"/>
      <c r="D53" s="33"/>
      <c r="E53" s="33"/>
      <c r="F53" s="33"/>
      <c r="H53" s="33"/>
      <c r="I53" s="33"/>
      <c r="J53" s="33"/>
      <c r="K53" s="33"/>
      <c r="L53" s="33"/>
      <c r="M53" s="33"/>
      <c r="N53" s="33"/>
      <c r="O53" s="33"/>
      <c r="P53" s="33"/>
      <c r="Q53" s="33"/>
      <c r="R53" s="33"/>
      <c r="S53" s="33"/>
    </row>
    <row r="54" spans="1:19">
      <c r="A54" s="33"/>
      <c r="B54" s="33"/>
      <c r="C54" s="33"/>
      <c r="D54" s="33"/>
      <c r="E54" s="33"/>
      <c r="F54" s="33"/>
      <c r="H54" s="33"/>
      <c r="I54" s="33"/>
      <c r="J54" s="33"/>
      <c r="K54" s="33"/>
      <c r="L54" s="33"/>
      <c r="M54" s="33"/>
      <c r="N54" s="33"/>
      <c r="O54" s="33"/>
      <c r="P54" s="33"/>
      <c r="Q54" s="33"/>
      <c r="R54" s="33"/>
      <c r="S54" s="33"/>
    </row>
    <row r="55" spans="1:19">
      <c r="A55" s="33"/>
      <c r="B55" s="33"/>
      <c r="C55" s="33"/>
      <c r="D55" s="33"/>
      <c r="E55" s="33"/>
      <c r="F55" s="33"/>
      <c r="H55" s="33"/>
      <c r="I55" s="33"/>
      <c r="J55" s="33"/>
      <c r="K55" s="33"/>
      <c r="L55" s="33"/>
      <c r="M55" s="33"/>
      <c r="N55" s="33"/>
      <c r="O55" s="33"/>
      <c r="P55" s="33"/>
      <c r="Q55" s="33"/>
      <c r="R55" s="33"/>
      <c r="S55" s="33"/>
    </row>
    <row r="56" spans="1:19">
      <c r="A56" s="33"/>
      <c r="B56" s="33"/>
      <c r="C56" s="33"/>
      <c r="D56" s="33"/>
      <c r="E56" s="33"/>
      <c r="F56" s="33"/>
      <c r="H56" s="33"/>
      <c r="I56" s="33"/>
      <c r="J56" s="33"/>
      <c r="K56" s="33"/>
      <c r="L56" s="33"/>
      <c r="M56" s="33"/>
      <c r="N56" s="33"/>
      <c r="O56" s="33"/>
      <c r="P56" s="33"/>
      <c r="Q56" s="33"/>
      <c r="R56" s="33"/>
      <c r="S56" s="33"/>
    </row>
    <row r="57" spans="1:19">
      <c r="A57" s="33"/>
      <c r="B57" s="33"/>
      <c r="C57" s="33"/>
      <c r="D57" s="33"/>
      <c r="E57" s="33"/>
      <c r="F57" s="33"/>
      <c r="H57" s="33"/>
      <c r="I57" s="33"/>
      <c r="J57" s="33"/>
      <c r="K57" s="33"/>
      <c r="L57" s="33"/>
      <c r="M57" s="33"/>
      <c r="N57" s="33"/>
      <c r="O57" s="33"/>
      <c r="P57" s="33"/>
      <c r="Q57" s="33"/>
      <c r="R57" s="33"/>
      <c r="S57" s="33"/>
    </row>
    <row r="58" spans="1:19">
      <c r="A58" s="33"/>
      <c r="B58" s="33"/>
      <c r="C58" s="33"/>
      <c r="D58" s="33"/>
      <c r="E58" s="33"/>
      <c r="F58" s="33"/>
      <c r="H58" s="33"/>
      <c r="I58" s="33"/>
      <c r="J58" s="33"/>
      <c r="K58" s="33"/>
      <c r="L58" s="33"/>
      <c r="M58" s="33"/>
      <c r="N58" s="33"/>
      <c r="O58" s="33"/>
      <c r="P58" s="33"/>
      <c r="Q58" s="33"/>
      <c r="R58" s="33"/>
      <c r="S58" s="33"/>
    </row>
    <row r="59" spans="1:19">
      <c r="A59" s="33"/>
      <c r="B59" s="33"/>
      <c r="C59" s="33"/>
      <c r="D59" s="33"/>
      <c r="E59" s="33"/>
      <c r="F59" s="33"/>
      <c r="H59" s="33"/>
      <c r="I59" s="33"/>
      <c r="J59" s="33"/>
      <c r="K59" s="33"/>
      <c r="L59" s="33"/>
      <c r="M59" s="33"/>
      <c r="N59" s="33"/>
      <c r="O59" s="33"/>
      <c r="P59" s="33"/>
      <c r="Q59" s="33"/>
      <c r="R59" s="33"/>
      <c r="S59" s="33"/>
    </row>
    <row r="60" spans="1:19">
      <c r="A60" s="33"/>
      <c r="B60" s="33"/>
      <c r="C60" s="33"/>
      <c r="D60" s="33"/>
      <c r="E60" s="33"/>
      <c r="F60" s="33"/>
      <c r="H60" s="33"/>
      <c r="I60" s="33"/>
      <c r="J60" s="33"/>
      <c r="K60" s="33"/>
      <c r="L60" s="33"/>
      <c r="M60" s="33"/>
      <c r="N60" s="33"/>
      <c r="O60" s="33"/>
      <c r="P60" s="33"/>
      <c r="Q60" s="33"/>
      <c r="R60" s="33"/>
      <c r="S60" s="33"/>
    </row>
    <row r="61" spans="1:19">
      <c r="A61" s="33"/>
      <c r="B61" s="33"/>
      <c r="C61" s="33"/>
      <c r="D61" s="33"/>
      <c r="E61" s="33"/>
      <c r="F61" s="33"/>
      <c r="H61" s="33"/>
      <c r="I61" s="33"/>
      <c r="J61" s="33"/>
      <c r="K61" s="33"/>
      <c r="L61" s="33"/>
      <c r="M61" s="33"/>
      <c r="N61" s="33"/>
      <c r="O61" s="33"/>
      <c r="P61" s="33"/>
      <c r="Q61" s="33"/>
      <c r="R61" s="33"/>
      <c r="S61" s="33"/>
    </row>
    <row r="62" spans="1:19">
      <c r="A62" s="33"/>
      <c r="B62" s="33"/>
      <c r="C62" s="33"/>
      <c r="D62" s="33"/>
      <c r="E62" s="33"/>
      <c r="F62" s="33"/>
      <c r="H62" s="33"/>
      <c r="I62" s="33"/>
      <c r="J62" s="33"/>
      <c r="K62" s="33"/>
      <c r="L62" s="33"/>
      <c r="M62" s="33"/>
      <c r="N62" s="33"/>
      <c r="O62" s="33"/>
      <c r="P62" s="33"/>
      <c r="Q62" s="33"/>
      <c r="R62" s="33"/>
      <c r="S62" s="33"/>
    </row>
    <row r="63" spans="1:19">
      <c r="A63" s="33"/>
      <c r="B63" s="33"/>
      <c r="C63" s="33"/>
      <c r="D63" s="33"/>
      <c r="E63" s="33"/>
      <c r="F63" s="33"/>
      <c r="H63" s="33"/>
      <c r="I63" s="33"/>
      <c r="J63" s="33"/>
      <c r="K63" s="33"/>
      <c r="L63" s="33"/>
      <c r="M63" s="33"/>
      <c r="N63" s="33"/>
      <c r="O63" s="33"/>
      <c r="P63" s="33"/>
      <c r="Q63" s="33"/>
      <c r="R63" s="33"/>
      <c r="S63" s="33"/>
    </row>
    <row r="64" spans="1:19">
      <c r="A64" s="33"/>
      <c r="B64" s="33"/>
      <c r="C64" s="33"/>
      <c r="D64" s="33"/>
      <c r="E64" s="33"/>
      <c r="F64" s="33"/>
      <c r="H64" s="33"/>
      <c r="I64" s="33"/>
      <c r="J64" s="33"/>
      <c r="K64" s="33"/>
      <c r="L64" s="33"/>
      <c r="M64" s="33"/>
      <c r="N64" s="33"/>
      <c r="O64" s="33"/>
      <c r="P64" s="33"/>
      <c r="Q64" s="33"/>
      <c r="R64" s="33"/>
      <c r="S64" s="33"/>
    </row>
    <row r="65" spans="1:19">
      <c r="A65" s="33"/>
      <c r="B65" s="33"/>
      <c r="C65" s="33"/>
      <c r="D65" s="33"/>
      <c r="E65" s="33"/>
      <c r="F65" s="33"/>
      <c r="H65" s="33"/>
      <c r="I65" s="33"/>
      <c r="J65" s="33"/>
      <c r="K65" s="33"/>
      <c r="L65" s="33"/>
      <c r="M65" s="33"/>
      <c r="N65" s="33"/>
      <c r="O65" s="33"/>
      <c r="P65" s="33"/>
      <c r="Q65" s="33"/>
      <c r="R65" s="33"/>
      <c r="S65" s="33"/>
    </row>
    <row r="66" spans="1:19">
      <c r="A66" s="33"/>
      <c r="B66" s="33"/>
      <c r="C66" s="33"/>
      <c r="D66" s="33"/>
      <c r="E66" s="33"/>
      <c r="F66" s="33"/>
      <c r="H66" s="33"/>
      <c r="I66" s="33"/>
      <c r="J66" s="33"/>
      <c r="K66" s="33"/>
      <c r="L66" s="33"/>
      <c r="M66" s="33"/>
      <c r="N66" s="33"/>
      <c r="O66" s="33"/>
      <c r="P66" s="33"/>
      <c r="Q66" s="33"/>
      <c r="R66" s="33"/>
      <c r="S66" s="33"/>
    </row>
    <row r="67" spans="1:19">
      <c r="A67" s="33"/>
      <c r="B67" s="33"/>
      <c r="C67" s="33"/>
      <c r="D67" s="33"/>
      <c r="E67" s="33"/>
      <c r="F67" s="33"/>
      <c r="H67" s="33"/>
      <c r="I67" s="33"/>
      <c r="J67" s="33"/>
      <c r="K67" s="33"/>
      <c r="L67" s="33"/>
      <c r="M67" s="33"/>
      <c r="N67" s="33"/>
      <c r="O67" s="33"/>
      <c r="P67" s="33"/>
      <c r="Q67" s="33"/>
      <c r="R67" s="33"/>
      <c r="S67" s="33"/>
    </row>
    <row r="68" spans="1:19">
      <c r="A68" s="33"/>
      <c r="B68" s="33"/>
      <c r="C68" s="33"/>
      <c r="D68" s="33"/>
      <c r="E68" s="33"/>
      <c r="F68" s="33"/>
      <c r="H68" s="33"/>
      <c r="I68" s="33"/>
      <c r="J68" s="33"/>
      <c r="K68" s="33"/>
      <c r="L68" s="33"/>
      <c r="M68" s="33"/>
      <c r="N68" s="33"/>
      <c r="O68" s="33"/>
      <c r="P68" s="33"/>
      <c r="Q68" s="33"/>
      <c r="R68" s="33"/>
      <c r="S68" s="33"/>
    </row>
    <row r="69" spans="1:19">
      <c r="A69" s="33"/>
      <c r="B69" s="33"/>
      <c r="C69" s="33"/>
      <c r="D69" s="33"/>
      <c r="E69" s="33"/>
      <c r="F69" s="33"/>
      <c r="H69" s="33"/>
      <c r="I69" s="33"/>
      <c r="J69" s="33"/>
      <c r="K69" s="33"/>
      <c r="L69" s="33"/>
      <c r="M69" s="33"/>
      <c r="N69" s="33"/>
      <c r="O69" s="33"/>
      <c r="P69" s="33"/>
      <c r="Q69" s="33"/>
      <c r="R69" s="33"/>
      <c r="S69" s="33"/>
    </row>
    <row r="70" spans="1:19">
      <c r="A70" s="33"/>
      <c r="B70" s="33"/>
      <c r="C70" s="33"/>
      <c r="D70" s="33"/>
      <c r="E70" s="33"/>
      <c r="F70" s="33"/>
      <c r="H70" s="33"/>
      <c r="I70" s="33"/>
      <c r="J70" s="33"/>
      <c r="K70" s="33"/>
      <c r="L70" s="33"/>
      <c r="M70" s="33"/>
      <c r="N70" s="33"/>
      <c r="O70" s="33"/>
      <c r="P70" s="33"/>
      <c r="Q70" s="33"/>
      <c r="R70" s="33"/>
      <c r="S70" s="33"/>
    </row>
    <row r="71" spans="1:19">
      <c r="A71" s="33"/>
      <c r="B71" s="33"/>
      <c r="C71" s="33"/>
      <c r="D71" s="33"/>
      <c r="E71" s="33"/>
      <c r="F71" s="33"/>
      <c r="H71" s="33"/>
      <c r="I71" s="33"/>
      <c r="J71" s="33"/>
      <c r="K71" s="33"/>
      <c r="L71" s="33"/>
      <c r="M71" s="33"/>
      <c r="N71" s="33"/>
      <c r="O71" s="33"/>
      <c r="P71" s="33"/>
      <c r="Q71" s="33"/>
      <c r="R71" s="33"/>
      <c r="S71" s="33"/>
    </row>
    <row r="72" spans="1:19">
      <c r="A72" s="33"/>
      <c r="B72" s="33"/>
      <c r="C72" s="33"/>
      <c r="D72" s="33"/>
      <c r="E72" s="33"/>
      <c r="F72" s="33"/>
      <c r="H72" s="33"/>
      <c r="I72" s="33"/>
      <c r="J72" s="33"/>
      <c r="K72" s="33"/>
      <c r="L72" s="33"/>
      <c r="M72" s="33"/>
      <c r="N72" s="33"/>
      <c r="O72" s="33"/>
      <c r="P72" s="33"/>
      <c r="Q72" s="33"/>
      <c r="R72" s="33"/>
      <c r="S72" s="33"/>
    </row>
    <row r="73" spans="1:19">
      <c r="A73" s="33"/>
      <c r="B73" s="33"/>
      <c r="C73" s="33"/>
      <c r="D73" s="33"/>
      <c r="E73" s="33"/>
      <c r="F73" s="33"/>
      <c r="H73" s="33"/>
      <c r="I73" s="33"/>
      <c r="J73" s="33"/>
      <c r="K73" s="33"/>
      <c r="L73" s="33"/>
      <c r="M73" s="33"/>
      <c r="N73" s="33"/>
      <c r="O73" s="33"/>
      <c r="P73" s="33"/>
      <c r="Q73" s="33"/>
      <c r="R73" s="33"/>
      <c r="S73" s="33"/>
    </row>
    <row r="74" spans="1:19">
      <c r="A74" s="33"/>
      <c r="B74" s="33"/>
      <c r="C74" s="33"/>
      <c r="D74" s="33"/>
      <c r="E74" s="33"/>
      <c r="F74" s="33"/>
      <c r="H74" s="33"/>
      <c r="I74" s="33"/>
      <c r="J74" s="33"/>
      <c r="K74" s="33"/>
      <c r="L74" s="33"/>
      <c r="M74" s="33"/>
      <c r="N74" s="33"/>
      <c r="O74" s="33"/>
      <c r="P74" s="33"/>
      <c r="Q74" s="33"/>
      <c r="R74" s="33"/>
      <c r="S74" s="33"/>
    </row>
    <row r="75" spans="1:19">
      <c r="A75" s="33"/>
      <c r="B75" s="33"/>
      <c r="C75" s="33"/>
      <c r="D75" s="33"/>
      <c r="E75" s="33"/>
      <c r="F75" s="33"/>
      <c r="H75" s="33"/>
      <c r="I75" s="33"/>
      <c r="J75" s="33"/>
      <c r="K75" s="33"/>
      <c r="L75" s="33"/>
      <c r="M75" s="33"/>
      <c r="N75" s="33"/>
      <c r="O75" s="33"/>
      <c r="P75" s="33"/>
      <c r="Q75" s="33"/>
      <c r="R75" s="33"/>
      <c r="S75" s="33"/>
    </row>
    <row r="76" spans="1:19">
      <c r="A76" s="33"/>
      <c r="B76" s="33"/>
      <c r="C76" s="33"/>
      <c r="D76" s="33"/>
      <c r="E76" s="33"/>
      <c r="F76" s="33"/>
      <c r="H76" s="33"/>
      <c r="I76" s="33"/>
      <c r="J76" s="33"/>
      <c r="K76" s="33"/>
      <c r="L76" s="33"/>
      <c r="M76" s="33"/>
      <c r="N76" s="33"/>
      <c r="O76" s="33"/>
      <c r="P76" s="33"/>
      <c r="Q76" s="33"/>
      <c r="R76" s="33"/>
      <c r="S76" s="33"/>
    </row>
    <row r="77" spans="1:19">
      <c r="A77" s="33"/>
      <c r="B77" s="33"/>
      <c r="C77" s="33"/>
      <c r="D77" s="33"/>
      <c r="E77" s="33"/>
      <c r="F77" s="33"/>
      <c r="H77" s="33"/>
      <c r="I77" s="33"/>
      <c r="J77" s="33"/>
      <c r="K77" s="33"/>
      <c r="L77" s="33"/>
      <c r="M77" s="33"/>
      <c r="N77" s="33"/>
      <c r="O77" s="33"/>
      <c r="P77" s="33"/>
      <c r="Q77" s="33"/>
      <c r="R77" s="33"/>
      <c r="S77" s="33"/>
    </row>
    <row r="78" spans="1:19">
      <c r="A78" s="33"/>
      <c r="B78" s="33"/>
      <c r="C78" s="33"/>
      <c r="D78" s="33"/>
      <c r="E78" s="33"/>
      <c r="F78" s="33"/>
      <c r="H78" s="33"/>
      <c r="I78" s="33"/>
      <c r="J78" s="33"/>
      <c r="K78" s="33"/>
      <c r="L78" s="33"/>
      <c r="M78" s="33"/>
      <c r="N78" s="33"/>
      <c r="O78" s="33"/>
      <c r="P78" s="33"/>
      <c r="Q78" s="33"/>
      <c r="R78" s="33"/>
      <c r="S78" s="33"/>
    </row>
    <row r="79" spans="1:19">
      <c r="A79" s="33"/>
      <c r="B79" s="33"/>
      <c r="C79" s="33"/>
      <c r="D79" s="33"/>
      <c r="E79" s="33"/>
      <c r="F79" s="33"/>
      <c r="H79" s="33"/>
      <c r="I79" s="33"/>
      <c r="J79" s="33"/>
      <c r="K79" s="33"/>
      <c r="L79" s="33"/>
      <c r="M79" s="33"/>
      <c r="N79" s="33"/>
      <c r="O79" s="33"/>
      <c r="P79" s="33"/>
      <c r="Q79" s="33"/>
      <c r="R79" s="33"/>
      <c r="S79" s="33"/>
    </row>
    <row r="80" spans="1:19">
      <c r="A80" s="33"/>
      <c r="B80" s="33"/>
      <c r="C80" s="33"/>
      <c r="D80" s="33"/>
      <c r="E80" s="33"/>
      <c r="F80" s="33"/>
      <c r="H80" s="33"/>
      <c r="I80" s="33"/>
      <c r="J80" s="33"/>
      <c r="K80" s="33"/>
      <c r="L80" s="33"/>
      <c r="M80" s="33"/>
      <c r="N80" s="33"/>
      <c r="O80" s="33"/>
      <c r="P80" s="33"/>
      <c r="Q80" s="33"/>
      <c r="R80" s="33"/>
      <c r="S80" s="33"/>
    </row>
    <row r="81" spans="1:19">
      <c r="A81" s="33"/>
      <c r="B81" s="33"/>
      <c r="C81" s="33"/>
      <c r="D81" s="33"/>
      <c r="E81" s="33"/>
      <c r="F81" s="33"/>
      <c r="H81" s="33"/>
      <c r="I81" s="33"/>
      <c r="J81" s="33"/>
      <c r="K81" s="33"/>
      <c r="L81" s="33"/>
      <c r="M81" s="33"/>
      <c r="N81" s="33"/>
      <c r="O81" s="33"/>
      <c r="P81" s="33"/>
      <c r="Q81" s="33"/>
      <c r="R81" s="33"/>
      <c r="S81" s="33"/>
    </row>
    <row r="82" spans="1:19">
      <c r="A82" s="33"/>
      <c r="B82" s="33"/>
      <c r="C82" s="33"/>
      <c r="D82" s="33"/>
      <c r="E82" s="33"/>
      <c r="F82" s="33"/>
      <c r="H82" s="33"/>
      <c r="I82" s="33"/>
      <c r="J82" s="33"/>
      <c r="K82" s="33"/>
      <c r="L82" s="33"/>
      <c r="M82" s="33"/>
      <c r="N82" s="33"/>
      <c r="O82" s="33"/>
      <c r="P82" s="33"/>
      <c r="Q82" s="33"/>
      <c r="R82" s="33"/>
      <c r="S82" s="33"/>
    </row>
    <row r="83" spans="1:19">
      <c r="A83" s="33"/>
      <c r="B83" s="33"/>
      <c r="C83" s="33"/>
      <c r="D83" s="33"/>
      <c r="E83" s="33"/>
      <c r="F83" s="33"/>
      <c r="H83" s="33"/>
      <c r="I83" s="33"/>
      <c r="J83" s="33"/>
      <c r="K83" s="33"/>
      <c r="L83" s="33"/>
      <c r="M83" s="33"/>
      <c r="N83" s="33"/>
      <c r="O83" s="33"/>
      <c r="P83" s="33"/>
      <c r="Q83" s="33"/>
      <c r="R83" s="33"/>
      <c r="S83" s="33"/>
    </row>
    <row r="84" spans="1:19">
      <c r="A84" s="33"/>
      <c r="B84" s="33"/>
      <c r="C84" s="33"/>
      <c r="D84" s="33"/>
      <c r="E84" s="33"/>
      <c r="F84" s="33"/>
      <c r="H84" s="33"/>
      <c r="I84" s="33"/>
      <c r="J84" s="33"/>
      <c r="K84" s="33"/>
      <c r="L84" s="33"/>
      <c r="M84" s="33"/>
      <c r="N84" s="33"/>
      <c r="O84" s="33"/>
      <c r="P84" s="33"/>
      <c r="Q84" s="33"/>
      <c r="R84" s="33"/>
      <c r="S84" s="33"/>
    </row>
    <row r="85" spans="1:19">
      <c r="A85" s="33"/>
      <c r="B85" s="33"/>
      <c r="C85" s="33"/>
      <c r="D85" s="33"/>
      <c r="E85" s="33"/>
      <c r="F85" s="33"/>
      <c r="H85" s="33"/>
      <c r="I85" s="33"/>
      <c r="J85" s="33"/>
      <c r="K85" s="33"/>
      <c r="L85" s="33"/>
      <c r="M85" s="33"/>
      <c r="N85" s="33"/>
      <c r="O85" s="33"/>
      <c r="P85" s="33"/>
      <c r="Q85" s="33"/>
      <c r="R85" s="33"/>
      <c r="S85" s="33"/>
    </row>
    <row r="86" spans="1:19">
      <c r="A86" s="33"/>
      <c r="B86" s="33"/>
      <c r="C86" s="33"/>
      <c r="D86" s="33"/>
      <c r="E86" s="33"/>
      <c r="F86" s="33"/>
      <c r="H86" s="33"/>
      <c r="I86" s="33"/>
      <c r="J86" s="33"/>
      <c r="K86" s="33"/>
      <c r="L86" s="33"/>
      <c r="M86" s="33"/>
      <c r="N86" s="33"/>
      <c r="O86" s="33"/>
      <c r="P86" s="33"/>
      <c r="Q86" s="33"/>
      <c r="R86" s="33"/>
      <c r="S86" s="33"/>
    </row>
    <row r="87" spans="1:19">
      <c r="A87" s="33"/>
      <c r="B87" s="33"/>
      <c r="C87" s="33"/>
      <c r="D87" s="33"/>
      <c r="E87" s="33"/>
      <c r="F87" s="33"/>
      <c r="H87" s="33"/>
      <c r="I87" s="33"/>
      <c r="J87" s="33"/>
      <c r="K87" s="33"/>
      <c r="L87" s="33"/>
      <c r="M87" s="33"/>
      <c r="N87" s="33"/>
      <c r="O87" s="33"/>
      <c r="P87" s="33"/>
      <c r="Q87" s="33"/>
      <c r="R87" s="33"/>
      <c r="S87" s="33"/>
    </row>
    <row r="88" spans="1:19">
      <c r="A88" s="33"/>
      <c r="B88" s="33"/>
      <c r="C88" s="33"/>
      <c r="D88" s="33"/>
      <c r="E88" s="33"/>
      <c r="F88" s="33"/>
      <c r="H88" s="33"/>
      <c r="I88" s="33"/>
      <c r="J88" s="33"/>
      <c r="K88" s="33"/>
      <c r="L88" s="33"/>
      <c r="M88" s="33"/>
      <c r="N88" s="33"/>
      <c r="O88" s="33"/>
      <c r="P88" s="33"/>
      <c r="Q88" s="33"/>
      <c r="R88" s="33"/>
      <c r="S88" s="33"/>
    </row>
    <row r="89" spans="1:19">
      <c r="A89" s="33"/>
      <c r="B89" s="33"/>
      <c r="C89" s="33"/>
      <c r="D89" s="33"/>
      <c r="E89" s="33"/>
      <c r="F89" s="33"/>
      <c r="H89" s="33"/>
      <c r="I89" s="33"/>
      <c r="J89" s="33"/>
      <c r="K89" s="33"/>
      <c r="L89" s="33"/>
      <c r="M89" s="33"/>
      <c r="N89" s="33"/>
      <c r="O89" s="33"/>
      <c r="P89" s="33"/>
      <c r="Q89" s="33"/>
      <c r="R89" s="33"/>
      <c r="S89" s="33"/>
    </row>
    <row r="90" spans="1:19">
      <c r="A90" s="33"/>
      <c r="B90" s="33"/>
      <c r="C90" s="33"/>
      <c r="D90" s="33"/>
      <c r="E90" s="33"/>
      <c r="F90" s="33"/>
      <c r="H90" s="33"/>
      <c r="I90" s="33"/>
      <c r="J90" s="33"/>
      <c r="K90" s="33"/>
      <c r="L90" s="33"/>
      <c r="M90" s="33"/>
      <c r="N90" s="33"/>
      <c r="O90" s="33"/>
      <c r="P90" s="33"/>
      <c r="Q90" s="33"/>
      <c r="R90" s="33"/>
      <c r="S90" s="33"/>
    </row>
    <row r="91" spans="1:19">
      <c r="A91" s="33"/>
      <c r="B91" s="33"/>
      <c r="C91" s="33"/>
      <c r="D91" s="33"/>
      <c r="E91" s="33"/>
      <c r="F91" s="33"/>
      <c r="H91" s="33"/>
      <c r="I91" s="33"/>
      <c r="J91" s="33"/>
      <c r="K91" s="33"/>
      <c r="L91" s="33"/>
      <c r="M91" s="33"/>
      <c r="N91" s="33"/>
      <c r="O91" s="33"/>
      <c r="P91" s="33"/>
      <c r="Q91" s="33"/>
      <c r="R91" s="33"/>
      <c r="S91" s="33"/>
    </row>
    <row r="92" spans="1:19">
      <c r="A92" s="33"/>
      <c r="B92" s="33"/>
      <c r="C92" s="33"/>
      <c r="D92" s="33"/>
      <c r="E92" s="33"/>
      <c r="F92" s="33"/>
      <c r="H92" s="33"/>
      <c r="I92" s="33"/>
      <c r="J92" s="33"/>
      <c r="K92" s="33"/>
      <c r="L92" s="33"/>
      <c r="M92" s="33"/>
      <c r="N92" s="33"/>
      <c r="O92" s="33"/>
      <c r="P92" s="33"/>
      <c r="Q92" s="33"/>
      <c r="R92" s="33"/>
      <c r="S92" s="33"/>
    </row>
    <row r="93" spans="1:19">
      <c r="A93" s="33"/>
      <c r="B93" s="33"/>
      <c r="C93" s="33"/>
      <c r="D93" s="33"/>
      <c r="E93" s="33"/>
      <c r="F93" s="33"/>
      <c r="H93" s="33"/>
      <c r="I93" s="33"/>
      <c r="J93" s="33"/>
      <c r="K93" s="33"/>
      <c r="L93" s="33"/>
      <c r="M93" s="33"/>
      <c r="N93" s="33"/>
      <c r="O93" s="33"/>
      <c r="P93" s="33"/>
      <c r="Q93" s="33"/>
      <c r="R93" s="33"/>
      <c r="S93" s="33"/>
    </row>
    <row r="94" spans="1:19">
      <c r="A94" s="33"/>
      <c r="B94" s="33"/>
      <c r="C94" s="33"/>
      <c r="D94" s="33"/>
      <c r="E94" s="33"/>
      <c r="F94" s="33"/>
      <c r="H94" s="33"/>
      <c r="I94" s="33"/>
      <c r="J94" s="33"/>
      <c r="K94" s="33"/>
      <c r="L94" s="33"/>
      <c r="M94" s="33"/>
      <c r="N94" s="33"/>
      <c r="O94" s="33"/>
      <c r="P94" s="33"/>
      <c r="Q94" s="33"/>
      <c r="R94" s="33"/>
      <c r="S94" s="33"/>
    </row>
    <row r="95" spans="1:19">
      <c r="A95" s="33"/>
      <c r="B95" s="33"/>
      <c r="C95" s="33"/>
      <c r="D95" s="33"/>
      <c r="E95" s="33"/>
      <c r="F95" s="33"/>
      <c r="H95" s="33"/>
      <c r="I95" s="33"/>
      <c r="J95" s="33"/>
      <c r="K95" s="33"/>
      <c r="L95" s="33"/>
      <c r="M95" s="33"/>
      <c r="N95" s="33"/>
      <c r="O95" s="33"/>
      <c r="P95" s="33"/>
      <c r="Q95" s="33"/>
      <c r="R95" s="33"/>
      <c r="S95" s="33"/>
    </row>
    <row r="96" spans="1:19">
      <c r="A96" s="33"/>
      <c r="B96" s="33"/>
      <c r="C96" s="33"/>
      <c r="D96" s="33"/>
      <c r="E96" s="33"/>
      <c r="F96" s="33"/>
      <c r="H96" s="33"/>
      <c r="I96" s="33"/>
      <c r="J96" s="33"/>
      <c r="K96" s="33"/>
      <c r="L96" s="33"/>
      <c r="M96" s="33"/>
      <c r="N96" s="33"/>
      <c r="O96" s="33"/>
      <c r="P96" s="33"/>
      <c r="Q96" s="33"/>
      <c r="R96" s="33"/>
      <c r="S96" s="33"/>
    </row>
    <row r="97" spans="1:19">
      <c r="A97" s="33"/>
      <c r="B97" s="33"/>
      <c r="C97" s="33"/>
      <c r="D97" s="33"/>
      <c r="E97" s="33"/>
      <c r="F97" s="33"/>
      <c r="H97" s="33"/>
      <c r="I97" s="33"/>
      <c r="J97" s="33"/>
      <c r="K97" s="33"/>
      <c r="L97" s="33"/>
      <c r="M97" s="33"/>
      <c r="N97" s="33"/>
      <c r="O97" s="33"/>
      <c r="P97" s="33"/>
      <c r="Q97" s="33"/>
      <c r="R97" s="33"/>
      <c r="S97" s="33"/>
    </row>
    <row r="98" spans="1:19">
      <c r="A98" s="33"/>
      <c r="B98" s="33"/>
      <c r="C98" s="33"/>
      <c r="D98" s="33"/>
      <c r="E98" s="33"/>
      <c r="F98" s="33"/>
      <c r="H98" s="33"/>
      <c r="I98" s="33"/>
      <c r="J98" s="33"/>
      <c r="K98" s="33"/>
      <c r="L98" s="33"/>
      <c r="M98" s="33"/>
      <c r="N98" s="33"/>
      <c r="O98" s="33"/>
      <c r="P98" s="33"/>
      <c r="Q98" s="33"/>
      <c r="R98" s="33"/>
      <c r="S98" s="33"/>
    </row>
    <row r="99" spans="1:19">
      <c r="A99" s="33"/>
      <c r="B99" s="33"/>
      <c r="C99" s="33"/>
      <c r="D99" s="33"/>
      <c r="E99" s="33"/>
      <c r="F99" s="33"/>
      <c r="H99" s="33"/>
      <c r="I99" s="33"/>
      <c r="J99" s="33"/>
      <c r="K99" s="33"/>
      <c r="L99" s="33"/>
      <c r="M99" s="33"/>
      <c r="N99" s="33"/>
      <c r="O99" s="33"/>
      <c r="P99" s="33"/>
      <c r="Q99" s="33"/>
      <c r="R99" s="33"/>
      <c r="S99" s="33"/>
    </row>
    <row r="100" spans="1:19">
      <c r="A100" s="33"/>
      <c r="B100" s="33"/>
      <c r="C100" s="33"/>
      <c r="D100" s="33"/>
      <c r="E100" s="33"/>
      <c r="F100" s="33"/>
      <c r="H100" s="33"/>
      <c r="I100" s="33"/>
      <c r="J100" s="33"/>
      <c r="K100" s="33"/>
      <c r="L100" s="33"/>
      <c r="M100" s="33"/>
      <c r="N100" s="33"/>
      <c r="O100" s="33"/>
      <c r="P100" s="33"/>
      <c r="Q100" s="33"/>
      <c r="R100" s="33"/>
      <c r="S100" s="33"/>
    </row>
    <row r="101" spans="1:19">
      <c r="A101" s="33"/>
      <c r="B101" s="33"/>
      <c r="C101" s="33"/>
      <c r="D101" s="33"/>
      <c r="E101" s="33"/>
      <c r="F101" s="33"/>
      <c r="H101" s="33"/>
      <c r="I101" s="33"/>
      <c r="J101" s="33"/>
      <c r="K101" s="33"/>
      <c r="L101" s="33"/>
      <c r="M101" s="33"/>
      <c r="N101" s="33"/>
      <c r="O101" s="33"/>
      <c r="P101" s="33"/>
      <c r="Q101" s="33"/>
      <c r="R101" s="33"/>
      <c r="S101" s="33"/>
    </row>
    <row r="102" spans="1:19">
      <c r="A102" s="33"/>
      <c r="B102" s="33"/>
      <c r="C102" s="33"/>
      <c r="D102" s="33"/>
      <c r="E102" s="33"/>
      <c r="F102" s="33"/>
      <c r="H102" s="33"/>
      <c r="I102" s="33"/>
      <c r="J102" s="33"/>
      <c r="K102" s="33"/>
      <c r="L102" s="33"/>
      <c r="M102" s="33"/>
      <c r="N102" s="33"/>
      <c r="O102" s="33"/>
      <c r="P102" s="33"/>
      <c r="Q102" s="33"/>
      <c r="R102" s="33"/>
      <c r="S102" s="33"/>
    </row>
    <row r="103" spans="1:19">
      <c r="A103" s="33"/>
      <c r="B103" s="33"/>
      <c r="C103" s="33"/>
      <c r="D103" s="33"/>
      <c r="E103" s="33"/>
      <c r="F103" s="33"/>
      <c r="H103" s="33"/>
      <c r="I103" s="33"/>
      <c r="J103" s="33"/>
      <c r="K103" s="33"/>
      <c r="L103" s="33"/>
      <c r="M103" s="33"/>
      <c r="N103" s="33"/>
      <c r="O103" s="33"/>
      <c r="P103" s="33"/>
      <c r="Q103" s="33"/>
      <c r="R103" s="33"/>
      <c r="S103" s="33"/>
    </row>
    <row r="104" spans="1:19">
      <c r="A104" s="33"/>
      <c r="B104" s="33"/>
      <c r="C104" s="33"/>
      <c r="D104" s="33"/>
      <c r="E104" s="33"/>
      <c r="F104" s="33"/>
      <c r="H104" s="33"/>
      <c r="I104" s="33"/>
      <c r="J104" s="33"/>
      <c r="K104" s="33"/>
      <c r="L104" s="33"/>
      <c r="M104" s="33"/>
      <c r="N104" s="33"/>
      <c r="O104" s="33"/>
      <c r="P104" s="33"/>
      <c r="Q104" s="33"/>
      <c r="R104" s="33"/>
      <c r="S104" s="33"/>
    </row>
    <row r="105" spans="1:19">
      <c r="A105" s="33"/>
      <c r="B105" s="33"/>
      <c r="C105" s="33"/>
      <c r="D105" s="33"/>
      <c r="E105" s="33"/>
      <c r="F105" s="33"/>
      <c r="H105" s="33"/>
      <c r="I105" s="33"/>
      <c r="J105" s="33"/>
      <c r="K105" s="33"/>
      <c r="L105" s="33"/>
      <c r="M105" s="33"/>
      <c r="N105" s="33"/>
      <c r="O105" s="33"/>
      <c r="P105" s="33"/>
      <c r="Q105" s="33"/>
      <c r="R105" s="33"/>
      <c r="S105" s="33"/>
    </row>
    <row r="106" spans="1:19">
      <c r="A106" s="33"/>
      <c r="B106" s="33"/>
      <c r="C106" s="33"/>
      <c r="D106" s="33"/>
      <c r="E106" s="33"/>
      <c r="F106" s="33"/>
      <c r="H106" s="33"/>
      <c r="I106" s="33"/>
      <c r="J106" s="33"/>
      <c r="K106" s="33"/>
      <c r="L106" s="33"/>
      <c r="M106" s="33"/>
      <c r="N106" s="33"/>
      <c r="O106" s="33"/>
      <c r="P106" s="33"/>
      <c r="Q106" s="33"/>
      <c r="R106" s="33"/>
      <c r="S106" s="33"/>
    </row>
    <row r="107" spans="1:19">
      <c r="A107" s="33"/>
      <c r="B107" s="33"/>
      <c r="C107" s="33"/>
      <c r="D107" s="33"/>
      <c r="E107" s="33"/>
      <c r="F107" s="33"/>
      <c r="H107" s="33"/>
      <c r="I107" s="33"/>
      <c r="J107" s="33"/>
      <c r="K107" s="33"/>
      <c r="L107" s="33"/>
      <c r="M107" s="33"/>
      <c r="N107" s="33"/>
      <c r="O107" s="33"/>
      <c r="P107" s="33"/>
      <c r="Q107" s="33"/>
      <c r="R107" s="33"/>
      <c r="S107" s="33"/>
    </row>
    <row r="108" spans="1:19">
      <c r="A108" s="33"/>
      <c r="B108" s="33"/>
      <c r="C108" s="33"/>
      <c r="D108" s="33"/>
      <c r="E108" s="33"/>
      <c r="F108" s="33"/>
      <c r="H108" s="33"/>
      <c r="I108" s="33"/>
      <c r="J108" s="33"/>
      <c r="K108" s="33"/>
      <c r="L108" s="33"/>
      <c r="M108" s="33"/>
      <c r="N108" s="33"/>
      <c r="O108" s="33"/>
      <c r="P108" s="33"/>
      <c r="Q108" s="33"/>
      <c r="R108" s="33"/>
      <c r="S108" s="33"/>
    </row>
    <row r="109" spans="1:19">
      <c r="A109" s="33"/>
      <c r="B109" s="33"/>
      <c r="C109" s="33"/>
      <c r="D109" s="33"/>
      <c r="E109" s="33"/>
      <c r="F109" s="33"/>
      <c r="H109" s="33"/>
      <c r="I109" s="33"/>
      <c r="J109" s="33"/>
      <c r="K109" s="33"/>
      <c r="L109" s="33"/>
      <c r="M109" s="33"/>
      <c r="N109" s="33"/>
      <c r="O109" s="33"/>
      <c r="P109" s="33"/>
      <c r="Q109" s="33"/>
      <c r="R109" s="33"/>
      <c r="S109" s="33"/>
    </row>
    <row r="110" spans="1:19">
      <c r="A110" s="33"/>
      <c r="B110" s="33"/>
      <c r="C110" s="33"/>
      <c r="D110" s="33"/>
      <c r="E110" s="33"/>
      <c r="F110" s="33"/>
      <c r="H110" s="33"/>
      <c r="I110" s="33"/>
      <c r="J110" s="33"/>
      <c r="K110" s="33"/>
      <c r="L110" s="33"/>
      <c r="M110" s="33"/>
      <c r="N110" s="33"/>
      <c r="O110" s="33"/>
      <c r="P110" s="33"/>
      <c r="Q110" s="33"/>
      <c r="R110" s="33"/>
      <c r="S110" s="33"/>
    </row>
    <row r="111" spans="1:19">
      <c r="A111" s="33"/>
      <c r="B111" s="33"/>
      <c r="C111" s="33"/>
      <c r="D111" s="33"/>
      <c r="E111" s="33"/>
      <c r="F111" s="33"/>
      <c r="H111" s="33"/>
      <c r="I111" s="33"/>
      <c r="J111" s="33"/>
      <c r="K111" s="33"/>
      <c r="L111" s="33"/>
      <c r="M111" s="33"/>
      <c r="N111" s="33"/>
      <c r="O111" s="33"/>
      <c r="P111" s="33"/>
      <c r="Q111" s="33"/>
      <c r="R111" s="33"/>
      <c r="S111" s="33"/>
    </row>
    <row r="112" spans="1:19">
      <c r="A112" s="33"/>
      <c r="B112" s="33"/>
      <c r="C112" s="33"/>
      <c r="D112" s="33"/>
      <c r="E112" s="33"/>
      <c r="F112" s="33"/>
      <c r="H112" s="33"/>
      <c r="I112" s="33"/>
      <c r="J112" s="33"/>
      <c r="K112" s="33"/>
      <c r="L112" s="33"/>
      <c r="M112" s="33"/>
      <c r="N112" s="33"/>
      <c r="O112" s="33"/>
      <c r="P112" s="33"/>
      <c r="Q112" s="33"/>
      <c r="R112" s="33"/>
      <c r="S112" s="33"/>
    </row>
    <row r="113" spans="1:19">
      <c r="A113" s="33"/>
      <c r="B113" s="33"/>
      <c r="C113" s="33"/>
      <c r="D113" s="33"/>
      <c r="E113" s="33"/>
      <c r="F113" s="33"/>
      <c r="H113" s="33"/>
      <c r="I113" s="33"/>
      <c r="J113" s="33"/>
      <c r="K113" s="33"/>
      <c r="L113" s="33"/>
      <c r="M113" s="33"/>
      <c r="N113" s="33"/>
      <c r="O113" s="33"/>
      <c r="P113" s="33"/>
      <c r="Q113" s="33"/>
      <c r="R113" s="33"/>
      <c r="S113" s="33"/>
    </row>
    <row r="114" spans="1:19">
      <c r="A114" s="33"/>
      <c r="B114" s="33"/>
      <c r="C114" s="33"/>
      <c r="D114" s="33"/>
      <c r="E114" s="33"/>
      <c r="F114" s="33"/>
      <c r="H114" s="33"/>
      <c r="I114" s="33"/>
      <c r="J114" s="33"/>
      <c r="K114" s="33"/>
      <c r="L114" s="33"/>
      <c r="M114" s="33"/>
      <c r="N114" s="33"/>
      <c r="O114" s="33"/>
      <c r="P114" s="33"/>
      <c r="Q114" s="33"/>
      <c r="R114" s="33"/>
      <c r="S114" s="33"/>
    </row>
    <row r="115" spans="1:19">
      <c r="A115" s="33"/>
      <c r="B115" s="33"/>
      <c r="C115" s="33"/>
      <c r="D115" s="33"/>
      <c r="E115" s="33"/>
      <c r="F115" s="33"/>
      <c r="H115" s="33"/>
      <c r="I115" s="33"/>
      <c r="J115" s="33"/>
      <c r="K115" s="33"/>
      <c r="L115" s="33"/>
      <c r="M115" s="33"/>
      <c r="N115" s="33"/>
      <c r="O115" s="33"/>
      <c r="P115" s="33"/>
      <c r="Q115" s="33"/>
      <c r="R115" s="33"/>
      <c r="S115" s="33"/>
    </row>
    <row r="116" spans="1:19">
      <c r="A116" s="33"/>
      <c r="B116" s="33"/>
      <c r="C116" s="33"/>
      <c r="D116" s="33"/>
      <c r="E116" s="33"/>
      <c r="F116" s="33"/>
      <c r="H116" s="33"/>
      <c r="I116" s="33"/>
      <c r="J116" s="33"/>
      <c r="K116" s="33"/>
      <c r="L116" s="33"/>
      <c r="M116" s="33"/>
      <c r="N116" s="33"/>
      <c r="O116" s="33"/>
      <c r="P116" s="33"/>
      <c r="Q116" s="33"/>
      <c r="R116" s="33"/>
      <c r="S116" s="33"/>
    </row>
    <row r="117" spans="1:19">
      <c r="A117" s="33"/>
      <c r="B117" s="33"/>
      <c r="C117" s="33"/>
      <c r="D117" s="33"/>
      <c r="E117" s="33"/>
      <c r="F117" s="33"/>
      <c r="H117" s="33"/>
      <c r="I117" s="33"/>
      <c r="J117" s="33"/>
      <c r="K117" s="33"/>
      <c r="L117" s="33"/>
      <c r="M117" s="33"/>
      <c r="N117" s="33"/>
      <c r="O117" s="33"/>
      <c r="P117" s="33"/>
      <c r="Q117" s="33"/>
      <c r="R117" s="33"/>
      <c r="S117" s="33"/>
    </row>
    <row r="118" spans="1:19">
      <c r="A118" s="33"/>
      <c r="B118" s="33"/>
      <c r="C118" s="33"/>
      <c r="D118" s="33"/>
      <c r="E118" s="33"/>
      <c r="F118" s="33"/>
      <c r="H118" s="33"/>
      <c r="I118" s="33"/>
      <c r="J118" s="33"/>
      <c r="K118" s="33"/>
      <c r="L118" s="33"/>
      <c r="M118" s="33"/>
      <c r="N118" s="33"/>
      <c r="O118" s="33"/>
      <c r="P118" s="33"/>
      <c r="Q118" s="33"/>
      <c r="R118" s="33"/>
      <c r="S118" s="33"/>
    </row>
    <row r="119" spans="1:19">
      <c r="A119" s="33"/>
      <c r="B119" s="33"/>
      <c r="C119" s="33"/>
      <c r="D119" s="33"/>
      <c r="E119" s="33"/>
      <c r="F119" s="33"/>
      <c r="H119" s="33"/>
      <c r="I119" s="33"/>
      <c r="J119" s="33"/>
      <c r="K119" s="33"/>
      <c r="L119" s="33"/>
      <c r="M119" s="33"/>
      <c r="N119" s="33"/>
      <c r="O119" s="33"/>
      <c r="P119" s="33"/>
      <c r="Q119" s="33"/>
      <c r="R119" s="33"/>
      <c r="S119" s="33"/>
    </row>
    <row r="120" spans="1:19">
      <c r="A120" s="33"/>
      <c r="B120" s="33"/>
      <c r="C120" s="33"/>
      <c r="D120" s="33"/>
      <c r="E120" s="33"/>
      <c r="F120" s="33"/>
      <c r="H120" s="33"/>
      <c r="I120" s="33"/>
      <c r="J120" s="33"/>
      <c r="K120" s="33"/>
      <c r="L120" s="33"/>
      <c r="M120" s="33"/>
      <c r="N120" s="33"/>
      <c r="O120" s="33"/>
      <c r="P120" s="33"/>
      <c r="Q120" s="33"/>
      <c r="R120" s="33"/>
      <c r="S120" s="33"/>
    </row>
    <row r="121" spans="1:19">
      <c r="A121" s="33"/>
      <c r="B121" s="33"/>
      <c r="C121" s="33"/>
      <c r="D121" s="33"/>
      <c r="E121" s="33"/>
      <c r="F121" s="33"/>
      <c r="H121" s="33"/>
      <c r="I121" s="33"/>
      <c r="J121" s="33"/>
      <c r="K121" s="33"/>
      <c r="L121" s="33"/>
      <c r="M121" s="33"/>
      <c r="N121" s="33"/>
      <c r="O121" s="33"/>
      <c r="P121" s="33"/>
      <c r="Q121" s="33"/>
      <c r="R121" s="33"/>
      <c r="S121" s="33"/>
    </row>
    <row r="122" spans="1:19">
      <c r="A122" s="33"/>
      <c r="B122" s="33"/>
      <c r="C122" s="33"/>
      <c r="D122" s="33"/>
      <c r="E122" s="33"/>
      <c r="F122" s="33"/>
      <c r="H122" s="33"/>
      <c r="I122" s="33"/>
      <c r="J122" s="33"/>
      <c r="K122" s="33"/>
      <c r="L122" s="33"/>
      <c r="M122" s="33"/>
      <c r="N122" s="33"/>
      <c r="O122" s="33"/>
      <c r="P122" s="33"/>
      <c r="Q122" s="33"/>
      <c r="R122" s="33"/>
      <c r="S122" s="33"/>
    </row>
    <row r="123" spans="1:19">
      <c r="A123" s="33"/>
      <c r="B123" s="33"/>
      <c r="C123" s="33"/>
      <c r="D123" s="33"/>
      <c r="E123" s="33"/>
      <c r="F123" s="33"/>
      <c r="H123" s="33"/>
      <c r="I123" s="33"/>
      <c r="J123" s="33"/>
      <c r="K123" s="33"/>
      <c r="L123" s="33"/>
      <c r="M123" s="33"/>
      <c r="N123" s="33"/>
      <c r="O123" s="33"/>
      <c r="P123" s="33"/>
      <c r="Q123" s="33"/>
      <c r="R123" s="33"/>
      <c r="S123" s="33"/>
    </row>
    <row r="124" spans="1:19">
      <c r="A124" s="33"/>
      <c r="B124" s="33"/>
      <c r="C124" s="33"/>
      <c r="D124" s="33"/>
      <c r="E124" s="33"/>
      <c r="F124" s="33"/>
      <c r="H124" s="33"/>
      <c r="I124" s="33"/>
      <c r="J124" s="33"/>
      <c r="K124" s="33"/>
      <c r="L124" s="33"/>
      <c r="M124" s="33"/>
      <c r="N124" s="33"/>
      <c r="O124" s="33"/>
      <c r="P124" s="33"/>
      <c r="Q124" s="33"/>
      <c r="R124" s="33"/>
      <c r="S124" s="33"/>
    </row>
    <row r="125" spans="1:19">
      <c r="A125" s="33"/>
      <c r="B125" s="33"/>
      <c r="C125" s="33"/>
      <c r="D125" s="33"/>
      <c r="E125" s="33"/>
      <c r="F125" s="33"/>
      <c r="H125" s="33"/>
      <c r="I125" s="33"/>
      <c r="J125" s="33"/>
      <c r="K125" s="33"/>
      <c r="L125" s="33"/>
      <c r="M125" s="33"/>
      <c r="N125" s="33"/>
      <c r="O125" s="33"/>
      <c r="P125" s="33"/>
      <c r="Q125" s="33"/>
      <c r="R125" s="33"/>
      <c r="S125" s="33"/>
    </row>
    <row r="126" spans="1:19">
      <c r="A126" s="33"/>
      <c r="B126" s="33"/>
      <c r="C126" s="33"/>
      <c r="D126" s="33"/>
      <c r="E126" s="33"/>
      <c r="F126" s="33"/>
      <c r="H126" s="33"/>
      <c r="I126" s="33"/>
      <c r="J126" s="33"/>
      <c r="K126" s="33"/>
      <c r="L126" s="33"/>
      <c r="M126" s="33"/>
      <c r="N126" s="33"/>
      <c r="O126" s="33"/>
      <c r="P126" s="33"/>
      <c r="Q126" s="33"/>
      <c r="R126" s="33"/>
      <c r="S126" s="33"/>
    </row>
    <row r="127" spans="1:19">
      <c r="A127" s="33"/>
      <c r="B127" s="33"/>
      <c r="C127" s="33"/>
      <c r="D127" s="33"/>
      <c r="E127" s="33"/>
      <c r="F127" s="33"/>
      <c r="H127" s="33"/>
      <c r="I127" s="33"/>
      <c r="J127" s="33"/>
      <c r="K127" s="33"/>
      <c r="L127" s="33"/>
      <c r="M127" s="33"/>
      <c r="N127" s="33"/>
      <c r="O127" s="33"/>
      <c r="P127" s="33"/>
      <c r="Q127" s="33"/>
      <c r="R127" s="33"/>
      <c r="S127" s="33"/>
    </row>
    <row r="128" spans="1:19">
      <c r="A128" s="33"/>
      <c r="B128" s="33"/>
      <c r="C128" s="33"/>
      <c r="D128" s="33"/>
      <c r="E128" s="33"/>
      <c r="F128" s="33"/>
      <c r="H128" s="33"/>
      <c r="I128" s="33"/>
      <c r="J128" s="33"/>
      <c r="K128" s="33"/>
      <c r="L128" s="33"/>
      <c r="M128" s="33"/>
      <c r="N128" s="33"/>
      <c r="O128" s="33"/>
      <c r="P128" s="33"/>
      <c r="Q128" s="33"/>
      <c r="R128" s="33"/>
      <c r="S128" s="33"/>
    </row>
    <row r="129" spans="1:19">
      <c r="A129" s="33"/>
      <c r="B129" s="33"/>
      <c r="C129" s="33"/>
      <c r="D129" s="33"/>
      <c r="E129" s="33"/>
      <c r="F129" s="33"/>
      <c r="H129" s="33"/>
      <c r="I129" s="33"/>
      <c r="J129" s="33"/>
      <c r="K129" s="33"/>
      <c r="L129" s="33"/>
      <c r="M129" s="33"/>
      <c r="N129" s="33"/>
      <c r="O129" s="33"/>
      <c r="P129" s="33"/>
      <c r="Q129" s="33"/>
      <c r="R129" s="33"/>
      <c r="S129" s="33"/>
    </row>
    <row r="130" spans="1:19">
      <c r="A130" s="33"/>
      <c r="B130" s="33"/>
      <c r="C130" s="33"/>
      <c r="D130" s="33"/>
      <c r="E130" s="33"/>
      <c r="F130" s="33"/>
      <c r="H130" s="33"/>
      <c r="I130" s="33"/>
      <c r="J130" s="33"/>
      <c r="K130" s="33"/>
      <c r="L130" s="33"/>
      <c r="M130" s="33"/>
      <c r="N130" s="33"/>
      <c r="O130" s="33"/>
      <c r="P130" s="33"/>
      <c r="Q130" s="33"/>
      <c r="R130" s="33"/>
      <c r="S130" s="33"/>
    </row>
    <row r="131" spans="1:19">
      <c r="A131" s="33"/>
      <c r="B131" s="33"/>
      <c r="C131" s="33"/>
      <c r="D131" s="33"/>
      <c r="E131" s="33"/>
      <c r="F131" s="33"/>
      <c r="H131" s="33"/>
      <c r="I131" s="33"/>
      <c r="J131" s="33"/>
      <c r="K131" s="33"/>
      <c r="L131" s="33"/>
      <c r="M131" s="33"/>
      <c r="N131" s="33"/>
      <c r="O131" s="33"/>
      <c r="P131" s="33"/>
      <c r="Q131" s="33"/>
      <c r="R131" s="33"/>
      <c r="S131" s="33"/>
    </row>
    <row r="132" spans="1:19">
      <c r="A132" s="33"/>
      <c r="B132" s="33"/>
      <c r="C132" s="33"/>
      <c r="D132" s="33"/>
      <c r="E132" s="33"/>
      <c r="F132" s="33"/>
      <c r="H132" s="33"/>
      <c r="I132" s="33"/>
      <c r="J132" s="33"/>
      <c r="K132" s="33"/>
      <c r="L132" s="33"/>
      <c r="M132" s="33"/>
      <c r="N132" s="33"/>
      <c r="O132" s="33"/>
      <c r="P132" s="33"/>
      <c r="Q132" s="33"/>
      <c r="R132" s="33"/>
      <c r="S132" s="33"/>
    </row>
    <row r="133" spans="1:19">
      <c r="A133" s="33"/>
      <c r="B133" s="33"/>
      <c r="C133" s="33"/>
      <c r="D133" s="33"/>
      <c r="E133" s="33"/>
      <c r="F133" s="33"/>
      <c r="H133" s="33"/>
      <c r="I133" s="33"/>
      <c r="J133" s="33"/>
      <c r="K133" s="33"/>
      <c r="L133" s="33"/>
      <c r="M133" s="33"/>
      <c r="N133" s="33"/>
      <c r="O133" s="33"/>
      <c r="P133" s="33"/>
      <c r="Q133" s="33"/>
      <c r="R133" s="33"/>
      <c r="S133" s="33"/>
    </row>
    <row r="134" spans="1:19">
      <c r="A134" s="33"/>
      <c r="B134" s="33"/>
      <c r="C134" s="33"/>
      <c r="D134" s="33"/>
      <c r="E134" s="33"/>
      <c r="F134" s="33"/>
      <c r="H134" s="33"/>
      <c r="I134" s="33"/>
      <c r="J134" s="33"/>
      <c r="K134" s="33"/>
      <c r="L134" s="33"/>
      <c r="M134" s="33"/>
      <c r="N134" s="33"/>
      <c r="O134" s="33"/>
      <c r="P134" s="33"/>
      <c r="Q134" s="33"/>
      <c r="R134" s="33"/>
      <c r="S134" s="33"/>
    </row>
    <row r="135" spans="1:19">
      <c r="A135" s="33"/>
      <c r="B135" s="33"/>
      <c r="C135" s="33"/>
      <c r="D135" s="33"/>
      <c r="E135" s="33"/>
      <c r="F135" s="33"/>
      <c r="H135" s="33"/>
      <c r="I135" s="33"/>
      <c r="J135" s="33"/>
      <c r="K135" s="33"/>
      <c r="L135" s="33"/>
      <c r="M135" s="33"/>
      <c r="N135" s="33"/>
      <c r="O135" s="33"/>
      <c r="P135" s="33"/>
      <c r="Q135" s="33"/>
      <c r="R135" s="33"/>
      <c r="S135" s="33"/>
    </row>
    <row r="136" spans="1:19">
      <c r="A136" s="33"/>
      <c r="B136" s="33"/>
      <c r="C136" s="33"/>
      <c r="D136" s="33"/>
      <c r="E136" s="33"/>
      <c r="F136" s="33"/>
      <c r="H136" s="33"/>
      <c r="I136" s="33"/>
      <c r="J136" s="33"/>
      <c r="K136" s="33"/>
      <c r="L136" s="33"/>
      <c r="M136" s="33"/>
      <c r="N136" s="33"/>
      <c r="O136" s="33"/>
      <c r="P136" s="33"/>
      <c r="Q136" s="33"/>
      <c r="R136" s="33"/>
      <c r="S136" s="33"/>
    </row>
    <row r="137" spans="1:19">
      <c r="A137" s="33"/>
      <c r="B137" s="33"/>
      <c r="C137" s="33"/>
      <c r="D137" s="33"/>
      <c r="E137" s="33"/>
      <c r="F137" s="33"/>
      <c r="H137" s="33"/>
      <c r="I137" s="33"/>
      <c r="J137" s="33"/>
      <c r="K137" s="33"/>
      <c r="L137" s="33"/>
      <c r="M137" s="33"/>
      <c r="N137" s="33"/>
      <c r="O137" s="33"/>
      <c r="P137" s="33"/>
      <c r="Q137" s="33"/>
      <c r="R137" s="33"/>
      <c r="S137" s="33"/>
    </row>
    <row r="138" spans="1:19">
      <c r="A138" s="33"/>
      <c r="B138" s="33"/>
      <c r="C138" s="33"/>
      <c r="D138" s="33"/>
      <c r="E138" s="33"/>
      <c r="F138" s="33"/>
      <c r="H138" s="33"/>
      <c r="I138" s="33"/>
      <c r="J138" s="33"/>
      <c r="K138" s="33"/>
      <c r="L138" s="33"/>
      <c r="M138" s="33"/>
      <c r="N138" s="33"/>
      <c r="O138" s="33"/>
      <c r="P138" s="33"/>
      <c r="Q138" s="33"/>
      <c r="R138" s="33"/>
      <c r="S138" s="33"/>
    </row>
    <row r="139" spans="1:19">
      <c r="A139" s="33"/>
      <c r="B139" s="33"/>
      <c r="C139" s="33"/>
      <c r="D139" s="33"/>
      <c r="E139" s="33"/>
      <c r="F139" s="33"/>
      <c r="H139" s="33"/>
      <c r="I139" s="33"/>
      <c r="J139" s="33"/>
      <c r="K139" s="33"/>
      <c r="L139" s="33"/>
      <c r="M139" s="33"/>
      <c r="N139" s="33"/>
      <c r="O139" s="33"/>
      <c r="P139" s="33"/>
      <c r="Q139" s="33"/>
      <c r="R139" s="33"/>
      <c r="S139" s="33"/>
    </row>
    <row r="140" spans="1:19">
      <c r="A140" s="33"/>
      <c r="B140" s="33"/>
      <c r="C140" s="33"/>
      <c r="D140" s="33"/>
      <c r="E140" s="33"/>
      <c r="F140" s="33"/>
      <c r="H140" s="33"/>
      <c r="I140" s="33"/>
      <c r="J140" s="33"/>
      <c r="K140" s="33"/>
      <c r="L140" s="33"/>
      <c r="M140" s="33"/>
      <c r="N140" s="33"/>
      <c r="O140" s="33"/>
      <c r="P140" s="33"/>
      <c r="Q140" s="33"/>
      <c r="R140" s="33"/>
      <c r="S140" s="33"/>
    </row>
    <row r="141" spans="1:19">
      <c r="A141" s="33"/>
      <c r="B141" s="33"/>
      <c r="C141" s="33"/>
      <c r="D141" s="33"/>
      <c r="E141" s="33"/>
      <c r="F141" s="33"/>
      <c r="H141" s="33"/>
      <c r="I141" s="33"/>
      <c r="J141" s="33"/>
      <c r="K141" s="33"/>
      <c r="L141" s="33"/>
      <c r="M141" s="33"/>
      <c r="N141" s="33"/>
      <c r="O141" s="33"/>
      <c r="P141" s="33"/>
      <c r="Q141" s="33"/>
      <c r="R141" s="33"/>
      <c r="S141" s="33"/>
    </row>
    <row r="142" spans="1:19">
      <c r="A142" s="33"/>
      <c r="B142" s="33"/>
      <c r="C142" s="33"/>
      <c r="D142" s="33"/>
      <c r="E142" s="33"/>
      <c r="F142" s="33"/>
      <c r="H142" s="33"/>
      <c r="I142" s="33"/>
      <c r="J142" s="33"/>
      <c r="K142" s="33"/>
      <c r="L142" s="33"/>
      <c r="M142" s="33"/>
      <c r="N142" s="33"/>
      <c r="O142" s="33"/>
      <c r="P142" s="33"/>
      <c r="Q142" s="33"/>
      <c r="R142" s="33"/>
      <c r="S142" s="33"/>
    </row>
    <row r="143" spans="1:19">
      <c r="A143" s="33"/>
      <c r="B143" s="33"/>
      <c r="C143" s="33"/>
      <c r="D143" s="33"/>
      <c r="E143" s="33"/>
      <c r="F143" s="33"/>
      <c r="H143" s="33"/>
      <c r="I143" s="33"/>
      <c r="J143" s="33"/>
      <c r="K143" s="33"/>
      <c r="L143" s="33"/>
      <c r="M143" s="33"/>
      <c r="N143" s="33"/>
      <c r="O143" s="33"/>
      <c r="P143" s="33"/>
      <c r="Q143" s="33"/>
      <c r="R143" s="33"/>
      <c r="S143" s="33"/>
    </row>
    <row r="144" spans="1:19">
      <c r="A144" s="33"/>
      <c r="B144" s="33"/>
      <c r="C144" s="33"/>
      <c r="D144" s="33"/>
      <c r="E144" s="33"/>
      <c r="F144" s="33"/>
      <c r="H144" s="33"/>
      <c r="I144" s="33"/>
      <c r="J144" s="33"/>
      <c r="K144" s="33"/>
      <c r="L144" s="33"/>
      <c r="M144" s="33"/>
      <c r="N144" s="33"/>
      <c r="O144" s="33"/>
      <c r="P144" s="33"/>
      <c r="Q144" s="33"/>
      <c r="R144" s="33"/>
      <c r="S144" s="33"/>
    </row>
    <row r="145" spans="1:19">
      <c r="A145" s="33"/>
      <c r="B145" s="33"/>
      <c r="C145" s="33"/>
      <c r="D145" s="33"/>
      <c r="E145" s="33"/>
      <c r="F145" s="33"/>
      <c r="H145" s="33"/>
      <c r="I145" s="33"/>
      <c r="J145" s="33"/>
      <c r="K145" s="33"/>
      <c r="L145" s="33"/>
      <c r="M145" s="33"/>
      <c r="N145" s="33"/>
      <c r="O145" s="33"/>
      <c r="P145" s="33"/>
      <c r="Q145" s="33"/>
      <c r="R145" s="33"/>
      <c r="S145" s="33"/>
    </row>
    <row r="146" spans="1:19">
      <c r="A146" s="33"/>
      <c r="B146" s="33"/>
      <c r="C146" s="33"/>
      <c r="D146" s="33"/>
      <c r="E146" s="33"/>
      <c r="F146" s="33"/>
      <c r="H146" s="33"/>
      <c r="I146" s="33"/>
      <c r="J146" s="33"/>
      <c r="K146" s="33"/>
      <c r="L146" s="33"/>
      <c r="M146" s="33"/>
      <c r="N146" s="33"/>
      <c r="O146" s="33"/>
      <c r="P146" s="33"/>
      <c r="Q146" s="33"/>
      <c r="R146" s="33"/>
      <c r="S146" s="33"/>
    </row>
    <row r="147" spans="1:19">
      <c r="A147" s="33"/>
      <c r="B147" s="33"/>
      <c r="C147" s="33"/>
      <c r="D147" s="33"/>
      <c r="E147" s="33"/>
      <c r="F147" s="33"/>
      <c r="H147" s="33"/>
      <c r="I147" s="33"/>
      <c r="J147" s="33"/>
      <c r="K147" s="33"/>
      <c r="L147" s="33"/>
      <c r="M147" s="33"/>
      <c r="N147" s="33"/>
      <c r="O147" s="33"/>
      <c r="P147" s="33"/>
      <c r="Q147" s="33"/>
      <c r="R147" s="33"/>
      <c r="S147" s="33"/>
    </row>
    <row r="148" spans="1:19">
      <c r="A148" s="33"/>
      <c r="B148" s="33"/>
      <c r="C148" s="33"/>
      <c r="D148" s="33"/>
      <c r="E148" s="33"/>
      <c r="F148" s="33"/>
      <c r="H148" s="33"/>
      <c r="I148" s="33"/>
      <c r="J148" s="33"/>
      <c r="K148" s="33"/>
      <c r="L148" s="33"/>
      <c r="M148" s="33"/>
      <c r="N148" s="33"/>
      <c r="O148" s="33"/>
      <c r="P148" s="33"/>
      <c r="Q148" s="33"/>
      <c r="R148" s="33"/>
      <c r="S148" s="33"/>
    </row>
    <row r="149" spans="1:19">
      <c r="A149" s="33"/>
      <c r="B149" s="33"/>
      <c r="C149" s="33"/>
      <c r="D149" s="33"/>
      <c r="E149" s="33"/>
      <c r="F149" s="33"/>
      <c r="H149" s="33"/>
      <c r="I149" s="33"/>
      <c r="J149" s="33"/>
      <c r="K149" s="33"/>
      <c r="L149" s="33"/>
      <c r="M149" s="33"/>
      <c r="N149" s="33"/>
      <c r="O149" s="33"/>
      <c r="P149" s="33"/>
      <c r="Q149" s="33"/>
      <c r="R149" s="33"/>
      <c r="S149" s="33"/>
    </row>
    <row r="150" spans="1:19">
      <c r="A150" s="33"/>
      <c r="B150" s="33"/>
      <c r="C150" s="33"/>
      <c r="D150" s="33"/>
      <c r="E150" s="33"/>
      <c r="F150" s="33"/>
      <c r="H150" s="33"/>
      <c r="I150" s="33"/>
      <c r="J150" s="33"/>
      <c r="K150" s="33"/>
      <c r="L150" s="33"/>
      <c r="M150" s="33"/>
      <c r="N150" s="33"/>
      <c r="O150" s="33"/>
      <c r="P150" s="33"/>
      <c r="Q150" s="33"/>
      <c r="R150" s="33"/>
      <c r="S150" s="33"/>
    </row>
    <row r="151" spans="1:19">
      <c r="A151" s="33"/>
      <c r="B151" s="33"/>
      <c r="C151" s="33"/>
      <c r="D151" s="33"/>
      <c r="E151" s="33"/>
      <c r="F151" s="33"/>
      <c r="H151" s="33"/>
      <c r="I151" s="33"/>
      <c r="J151" s="33"/>
      <c r="K151" s="33"/>
      <c r="L151" s="33"/>
      <c r="M151" s="33"/>
      <c r="N151" s="33"/>
      <c r="O151" s="33"/>
      <c r="P151" s="33"/>
      <c r="Q151" s="33"/>
      <c r="R151" s="33"/>
      <c r="S151" s="33"/>
    </row>
    <row r="152" spans="1:19">
      <c r="A152" s="33"/>
      <c r="B152" s="33"/>
      <c r="C152" s="33"/>
      <c r="D152" s="33"/>
      <c r="E152" s="33"/>
      <c r="F152" s="33"/>
      <c r="H152" s="33"/>
      <c r="I152" s="33"/>
      <c r="J152" s="33"/>
      <c r="K152" s="33"/>
      <c r="L152" s="33"/>
      <c r="M152" s="33"/>
      <c r="N152" s="33"/>
      <c r="O152" s="33"/>
      <c r="P152" s="33"/>
      <c r="Q152" s="33"/>
      <c r="R152" s="33"/>
      <c r="S152" s="33"/>
    </row>
    <row r="153" spans="1:19">
      <c r="A153" s="33"/>
      <c r="B153" s="33"/>
      <c r="C153" s="33"/>
      <c r="D153" s="33"/>
      <c r="E153" s="33"/>
      <c r="F153" s="33"/>
      <c r="H153" s="33"/>
      <c r="I153" s="33"/>
      <c r="J153" s="33"/>
      <c r="K153" s="33"/>
      <c r="L153" s="33"/>
      <c r="M153" s="33"/>
      <c r="N153" s="33"/>
      <c r="O153" s="33"/>
      <c r="P153" s="33"/>
      <c r="Q153" s="33"/>
      <c r="R153" s="33"/>
      <c r="S153" s="33"/>
    </row>
    <row r="154" spans="1:19">
      <c r="A154" s="33"/>
      <c r="B154" s="33"/>
      <c r="C154" s="33"/>
      <c r="D154" s="33"/>
      <c r="E154" s="33"/>
      <c r="F154" s="33"/>
      <c r="H154" s="33"/>
      <c r="I154" s="33"/>
      <c r="J154" s="33"/>
      <c r="K154" s="33"/>
      <c r="L154" s="33"/>
      <c r="M154" s="33"/>
      <c r="N154" s="33"/>
      <c r="O154" s="33"/>
      <c r="P154" s="33"/>
      <c r="Q154" s="33"/>
      <c r="R154" s="33"/>
      <c r="S154" s="33"/>
    </row>
    <row r="155" spans="1:19">
      <c r="A155" s="33"/>
      <c r="B155" s="33"/>
      <c r="C155" s="33"/>
      <c r="D155" s="33"/>
      <c r="E155" s="33"/>
      <c r="F155" s="33"/>
      <c r="H155" s="33"/>
      <c r="I155" s="33"/>
      <c r="J155" s="33"/>
      <c r="K155" s="33"/>
      <c r="L155" s="33"/>
      <c r="M155" s="33"/>
      <c r="N155" s="33"/>
      <c r="O155" s="33"/>
      <c r="P155" s="33"/>
      <c r="Q155" s="33"/>
      <c r="R155" s="33"/>
      <c r="S155" s="33"/>
    </row>
    <row r="156" spans="1:19">
      <c r="A156" s="33"/>
      <c r="B156" s="33"/>
      <c r="C156" s="33"/>
      <c r="D156" s="33"/>
      <c r="E156" s="33"/>
      <c r="F156" s="33"/>
      <c r="H156" s="33"/>
      <c r="I156" s="33"/>
      <c r="J156" s="33"/>
      <c r="K156" s="33"/>
      <c r="L156" s="33"/>
      <c r="M156" s="33"/>
      <c r="N156" s="33"/>
      <c r="O156" s="33"/>
      <c r="P156" s="33"/>
      <c r="Q156" s="33"/>
      <c r="R156" s="33"/>
      <c r="S156" s="33"/>
    </row>
    <row r="157" spans="1:19">
      <c r="A157" s="33"/>
      <c r="B157" s="33"/>
      <c r="C157" s="33"/>
      <c r="D157" s="33"/>
      <c r="E157" s="33"/>
      <c r="F157" s="33"/>
      <c r="H157" s="33"/>
      <c r="I157" s="33"/>
      <c r="J157" s="33"/>
      <c r="K157" s="33"/>
      <c r="L157" s="33"/>
      <c r="M157" s="33"/>
      <c r="N157" s="33"/>
      <c r="O157" s="33"/>
      <c r="P157" s="33"/>
      <c r="Q157" s="33"/>
      <c r="R157" s="33"/>
      <c r="S157" s="33"/>
    </row>
    <row r="158" spans="1:19">
      <c r="A158" s="33"/>
      <c r="B158" s="33"/>
      <c r="C158" s="33"/>
      <c r="D158" s="33"/>
      <c r="E158" s="33"/>
      <c r="F158" s="33"/>
      <c r="H158" s="33"/>
      <c r="I158" s="33"/>
      <c r="J158" s="33"/>
      <c r="K158" s="33"/>
      <c r="L158" s="33"/>
      <c r="M158" s="33"/>
      <c r="N158" s="33"/>
      <c r="O158" s="33"/>
      <c r="P158" s="33"/>
      <c r="Q158" s="33"/>
      <c r="R158" s="33"/>
      <c r="S158" s="33"/>
    </row>
    <row r="159" spans="1:19">
      <c r="A159" s="33"/>
      <c r="B159" s="33"/>
      <c r="C159" s="33"/>
      <c r="D159" s="33"/>
      <c r="E159" s="33"/>
      <c r="F159" s="33"/>
      <c r="H159" s="33"/>
      <c r="I159" s="33"/>
      <c r="J159" s="33"/>
      <c r="K159" s="33"/>
      <c r="L159" s="33"/>
      <c r="M159" s="33"/>
      <c r="N159" s="33"/>
      <c r="O159" s="33"/>
      <c r="P159" s="33"/>
      <c r="Q159" s="33"/>
      <c r="R159" s="33"/>
      <c r="S159" s="33"/>
    </row>
    <row r="160" spans="1:19">
      <c r="A160" s="33"/>
      <c r="B160" s="33"/>
      <c r="C160" s="33"/>
      <c r="D160" s="33"/>
      <c r="E160" s="33"/>
      <c r="F160" s="33"/>
      <c r="H160" s="33"/>
      <c r="I160" s="33"/>
      <c r="J160" s="33"/>
      <c r="K160" s="33"/>
      <c r="L160" s="33"/>
      <c r="M160" s="33"/>
      <c r="N160" s="33"/>
      <c r="O160" s="33"/>
      <c r="P160" s="33"/>
      <c r="Q160" s="33"/>
      <c r="R160" s="33"/>
      <c r="S160" s="33"/>
    </row>
    <row r="161" spans="1:19">
      <c r="A161" s="33"/>
      <c r="B161" s="33"/>
      <c r="C161" s="33"/>
      <c r="D161" s="33"/>
      <c r="E161" s="33"/>
      <c r="F161" s="33"/>
      <c r="H161" s="33"/>
      <c r="I161" s="33"/>
      <c r="J161" s="33"/>
      <c r="K161" s="33"/>
      <c r="L161" s="33"/>
      <c r="M161" s="33"/>
      <c r="N161" s="33"/>
      <c r="O161" s="33"/>
      <c r="P161" s="33"/>
      <c r="Q161" s="33"/>
      <c r="R161" s="33"/>
      <c r="S161" s="33"/>
    </row>
    <row r="162" spans="1:19">
      <c r="A162" s="33"/>
      <c r="B162" s="33"/>
      <c r="C162" s="33"/>
      <c r="D162" s="33"/>
      <c r="E162" s="33"/>
      <c r="F162" s="33"/>
      <c r="H162" s="33"/>
      <c r="I162" s="33"/>
      <c r="J162" s="33"/>
      <c r="K162" s="33"/>
      <c r="L162" s="33"/>
      <c r="M162" s="33"/>
      <c r="N162" s="33"/>
      <c r="O162" s="33"/>
      <c r="P162" s="33"/>
      <c r="Q162" s="33"/>
      <c r="R162" s="33"/>
      <c r="S162" s="33"/>
    </row>
    <row r="163" spans="1:19">
      <c r="A163" s="33"/>
      <c r="B163" s="33"/>
      <c r="C163" s="33"/>
      <c r="D163" s="33"/>
      <c r="E163" s="33"/>
      <c r="F163" s="33"/>
      <c r="H163" s="33"/>
      <c r="I163" s="33"/>
      <c r="J163" s="33"/>
      <c r="K163" s="33"/>
      <c r="L163" s="33"/>
      <c r="M163" s="33"/>
      <c r="N163" s="33"/>
      <c r="O163" s="33"/>
      <c r="P163" s="33"/>
      <c r="Q163" s="33"/>
      <c r="R163" s="33"/>
      <c r="S163" s="33"/>
    </row>
    <row r="164" spans="1:19">
      <c r="A164" s="33"/>
      <c r="B164" s="33"/>
      <c r="C164" s="33"/>
      <c r="D164" s="33"/>
      <c r="E164" s="33"/>
      <c r="F164" s="33"/>
      <c r="H164" s="33"/>
      <c r="I164" s="33"/>
      <c r="J164" s="33"/>
      <c r="K164" s="33"/>
      <c r="L164" s="33"/>
      <c r="M164" s="33"/>
      <c r="N164" s="33"/>
      <c r="O164" s="33"/>
      <c r="P164" s="33"/>
      <c r="Q164" s="33"/>
      <c r="R164" s="33"/>
      <c r="S164" s="33"/>
    </row>
    <row r="165" spans="1:19">
      <c r="A165" s="33"/>
      <c r="B165" s="33"/>
      <c r="C165" s="33"/>
      <c r="D165" s="33"/>
      <c r="E165" s="33"/>
      <c r="F165" s="33"/>
      <c r="H165" s="33"/>
      <c r="I165" s="33"/>
      <c r="J165" s="33"/>
      <c r="K165" s="33"/>
      <c r="L165" s="33"/>
      <c r="M165" s="33"/>
      <c r="N165" s="33"/>
      <c r="O165" s="33"/>
      <c r="P165" s="33"/>
      <c r="Q165" s="33"/>
      <c r="R165" s="33"/>
      <c r="S165" s="33"/>
    </row>
    <row r="166" spans="1:19">
      <c r="A166" s="33"/>
      <c r="B166" s="33"/>
      <c r="C166" s="33"/>
      <c r="D166" s="33"/>
      <c r="E166" s="33"/>
      <c r="F166" s="33"/>
      <c r="H166" s="33"/>
      <c r="I166" s="33"/>
      <c r="J166" s="33"/>
      <c r="K166" s="33"/>
      <c r="L166" s="33"/>
      <c r="M166" s="33"/>
      <c r="N166" s="33"/>
      <c r="O166" s="33"/>
      <c r="P166" s="33"/>
      <c r="Q166" s="33"/>
      <c r="R166" s="33"/>
      <c r="S166" s="33"/>
    </row>
    <row r="167" spans="1:19">
      <c r="A167" s="33"/>
      <c r="B167" s="33"/>
      <c r="C167" s="33"/>
      <c r="D167" s="33"/>
      <c r="E167" s="33"/>
      <c r="F167" s="33"/>
      <c r="H167" s="33"/>
      <c r="I167" s="33"/>
      <c r="J167" s="33"/>
      <c r="K167" s="33"/>
      <c r="L167" s="33"/>
      <c r="M167" s="33"/>
      <c r="N167" s="33"/>
      <c r="O167" s="33"/>
      <c r="P167" s="33"/>
      <c r="Q167" s="33"/>
      <c r="R167" s="33"/>
      <c r="S167" s="33"/>
    </row>
    <row r="168" spans="1:19">
      <c r="A168" s="33"/>
      <c r="B168" s="33"/>
      <c r="C168" s="33"/>
      <c r="D168" s="33"/>
      <c r="E168" s="33"/>
      <c r="F168" s="33"/>
      <c r="H168" s="33"/>
      <c r="I168" s="33"/>
      <c r="J168" s="33"/>
      <c r="K168" s="33"/>
      <c r="L168" s="33"/>
      <c r="M168" s="33"/>
      <c r="N168" s="33"/>
      <c r="O168" s="33"/>
      <c r="P168" s="33"/>
      <c r="Q168" s="33"/>
      <c r="R168" s="33"/>
      <c r="S168" s="33"/>
    </row>
    <row r="169" spans="1:19">
      <c r="A169" s="33"/>
      <c r="B169" s="33"/>
      <c r="C169" s="33"/>
      <c r="D169" s="33"/>
      <c r="E169" s="33"/>
      <c r="F169" s="33"/>
      <c r="H169" s="33"/>
      <c r="I169" s="33"/>
      <c r="J169" s="33"/>
      <c r="K169" s="33"/>
      <c r="L169" s="33"/>
      <c r="M169" s="33"/>
      <c r="N169" s="33"/>
      <c r="O169" s="33"/>
      <c r="P169" s="33"/>
      <c r="Q169" s="33"/>
      <c r="R169" s="33"/>
      <c r="S169" s="33"/>
    </row>
    <row r="170" spans="1:19">
      <c r="A170" s="33"/>
      <c r="B170" s="33"/>
      <c r="C170" s="33"/>
      <c r="D170" s="33"/>
      <c r="E170" s="33"/>
      <c r="F170" s="33"/>
      <c r="H170" s="33"/>
      <c r="I170" s="33"/>
      <c r="J170" s="33"/>
      <c r="K170" s="33"/>
      <c r="L170" s="33"/>
      <c r="M170" s="33"/>
      <c r="N170" s="33"/>
      <c r="O170" s="33"/>
      <c r="P170" s="33"/>
      <c r="Q170" s="33"/>
      <c r="R170" s="33"/>
      <c r="S170" s="33"/>
    </row>
    <row r="171" spans="1:19">
      <c r="A171" s="33"/>
      <c r="B171" s="33"/>
      <c r="C171" s="33"/>
      <c r="D171" s="33"/>
      <c r="E171" s="33"/>
      <c r="F171" s="33"/>
      <c r="H171" s="33"/>
      <c r="I171" s="33"/>
      <c r="J171" s="33"/>
      <c r="K171" s="33"/>
      <c r="L171" s="33"/>
      <c r="M171" s="33"/>
      <c r="N171" s="33"/>
      <c r="O171" s="33"/>
      <c r="P171" s="33"/>
      <c r="Q171" s="33"/>
      <c r="R171" s="33"/>
      <c r="S171" s="33"/>
    </row>
    <row r="172" spans="1:19">
      <c r="A172" s="33"/>
      <c r="B172" s="33"/>
      <c r="C172" s="33"/>
      <c r="D172" s="33"/>
      <c r="E172" s="33"/>
      <c r="F172" s="33"/>
      <c r="H172" s="33"/>
      <c r="I172" s="33"/>
      <c r="J172" s="33"/>
      <c r="K172" s="33"/>
      <c r="L172" s="33"/>
      <c r="M172" s="33"/>
      <c r="N172" s="33"/>
      <c r="O172" s="33"/>
      <c r="P172" s="33"/>
      <c r="Q172" s="33"/>
      <c r="R172" s="33"/>
      <c r="S172" s="33"/>
    </row>
    <row r="173" spans="1:19">
      <c r="A173" s="33"/>
      <c r="B173" s="33"/>
      <c r="C173" s="33"/>
      <c r="D173" s="33"/>
      <c r="E173" s="33"/>
      <c r="F173" s="33"/>
      <c r="H173" s="33"/>
      <c r="I173" s="33"/>
      <c r="J173" s="33"/>
      <c r="K173" s="33"/>
      <c r="L173" s="33"/>
      <c r="M173" s="33"/>
      <c r="N173" s="33"/>
      <c r="O173" s="33"/>
      <c r="P173" s="33"/>
      <c r="Q173" s="33"/>
      <c r="R173" s="33"/>
      <c r="S173" s="33"/>
    </row>
    <row r="174" spans="1:19">
      <c r="A174" s="33"/>
      <c r="B174" s="33"/>
      <c r="C174" s="33"/>
      <c r="D174" s="33"/>
      <c r="E174" s="33"/>
      <c r="F174" s="33"/>
      <c r="H174" s="33"/>
      <c r="I174" s="33"/>
      <c r="J174" s="33"/>
      <c r="K174" s="33"/>
      <c r="L174" s="33"/>
      <c r="M174" s="33"/>
      <c r="N174" s="33"/>
      <c r="O174" s="33"/>
      <c r="P174" s="33"/>
      <c r="Q174" s="33"/>
      <c r="R174" s="33"/>
      <c r="S174" s="33"/>
    </row>
    <row r="175" spans="1:19">
      <c r="A175" s="33"/>
      <c r="B175" s="33"/>
      <c r="C175" s="33"/>
      <c r="D175" s="33"/>
      <c r="E175" s="33"/>
      <c r="F175" s="33"/>
      <c r="H175" s="33"/>
      <c r="I175" s="33"/>
      <c r="J175" s="33"/>
      <c r="K175" s="33"/>
      <c r="L175" s="33"/>
      <c r="M175" s="33"/>
      <c r="N175" s="33"/>
      <c r="O175" s="33"/>
      <c r="P175" s="33"/>
      <c r="Q175" s="33"/>
      <c r="R175" s="33"/>
      <c r="S175" s="33"/>
    </row>
    <row r="176" spans="1:19">
      <c r="A176" s="33"/>
      <c r="B176" s="33"/>
      <c r="C176" s="33"/>
      <c r="D176" s="33"/>
      <c r="E176" s="33"/>
      <c r="F176" s="33"/>
      <c r="H176" s="33"/>
      <c r="I176" s="33"/>
      <c r="J176" s="33"/>
      <c r="K176" s="33"/>
      <c r="L176" s="33"/>
      <c r="M176" s="33"/>
      <c r="N176" s="33"/>
      <c r="O176" s="33"/>
      <c r="P176" s="33"/>
      <c r="Q176" s="33"/>
      <c r="R176" s="33"/>
      <c r="S176" s="33"/>
    </row>
    <row r="177" spans="1:19">
      <c r="A177" s="33"/>
      <c r="B177" s="33"/>
      <c r="C177" s="33"/>
      <c r="D177" s="33"/>
      <c r="E177" s="33"/>
      <c r="F177" s="33"/>
      <c r="H177" s="33"/>
      <c r="I177" s="33"/>
      <c r="J177" s="33"/>
      <c r="K177" s="33"/>
      <c r="L177" s="33"/>
      <c r="M177" s="33"/>
      <c r="N177" s="33"/>
      <c r="O177" s="33"/>
      <c r="P177" s="33"/>
      <c r="Q177" s="33"/>
      <c r="R177" s="33"/>
      <c r="S177" s="33"/>
    </row>
    <row r="178" spans="1:19">
      <c r="A178" s="33"/>
      <c r="B178" s="33"/>
      <c r="C178" s="33"/>
      <c r="D178" s="33"/>
      <c r="E178" s="33"/>
      <c r="F178" s="33"/>
      <c r="H178" s="33"/>
      <c r="I178" s="33"/>
      <c r="J178" s="33"/>
      <c r="K178" s="33"/>
      <c r="L178" s="33"/>
      <c r="M178" s="33"/>
      <c r="N178" s="33"/>
      <c r="O178" s="33"/>
      <c r="P178" s="33"/>
      <c r="Q178" s="33"/>
      <c r="R178" s="33"/>
      <c r="S178" s="33"/>
    </row>
    <row r="179" spans="1:19">
      <c r="A179" s="33"/>
      <c r="B179" s="33"/>
      <c r="C179" s="33"/>
      <c r="D179" s="33"/>
      <c r="E179" s="33"/>
      <c r="F179" s="33"/>
      <c r="H179" s="33"/>
      <c r="I179" s="33"/>
      <c r="J179" s="33"/>
      <c r="K179" s="33"/>
      <c r="L179" s="33"/>
      <c r="M179" s="33"/>
      <c r="N179" s="33"/>
      <c r="O179" s="33"/>
      <c r="P179" s="33"/>
      <c r="Q179" s="33"/>
      <c r="R179" s="33"/>
      <c r="S179" s="33"/>
    </row>
    <row r="180" spans="1:19">
      <c r="A180" s="33"/>
      <c r="B180" s="33"/>
      <c r="C180" s="33"/>
      <c r="D180" s="33"/>
      <c r="E180" s="33"/>
      <c r="F180" s="33"/>
      <c r="H180" s="33"/>
      <c r="I180" s="33"/>
      <c r="J180" s="33"/>
      <c r="K180" s="33"/>
      <c r="L180" s="33"/>
      <c r="M180" s="33"/>
      <c r="N180" s="33"/>
      <c r="O180" s="33"/>
      <c r="P180" s="33"/>
      <c r="Q180" s="33"/>
      <c r="R180" s="33"/>
      <c r="S180" s="33"/>
    </row>
    <row r="181" spans="1:19">
      <c r="A181" s="33"/>
      <c r="B181" s="33"/>
      <c r="C181" s="33"/>
      <c r="D181" s="33"/>
      <c r="E181" s="33"/>
      <c r="F181" s="33"/>
      <c r="H181" s="33"/>
      <c r="I181" s="33"/>
      <c r="J181" s="33"/>
      <c r="K181" s="33"/>
      <c r="L181" s="33"/>
      <c r="M181" s="33"/>
      <c r="N181" s="33"/>
      <c r="O181" s="33"/>
      <c r="P181" s="33"/>
      <c r="Q181" s="33"/>
      <c r="R181" s="33"/>
      <c r="S181" s="33"/>
    </row>
    <row r="182" spans="1:19">
      <c r="A182" s="33"/>
      <c r="B182" s="33"/>
      <c r="C182" s="33"/>
      <c r="D182" s="33"/>
      <c r="E182" s="33"/>
      <c r="F182" s="33"/>
      <c r="H182" s="33"/>
      <c r="I182" s="33"/>
      <c r="J182" s="33"/>
      <c r="K182" s="33"/>
      <c r="L182" s="33"/>
      <c r="M182" s="33"/>
      <c r="N182" s="33"/>
      <c r="O182" s="33"/>
      <c r="P182" s="33"/>
      <c r="Q182" s="33"/>
      <c r="R182" s="33"/>
      <c r="S182" s="33"/>
    </row>
    <row r="183" spans="1:19">
      <c r="A183" s="33"/>
      <c r="B183" s="33"/>
      <c r="C183" s="33"/>
      <c r="D183" s="33"/>
      <c r="E183" s="33"/>
      <c r="F183" s="33"/>
      <c r="H183" s="33"/>
      <c r="I183" s="33"/>
      <c r="J183" s="33"/>
      <c r="K183" s="33"/>
      <c r="L183" s="33"/>
      <c r="M183" s="33"/>
      <c r="N183" s="33"/>
      <c r="O183" s="33"/>
      <c r="P183" s="33"/>
      <c r="Q183" s="33"/>
      <c r="R183" s="33"/>
      <c r="S183" s="33"/>
    </row>
    <row r="184" spans="1:19">
      <c r="A184" s="33"/>
      <c r="B184" s="33"/>
      <c r="C184" s="33"/>
      <c r="D184" s="33"/>
      <c r="E184" s="33"/>
      <c r="F184" s="33"/>
      <c r="H184" s="33"/>
      <c r="I184" s="33"/>
      <c r="J184" s="33"/>
      <c r="K184" s="33"/>
      <c r="L184" s="33"/>
      <c r="M184" s="33"/>
      <c r="N184" s="33"/>
      <c r="O184" s="33"/>
      <c r="P184" s="33"/>
      <c r="Q184" s="33"/>
      <c r="R184" s="33"/>
      <c r="S184" s="33"/>
    </row>
    <row r="185" spans="1:19">
      <c r="A185" s="33"/>
      <c r="B185" s="33"/>
      <c r="C185" s="33"/>
      <c r="D185" s="33"/>
      <c r="E185" s="33"/>
      <c r="F185" s="33"/>
      <c r="H185" s="33"/>
      <c r="I185" s="33"/>
      <c r="J185" s="33"/>
      <c r="K185" s="33"/>
      <c r="L185" s="33"/>
      <c r="M185" s="33"/>
      <c r="N185" s="33"/>
      <c r="O185" s="33"/>
      <c r="P185" s="33"/>
      <c r="Q185" s="33"/>
      <c r="R185" s="33"/>
      <c r="S185" s="33"/>
    </row>
    <row r="186" spans="1:19">
      <c r="A186" s="33"/>
      <c r="B186" s="33"/>
      <c r="C186" s="33"/>
      <c r="D186" s="33"/>
      <c r="E186" s="33"/>
      <c r="F186" s="33"/>
      <c r="H186" s="33"/>
      <c r="I186" s="33"/>
      <c r="J186" s="33"/>
      <c r="K186" s="33"/>
      <c r="L186" s="33"/>
      <c r="M186" s="33"/>
      <c r="N186" s="33"/>
      <c r="O186" s="33"/>
      <c r="P186" s="33"/>
      <c r="Q186" s="33"/>
      <c r="R186" s="33"/>
      <c r="S186" s="33"/>
    </row>
    <row r="187" spans="1:19">
      <c r="A187" s="33"/>
      <c r="B187" s="33"/>
      <c r="C187" s="33"/>
      <c r="D187" s="33"/>
      <c r="E187" s="33"/>
      <c r="F187" s="33"/>
      <c r="H187" s="33"/>
      <c r="I187" s="33"/>
      <c r="J187" s="33"/>
      <c r="K187" s="33"/>
      <c r="L187" s="33"/>
      <c r="M187" s="33"/>
      <c r="N187" s="33"/>
      <c r="O187" s="33"/>
      <c r="P187" s="33"/>
      <c r="Q187" s="33"/>
      <c r="R187" s="33"/>
      <c r="S187" s="33"/>
    </row>
    <row r="188" spans="1:19">
      <c r="A188" s="33"/>
      <c r="B188" s="33"/>
      <c r="C188" s="33"/>
      <c r="D188" s="33"/>
      <c r="E188" s="33"/>
      <c r="F188" s="33"/>
      <c r="H188" s="33"/>
      <c r="I188" s="33"/>
      <c r="J188" s="33"/>
      <c r="K188" s="33"/>
      <c r="L188" s="33"/>
      <c r="M188" s="33"/>
      <c r="N188" s="33"/>
      <c r="O188" s="33"/>
      <c r="P188" s="33"/>
      <c r="Q188" s="33"/>
      <c r="R188" s="33"/>
      <c r="S188" s="33"/>
    </row>
    <row r="189" spans="1:19">
      <c r="A189" s="33"/>
      <c r="B189" s="33"/>
      <c r="C189" s="33"/>
      <c r="D189" s="33"/>
      <c r="E189" s="33"/>
      <c r="F189" s="33"/>
      <c r="H189" s="33"/>
      <c r="I189" s="33"/>
      <c r="J189" s="33"/>
      <c r="K189" s="33"/>
      <c r="L189" s="33"/>
      <c r="M189" s="33"/>
      <c r="N189" s="33"/>
      <c r="O189" s="33"/>
      <c r="P189" s="33"/>
      <c r="Q189" s="33"/>
      <c r="R189" s="33"/>
      <c r="S189" s="33"/>
    </row>
    <row r="190" spans="1:19">
      <c r="A190" s="33"/>
      <c r="B190" s="33"/>
      <c r="C190" s="33"/>
      <c r="D190" s="33"/>
      <c r="E190" s="33"/>
      <c r="F190" s="33"/>
      <c r="H190" s="33"/>
      <c r="I190" s="33"/>
      <c r="J190" s="33"/>
      <c r="K190" s="33"/>
      <c r="L190" s="33"/>
      <c r="M190" s="33"/>
      <c r="N190" s="33"/>
      <c r="O190" s="33"/>
      <c r="P190" s="33"/>
      <c r="Q190" s="33"/>
      <c r="R190" s="33"/>
      <c r="S190" s="33"/>
    </row>
    <row r="191" spans="1:19">
      <c r="A191" s="33"/>
      <c r="B191" s="33"/>
      <c r="C191" s="33"/>
      <c r="D191" s="33"/>
      <c r="E191" s="33"/>
      <c r="F191" s="33"/>
      <c r="H191" s="33"/>
      <c r="I191" s="33"/>
      <c r="J191" s="33"/>
      <c r="K191" s="33"/>
      <c r="L191" s="33"/>
      <c r="M191" s="33"/>
      <c r="N191" s="33"/>
      <c r="O191" s="33"/>
      <c r="P191" s="33"/>
      <c r="Q191" s="33"/>
      <c r="R191" s="33"/>
      <c r="S191" s="33"/>
    </row>
    <row r="192" spans="1:19">
      <c r="A192" s="33"/>
      <c r="B192" s="33"/>
      <c r="C192" s="33"/>
      <c r="D192" s="33"/>
      <c r="E192" s="33"/>
      <c r="F192" s="33"/>
      <c r="H192" s="33"/>
      <c r="I192" s="33"/>
      <c r="J192" s="33"/>
      <c r="K192" s="33"/>
      <c r="L192" s="33"/>
      <c r="M192" s="33"/>
      <c r="N192" s="33"/>
      <c r="O192" s="33"/>
      <c r="P192" s="33"/>
      <c r="Q192" s="33"/>
      <c r="R192" s="33"/>
      <c r="S192" s="33"/>
    </row>
    <row r="193" spans="1:19">
      <c r="A193" s="33"/>
      <c r="B193" s="33"/>
      <c r="C193" s="33"/>
      <c r="D193" s="33"/>
      <c r="E193" s="33"/>
      <c r="F193" s="33"/>
      <c r="H193" s="33"/>
      <c r="I193" s="33"/>
      <c r="J193" s="33"/>
      <c r="K193" s="33"/>
      <c r="L193" s="33"/>
      <c r="M193" s="33"/>
      <c r="N193" s="33"/>
      <c r="O193" s="33"/>
      <c r="P193" s="33"/>
      <c r="Q193" s="33"/>
      <c r="R193" s="33"/>
      <c r="S193" s="33"/>
    </row>
    <row r="194" spans="1:19">
      <c r="A194" s="33"/>
      <c r="B194" s="33"/>
      <c r="C194" s="33"/>
      <c r="D194" s="33"/>
      <c r="E194" s="33"/>
      <c r="F194" s="33"/>
      <c r="H194" s="33"/>
      <c r="I194" s="33"/>
      <c r="J194" s="33"/>
      <c r="K194" s="33"/>
      <c r="L194" s="33"/>
      <c r="M194" s="33"/>
      <c r="N194" s="33"/>
      <c r="O194" s="33"/>
      <c r="P194" s="33"/>
      <c r="Q194" s="33"/>
      <c r="R194" s="33"/>
      <c r="S194" s="33"/>
    </row>
    <row r="195" spans="1:19">
      <c r="A195" s="33"/>
      <c r="B195" s="33"/>
      <c r="C195" s="33"/>
      <c r="D195" s="33"/>
      <c r="E195" s="33"/>
      <c r="F195" s="33"/>
      <c r="H195" s="33"/>
      <c r="I195" s="33"/>
      <c r="J195" s="33"/>
      <c r="K195" s="33"/>
      <c r="L195" s="33"/>
      <c r="M195" s="33"/>
      <c r="N195" s="33"/>
      <c r="O195" s="33"/>
      <c r="P195" s="33"/>
      <c r="Q195" s="33"/>
      <c r="R195" s="33"/>
      <c r="S195" s="33"/>
    </row>
    <row r="196" spans="1:19">
      <c r="A196" s="33"/>
      <c r="B196" s="33"/>
      <c r="C196" s="33"/>
      <c r="D196" s="33"/>
      <c r="E196" s="33"/>
      <c r="F196" s="33"/>
      <c r="H196" s="33"/>
      <c r="I196" s="33"/>
      <c r="J196" s="33"/>
      <c r="K196" s="33"/>
      <c r="L196" s="33"/>
      <c r="M196" s="33"/>
      <c r="N196" s="33"/>
      <c r="O196" s="33"/>
      <c r="P196" s="33"/>
      <c r="Q196" s="33"/>
      <c r="R196" s="33"/>
      <c r="S196" s="33"/>
    </row>
    <row r="197" spans="1:19">
      <c r="A197" s="33"/>
      <c r="B197" s="33"/>
      <c r="C197" s="33"/>
      <c r="D197" s="33"/>
      <c r="E197" s="33"/>
      <c r="F197" s="33"/>
      <c r="H197" s="33"/>
      <c r="I197" s="33"/>
      <c r="J197" s="33"/>
      <c r="K197" s="33"/>
      <c r="L197" s="33"/>
      <c r="M197" s="33"/>
      <c r="N197" s="33"/>
      <c r="O197" s="33"/>
      <c r="P197" s="33"/>
      <c r="Q197" s="33"/>
      <c r="R197" s="33"/>
      <c r="S197" s="33"/>
    </row>
    <row r="198" spans="1:19">
      <c r="A198" s="33"/>
      <c r="B198" s="33"/>
      <c r="C198" s="33"/>
      <c r="D198" s="33"/>
      <c r="E198" s="33"/>
      <c r="F198" s="33"/>
      <c r="H198" s="33"/>
      <c r="I198" s="33"/>
      <c r="J198" s="33"/>
      <c r="K198" s="33"/>
      <c r="L198" s="33"/>
      <c r="M198" s="33"/>
      <c r="N198" s="33"/>
      <c r="O198" s="33"/>
      <c r="P198" s="33"/>
      <c r="Q198" s="33"/>
      <c r="R198" s="33"/>
      <c r="S198" s="33"/>
    </row>
    <row r="199" spans="1:19">
      <c r="A199" s="33"/>
      <c r="B199" s="33"/>
      <c r="C199" s="33"/>
      <c r="D199" s="33"/>
      <c r="E199" s="33"/>
      <c r="F199" s="33"/>
      <c r="H199" s="33"/>
      <c r="I199" s="33"/>
      <c r="J199" s="33"/>
      <c r="K199" s="33"/>
      <c r="L199" s="33"/>
      <c r="M199" s="33"/>
      <c r="N199" s="33"/>
      <c r="O199" s="33"/>
      <c r="P199" s="33"/>
      <c r="Q199" s="33"/>
      <c r="R199" s="33"/>
      <c r="S199" s="33"/>
    </row>
    <row r="200" spans="1:19">
      <c r="A200" s="33"/>
      <c r="B200" s="33"/>
      <c r="C200" s="33"/>
      <c r="D200" s="33"/>
      <c r="E200" s="33"/>
      <c r="F200" s="33"/>
      <c r="H200" s="33"/>
      <c r="I200" s="33"/>
      <c r="J200" s="33"/>
      <c r="K200" s="33"/>
      <c r="L200" s="33"/>
      <c r="M200" s="33"/>
      <c r="N200" s="33"/>
      <c r="O200" s="33"/>
      <c r="P200" s="33"/>
      <c r="Q200" s="33"/>
      <c r="R200" s="33"/>
      <c r="S200" s="33"/>
    </row>
    <row r="201" spans="1:19">
      <c r="A201" s="33"/>
      <c r="B201" s="33"/>
      <c r="C201" s="33"/>
      <c r="D201" s="33"/>
      <c r="E201" s="33"/>
      <c r="F201" s="33"/>
      <c r="H201" s="33"/>
      <c r="I201" s="33"/>
      <c r="J201" s="33"/>
      <c r="K201" s="33"/>
      <c r="L201" s="33"/>
      <c r="M201" s="33"/>
      <c r="N201" s="33"/>
      <c r="O201" s="33"/>
      <c r="P201" s="33"/>
      <c r="Q201" s="33"/>
      <c r="R201" s="33"/>
      <c r="S201" s="33"/>
    </row>
    <row r="202" spans="1:19">
      <c r="A202" s="33"/>
      <c r="B202" s="33"/>
      <c r="C202" s="33"/>
      <c r="D202" s="33"/>
      <c r="E202" s="33"/>
      <c r="F202" s="33"/>
      <c r="H202" s="33"/>
      <c r="I202" s="33"/>
      <c r="J202" s="33"/>
      <c r="K202" s="33"/>
      <c r="L202" s="33"/>
      <c r="M202" s="33"/>
      <c r="N202" s="33"/>
      <c r="O202" s="33"/>
      <c r="P202" s="33"/>
      <c r="Q202" s="33"/>
      <c r="R202" s="33"/>
      <c r="S202" s="33"/>
    </row>
    <row r="203" spans="1:19">
      <c r="A203" s="33"/>
      <c r="B203" s="33"/>
      <c r="C203" s="33"/>
      <c r="D203" s="33"/>
      <c r="E203" s="33"/>
      <c r="F203" s="33"/>
      <c r="H203" s="33"/>
      <c r="I203" s="33"/>
      <c r="J203" s="33"/>
      <c r="K203" s="33"/>
      <c r="L203" s="33"/>
      <c r="M203" s="33"/>
      <c r="N203" s="33"/>
      <c r="O203" s="33"/>
      <c r="P203" s="33"/>
      <c r="Q203" s="33"/>
      <c r="R203" s="33"/>
      <c r="S203" s="33"/>
    </row>
    <row r="204" spans="1:19">
      <c r="A204" s="33"/>
      <c r="B204" s="33"/>
      <c r="C204" s="33"/>
      <c r="D204" s="33"/>
      <c r="E204" s="33"/>
      <c r="F204" s="33"/>
      <c r="H204" s="33"/>
      <c r="I204" s="33"/>
      <c r="J204" s="33"/>
      <c r="K204" s="33"/>
      <c r="L204" s="33"/>
      <c r="M204" s="33"/>
      <c r="N204" s="33"/>
      <c r="O204" s="33"/>
      <c r="P204" s="33"/>
      <c r="Q204" s="33"/>
      <c r="R204" s="33"/>
      <c r="S204" s="33"/>
    </row>
    <row r="205" spans="1:19">
      <c r="A205" s="33"/>
      <c r="B205" s="33"/>
      <c r="C205" s="33"/>
      <c r="D205" s="33"/>
      <c r="E205" s="33"/>
      <c r="F205" s="33"/>
      <c r="H205" s="33"/>
      <c r="I205" s="33"/>
      <c r="J205" s="33"/>
      <c r="K205" s="33"/>
      <c r="L205" s="33"/>
      <c r="M205" s="33"/>
      <c r="N205" s="33"/>
      <c r="O205" s="33"/>
      <c r="P205" s="33"/>
      <c r="Q205" s="33"/>
      <c r="R205" s="33"/>
      <c r="S205" s="33"/>
    </row>
    <row r="206" spans="1:19">
      <c r="A206" s="33"/>
      <c r="B206" s="33"/>
      <c r="C206" s="33"/>
      <c r="D206" s="33"/>
      <c r="E206" s="33"/>
      <c r="F206" s="33"/>
      <c r="H206" s="33"/>
      <c r="I206" s="33"/>
      <c r="J206" s="33"/>
      <c r="K206" s="33"/>
      <c r="L206" s="33"/>
      <c r="M206" s="33"/>
      <c r="N206" s="33"/>
      <c r="O206" s="33"/>
      <c r="P206" s="33"/>
      <c r="Q206" s="33"/>
      <c r="R206" s="33"/>
      <c r="S206" s="33"/>
    </row>
    <row r="207" spans="1:19">
      <c r="A207" s="33"/>
      <c r="B207" s="33"/>
      <c r="C207" s="33"/>
      <c r="D207" s="33"/>
      <c r="E207" s="33"/>
      <c r="F207" s="33"/>
      <c r="H207" s="33"/>
      <c r="I207" s="33"/>
      <c r="J207" s="33"/>
      <c r="K207" s="33"/>
      <c r="L207" s="33"/>
      <c r="M207" s="33"/>
      <c r="N207" s="33"/>
      <c r="O207" s="33"/>
      <c r="P207" s="33"/>
      <c r="Q207" s="33"/>
      <c r="R207" s="33"/>
      <c r="S207" s="33"/>
    </row>
    <row r="208" spans="1:19">
      <c r="A208" s="33"/>
      <c r="B208" s="33"/>
      <c r="C208" s="33"/>
      <c r="D208" s="33"/>
      <c r="E208" s="33"/>
      <c r="F208" s="33"/>
      <c r="H208" s="33"/>
      <c r="I208" s="33"/>
      <c r="J208" s="33"/>
      <c r="K208" s="33"/>
      <c r="L208" s="33"/>
      <c r="M208" s="33"/>
      <c r="N208" s="33"/>
      <c r="O208" s="33"/>
      <c r="P208" s="33"/>
      <c r="Q208" s="33"/>
      <c r="R208" s="33"/>
      <c r="S208" s="33"/>
    </row>
    <row r="209" spans="1:19">
      <c r="A209" s="33"/>
      <c r="B209" s="33"/>
      <c r="C209" s="33"/>
      <c r="D209" s="33"/>
      <c r="E209" s="33"/>
      <c r="F209" s="33"/>
      <c r="H209" s="33"/>
      <c r="I209" s="33"/>
      <c r="J209" s="33"/>
      <c r="K209" s="33"/>
      <c r="L209" s="33"/>
      <c r="M209" s="33"/>
      <c r="N209" s="33"/>
      <c r="O209" s="33"/>
      <c r="P209" s="33"/>
      <c r="Q209" s="33"/>
      <c r="R209" s="33"/>
      <c r="S209" s="33"/>
    </row>
    <row r="210" spans="1:19">
      <c r="A210" s="33"/>
      <c r="B210" s="33"/>
      <c r="C210" s="33"/>
      <c r="D210" s="33"/>
      <c r="E210" s="33"/>
      <c r="F210" s="33"/>
      <c r="H210" s="33"/>
      <c r="I210" s="33"/>
      <c r="J210" s="33"/>
      <c r="K210" s="33"/>
      <c r="L210" s="33"/>
      <c r="M210" s="33"/>
      <c r="N210" s="33"/>
      <c r="O210" s="33"/>
      <c r="P210" s="33"/>
      <c r="Q210" s="33"/>
      <c r="R210" s="33"/>
      <c r="S210" s="33"/>
    </row>
    <row r="211" spans="1:19">
      <c r="A211" s="33"/>
      <c r="B211" s="33"/>
      <c r="C211" s="33"/>
      <c r="D211" s="33"/>
      <c r="E211" s="33"/>
      <c r="F211" s="33"/>
      <c r="H211" s="33"/>
      <c r="I211" s="33"/>
      <c r="J211" s="33"/>
      <c r="K211" s="33"/>
      <c r="L211" s="33"/>
      <c r="M211" s="33"/>
      <c r="N211" s="33"/>
      <c r="O211" s="33"/>
      <c r="P211" s="33"/>
      <c r="Q211" s="33"/>
      <c r="R211" s="33"/>
      <c r="S211" s="33"/>
    </row>
    <row r="212" spans="1:19">
      <c r="A212" s="33"/>
      <c r="B212" s="33"/>
      <c r="C212" s="33"/>
      <c r="D212" s="33"/>
      <c r="E212" s="33"/>
      <c r="F212" s="33"/>
      <c r="H212" s="33"/>
      <c r="I212" s="33"/>
      <c r="J212" s="33"/>
      <c r="K212" s="33"/>
      <c r="L212" s="33"/>
      <c r="M212" s="33"/>
      <c r="N212" s="33"/>
      <c r="O212" s="33"/>
      <c r="P212" s="33"/>
      <c r="Q212" s="33"/>
      <c r="R212" s="33"/>
      <c r="S212" s="33"/>
    </row>
    <row r="213" spans="1:19">
      <c r="A213" s="33"/>
      <c r="B213" s="33"/>
      <c r="C213" s="33"/>
      <c r="D213" s="33"/>
      <c r="E213" s="33"/>
      <c r="F213" s="33"/>
      <c r="H213" s="33"/>
      <c r="I213" s="33"/>
      <c r="J213" s="33"/>
      <c r="K213" s="33"/>
      <c r="L213" s="33"/>
      <c r="M213" s="33"/>
      <c r="N213" s="33"/>
      <c r="O213" s="33"/>
      <c r="P213" s="33"/>
      <c r="Q213" s="33"/>
      <c r="R213" s="33"/>
      <c r="S213" s="33"/>
    </row>
    <row r="214" spans="1:19">
      <c r="A214" s="33"/>
      <c r="B214" s="33"/>
      <c r="C214" s="33"/>
      <c r="D214" s="33"/>
      <c r="E214" s="33"/>
      <c r="F214" s="33"/>
      <c r="H214" s="33"/>
      <c r="I214" s="33"/>
      <c r="J214" s="33"/>
      <c r="K214" s="33"/>
      <c r="L214" s="33"/>
      <c r="M214" s="33"/>
      <c r="N214" s="33"/>
      <c r="O214" s="33"/>
      <c r="P214" s="33"/>
      <c r="Q214" s="33"/>
      <c r="R214" s="33"/>
      <c r="S214" s="33"/>
    </row>
    <row r="215" spans="1:19">
      <c r="A215" s="33"/>
      <c r="B215" s="33"/>
      <c r="C215" s="33"/>
      <c r="D215" s="33"/>
      <c r="E215" s="33"/>
      <c r="F215" s="33"/>
      <c r="H215" s="33"/>
      <c r="I215" s="33"/>
      <c r="J215" s="33"/>
      <c r="K215" s="33"/>
      <c r="L215" s="33"/>
      <c r="M215" s="33"/>
      <c r="N215" s="33"/>
      <c r="O215" s="33"/>
      <c r="P215" s="33"/>
      <c r="Q215" s="33"/>
      <c r="R215" s="33"/>
      <c r="S215" s="33"/>
    </row>
    <row r="216" spans="1:19">
      <c r="A216" s="33"/>
      <c r="B216" s="33"/>
      <c r="C216" s="33"/>
      <c r="D216" s="33"/>
      <c r="E216" s="33"/>
      <c r="F216" s="33"/>
      <c r="H216" s="33"/>
      <c r="I216" s="33"/>
      <c r="J216" s="33"/>
      <c r="K216" s="33"/>
      <c r="L216" s="33"/>
      <c r="M216" s="33"/>
      <c r="N216" s="33"/>
      <c r="O216" s="33"/>
      <c r="P216" s="33"/>
      <c r="Q216" s="33"/>
      <c r="R216" s="33"/>
      <c r="S216" s="33"/>
    </row>
    <row r="217" spans="1:19">
      <c r="A217" s="33"/>
      <c r="B217" s="33"/>
      <c r="C217" s="33"/>
      <c r="D217" s="33"/>
      <c r="E217" s="33"/>
      <c r="F217" s="33"/>
      <c r="H217" s="33"/>
      <c r="I217" s="33"/>
      <c r="J217" s="33"/>
      <c r="K217" s="33"/>
      <c r="L217" s="33"/>
      <c r="M217" s="33"/>
      <c r="N217" s="33"/>
      <c r="O217" s="33"/>
      <c r="P217" s="33"/>
      <c r="Q217" s="33"/>
      <c r="R217" s="33"/>
      <c r="S217" s="33"/>
    </row>
    <row r="218" spans="1:19">
      <c r="A218" s="33"/>
      <c r="B218" s="33"/>
      <c r="C218" s="33"/>
      <c r="D218" s="33"/>
      <c r="E218" s="33"/>
      <c r="F218" s="33"/>
      <c r="H218" s="33"/>
      <c r="I218" s="33"/>
      <c r="J218" s="33"/>
      <c r="K218" s="33"/>
      <c r="L218" s="33"/>
      <c r="M218" s="33"/>
      <c r="N218" s="33"/>
      <c r="O218" s="33"/>
      <c r="P218" s="33"/>
      <c r="Q218" s="33"/>
      <c r="R218" s="33"/>
      <c r="S218" s="33"/>
    </row>
    <row r="219" spans="1:19">
      <c r="A219" s="33"/>
      <c r="B219" s="33"/>
      <c r="C219" s="33"/>
      <c r="D219" s="33"/>
      <c r="E219" s="33"/>
      <c r="F219" s="33"/>
      <c r="H219" s="33"/>
      <c r="I219" s="33"/>
      <c r="J219" s="33"/>
      <c r="K219" s="33"/>
      <c r="L219" s="33"/>
      <c r="M219" s="33"/>
      <c r="N219" s="33"/>
      <c r="O219" s="33"/>
      <c r="P219" s="33"/>
      <c r="Q219" s="33"/>
      <c r="R219" s="33"/>
      <c r="S219" s="33"/>
    </row>
    <row r="220" spans="1:19">
      <c r="A220" s="33"/>
      <c r="B220" s="33"/>
      <c r="C220" s="33"/>
      <c r="D220" s="33"/>
      <c r="E220" s="33"/>
      <c r="F220" s="33"/>
      <c r="H220" s="33"/>
      <c r="I220" s="33"/>
      <c r="J220" s="33"/>
      <c r="K220" s="33"/>
      <c r="L220" s="33"/>
      <c r="M220" s="33"/>
      <c r="N220" s="33"/>
      <c r="O220" s="33"/>
      <c r="P220" s="33"/>
      <c r="Q220" s="33"/>
      <c r="R220" s="33"/>
      <c r="S220" s="33"/>
    </row>
    <row r="221" spans="1:19">
      <c r="A221" s="33"/>
      <c r="B221" s="33"/>
      <c r="C221" s="33"/>
      <c r="D221" s="33"/>
      <c r="E221" s="33"/>
      <c r="F221" s="33"/>
      <c r="H221" s="33"/>
      <c r="I221" s="33"/>
      <c r="J221" s="33"/>
      <c r="K221" s="33"/>
      <c r="L221" s="33"/>
      <c r="M221" s="33"/>
      <c r="N221" s="33"/>
      <c r="O221" s="33"/>
      <c r="P221" s="33"/>
      <c r="Q221" s="33"/>
      <c r="R221" s="33"/>
      <c r="S221" s="33"/>
    </row>
    <row r="222" spans="1:19">
      <c r="A222" s="33"/>
      <c r="B222" s="33"/>
      <c r="C222" s="33"/>
      <c r="D222" s="33"/>
      <c r="E222" s="33"/>
      <c r="F222" s="33"/>
      <c r="H222" s="33"/>
      <c r="I222" s="33"/>
      <c r="J222" s="33"/>
      <c r="K222" s="33"/>
      <c r="L222" s="33"/>
      <c r="M222" s="33"/>
      <c r="N222" s="33"/>
      <c r="O222" s="33"/>
      <c r="P222" s="33"/>
      <c r="Q222" s="33"/>
      <c r="R222" s="33"/>
      <c r="S222" s="33"/>
    </row>
    <row r="223" spans="1:19">
      <c r="A223" s="33"/>
      <c r="B223" s="33"/>
      <c r="C223" s="33"/>
      <c r="D223" s="33"/>
      <c r="E223" s="33"/>
      <c r="F223" s="33"/>
      <c r="H223" s="33"/>
      <c r="I223" s="33"/>
      <c r="J223" s="33"/>
      <c r="K223" s="33"/>
      <c r="L223" s="33"/>
      <c r="M223" s="33"/>
      <c r="N223" s="33"/>
      <c r="O223" s="33"/>
      <c r="P223" s="33"/>
      <c r="Q223" s="33"/>
      <c r="R223" s="33"/>
      <c r="S223" s="33"/>
    </row>
    <row r="224" spans="1:19">
      <c r="A224" s="33"/>
      <c r="B224" s="33"/>
      <c r="C224" s="33"/>
      <c r="D224" s="33"/>
      <c r="E224" s="33"/>
      <c r="F224" s="33"/>
      <c r="H224" s="33"/>
      <c r="I224" s="33"/>
      <c r="J224" s="33"/>
      <c r="K224" s="33"/>
      <c r="L224" s="33"/>
      <c r="M224" s="33"/>
      <c r="N224" s="33"/>
      <c r="O224" s="33"/>
      <c r="P224" s="33"/>
      <c r="Q224" s="33"/>
      <c r="R224" s="33"/>
      <c r="S224" s="33"/>
    </row>
    <row r="225" spans="1:19">
      <c r="A225" s="33"/>
      <c r="B225" s="33"/>
      <c r="C225" s="33"/>
      <c r="D225" s="33"/>
      <c r="E225" s="33"/>
      <c r="F225" s="33"/>
      <c r="H225" s="33"/>
      <c r="I225" s="33"/>
      <c r="J225" s="33"/>
      <c r="K225" s="33"/>
      <c r="L225" s="33"/>
      <c r="M225" s="33"/>
      <c r="N225" s="33"/>
      <c r="O225" s="33"/>
      <c r="P225" s="33"/>
      <c r="Q225" s="33"/>
      <c r="R225" s="33"/>
      <c r="S225" s="33"/>
    </row>
    <row r="226" spans="1:19">
      <c r="A226" s="33"/>
      <c r="B226" s="33"/>
      <c r="C226" s="33"/>
      <c r="D226" s="33"/>
      <c r="E226" s="33"/>
      <c r="F226" s="33"/>
      <c r="H226" s="33"/>
      <c r="I226" s="33"/>
      <c r="J226" s="33"/>
      <c r="K226" s="33"/>
      <c r="L226" s="33"/>
      <c r="M226" s="33"/>
      <c r="N226" s="33"/>
      <c r="O226" s="33"/>
      <c r="P226" s="33"/>
      <c r="Q226" s="33"/>
      <c r="R226" s="33"/>
      <c r="S226" s="33"/>
    </row>
    <row r="227" spans="1:19">
      <c r="A227" s="33"/>
      <c r="B227" s="33"/>
      <c r="C227" s="33"/>
      <c r="D227" s="33"/>
      <c r="E227" s="33"/>
      <c r="F227" s="33"/>
      <c r="H227" s="33"/>
      <c r="I227" s="33"/>
      <c r="J227" s="33"/>
      <c r="K227" s="33"/>
      <c r="L227" s="33"/>
      <c r="M227" s="33"/>
      <c r="N227" s="33"/>
      <c r="O227" s="33"/>
      <c r="P227" s="33"/>
      <c r="Q227" s="33"/>
      <c r="R227" s="33"/>
      <c r="S227" s="33"/>
    </row>
    <row r="228" spans="1:19">
      <c r="A228" s="33"/>
      <c r="B228" s="33"/>
      <c r="C228" s="33"/>
      <c r="D228" s="33"/>
      <c r="E228" s="33"/>
      <c r="F228" s="33"/>
      <c r="H228" s="33"/>
      <c r="I228" s="33"/>
      <c r="J228" s="33"/>
      <c r="K228" s="33"/>
      <c r="L228" s="33"/>
      <c r="M228" s="33"/>
      <c r="N228" s="33"/>
      <c r="O228" s="33"/>
      <c r="P228" s="33"/>
      <c r="Q228" s="33"/>
      <c r="R228" s="33"/>
      <c r="S228" s="33"/>
    </row>
    <row r="229" spans="1:19">
      <c r="A229" s="33"/>
      <c r="B229" s="33"/>
      <c r="C229" s="33"/>
      <c r="D229" s="33"/>
      <c r="E229" s="33"/>
      <c r="F229" s="33"/>
      <c r="H229" s="33"/>
      <c r="I229" s="33"/>
      <c r="J229" s="33"/>
      <c r="K229" s="33"/>
      <c r="L229" s="33"/>
      <c r="M229" s="33"/>
      <c r="N229" s="33"/>
      <c r="O229" s="33"/>
      <c r="P229" s="33"/>
      <c r="Q229" s="33"/>
      <c r="R229" s="33"/>
      <c r="S229" s="33"/>
    </row>
    <row r="230" spans="1:19">
      <c r="A230" s="33"/>
      <c r="B230" s="33"/>
      <c r="C230" s="33"/>
      <c r="D230" s="33"/>
      <c r="E230" s="33"/>
      <c r="F230" s="33"/>
      <c r="H230" s="33"/>
      <c r="I230" s="33"/>
      <c r="J230" s="33"/>
      <c r="K230" s="33"/>
      <c r="L230" s="33"/>
      <c r="M230" s="33"/>
      <c r="N230" s="33"/>
      <c r="O230" s="33"/>
      <c r="P230" s="33"/>
      <c r="Q230" s="33"/>
      <c r="R230" s="33"/>
      <c r="S230" s="33"/>
    </row>
    <row r="231" spans="1:19">
      <c r="A231" s="33"/>
      <c r="B231" s="33"/>
      <c r="C231" s="33"/>
      <c r="D231" s="33"/>
      <c r="E231" s="33"/>
      <c r="F231" s="33"/>
      <c r="H231" s="33"/>
      <c r="I231" s="33"/>
      <c r="J231" s="33"/>
      <c r="K231" s="33"/>
      <c r="L231" s="33"/>
      <c r="M231" s="33"/>
      <c r="N231" s="33"/>
      <c r="O231" s="33"/>
      <c r="P231" s="33"/>
      <c r="Q231" s="33"/>
      <c r="R231" s="33"/>
      <c r="S231" s="33"/>
    </row>
    <row r="232" spans="1:19">
      <c r="A232" s="33"/>
      <c r="B232" s="33"/>
      <c r="C232" s="33"/>
      <c r="D232" s="33"/>
      <c r="E232" s="33"/>
      <c r="F232" s="33"/>
      <c r="H232" s="33"/>
      <c r="I232" s="33"/>
      <c r="J232" s="33"/>
      <c r="K232" s="33"/>
      <c r="L232" s="33"/>
      <c r="M232" s="33"/>
      <c r="N232" s="33"/>
      <c r="O232" s="33"/>
      <c r="P232" s="33"/>
      <c r="Q232" s="33"/>
      <c r="R232" s="33"/>
      <c r="S232" s="33"/>
    </row>
    <row r="233" spans="1:19">
      <c r="A233" s="33"/>
      <c r="B233" s="33"/>
      <c r="C233" s="33"/>
      <c r="D233" s="33"/>
      <c r="E233" s="33"/>
      <c r="F233" s="33"/>
      <c r="H233" s="33"/>
      <c r="I233" s="33"/>
      <c r="J233" s="33"/>
      <c r="K233" s="33"/>
      <c r="L233" s="33"/>
      <c r="M233" s="33"/>
      <c r="N233" s="33"/>
      <c r="O233" s="33"/>
      <c r="P233" s="33"/>
      <c r="Q233" s="33"/>
      <c r="R233" s="33"/>
      <c r="S233" s="33"/>
    </row>
    <row r="234" spans="1:19">
      <c r="A234" s="33"/>
      <c r="B234" s="33"/>
      <c r="C234" s="33"/>
      <c r="D234" s="33"/>
      <c r="E234" s="33"/>
      <c r="F234" s="33"/>
      <c r="H234" s="33"/>
      <c r="I234" s="33"/>
      <c r="J234" s="33"/>
      <c r="K234" s="33"/>
      <c r="L234" s="33"/>
      <c r="M234" s="33"/>
      <c r="N234" s="33"/>
      <c r="O234" s="33"/>
      <c r="P234" s="33"/>
      <c r="Q234" s="33"/>
      <c r="R234" s="33"/>
      <c r="S234" s="33"/>
    </row>
    <row r="235" spans="1:19">
      <c r="A235" s="33"/>
      <c r="B235" s="33"/>
      <c r="C235" s="33"/>
      <c r="D235" s="33"/>
      <c r="E235" s="33"/>
      <c r="F235" s="33"/>
      <c r="H235" s="33"/>
      <c r="I235" s="33"/>
      <c r="J235" s="33"/>
      <c r="K235" s="33"/>
      <c r="L235" s="33"/>
      <c r="M235" s="33"/>
      <c r="N235" s="33"/>
      <c r="O235" s="33"/>
      <c r="P235" s="33"/>
      <c r="Q235" s="33"/>
      <c r="R235" s="33"/>
      <c r="S235" s="33"/>
    </row>
    <row r="236" spans="1:19">
      <c r="A236" s="33"/>
      <c r="B236" s="33"/>
      <c r="C236" s="33"/>
      <c r="D236" s="33"/>
      <c r="E236" s="33"/>
      <c r="F236" s="33"/>
      <c r="H236" s="33"/>
      <c r="I236" s="33"/>
      <c r="J236" s="33"/>
      <c r="K236" s="33"/>
      <c r="L236" s="33"/>
      <c r="M236" s="33"/>
      <c r="N236" s="33"/>
      <c r="O236" s="33"/>
      <c r="P236" s="33"/>
      <c r="Q236" s="33"/>
      <c r="R236" s="33"/>
      <c r="S236" s="33"/>
    </row>
    <row r="237" spans="1:19">
      <c r="A237" s="33"/>
      <c r="B237" s="33"/>
      <c r="C237" s="33"/>
      <c r="D237" s="33"/>
      <c r="E237" s="33"/>
      <c r="F237" s="33"/>
      <c r="H237" s="33"/>
      <c r="I237" s="33"/>
      <c r="J237" s="33"/>
      <c r="K237" s="33"/>
      <c r="L237" s="33"/>
      <c r="M237" s="33"/>
      <c r="N237" s="33"/>
      <c r="O237" s="33"/>
      <c r="P237" s="33"/>
      <c r="Q237" s="33"/>
      <c r="R237" s="33"/>
      <c r="S237" s="33"/>
    </row>
    <row r="238" spans="1:19">
      <c r="A238" s="33"/>
      <c r="B238" s="33"/>
      <c r="C238" s="33"/>
      <c r="D238" s="33"/>
      <c r="E238" s="33"/>
      <c r="F238" s="33"/>
      <c r="H238" s="33"/>
      <c r="I238" s="33"/>
      <c r="J238" s="33"/>
      <c r="K238" s="33"/>
      <c r="L238" s="33"/>
      <c r="M238" s="33"/>
      <c r="N238" s="33"/>
      <c r="O238" s="33"/>
      <c r="P238" s="33"/>
      <c r="Q238" s="33"/>
      <c r="R238" s="33"/>
      <c r="S238" s="33"/>
    </row>
    <row r="239" spans="1:19">
      <c r="A239" s="33"/>
      <c r="B239" s="33"/>
      <c r="C239" s="33"/>
      <c r="D239" s="33"/>
      <c r="E239" s="33"/>
      <c r="F239" s="33"/>
      <c r="H239" s="33"/>
      <c r="I239" s="33"/>
      <c r="J239" s="33"/>
      <c r="K239" s="33"/>
      <c r="L239" s="33"/>
      <c r="M239" s="33"/>
      <c r="N239" s="33"/>
      <c r="O239" s="33"/>
      <c r="P239" s="33"/>
      <c r="Q239" s="33"/>
      <c r="R239" s="33"/>
      <c r="S239" s="33"/>
    </row>
    <row r="240" spans="1:19">
      <c r="A240" s="33"/>
      <c r="B240" s="33"/>
      <c r="C240" s="33"/>
      <c r="D240" s="33"/>
      <c r="E240" s="33"/>
      <c r="F240" s="33"/>
      <c r="H240" s="33"/>
      <c r="I240" s="33"/>
      <c r="J240" s="33"/>
      <c r="K240" s="33"/>
      <c r="L240" s="33"/>
      <c r="M240" s="33"/>
      <c r="N240" s="33"/>
      <c r="O240" s="33"/>
      <c r="P240" s="33"/>
      <c r="Q240" s="33"/>
      <c r="R240" s="33"/>
      <c r="S240" s="33"/>
    </row>
    <row r="241" spans="1:19">
      <c r="A241" s="33"/>
      <c r="B241" s="33"/>
      <c r="C241" s="33"/>
      <c r="D241" s="33"/>
      <c r="E241" s="33"/>
      <c r="F241" s="33"/>
      <c r="H241" s="33"/>
      <c r="I241" s="33"/>
      <c r="J241" s="33"/>
      <c r="K241" s="33"/>
      <c r="L241" s="33"/>
      <c r="M241" s="33"/>
      <c r="N241" s="33"/>
      <c r="O241" s="33"/>
      <c r="P241" s="33"/>
      <c r="Q241" s="33"/>
      <c r="R241" s="33"/>
      <c r="S241" s="33"/>
    </row>
    <row r="242" spans="1:19">
      <c r="A242" s="33"/>
      <c r="B242" s="33"/>
      <c r="C242" s="33"/>
      <c r="D242" s="33"/>
      <c r="E242" s="33"/>
      <c r="F242" s="33"/>
      <c r="H242" s="33"/>
      <c r="I242" s="33"/>
      <c r="J242" s="33"/>
      <c r="K242" s="33"/>
      <c r="L242" s="33"/>
      <c r="M242" s="33"/>
      <c r="N242" s="33"/>
      <c r="O242" s="33"/>
      <c r="P242" s="33"/>
      <c r="Q242" s="33"/>
      <c r="R242" s="33"/>
      <c r="S242" s="33"/>
    </row>
    <row r="243" spans="1:19">
      <c r="A243" s="33"/>
      <c r="B243" s="33"/>
      <c r="C243" s="33"/>
      <c r="D243" s="33"/>
      <c r="E243" s="33"/>
      <c r="F243" s="33"/>
      <c r="H243" s="33"/>
      <c r="I243" s="33"/>
      <c r="J243" s="33"/>
      <c r="K243" s="33"/>
      <c r="L243" s="33"/>
      <c r="M243" s="33"/>
      <c r="N243" s="33"/>
      <c r="O243" s="33"/>
      <c r="P243" s="33"/>
      <c r="Q243" s="33"/>
      <c r="R243" s="33"/>
      <c r="S243" s="33"/>
    </row>
    <row r="244" spans="1:19">
      <c r="A244" s="33"/>
      <c r="B244" s="33"/>
      <c r="C244" s="33"/>
      <c r="D244" s="33"/>
      <c r="E244" s="33"/>
      <c r="F244" s="33"/>
      <c r="H244" s="33"/>
      <c r="I244" s="33"/>
      <c r="J244" s="33"/>
      <c r="K244" s="33"/>
      <c r="L244" s="33"/>
      <c r="M244" s="33"/>
      <c r="N244" s="33"/>
      <c r="O244" s="33"/>
      <c r="P244" s="33"/>
      <c r="Q244" s="33"/>
      <c r="R244" s="33"/>
      <c r="S244" s="33"/>
    </row>
    <row r="245" spans="1:19">
      <c r="A245" s="33"/>
      <c r="B245" s="33"/>
      <c r="C245" s="33"/>
      <c r="D245" s="33"/>
      <c r="E245" s="33"/>
      <c r="F245" s="33"/>
      <c r="H245" s="33"/>
      <c r="I245" s="33"/>
      <c r="J245" s="33"/>
      <c r="K245" s="33"/>
      <c r="L245" s="33"/>
      <c r="M245" s="33"/>
      <c r="N245" s="33"/>
      <c r="O245" s="33"/>
      <c r="P245" s="33"/>
      <c r="Q245" s="33"/>
      <c r="R245" s="33"/>
      <c r="S245" s="33"/>
    </row>
    <row r="246" spans="1:19">
      <c r="A246" s="33"/>
      <c r="B246" s="33"/>
      <c r="C246" s="33"/>
      <c r="D246" s="33"/>
      <c r="E246" s="33"/>
      <c r="F246" s="33"/>
      <c r="H246" s="33"/>
      <c r="I246" s="33"/>
      <c r="J246" s="33"/>
      <c r="K246" s="33"/>
      <c r="L246" s="33"/>
      <c r="M246" s="33"/>
      <c r="N246" s="33"/>
      <c r="O246" s="33"/>
      <c r="P246" s="33"/>
      <c r="Q246" s="33"/>
      <c r="R246" s="33"/>
      <c r="S246" s="33"/>
    </row>
    <row r="247" spans="1:19">
      <c r="A247" s="33"/>
      <c r="B247" s="33"/>
      <c r="C247" s="33"/>
      <c r="D247" s="33"/>
      <c r="E247" s="33"/>
      <c r="F247" s="33"/>
      <c r="H247" s="33"/>
      <c r="I247" s="33"/>
      <c r="J247" s="33"/>
      <c r="K247" s="33"/>
      <c r="L247" s="33"/>
      <c r="M247" s="33"/>
      <c r="N247" s="33"/>
      <c r="O247" s="33"/>
      <c r="P247" s="33"/>
      <c r="Q247" s="33"/>
      <c r="R247" s="33"/>
      <c r="S247" s="33"/>
    </row>
    <row r="248" spans="1:19">
      <c r="A248" s="33"/>
      <c r="B248" s="33"/>
      <c r="C248" s="33"/>
      <c r="D248" s="33"/>
      <c r="E248" s="33"/>
      <c r="F248" s="33"/>
      <c r="H248" s="33"/>
      <c r="I248" s="33"/>
      <c r="J248" s="33"/>
      <c r="K248" s="33"/>
      <c r="L248" s="33"/>
      <c r="M248" s="33"/>
      <c r="N248" s="33"/>
      <c r="O248" s="33"/>
      <c r="P248" s="33"/>
      <c r="Q248" s="33"/>
      <c r="R248" s="33"/>
      <c r="S248" s="33"/>
    </row>
    <row r="249" spans="1:19">
      <c r="A249" s="33"/>
      <c r="B249" s="33"/>
      <c r="C249" s="33"/>
      <c r="D249" s="33"/>
      <c r="E249" s="33"/>
      <c r="F249" s="33"/>
      <c r="H249" s="33"/>
      <c r="I249" s="33"/>
      <c r="J249" s="33"/>
      <c r="K249" s="33"/>
      <c r="L249" s="33"/>
      <c r="M249" s="33"/>
      <c r="N249" s="33"/>
      <c r="O249" s="33"/>
      <c r="P249" s="33"/>
      <c r="Q249" s="33"/>
      <c r="R249" s="33"/>
      <c r="S249" s="33"/>
    </row>
    <row r="250" spans="1:19">
      <c r="A250" s="33"/>
      <c r="B250" s="33"/>
      <c r="C250" s="33"/>
      <c r="D250" s="33"/>
      <c r="E250" s="33"/>
      <c r="F250" s="33"/>
      <c r="H250" s="33"/>
      <c r="I250" s="33"/>
      <c r="J250" s="33"/>
      <c r="K250" s="33"/>
      <c r="L250" s="33"/>
      <c r="M250" s="33"/>
      <c r="N250" s="33"/>
      <c r="O250" s="33"/>
      <c r="P250" s="33"/>
      <c r="Q250" s="33"/>
      <c r="R250" s="33"/>
      <c r="S250" s="33"/>
    </row>
    <row r="251" spans="1:19">
      <c r="A251" s="33"/>
      <c r="B251" s="33"/>
      <c r="C251" s="33"/>
      <c r="D251" s="33"/>
      <c r="E251" s="33"/>
      <c r="F251" s="33"/>
      <c r="H251" s="33"/>
      <c r="I251" s="33"/>
      <c r="J251" s="33"/>
      <c r="K251" s="33"/>
      <c r="L251" s="33"/>
      <c r="M251" s="33"/>
      <c r="N251" s="33"/>
      <c r="O251" s="33"/>
      <c r="P251" s="33"/>
      <c r="Q251" s="33"/>
      <c r="R251" s="33"/>
      <c r="S251" s="33"/>
    </row>
    <row r="252" spans="1:19">
      <c r="A252" s="33"/>
      <c r="B252" s="33"/>
      <c r="C252" s="33"/>
      <c r="D252" s="33"/>
      <c r="E252" s="33"/>
      <c r="F252" s="33"/>
      <c r="H252" s="33"/>
      <c r="I252" s="33"/>
      <c r="J252" s="33"/>
      <c r="K252" s="33"/>
      <c r="L252" s="33"/>
      <c r="M252" s="33"/>
      <c r="N252" s="33"/>
      <c r="O252" s="33"/>
      <c r="P252" s="33"/>
      <c r="Q252" s="33"/>
      <c r="R252" s="33"/>
      <c r="S252" s="33"/>
    </row>
    <row r="253" spans="1:19">
      <c r="A253" s="33"/>
      <c r="B253" s="33"/>
      <c r="C253" s="33"/>
      <c r="D253" s="33"/>
      <c r="E253" s="33"/>
      <c r="F253" s="33"/>
      <c r="H253" s="33"/>
      <c r="I253" s="33"/>
      <c r="J253" s="33"/>
      <c r="K253" s="33"/>
      <c r="L253" s="33"/>
      <c r="M253" s="33"/>
      <c r="N253" s="33"/>
      <c r="O253" s="33"/>
      <c r="P253" s="33"/>
      <c r="Q253" s="33"/>
      <c r="R253" s="33"/>
      <c r="S253" s="33"/>
    </row>
    <row r="254" spans="1:19">
      <c r="A254" s="33"/>
      <c r="B254" s="33"/>
      <c r="C254" s="33"/>
      <c r="D254" s="33"/>
      <c r="E254" s="33"/>
      <c r="F254" s="33"/>
      <c r="H254" s="33"/>
      <c r="I254" s="33"/>
      <c r="J254" s="33"/>
      <c r="K254" s="33"/>
      <c r="L254" s="33"/>
      <c r="M254" s="33"/>
      <c r="N254" s="33"/>
      <c r="O254" s="33"/>
      <c r="P254" s="33"/>
      <c r="Q254" s="33"/>
      <c r="R254" s="33"/>
      <c r="S254" s="33"/>
    </row>
    <row r="255" spans="1:19">
      <c r="A255" s="33"/>
      <c r="B255" s="33"/>
      <c r="C255" s="33"/>
      <c r="D255" s="33"/>
      <c r="E255" s="33"/>
      <c r="F255" s="33"/>
      <c r="H255" s="33"/>
      <c r="I255" s="33"/>
      <c r="J255" s="33"/>
      <c r="K255" s="33"/>
      <c r="L255" s="33"/>
      <c r="M255" s="33"/>
      <c r="N255" s="33"/>
      <c r="O255" s="33"/>
      <c r="P255" s="33"/>
      <c r="Q255" s="33"/>
      <c r="R255" s="33"/>
      <c r="S255" s="33"/>
    </row>
    <row r="256" spans="1:19">
      <c r="A256" s="33"/>
      <c r="B256" s="33"/>
      <c r="C256" s="33"/>
      <c r="D256" s="33"/>
      <c r="E256" s="33"/>
      <c r="F256" s="33"/>
      <c r="H256" s="33"/>
      <c r="I256" s="33"/>
      <c r="J256" s="33"/>
      <c r="K256" s="33"/>
      <c r="L256" s="33"/>
      <c r="M256" s="33"/>
      <c r="N256" s="33"/>
      <c r="O256" s="33"/>
      <c r="P256" s="33"/>
      <c r="Q256" s="33"/>
      <c r="R256" s="33"/>
      <c r="S256" s="33"/>
    </row>
    <row r="257" spans="1:19">
      <c r="A257" s="33"/>
      <c r="B257" s="33"/>
      <c r="C257" s="33"/>
      <c r="D257" s="33"/>
      <c r="E257" s="33"/>
      <c r="F257" s="33"/>
      <c r="H257" s="33"/>
      <c r="I257" s="33"/>
      <c r="J257" s="33"/>
      <c r="K257" s="33"/>
      <c r="L257" s="33"/>
      <c r="M257" s="33"/>
      <c r="N257" s="33"/>
      <c r="O257" s="33"/>
      <c r="P257" s="33"/>
      <c r="Q257" s="33"/>
      <c r="R257" s="33"/>
      <c r="S257" s="33"/>
    </row>
    <row r="258" spans="1:19">
      <c r="A258" s="33"/>
      <c r="B258" s="33"/>
      <c r="C258" s="33"/>
      <c r="D258" s="33"/>
      <c r="E258" s="33"/>
      <c r="F258" s="33"/>
      <c r="H258" s="33"/>
      <c r="I258" s="33"/>
      <c r="J258" s="33"/>
      <c r="K258" s="33"/>
      <c r="L258" s="33"/>
      <c r="M258" s="33"/>
      <c r="N258" s="33"/>
      <c r="O258" s="33"/>
      <c r="P258" s="33"/>
      <c r="Q258" s="33"/>
      <c r="R258" s="33"/>
      <c r="S258" s="33"/>
    </row>
    <row r="259" spans="1:19">
      <c r="A259" s="33"/>
      <c r="B259" s="33"/>
      <c r="C259" s="33"/>
      <c r="D259" s="33"/>
      <c r="E259" s="33"/>
      <c r="F259" s="33"/>
      <c r="H259" s="33"/>
      <c r="I259" s="33"/>
      <c r="J259" s="33"/>
      <c r="K259" s="33"/>
      <c r="L259" s="33"/>
      <c r="M259" s="33"/>
      <c r="N259" s="33"/>
      <c r="O259" s="33"/>
      <c r="P259" s="33"/>
      <c r="Q259" s="33"/>
      <c r="R259" s="33"/>
      <c r="S259" s="33"/>
    </row>
    <row r="260" spans="1:19">
      <c r="A260" s="33"/>
      <c r="B260" s="33"/>
      <c r="C260" s="33"/>
      <c r="D260" s="33"/>
      <c r="E260" s="33"/>
      <c r="F260" s="33"/>
      <c r="H260" s="33"/>
      <c r="I260" s="33"/>
      <c r="J260" s="33"/>
      <c r="K260" s="33"/>
      <c r="L260" s="33"/>
      <c r="M260" s="33"/>
      <c r="N260" s="33"/>
      <c r="O260" s="33"/>
      <c r="P260" s="33"/>
      <c r="Q260" s="33"/>
      <c r="R260" s="33"/>
      <c r="S260" s="33"/>
    </row>
    <row r="261" spans="1:19">
      <c r="A261" s="33"/>
      <c r="B261" s="33"/>
      <c r="C261" s="33"/>
      <c r="D261" s="33"/>
      <c r="E261" s="33"/>
      <c r="F261" s="33"/>
      <c r="H261" s="33"/>
      <c r="I261" s="33"/>
      <c r="J261" s="33"/>
      <c r="K261" s="33"/>
      <c r="L261" s="33"/>
      <c r="M261" s="33"/>
      <c r="N261" s="33"/>
      <c r="O261" s="33"/>
      <c r="P261" s="33"/>
      <c r="Q261" s="33"/>
      <c r="R261" s="33"/>
      <c r="S261" s="33"/>
    </row>
    <row r="262" spans="1:19">
      <c r="A262" s="33"/>
      <c r="B262" s="33"/>
      <c r="C262" s="33"/>
      <c r="D262" s="33"/>
      <c r="E262" s="33"/>
      <c r="F262" s="33"/>
      <c r="H262" s="33"/>
      <c r="I262" s="33"/>
      <c r="J262" s="33"/>
      <c r="K262" s="33"/>
      <c r="L262" s="33"/>
      <c r="M262" s="33"/>
      <c r="N262" s="33"/>
      <c r="O262" s="33"/>
      <c r="P262" s="33"/>
      <c r="Q262" s="33"/>
      <c r="R262" s="33"/>
      <c r="S262" s="33"/>
    </row>
    <row r="263" spans="1:19">
      <c r="A263" s="33"/>
      <c r="B263" s="33"/>
      <c r="C263" s="33"/>
      <c r="D263" s="33"/>
      <c r="E263" s="33"/>
      <c r="F263" s="33"/>
      <c r="H263" s="33"/>
      <c r="I263" s="33"/>
      <c r="J263" s="33"/>
      <c r="K263" s="33"/>
      <c r="L263" s="33"/>
      <c r="M263" s="33"/>
      <c r="N263" s="33"/>
      <c r="O263" s="33"/>
      <c r="P263" s="33"/>
      <c r="Q263" s="33"/>
      <c r="R263" s="33"/>
      <c r="S263" s="33"/>
    </row>
    <row r="264" spans="1:19">
      <c r="A264" s="33"/>
      <c r="B264" s="33"/>
      <c r="C264" s="33"/>
      <c r="D264" s="33"/>
      <c r="E264" s="33"/>
      <c r="F264" s="33"/>
      <c r="H264" s="33"/>
      <c r="I264" s="33"/>
      <c r="J264" s="33"/>
      <c r="K264" s="33"/>
      <c r="L264" s="33"/>
      <c r="M264" s="33"/>
      <c r="N264" s="33"/>
      <c r="O264" s="33"/>
      <c r="P264" s="33"/>
      <c r="Q264" s="33"/>
      <c r="R264" s="33"/>
      <c r="S264" s="33"/>
    </row>
    <row r="265" spans="1:19">
      <c r="A265" s="33"/>
      <c r="B265" s="33"/>
      <c r="C265" s="33"/>
      <c r="D265" s="33"/>
      <c r="E265" s="33"/>
      <c r="F265" s="33"/>
      <c r="H265" s="33"/>
      <c r="I265" s="33"/>
      <c r="J265" s="33"/>
      <c r="K265" s="33"/>
      <c r="L265" s="33"/>
      <c r="M265" s="33"/>
      <c r="N265" s="33"/>
      <c r="O265" s="33"/>
      <c r="P265" s="33"/>
      <c r="Q265" s="33"/>
      <c r="R265" s="33"/>
      <c r="S265" s="33"/>
    </row>
    <row r="266" spans="1:19">
      <c r="A266" s="33"/>
      <c r="B266" s="33"/>
      <c r="C266" s="33"/>
      <c r="D266" s="33"/>
      <c r="E266" s="33"/>
      <c r="F266" s="33"/>
      <c r="H266" s="33"/>
      <c r="I266" s="33"/>
      <c r="J266" s="33"/>
      <c r="K266" s="33"/>
      <c r="L266" s="33"/>
      <c r="M266" s="33"/>
      <c r="N266" s="33"/>
      <c r="O266" s="33"/>
      <c r="P266" s="33"/>
      <c r="Q266" s="33"/>
      <c r="R266" s="33"/>
      <c r="S266" s="33"/>
    </row>
    <row r="267" spans="1:19">
      <c r="A267" s="33"/>
      <c r="B267" s="33"/>
      <c r="C267" s="33"/>
      <c r="D267" s="33"/>
      <c r="E267" s="33"/>
      <c r="F267" s="33"/>
      <c r="H267" s="33"/>
      <c r="I267" s="33"/>
      <c r="J267" s="33"/>
      <c r="K267" s="33"/>
      <c r="L267" s="33"/>
      <c r="M267" s="33"/>
      <c r="N267" s="33"/>
      <c r="Q267" s="33"/>
      <c r="R267" s="33"/>
      <c r="S267" s="33"/>
    </row>
    <row r="268" spans="1:19">
      <c r="A268" s="33"/>
      <c r="B268" s="33"/>
      <c r="C268" s="33"/>
      <c r="D268" s="33"/>
      <c r="E268" s="33"/>
      <c r="F268" s="33"/>
      <c r="H268" s="33"/>
      <c r="I268" s="33"/>
      <c r="J268" s="33"/>
      <c r="K268" s="33"/>
      <c r="L268" s="33"/>
      <c r="M268" s="33"/>
      <c r="N268" s="33"/>
      <c r="Q268" s="33"/>
      <c r="R268" s="33"/>
      <c r="S268" s="33"/>
    </row>
    <row r="269" spans="1:19">
      <c r="A269" s="33"/>
      <c r="B269" s="33"/>
      <c r="C269" s="33"/>
      <c r="D269" s="33"/>
      <c r="E269" s="33"/>
      <c r="F269" s="33"/>
      <c r="H269" s="33"/>
      <c r="I269" s="33"/>
      <c r="J269" s="33"/>
      <c r="K269" s="33"/>
      <c r="L269" s="33"/>
      <c r="M269" s="33"/>
      <c r="N269" s="33"/>
      <c r="Q269" s="33"/>
      <c r="R269" s="33"/>
      <c r="S269" s="33"/>
    </row>
    <row r="270" spans="1:19">
      <c r="A270" s="33"/>
      <c r="B270" s="33"/>
      <c r="C270" s="33"/>
      <c r="D270" s="33"/>
      <c r="E270" s="33"/>
      <c r="F270" s="33"/>
      <c r="H270" s="33"/>
      <c r="I270" s="33"/>
      <c r="J270" s="33"/>
      <c r="K270" s="33"/>
      <c r="L270" s="33"/>
    </row>
    <row r="271" spans="1:19">
      <c r="A271" s="33"/>
      <c r="B271" s="33"/>
      <c r="C271" s="33"/>
      <c r="D271" s="33"/>
      <c r="E271" s="33"/>
      <c r="F271" s="33"/>
      <c r="H271" s="33"/>
      <c r="I271" s="33"/>
      <c r="J271" s="33"/>
      <c r="K271" s="33"/>
      <c r="L271" s="33"/>
    </row>
    <row r="272" spans="1:19">
      <c r="A272" s="33"/>
      <c r="B272" s="33"/>
      <c r="C272" s="33"/>
      <c r="D272" s="33"/>
      <c r="E272" s="33"/>
      <c r="F272" s="33"/>
      <c r="H272" s="33"/>
      <c r="I272" s="33"/>
      <c r="J272" s="33"/>
      <c r="K272" s="33"/>
      <c r="L272" s="33"/>
    </row>
    <row r="273" spans="1:12">
      <c r="A273" s="33"/>
      <c r="B273" s="33"/>
      <c r="C273" s="33"/>
      <c r="D273" s="33"/>
      <c r="E273" s="33"/>
      <c r="F273" s="33"/>
      <c r="H273" s="33"/>
      <c r="I273" s="33"/>
      <c r="J273" s="33"/>
      <c r="K273" s="33"/>
      <c r="L273" s="33"/>
    </row>
    <row r="274" spans="1:12">
      <c r="A274" s="33"/>
      <c r="B274" s="33"/>
      <c r="C274" s="33"/>
      <c r="D274" s="33"/>
      <c r="E274" s="33"/>
      <c r="F274" s="33"/>
      <c r="H274" s="33"/>
      <c r="I274" s="33"/>
      <c r="J274" s="33"/>
      <c r="K274" s="33"/>
      <c r="L274" s="33"/>
    </row>
    <row r="275" spans="1:12">
      <c r="A275" s="33"/>
      <c r="B275" s="33"/>
      <c r="C275" s="33"/>
      <c r="D275" s="33"/>
      <c r="E275" s="33"/>
      <c r="F275" s="33"/>
      <c r="H275" s="33"/>
      <c r="I275" s="33"/>
      <c r="J275" s="33"/>
      <c r="K275" s="33"/>
      <c r="L275" s="33"/>
    </row>
    <row r="276" spans="1:12">
      <c r="A276" s="33"/>
      <c r="B276" s="33"/>
      <c r="C276" s="33"/>
      <c r="D276" s="33"/>
      <c r="E276" s="33"/>
      <c r="F276" s="33"/>
      <c r="H276" s="33"/>
      <c r="I276" s="33"/>
      <c r="J276" s="33"/>
      <c r="K276" s="33"/>
      <c r="L276" s="33"/>
    </row>
  </sheetData>
  <mergeCells count="50">
    <mergeCell ref="A13:A14"/>
    <mergeCell ref="B13:B14"/>
    <mergeCell ref="C13:C14"/>
    <mergeCell ref="D13:D14"/>
    <mergeCell ref="E13:E14"/>
    <mergeCell ref="F13:F14"/>
    <mergeCell ref="L13:L14"/>
    <mergeCell ref="M13:M14"/>
    <mergeCell ref="P13:P14"/>
    <mergeCell ref="G13:G14"/>
    <mergeCell ref="H13:H14"/>
    <mergeCell ref="F7:F8"/>
    <mergeCell ref="M7:M8"/>
    <mergeCell ref="D7:D8"/>
    <mergeCell ref="E7:E8"/>
    <mergeCell ref="H7:H8"/>
    <mergeCell ref="I3:I4"/>
    <mergeCell ref="J3:K3"/>
    <mergeCell ref="L3:L4"/>
    <mergeCell ref="L7:L8"/>
    <mergeCell ref="G7:G8"/>
    <mergeCell ref="A7:A8"/>
    <mergeCell ref="B7:B8"/>
    <mergeCell ref="C7:C8"/>
    <mergeCell ref="A1:T1"/>
    <mergeCell ref="A3:A4"/>
    <mergeCell ref="B3:B4"/>
    <mergeCell ref="C3:C4"/>
    <mergeCell ref="D3:D4"/>
    <mergeCell ref="E3:E4"/>
    <mergeCell ref="F3:F4"/>
    <mergeCell ref="G3:G4"/>
    <mergeCell ref="H3:H4"/>
    <mergeCell ref="M3:N3"/>
    <mergeCell ref="O3:P3"/>
    <mergeCell ref="Q3:R3"/>
    <mergeCell ref="S3:S4"/>
    <mergeCell ref="P21:Q21"/>
    <mergeCell ref="S7:S8"/>
    <mergeCell ref="N7:N8"/>
    <mergeCell ref="O7:O8"/>
    <mergeCell ref="P7:P8"/>
    <mergeCell ref="Q7:Q8"/>
    <mergeCell ref="R7:R8"/>
    <mergeCell ref="S13:S14"/>
    <mergeCell ref="P20:Q20"/>
    <mergeCell ref="Q13:Q14"/>
    <mergeCell ref="N13:N14"/>
    <mergeCell ref="O13:O14"/>
    <mergeCell ref="R13:R1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3"/>
  <sheetViews>
    <sheetView topLeftCell="F23" zoomScaleNormal="100" workbookViewId="0">
      <selection activeCell="R28" sqref="R28"/>
    </sheetView>
  </sheetViews>
  <sheetFormatPr defaultRowHeight="15"/>
  <cols>
    <col min="1" max="1" width="5.140625" customWidth="1"/>
    <col min="2" max="2" width="16.5703125" customWidth="1"/>
    <col min="3" max="3" width="60.42578125" customWidth="1"/>
    <col min="4" max="4" width="25" customWidth="1"/>
    <col min="5" max="5" width="41.7109375" customWidth="1"/>
    <col min="6" max="6" width="17.140625" customWidth="1"/>
    <col min="7" max="7" width="15.7109375" style="7" customWidth="1"/>
    <col min="8" max="8" width="29.28515625" customWidth="1"/>
    <col min="9" max="9" width="18" customWidth="1"/>
    <col min="10" max="10" width="16.85546875" customWidth="1"/>
    <col min="11" max="11" width="11.5703125" customWidth="1"/>
    <col min="12" max="12" width="18.85546875" customWidth="1"/>
    <col min="13" max="13" width="11" customWidth="1"/>
    <col min="14" max="14" width="10.7109375" customWidth="1"/>
    <col min="15" max="15" width="11.28515625" customWidth="1"/>
    <col min="16" max="16" width="17.42578125" customWidth="1"/>
    <col min="17" max="17" width="14.5703125" customWidth="1"/>
    <col min="18" max="18" width="18" customWidth="1"/>
    <col min="19" max="19" width="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70" t="s">
        <v>1529</v>
      </c>
      <c r="B1" s="370"/>
      <c r="C1" s="370"/>
      <c r="D1" s="370"/>
      <c r="E1" s="370"/>
      <c r="F1" s="370"/>
      <c r="G1" s="370"/>
      <c r="H1" s="370"/>
      <c r="I1" s="370"/>
      <c r="J1" s="370"/>
      <c r="K1" s="371"/>
      <c r="L1" s="371"/>
      <c r="M1" s="371"/>
      <c r="N1" s="371"/>
      <c r="O1" s="371"/>
      <c r="P1" s="371"/>
      <c r="Q1" s="371"/>
      <c r="R1" s="371"/>
      <c r="S1" s="371"/>
      <c r="T1" s="371"/>
    </row>
    <row r="3" spans="1:20" ht="36.75" customHeight="1">
      <c r="A3" s="380" t="s">
        <v>0</v>
      </c>
      <c r="B3" s="380" t="s">
        <v>1</v>
      </c>
      <c r="C3" s="380" t="s">
        <v>2</v>
      </c>
      <c r="D3" s="380" t="s">
        <v>3</v>
      </c>
      <c r="E3" s="380" t="s">
        <v>4</v>
      </c>
      <c r="F3" s="380" t="s">
        <v>5</v>
      </c>
      <c r="G3" s="380" t="s">
        <v>6</v>
      </c>
      <c r="H3" s="380" t="s">
        <v>7</v>
      </c>
      <c r="I3" s="380" t="s">
        <v>8</v>
      </c>
      <c r="J3" s="377" t="s">
        <v>9</v>
      </c>
      <c r="K3" s="378"/>
      <c r="L3" s="380" t="s">
        <v>10</v>
      </c>
      <c r="M3" s="383" t="s">
        <v>11</v>
      </c>
      <c r="N3" s="384"/>
      <c r="O3" s="377" t="s">
        <v>12</v>
      </c>
      <c r="P3" s="378"/>
      <c r="Q3" s="379" t="s">
        <v>13</v>
      </c>
      <c r="R3" s="379"/>
      <c r="S3" s="344" t="s">
        <v>14</v>
      </c>
    </row>
    <row r="4" spans="1:20" ht="26.25" customHeight="1">
      <c r="A4" s="381"/>
      <c r="B4" s="381"/>
      <c r="C4" s="381"/>
      <c r="D4" s="381"/>
      <c r="E4" s="381"/>
      <c r="F4" s="381"/>
      <c r="G4" s="381"/>
      <c r="H4" s="381"/>
      <c r="I4" s="381"/>
      <c r="J4" s="68" t="s">
        <v>15</v>
      </c>
      <c r="K4" s="69" t="s">
        <v>16</v>
      </c>
      <c r="L4" s="381"/>
      <c r="M4" s="68">
        <v>2018</v>
      </c>
      <c r="N4" s="68">
        <v>2019</v>
      </c>
      <c r="O4" s="68">
        <v>2018</v>
      </c>
      <c r="P4" s="68">
        <v>2019</v>
      </c>
      <c r="Q4" s="68">
        <v>2018</v>
      </c>
      <c r="R4" s="68">
        <v>2019</v>
      </c>
      <c r="S4" s="345"/>
    </row>
    <row r="5" spans="1:20" ht="14.25" customHeight="1">
      <c r="A5" s="70" t="s">
        <v>17</v>
      </c>
      <c r="B5" s="70" t="s">
        <v>18</v>
      </c>
      <c r="C5" s="70" t="s">
        <v>19</v>
      </c>
      <c r="D5" s="70" t="s">
        <v>20</v>
      </c>
      <c r="E5" s="70" t="s">
        <v>21</v>
      </c>
      <c r="F5" s="70" t="s">
        <v>22</v>
      </c>
      <c r="G5" s="72" t="s">
        <v>23</v>
      </c>
      <c r="H5" s="70" t="s">
        <v>24</v>
      </c>
      <c r="I5" s="70" t="s">
        <v>25</v>
      </c>
      <c r="J5" s="70" t="s">
        <v>26</v>
      </c>
      <c r="K5" s="73" t="s">
        <v>27</v>
      </c>
      <c r="L5" s="70" t="s">
        <v>28</v>
      </c>
      <c r="M5" s="70" t="s">
        <v>29</v>
      </c>
      <c r="N5" s="70" t="s">
        <v>30</v>
      </c>
      <c r="O5" s="70" t="s">
        <v>31</v>
      </c>
      <c r="P5" s="70" t="s">
        <v>32</v>
      </c>
      <c r="Q5" s="70" t="s">
        <v>136</v>
      </c>
      <c r="R5" s="70" t="s">
        <v>34</v>
      </c>
      <c r="S5" s="6" t="s">
        <v>35</v>
      </c>
    </row>
    <row r="6" spans="1:20" s="9" customFormat="1" ht="201" customHeight="1">
      <c r="A6" s="47">
        <v>1</v>
      </c>
      <c r="B6" s="54" t="s">
        <v>113</v>
      </c>
      <c r="C6" s="48" t="s">
        <v>625</v>
      </c>
      <c r="D6" s="54" t="s">
        <v>43</v>
      </c>
      <c r="E6" s="54" t="s">
        <v>628</v>
      </c>
      <c r="F6" s="54" t="s">
        <v>45</v>
      </c>
      <c r="G6" s="54" t="s">
        <v>169</v>
      </c>
      <c r="H6" s="48" t="s">
        <v>174</v>
      </c>
      <c r="I6" s="48" t="s">
        <v>175</v>
      </c>
      <c r="J6" s="48" t="s">
        <v>176</v>
      </c>
      <c r="K6" s="46" t="s">
        <v>59</v>
      </c>
      <c r="L6" s="48" t="s">
        <v>164</v>
      </c>
      <c r="M6" s="47" t="s">
        <v>371</v>
      </c>
      <c r="N6" s="47"/>
      <c r="O6" s="75">
        <v>15020</v>
      </c>
      <c r="P6" s="75"/>
      <c r="Q6" s="75">
        <v>15000</v>
      </c>
      <c r="R6" s="75"/>
      <c r="S6" s="54" t="s">
        <v>168</v>
      </c>
    </row>
    <row r="7" spans="1:20" s="9" customFormat="1" ht="219.75" customHeight="1">
      <c r="A7" s="48">
        <v>2</v>
      </c>
      <c r="B7" s="48" t="s">
        <v>113</v>
      </c>
      <c r="C7" s="48" t="s">
        <v>626</v>
      </c>
      <c r="D7" s="48" t="s">
        <v>105</v>
      </c>
      <c r="E7" s="48" t="s">
        <v>627</v>
      </c>
      <c r="F7" s="48" t="s">
        <v>57</v>
      </c>
      <c r="G7" s="48" t="s">
        <v>372</v>
      </c>
      <c r="H7" s="48" t="s">
        <v>373</v>
      </c>
      <c r="I7" s="152" t="s">
        <v>80</v>
      </c>
      <c r="J7" s="48" t="s">
        <v>550</v>
      </c>
      <c r="K7" s="46" t="s">
        <v>101</v>
      </c>
      <c r="L7" s="48" t="s">
        <v>181</v>
      </c>
      <c r="M7" s="48" t="s">
        <v>374</v>
      </c>
      <c r="N7" s="48"/>
      <c r="O7" s="76">
        <v>900</v>
      </c>
      <c r="P7" s="76"/>
      <c r="Q7" s="76">
        <v>900</v>
      </c>
      <c r="R7" s="76"/>
      <c r="S7" s="54" t="s">
        <v>168</v>
      </c>
    </row>
    <row r="8" spans="1:20" s="9" customFormat="1" ht="220.5" customHeight="1">
      <c r="A8" s="48">
        <v>3</v>
      </c>
      <c r="B8" s="48" t="s">
        <v>113</v>
      </c>
      <c r="C8" s="48" t="s">
        <v>629</v>
      </c>
      <c r="D8" s="48" t="s">
        <v>105</v>
      </c>
      <c r="E8" s="48" t="s">
        <v>630</v>
      </c>
      <c r="F8" s="48" t="s">
        <v>57</v>
      </c>
      <c r="G8" s="48" t="s">
        <v>563</v>
      </c>
      <c r="H8" s="48" t="s">
        <v>375</v>
      </c>
      <c r="I8" s="48" t="s">
        <v>80</v>
      </c>
      <c r="J8" s="48" t="s">
        <v>180</v>
      </c>
      <c r="K8" s="46" t="s">
        <v>562</v>
      </c>
      <c r="L8" s="48" t="s">
        <v>376</v>
      </c>
      <c r="M8" s="48" t="s">
        <v>374</v>
      </c>
      <c r="N8" s="48"/>
      <c r="O8" s="76">
        <v>1700</v>
      </c>
      <c r="P8" s="76"/>
      <c r="Q8" s="76">
        <v>1700</v>
      </c>
      <c r="R8" s="76"/>
      <c r="S8" s="54" t="s">
        <v>168</v>
      </c>
    </row>
    <row r="9" spans="1:20" s="9" customFormat="1" ht="264" customHeight="1">
      <c r="A9" s="48">
        <v>4</v>
      </c>
      <c r="B9" s="48" t="s">
        <v>113</v>
      </c>
      <c r="C9" s="48" t="s">
        <v>631</v>
      </c>
      <c r="D9" s="48" t="s">
        <v>105</v>
      </c>
      <c r="E9" s="48" t="s">
        <v>632</v>
      </c>
      <c r="F9" s="48" t="s">
        <v>70</v>
      </c>
      <c r="G9" s="48" t="s">
        <v>1006</v>
      </c>
      <c r="H9" s="48" t="s">
        <v>1306</v>
      </c>
      <c r="I9" s="48" t="s">
        <v>1007</v>
      </c>
      <c r="J9" s="48" t="s">
        <v>1008</v>
      </c>
      <c r="K9" s="46" t="s">
        <v>182</v>
      </c>
      <c r="L9" s="48" t="s">
        <v>142</v>
      </c>
      <c r="M9" s="48" t="s">
        <v>52</v>
      </c>
      <c r="N9" s="48"/>
      <c r="O9" s="76">
        <v>7245.48</v>
      </c>
      <c r="P9" s="76"/>
      <c r="Q9" s="76">
        <v>7245.48</v>
      </c>
      <c r="R9" s="76"/>
      <c r="S9" s="54" t="s">
        <v>168</v>
      </c>
    </row>
    <row r="10" spans="1:20" s="9" customFormat="1" ht="290.25" customHeight="1">
      <c r="A10" s="48">
        <v>5</v>
      </c>
      <c r="B10" s="48" t="s">
        <v>113</v>
      </c>
      <c r="C10" s="48" t="s">
        <v>631</v>
      </c>
      <c r="D10" s="48" t="s">
        <v>105</v>
      </c>
      <c r="E10" s="48" t="s">
        <v>633</v>
      </c>
      <c r="F10" s="48" t="s">
        <v>70</v>
      </c>
      <c r="G10" s="128" t="s">
        <v>177</v>
      </c>
      <c r="H10" s="48" t="s">
        <v>170</v>
      </c>
      <c r="I10" s="48" t="s">
        <v>171</v>
      </c>
      <c r="J10" s="48" t="s">
        <v>178</v>
      </c>
      <c r="K10" s="46" t="s">
        <v>379</v>
      </c>
      <c r="L10" s="48" t="s">
        <v>179</v>
      </c>
      <c r="M10" s="48" t="s">
        <v>380</v>
      </c>
      <c r="N10" s="48"/>
      <c r="O10" s="76">
        <v>1678.98</v>
      </c>
      <c r="P10" s="76"/>
      <c r="Q10" s="76">
        <v>1678.98</v>
      </c>
      <c r="R10" s="76"/>
      <c r="S10" s="54" t="s">
        <v>168</v>
      </c>
    </row>
    <row r="11" spans="1:20" s="9" customFormat="1" ht="229.5" customHeight="1">
      <c r="A11" s="48">
        <v>6</v>
      </c>
      <c r="B11" s="48" t="s">
        <v>113</v>
      </c>
      <c r="C11" s="48" t="s">
        <v>634</v>
      </c>
      <c r="D11" s="48" t="s">
        <v>105</v>
      </c>
      <c r="E11" s="48" t="s">
        <v>627</v>
      </c>
      <c r="F11" s="48" t="s">
        <v>559</v>
      </c>
      <c r="G11" s="128" t="s">
        <v>1043</v>
      </c>
      <c r="H11" s="48" t="s">
        <v>1164</v>
      </c>
      <c r="I11" s="48" t="s">
        <v>80</v>
      </c>
      <c r="J11" s="48" t="s">
        <v>1009</v>
      </c>
      <c r="K11" s="46" t="s">
        <v>101</v>
      </c>
      <c r="L11" s="48" t="s">
        <v>1163</v>
      </c>
      <c r="M11" s="48" t="s">
        <v>751</v>
      </c>
      <c r="N11" s="48"/>
      <c r="O11" s="76">
        <v>477</v>
      </c>
      <c r="P11" s="76"/>
      <c r="Q11" s="76">
        <v>477</v>
      </c>
      <c r="R11" s="76"/>
      <c r="S11" s="54" t="s">
        <v>168</v>
      </c>
    </row>
    <row r="12" spans="1:20" s="9" customFormat="1" ht="249.75" customHeight="1">
      <c r="A12" s="48">
        <v>7</v>
      </c>
      <c r="B12" s="48" t="s">
        <v>113</v>
      </c>
      <c r="C12" s="48" t="s">
        <v>635</v>
      </c>
      <c r="D12" s="48" t="s">
        <v>105</v>
      </c>
      <c r="E12" s="48" t="s">
        <v>627</v>
      </c>
      <c r="F12" s="48" t="s">
        <v>57</v>
      </c>
      <c r="G12" s="128" t="s">
        <v>1044</v>
      </c>
      <c r="H12" s="48" t="s">
        <v>1045</v>
      </c>
      <c r="I12" s="48" t="s">
        <v>80</v>
      </c>
      <c r="J12" s="48" t="s">
        <v>1013</v>
      </c>
      <c r="K12" s="46" t="s">
        <v>1012</v>
      </c>
      <c r="L12" s="48" t="s">
        <v>1010</v>
      </c>
      <c r="M12" s="48" t="s">
        <v>1011</v>
      </c>
      <c r="N12" s="48"/>
      <c r="O12" s="76">
        <v>985</v>
      </c>
      <c r="P12" s="76"/>
      <c r="Q12" s="76">
        <v>985</v>
      </c>
      <c r="R12" s="76"/>
      <c r="S12" s="54" t="s">
        <v>168</v>
      </c>
    </row>
    <row r="13" spans="1:20" s="9" customFormat="1" ht="320.25" customHeight="1">
      <c r="A13" s="48">
        <v>8</v>
      </c>
      <c r="B13" s="48" t="s">
        <v>113</v>
      </c>
      <c r="C13" s="48" t="s">
        <v>637</v>
      </c>
      <c r="D13" s="48" t="s">
        <v>183</v>
      </c>
      <c r="E13" s="48" t="s">
        <v>638</v>
      </c>
      <c r="F13" s="48" t="s">
        <v>70</v>
      </c>
      <c r="G13" s="48" t="s">
        <v>173</v>
      </c>
      <c r="H13" s="48" t="s">
        <v>172</v>
      </c>
      <c r="I13" s="48" t="s">
        <v>62</v>
      </c>
      <c r="J13" s="48" t="s">
        <v>184</v>
      </c>
      <c r="K13" s="46" t="s">
        <v>378</v>
      </c>
      <c r="L13" s="48" t="s">
        <v>118</v>
      </c>
      <c r="M13" s="48" t="s">
        <v>63</v>
      </c>
      <c r="N13" s="48"/>
      <c r="O13" s="76">
        <v>8000</v>
      </c>
      <c r="P13" s="76"/>
      <c r="Q13" s="76">
        <v>0</v>
      </c>
      <c r="R13" s="76"/>
      <c r="S13" s="54" t="s">
        <v>168</v>
      </c>
    </row>
    <row r="14" spans="1:20" s="9" customFormat="1" ht="254.25" customHeight="1">
      <c r="A14" s="48">
        <v>9</v>
      </c>
      <c r="B14" s="54" t="s">
        <v>113</v>
      </c>
      <c r="C14" s="48" t="s">
        <v>636</v>
      </c>
      <c r="D14" s="48" t="s">
        <v>105</v>
      </c>
      <c r="E14" s="48" t="s">
        <v>639</v>
      </c>
      <c r="F14" s="48" t="s">
        <v>70</v>
      </c>
      <c r="G14" s="54" t="s">
        <v>159</v>
      </c>
      <c r="H14" s="48" t="s">
        <v>185</v>
      </c>
      <c r="I14" s="48" t="s">
        <v>40</v>
      </c>
      <c r="J14" s="48" t="s">
        <v>40</v>
      </c>
      <c r="K14" s="46" t="s">
        <v>59</v>
      </c>
      <c r="L14" s="48" t="s">
        <v>46</v>
      </c>
      <c r="M14" s="54" t="s">
        <v>380</v>
      </c>
      <c r="N14" s="48"/>
      <c r="O14" s="76">
        <v>10000</v>
      </c>
      <c r="P14" s="76"/>
      <c r="Q14" s="76">
        <v>0</v>
      </c>
      <c r="R14" s="76"/>
      <c r="S14" s="54" t="s">
        <v>168</v>
      </c>
    </row>
    <row r="15" spans="1:20" s="287" customFormat="1" ht="216">
      <c r="A15" s="277">
        <v>10</v>
      </c>
      <c r="B15" s="326" t="s">
        <v>113</v>
      </c>
      <c r="C15" s="277" t="s">
        <v>1530</v>
      </c>
      <c r="D15" s="326" t="s">
        <v>43</v>
      </c>
      <c r="E15" s="326" t="s">
        <v>1017</v>
      </c>
      <c r="F15" s="326" t="s">
        <v>752</v>
      </c>
      <c r="G15" s="327" t="s">
        <v>169</v>
      </c>
      <c r="H15" s="277" t="s">
        <v>174</v>
      </c>
      <c r="I15" s="277" t="s">
        <v>175</v>
      </c>
      <c r="J15" s="277" t="s">
        <v>176</v>
      </c>
      <c r="K15" s="280" t="s">
        <v>59</v>
      </c>
      <c r="L15" s="277" t="s">
        <v>164</v>
      </c>
      <c r="M15" s="277"/>
      <c r="N15" s="277" t="s">
        <v>166</v>
      </c>
      <c r="O15" s="296"/>
      <c r="P15" s="296">
        <v>16522</v>
      </c>
      <c r="Q15" s="296"/>
      <c r="R15" s="296">
        <v>16522</v>
      </c>
      <c r="S15" s="326" t="s">
        <v>168</v>
      </c>
    </row>
    <row r="16" spans="1:20" ht="252">
      <c r="A16" s="48">
        <v>11</v>
      </c>
      <c r="B16" s="48" t="s">
        <v>113</v>
      </c>
      <c r="C16" s="48" t="s">
        <v>631</v>
      </c>
      <c r="D16" s="48" t="s">
        <v>105</v>
      </c>
      <c r="E16" s="48" t="s">
        <v>1162</v>
      </c>
      <c r="F16" s="54" t="s">
        <v>752</v>
      </c>
      <c r="G16" s="128" t="s">
        <v>561</v>
      </c>
      <c r="H16" s="48" t="s">
        <v>377</v>
      </c>
      <c r="I16" s="48" t="s">
        <v>1018</v>
      </c>
      <c r="J16" s="48" t="s">
        <v>1019</v>
      </c>
      <c r="K16" s="46" t="s">
        <v>549</v>
      </c>
      <c r="L16" s="48" t="s">
        <v>142</v>
      </c>
      <c r="M16" s="48"/>
      <c r="N16" s="48" t="s">
        <v>52</v>
      </c>
      <c r="O16" s="76"/>
      <c r="P16" s="76">
        <v>19000</v>
      </c>
      <c r="Q16" s="76"/>
      <c r="R16" s="76">
        <v>19000</v>
      </c>
      <c r="S16" s="54" t="s">
        <v>168</v>
      </c>
    </row>
    <row r="17" spans="1:19" ht="252">
      <c r="A17" s="48">
        <v>12</v>
      </c>
      <c r="B17" s="48" t="s">
        <v>113</v>
      </c>
      <c r="C17" s="48" t="s">
        <v>636</v>
      </c>
      <c r="D17" s="48" t="s">
        <v>105</v>
      </c>
      <c r="E17" s="48" t="s">
        <v>630</v>
      </c>
      <c r="F17" s="54" t="s">
        <v>752</v>
      </c>
      <c r="G17" s="128" t="s">
        <v>564</v>
      </c>
      <c r="H17" s="48" t="s">
        <v>1046</v>
      </c>
      <c r="I17" s="48" t="s">
        <v>381</v>
      </c>
      <c r="J17" s="48" t="s">
        <v>1021</v>
      </c>
      <c r="K17" s="46" t="s">
        <v>1014</v>
      </c>
      <c r="L17" s="48" t="s">
        <v>1020</v>
      </c>
      <c r="M17" s="48"/>
      <c r="N17" s="48" t="s">
        <v>1015</v>
      </c>
      <c r="O17" s="76"/>
      <c r="P17" s="76">
        <v>50000</v>
      </c>
      <c r="Q17" s="76"/>
      <c r="R17" s="76">
        <v>50000</v>
      </c>
      <c r="S17" s="54" t="s">
        <v>168</v>
      </c>
    </row>
    <row r="18" spans="1:19" s="287" customFormat="1" ht="192">
      <c r="A18" s="277">
        <v>13</v>
      </c>
      <c r="B18" s="277" t="s">
        <v>113</v>
      </c>
      <c r="C18" s="277" t="s">
        <v>626</v>
      </c>
      <c r="D18" s="277" t="s">
        <v>715</v>
      </c>
      <c r="E18" s="277" t="s">
        <v>1022</v>
      </c>
      <c r="F18" s="326" t="s">
        <v>752</v>
      </c>
      <c r="G18" s="284" t="s">
        <v>372</v>
      </c>
      <c r="H18" s="277" t="s">
        <v>1047</v>
      </c>
      <c r="I18" s="320" t="s">
        <v>80</v>
      </c>
      <c r="J18" s="277" t="s">
        <v>1464</v>
      </c>
      <c r="K18" s="280" t="s">
        <v>1463</v>
      </c>
      <c r="L18" s="277" t="s">
        <v>181</v>
      </c>
      <c r="M18" s="277"/>
      <c r="N18" s="277" t="s">
        <v>193</v>
      </c>
      <c r="O18" s="296"/>
      <c r="P18" s="296">
        <v>2500</v>
      </c>
      <c r="Q18" s="296"/>
      <c r="R18" s="296">
        <v>2500</v>
      </c>
      <c r="S18" s="326" t="s">
        <v>168</v>
      </c>
    </row>
    <row r="19" spans="1:19" ht="252">
      <c r="A19" s="48">
        <v>14</v>
      </c>
      <c r="B19" s="48" t="s">
        <v>113</v>
      </c>
      <c r="C19" s="48" t="s">
        <v>629</v>
      </c>
      <c r="D19" s="48" t="s">
        <v>105</v>
      </c>
      <c r="E19" s="48" t="s">
        <v>630</v>
      </c>
      <c r="F19" s="54" t="s">
        <v>752</v>
      </c>
      <c r="G19" s="128" t="s">
        <v>1031</v>
      </c>
      <c r="H19" s="48" t="s">
        <v>1048</v>
      </c>
      <c r="I19" s="48" t="s">
        <v>80</v>
      </c>
      <c r="J19" s="48" t="s">
        <v>1032</v>
      </c>
      <c r="K19" s="46" t="s">
        <v>1016</v>
      </c>
      <c r="L19" s="48" t="s">
        <v>179</v>
      </c>
      <c r="M19" s="48"/>
      <c r="N19" s="48" t="s">
        <v>41</v>
      </c>
      <c r="O19" s="76"/>
      <c r="P19" s="76">
        <v>4000</v>
      </c>
      <c r="Q19" s="76"/>
      <c r="R19" s="76">
        <v>4000</v>
      </c>
      <c r="S19" s="54" t="s">
        <v>168</v>
      </c>
    </row>
    <row r="20" spans="1:19" ht="216">
      <c r="A20" s="48">
        <v>15</v>
      </c>
      <c r="B20" s="48" t="s">
        <v>113</v>
      </c>
      <c r="C20" s="48" t="s">
        <v>1036</v>
      </c>
      <c r="D20" s="48" t="s">
        <v>105</v>
      </c>
      <c r="E20" s="48" t="s">
        <v>627</v>
      </c>
      <c r="F20" s="48" t="s">
        <v>559</v>
      </c>
      <c r="G20" s="128" t="s">
        <v>560</v>
      </c>
      <c r="H20" s="48" t="s">
        <v>1049</v>
      </c>
      <c r="I20" s="48" t="s">
        <v>80</v>
      </c>
      <c r="J20" s="48" t="s">
        <v>1035</v>
      </c>
      <c r="K20" s="46" t="s">
        <v>1034</v>
      </c>
      <c r="L20" s="48" t="s">
        <v>1033</v>
      </c>
      <c r="M20" s="48"/>
      <c r="N20" s="48" t="s">
        <v>41</v>
      </c>
      <c r="O20" s="76"/>
      <c r="P20" s="76">
        <v>5000</v>
      </c>
      <c r="Q20" s="76"/>
      <c r="R20" s="76">
        <v>5000</v>
      </c>
      <c r="S20" s="54" t="s">
        <v>168</v>
      </c>
    </row>
    <row r="21" spans="1:19" ht="252">
      <c r="A21" s="48">
        <v>16</v>
      </c>
      <c r="B21" s="48" t="s">
        <v>113</v>
      </c>
      <c r="C21" s="48" t="s">
        <v>631</v>
      </c>
      <c r="D21" s="48" t="s">
        <v>105</v>
      </c>
      <c r="E21" s="48" t="s">
        <v>633</v>
      </c>
      <c r="F21" s="54" t="s">
        <v>752</v>
      </c>
      <c r="G21" s="128" t="s">
        <v>177</v>
      </c>
      <c r="H21" s="48" t="s">
        <v>170</v>
      </c>
      <c r="I21" s="48" t="s">
        <v>171</v>
      </c>
      <c r="J21" s="48" t="s">
        <v>178</v>
      </c>
      <c r="K21" s="46" t="s">
        <v>379</v>
      </c>
      <c r="L21" s="48" t="s">
        <v>179</v>
      </c>
      <c r="M21" s="48"/>
      <c r="N21" s="48" t="s">
        <v>41</v>
      </c>
      <c r="O21" s="76"/>
      <c r="P21" s="76">
        <v>5000</v>
      </c>
      <c r="Q21" s="76"/>
      <c r="R21" s="76">
        <v>5000</v>
      </c>
      <c r="S21" s="54" t="s">
        <v>168</v>
      </c>
    </row>
    <row r="22" spans="1:19" ht="252">
      <c r="A22" s="48">
        <v>17</v>
      </c>
      <c r="B22" s="48" t="s">
        <v>113</v>
      </c>
      <c r="C22" s="48" t="s">
        <v>637</v>
      </c>
      <c r="D22" s="48" t="s">
        <v>183</v>
      </c>
      <c r="E22" s="48" t="s">
        <v>1050</v>
      </c>
      <c r="F22" s="54" t="s">
        <v>752</v>
      </c>
      <c r="G22" s="128" t="s">
        <v>173</v>
      </c>
      <c r="H22" s="48" t="s">
        <v>172</v>
      </c>
      <c r="I22" s="48" t="s">
        <v>62</v>
      </c>
      <c r="J22" s="48" t="s">
        <v>184</v>
      </c>
      <c r="K22" s="46" t="s">
        <v>378</v>
      </c>
      <c r="L22" s="48" t="s">
        <v>118</v>
      </c>
      <c r="M22" s="48"/>
      <c r="N22" s="48" t="s">
        <v>41</v>
      </c>
      <c r="O22" s="76"/>
      <c r="P22" s="76">
        <v>8000</v>
      </c>
      <c r="Q22" s="76"/>
      <c r="R22" s="76">
        <v>0</v>
      </c>
      <c r="S22" s="54" t="s">
        <v>168</v>
      </c>
    </row>
    <row r="23" spans="1:19" ht="252">
      <c r="A23" s="48">
        <v>18</v>
      </c>
      <c r="B23" s="54" t="s">
        <v>113</v>
      </c>
      <c r="C23" s="48" t="s">
        <v>636</v>
      </c>
      <c r="D23" s="48" t="s">
        <v>105</v>
      </c>
      <c r="E23" s="48" t="s">
        <v>639</v>
      </c>
      <c r="F23" s="54" t="s">
        <v>752</v>
      </c>
      <c r="G23" s="178" t="s">
        <v>159</v>
      </c>
      <c r="H23" s="48" t="s">
        <v>185</v>
      </c>
      <c r="I23" s="48" t="s">
        <v>40</v>
      </c>
      <c r="J23" s="48" t="s">
        <v>40</v>
      </c>
      <c r="K23" s="46" t="s">
        <v>59</v>
      </c>
      <c r="L23" s="48" t="s">
        <v>46</v>
      </c>
      <c r="M23" s="54"/>
      <c r="N23" s="48" t="s">
        <v>41</v>
      </c>
      <c r="O23" s="76"/>
      <c r="P23" s="76">
        <v>10000</v>
      </c>
      <c r="Q23" s="76"/>
      <c r="R23" s="76">
        <v>0</v>
      </c>
      <c r="S23" s="54" t="s">
        <v>168</v>
      </c>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303"/>
      <c r="Q27" s="303" t="s">
        <v>552</v>
      </c>
      <c r="R27" s="303" t="s">
        <v>553</v>
      </c>
      <c r="S27" s="11"/>
    </row>
    <row r="28" spans="1:19">
      <c r="A28" s="11"/>
      <c r="B28" s="11"/>
      <c r="C28" s="11"/>
      <c r="D28" s="11"/>
      <c r="E28" s="11"/>
      <c r="F28" s="11"/>
      <c r="G28" s="12"/>
      <c r="H28" s="11"/>
      <c r="I28" s="11"/>
      <c r="J28" s="11"/>
      <c r="K28" s="11"/>
      <c r="L28" s="11"/>
      <c r="M28" s="11"/>
      <c r="N28" s="11"/>
      <c r="O28" s="11"/>
      <c r="P28" s="303" t="s">
        <v>1498</v>
      </c>
      <c r="Q28" s="248">
        <v>18</v>
      </c>
      <c r="R28" s="305">
        <f>Q6+Q7+Q8+Q9+Q10+Q11+Q12+R15+R16+R17+R18+R19+R20+R21</f>
        <v>130008.45999999999</v>
      </c>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Q281" s="11"/>
      <c r="R281" s="11"/>
      <c r="S281" s="11"/>
    </row>
    <row r="282" spans="1:19">
      <c r="A282" s="11"/>
      <c r="B282" s="11"/>
      <c r="C282" s="11"/>
      <c r="D282" s="11"/>
      <c r="E282" s="11"/>
      <c r="F282" s="11"/>
      <c r="G282" s="12"/>
      <c r="H282" s="11"/>
      <c r="I282" s="11"/>
      <c r="J282" s="11"/>
      <c r="K282" s="11"/>
      <c r="L282" s="11"/>
      <c r="M282" s="11"/>
      <c r="N282" s="11"/>
      <c r="Q282" s="11"/>
      <c r="R282" s="11"/>
      <c r="S282" s="11"/>
    </row>
    <row r="283" spans="1:19">
      <c r="A283" s="11"/>
      <c r="B283" s="11"/>
      <c r="C283" s="11"/>
      <c r="D283" s="11"/>
      <c r="E283" s="11"/>
      <c r="F283" s="11"/>
      <c r="G283" s="12"/>
      <c r="H283" s="11"/>
      <c r="I283" s="11"/>
      <c r="J283" s="11"/>
      <c r="K283" s="11"/>
      <c r="L283" s="11"/>
      <c r="M283" s="11"/>
      <c r="N283" s="11"/>
      <c r="Q283" s="11"/>
      <c r="R283" s="11"/>
      <c r="S283" s="11"/>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25" right="0.25" top="0.75" bottom="0.75" header="0.3" footer="0.3"/>
  <pageSetup paperSize="8" scale="5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zoomScale="90" zoomScaleNormal="90" workbookViewId="0">
      <selection activeCell="S25" sqref="S25"/>
    </sheetView>
  </sheetViews>
  <sheetFormatPr defaultRowHeight="12"/>
  <cols>
    <col min="1" max="1" width="3.42578125" style="11" customWidth="1"/>
    <col min="2" max="2" width="43.5703125" style="11" customWidth="1"/>
    <col min="3" max="3" width="122.42578125" style="53" customWidth="1"/>
    <col min="4" max="4" width="49.7109375" style="11" customWidth="1"/>
    <col min="5" max="5" width="70.7109375" style="11" customWidth="1"/>
    <col min="6" max="6" width="36.7109375" style="11" customWidth="1"/>
    <col min="7" max="7" width="30.85546875" style="11" customWidth="1"/>
    <col min="8" max="8" width="46.42578125" style="11" customWidth="1"/>
    <col min="9" max="9" width="39.28515625" style="11" customWidth="1"/>
    <col min="10" max="10" width="32.5703125" style="11" customWidth="1"/>
    <col min="11" max="11" width="38" style="11" customWidth="1"/>
    <col min="12" max="12" width="43.85546875" style="11" customWidth="1"/>
    <col min="13" max="14" width="19.28515625" style="11" customWidth="1"/>
    <col min="15" max="16" width="19.28515625" style="18" customWidth="1"/>
    <col min="17" max="17" width="13.28515625" style="18" bestFit="1" customWidth="1"/>
    <col min="18" max="18" width="19.28515625" style="18" customWidth="1"/>
    <col min="19" max="19" width="28.85546875" style="11" customWidth="1"/>
    <col min="20" max="20" width="14.28515625" style="50" customWidth="1"/>
    <col min="21" max="21" width="14" style="11" customWidth="1"/>
    <col min="22" max="16384" width="9.140625" style="11"/>
  </cols>
  <sheetData>
    <row r="1" spans="1:21" ht="21" customHeight="1">
      <c r="A1" s="376" t="s">
        <v>1531</v>
      </c>
      <c r="B1" s="376"/>
      <c r="C1" s="376"/>
      <c r="D1" s="376"/>
      <c r="E1" s="376"/>
      <c r="F1" s="376"/>
      <c r="G1" s="376"/>
      <c r="H1" s="376"/>
      <c r="I1" s="376"/>
      <c r="J1" s="376"/>
      <c r="K1" s="12"/>
      <c r="L1" s="12"/>
      <c r="M1" s="12"/>
      <c r="N1" s="12"/>
      <c r="O1" s="12"/>
      <c r="P1" s="12"/>
      <c r="Q1" s="12"/>
      <c r="R1" s="12"/>
      <c r="S1" s="12"/>
      <c r="T1" s="51"/>
    </row>
    <row r="3" spans="1:21" ht="30.75" customHeight="1">
      <c r="A3" s="394" t="s">
        <v>0</v>
      </c>
      <c r="B3" s="394" t="s">
        <v>1</v>
      </c>
      <c r="C3" s="394" t="s">
        <v>2</v>
      </c>
      <c r="D3" s="394" t="s">
        <v>3</v>
      </c>
      <c r="E3" s="394" t="s">
        <v>4</v>
      </c>
      <c r="F3" s="394" t="s">
        <v>5</v>
      </c>
      <c r="G3" s="394" t="s">
        <v>6</v>
      </c>
      <c r="H3" s="394" t="s">
        <v>7</v>
      </c>
      <c r="I3" s="394" t="s">
        <v>8</v>
      </c>
      <c r="J3" s="386" t="s">
        <v>9</v>
      </c>
      <c r="K3" s="387"/>
      <c r="L3" s="394" t="s">
        <v>10</v>
      </c>
      <c r="M3" s="398" t="s">
        <v>11</v>
      </c>
      <c r="N3" s="399"/>
      <c r="O3" s="386" t="s">
        <v>12</v>
      </c>
      <c r="P3" s="387"/>
      <c r="Q3" s="388" t="s">
        <v>13</v>
      </c>
      <c r="R3" s="388"/>
      <c r="S3" s="389" t="s">
        <v>14</v>
      </c>
    </row>
    <row r="4" spans="1:21" ht="27" customHeight="1">
      <c r="A4" s="395"/>
      <c r="B4" s="395"/>
      <c r="C4" s="395"/>
      <c r="D4" s="395"/>
      <c r="E4" s="395"/>
      <c r="F4" s="395"/>
      <c r="G4" s="395"/>
      <c r="H4" s="395"/>
      <c r="I4" s="395"/>
      <c r="J4" s="78" t="s">
        <v>15</v>
      </c>
      <c r="K4" s="79" t="s">
        <v>16</v>
      </c>
      <c r="L4" s="395"/>
      <c r="M4" s="78">
        <v>2018</v>
      </c>
      <c r="N4" s="78">
        <v>2019</v>
      </c>
      <c r="O4" s="78">
        <v>2018</v>
      </c>
      <c r="P4" s="78">
        <v>2019</v>
      </c>
      <c r="Q4" s="78">
        <v>2018</v>
      </c>
      <c r="R4" s="78">
        <v>2019</v>
      </c>
      <c r="S4" s="390"/>
    </row>
    <row r="5" spans="1:21">
      <c r="A5" s="80" t="s">
        <v>17</v>
      </c>
      <c r="B5" s="80" t="s">
        <v>18</v>
      </c>
      <c r="C5" s="80" t="s">
        <v>19</v>
      </c>
      <c r="D5" s="80" t="s">
        <v>20</v>
      </c>
      <c r="E5" s="80" t="s">
        <v>21</v>
      </c>
      <c r="F5" s="80" t="s">
        <v>22</v>
      </c>
      <c r="G5" s="77" t="s">
        <v>23</v>
      </c>
      <c r="H5" s="80" t="s">
        <v>24</v>
      </c>
      <c r="I5" s="80" t="s">
        <v>25</v>
      </c>
      <c r="J5" s="80" t="s">
        <v>26</v>
      </c>
      <c r="K5" s="81" t="s">
        <v>27</v>
      </c>
      <c r="L5" s="80" t="s">
        <v>28</v>
      </c>
      <c r="M5" s="80" t="s">
        <v>29</v>
      </c>
      <c r="N5" s="80" t="s">
        <v>30</v>
      </c>
      <c r="O5" s="80" t="s">
        <v>31</v>
      </c>
      <c r="P5" s="80" t="s">
        <v>32</v>
      </c>
      <c r="Q5" s="80" t="s">
        <v>136</v>
      </c>
      <c r="R5" s="80" t="s">
        <v>34</v>
      </c>
      <c r="S5" s="34" t="s">
        <v>35</v>
      </c>
    </row>
    <row r="6" spans="1:21" ht="121.5" customHeight="1">
      <c r="A6" s="48">
        <v>1</v>
      </c>
      <c r="B6" s="48" t="s">
        <v>640</v>
      </c>
      <c r="C6" s="48" t="s">
        <v>1307</v>
      </c>
      <c r="D6" s="48" t="s">
        <v>143</v>
      </c>
      <c r="E6" s="48" t="s">
        <v>1244</v>
      </c>
      <c r="F6" s="48" t="s">
        <v>95</v>
      </c>
      <c r="G6" s="128" t="s">
        <v>194</v>
      </c>
      <c r="H6" s="48" t="s">
        <v>425</v>
      </c>
      <c r="I6" s="48" t="s">
        <v>426</v>
      </c>
      <c r="J6" s="48" t="s">
        <v>641</v>
      </c>
      <c r="K6" s="46" t="s">
        <v>145</v>
      </c>
      <c r="L6" s="48" t="s">
        <v>195</v>
      </c>
      <c r="M6" s="48" t="s">
        <v>193</v>
      </c>
      <c r="N6" s="48"/>
      <c r="O6" s="76">
        <v>3000</v>
      </c>
      <c r="P6" s="76"/>
      <c r="Q6" s="76">
        <v>3000</v>
      </c>
      <c r="R6" s="76"/>
      <c r="S6" s="48" t="s">
        <v>427</v>
      </c>
      <c r="T6" s="52"/>
    </row>
    <row r="7" spans="1:21" ht="137.25" customHeight="1">
      <c r="A7" s="99">
        <v>2</v>
      </c>
      <c r="B7" s="99" t="s">
        <v>642</v>
      </c>
      <c r="C7" s="99" t="s">
        <v>1422</v>
      </c>
      <c r="D7" s="99" t="s">
        <v>143</v>
      </c>
      <c r="E7" s="99" t="s">
        <v>1423</v>
      </c>
      <c r="F7" s="99" t="s">
        <v>95</v>
      </c>
      <c r="G7" s="122" t="s">
        <v>428</v>
      </c>
      <c r="H7" s="99" t="s">
        <v>425</v>
      </c>
      <c r="I7" s="99" t="s">
        <v>426</v>
      </c>
      <c r="J7" s="99" t="s">
        <v>496</v>
      </c>
      <c r="K7" s="101" t="s">
        <v>1366</v>
      </c>
      <c r="L7" s="99" t="s">
        <v>195</v>
      </c>
      <c r="M7" s="99"/>
      <c r="N7" s="99" t="s">
        <v>193</v>
      </c>
      <c r="O7" s="104"/>
      <c r="P7" s="104">
        <v>6195</v>
      </c>
      <c r="Q7" s="104"/>
      <c r="R7" s="104">
        <v>6195</v>
      </c>
      <c r="S7" s="99" t="s">
        <v>427</v>
      </c>
      <c r="T7" s="225"/>
      <c r="U7" s="226"/>
    </row>
    <row r="8" spans="1:21" ht="162" customHeight="1">
      <c r="A8" s="48">
        <v>3</v>
      </c>
      <c r="B8" s="48" t="s">
        <v>643</v>
      </c>
      <c r="C8" s="48" t="s">
        <v>1308</v>
      </c>
      <c r="D8" s="48" t="s">
        <v>682</v>
      </c>
      <c r="E8" s="48" t="s">
        <v>1309</v>
      </c>
      <c r="F8" s="48" t="s">
        <v>644</v>
      </c>
      <c r="G8" s="128" t="s">
        <v>429</v>
      </c>
      <c r="H8" s="48" t="s">
        <v>430</v>
      </c>
      <c r="I8" s="48" t="s">
        <v>431</v>
      </c>
      <c r="J8" s="48" t="s">
        <v>432</v>
      </c>
      <c r="K8" s="46" t="s">
        <v>433</v>
      </c>
      <c r="L8" s="48" t="s">
        <v>434</v>
      </c>
      <c r="M8" s="48"/>
      <c r="N8" s="48" t="s">
        <v>41</v>
      </c>
      <c r="O8" s="76"/>
      <c r="P8" s="76">
        <v>75000</v>
      </c>
      <c r="Q8" s="76"/>
      <c r="R8" s="76">
        <v>75000</v>
      </c>
      <c r="S8" s="48" t="s">
        <v>427</v>
      </c>
      <c r="U8" s="18"/>
    </row>
    <row r="9" spans="1:21" s="93" customFormat="1" ht="357.75" customHeight="1">
      <c r="A9" s="48">
        <v>4</v>
      </c>
      <c r="B9" s="48" t="s">
        <v>645</v>
      </c>
      <c r="C9" s="48" t="s">
        <v>782</v>
      </c>
      <c r="D9" s="48" t="s">
        <v>646</v>
      </c>
      <c r="E9" s="48" t="s">
        <v>783</v>
      </c>
      <c r="F9" s="48" t="s">
        <v>95</v>
      </c>
      <c r="G9" s="128" t="s">
        <v>435</v>
      </c>
      <c r="H9" s="48" t="s">
        <v>436</v>
      </c>
      <c r="I9" s="48" t="s">
        <v>683</v>
      </c>
      <c r="J9" s="48" t="s">
        <v>437</v>
      </c>
      <c r="K9" s="46" t="s">
        <v>756</v>
      </c>
      <c r="L9" s="48" t="s">
        <v>438</v>
      </c>
      <c r="M9" s="48" t="s">
        <v>684</v>
      </c>
      <c r="N9" s="48" t="s">
        <v>166</v>
      </c>
      <c r="O9" s="76">
        <v>0</v>
      </c>
      <c r="P9" s="76">
        <v>135000</v>
      </c>
      <c r="Q9" s="76">
        <v>0</v>
      </c>
      <c r="R9" s="76">
        <v>135000</v>
      </c>
      <c r="S9" s="48" t="s">
        <v>427</v>
      </c>
      <c r="T9" s="94"/>
    </row>
    <row r="10" spans="1:21" ht="409.5" customHeight="1">
      <c r="A10" s="48">
        <v>5</v>
      </c>
      <c r="B10" s="48" t="s">
        <v>647</v>
      </c>
      <c r="C10" s="48" t="s">
        <v>1310</v>
      </c>
      <c r="D10" s="48" t="s">
        <v>105</v>
      </c>
      <c r="E10" s="48" t="s">
        <v>1311</v>
      </c>
      <c r="F10" s="48" t="s">
        <v>89</v>
      </c>
      <c r="G10" s="128" t="s">
        <v>450</v>
      </c>
      <c r="H10" s="48" t="s">
        <v>452</v>
      </c>
      <c r="I10" s="48" t="s">
        <v>189</v>
      </c>
      <c r="J10" s="48" t="s">
        <v>497</v>
      </c>
      <c r="K10" s="46" t="s">
        <v>498</v>
      </c>
      <c r="L10" s="48" t="s">
        <v>451</v>
      </c>
      <c r="M10" s="48" t="s">
        <v>107</v>
      </c>
      <c r="N10" s="48" t="s">
        <v>107</v>
      </c>
      <c r="O10" s="76">
        <v>150000</v>
      </c>
      <c r="P10" s="76">
        <v>150000</v>
      </c>
      <c r="Q10" s="76">
        <v>150000</v>
      </c>
      <c r="R10" s="76">
        <v>150000</v>
      </c>
      <c r="S10" s="48" t="s">
        <v>439</v>
      </c>
      <c r="T10" s="52"/>
    </row>
    <row r="11" spans="1:21" s="49" customFormat="1" ht="183" customHeight="1">
      <c r="A11" s="48">
        <v>6</v>
      </c>
      <c r="B11" s="48" t="s">
        <v>647</v>
      </c>
      <c r="C11" s="48" t="s">
        <v>1312</v>
      </c>
      <c r="D11" s="48" t="s">
        <v>649</v>
      </c>
      <c r="E11" s="48" t="s">
        <v>1313</v>
      </c>
      <c r="F11" s="48" t="s">
        <v>648</v>
      </c>
      <c r="G11" s="128" t="s">
        <v>440</v>
      </c>
      <c r="H11" s="48" t="s">
        <v>444</v>
      </c>
      <c r="I11" s="48" t="s">
        <v>445</v>
      </c>
      <c r="J11" s="48" t="s">
        <v>442</v>
      </c>
      <c r="K11" s="48" t="s">
        <v>443</v>
      </c>
      <c r="L11" s="48" t="s">
        <v>441</v>
      </c>
      <c r="M11" s="48" t="s">
        <v>234</v>
      </c>
      <c r="N11" s="48" t="s">
        <v>107</v>
      </c>
      <c r="O11" s="76">
        <v>0</v>
      </c>
      <c r="P11" s="76">
        <v>50000</v>
      </c>
      <c r="Q11" s="76">
        <v>0</v>
      </c>
      <c r="R11" s="76">
        <v>50000</v>
      </c>
      <c r="S11" s="48" t="s">
        <v>439</v>
      </c>
      <c r="T11" s="95"/>
    </row>
    <row r="12" spans="1:21" ht="409.6" customHeight="1">
      <c r="A12" s="48">
        <v>7</v>
      </c>
      <c r="B12" s="48" t="s">
        <v>651</v>
      </c>
      <c r="C12" s="48" t="s">
        <v>1314</v>
      </c>
      <c r="D12" s="48" t="s">
        <v>679</v>
      </c>
      <c r="E12" s="48" t="s">
        <v>1315</v>
      </c>
      <c r="F12" s="48" t="s">
        <v>650</v>
      </c>
      <c r="G12" s="128" t="s">
        <v>446</v>
      </c>
      <c r="H12" s="48" t="s">
        <v>444</v>
      </c>
      <c r="I12" s="48" t="s">
        <v>447</v>
      </c>
      <c r="J12" s="48" t="s">
        <v>449</v>
      </c>
      <c r="K12" s="46" t="s">
        <v>448</v>
      </c>
      <c r="L12" s="48" t="s">
        <v>441</v>
      </c>
      <c r="M12" s="48" t="s">
        <v>193</v>
      </c>
      <c r="N12" s="48" t="s">
        <v>107</v>
      </c>
      <c r="O12" s="76">
        <v>100000</v>
      </c>
      <c r="P12" s="76">
        <v>100000</v>
      </c>
      <c r="Q12" s="76">
        <v>100000</v>
      </c>
      <c r="R12" s="76">
        <v>100000</v>
      </c>
      <c r="S12" s="48" t="s">
        <v>439</v>
      </c>
      <c r="T12" s="52"/>
    </row>
    <row r="13" spans="1:21" ht="409.5" customHeight="1">
      <c r="A13" s="99">
        <v>8</v>
      </c>
      <c r="B13" s="99" t="s">
        <v>652</v>
      </c>
      <c r="C13" s="99" t="s">
        <v>1420</v>
      </c>
      <c r="D13" s="99" t="s">
        <v>653</v>
      </c>
      <c r="E13" s="99" t="s">
        <v>1421</v>
      </c>
      <c r="F13" s="99" t="s">
        <v>648</v>
      </c>
      <c r="G13" s="122" t="s">
        <v>453</v>
      </c>
      <c r="H13" s="99" t="s">
        <v>455</v>
      </c>
      <c r="I13" s="99" t="s">
        <v>1392</v>
      </c>
      <c r="J13" s="99" t="s">
        <v>1356</v>
      </c>
      <c r="K13" s="101" t="s">
        <v>1355</v>
      </c>
      <c r="L13" s="99" t="s">
        <v>454</v>
      </c>
      <c r="M13" s="99" t="s">
        <v>106</v>
      </c>
      <c r="N13" s="99" t="s">
        <v>106</v>
      </c>
      <c r="O13" s="104">
        <v>60000</v>
      </c>
      <c r="P13" s="104">
        <v>30000</v>
      </c>
      <c r="Q13" s="104">
        <v>60000</v>
      </c>
      <c r="R13" s="104">
        <v>30000</v>
      </c>
      <c r="S13" s="99" t="s">
        <v>1354</v>
      </c>
      <c r="T13" s="52"/>
    </row>
    <row r="14" spans="1:21" s="93" customFormat="1" ht="409.5" customHeight="1">
      <c r="A14" s="48">
        <v>9</v>
      </c>
      <c r="B14" s="48" t="s">
        <v>652</v>
      </c>
      <c r="C14" s="48" t="s">
        <v>784</v>
      </c>
      <c r="D14" s="48" t="s">
        <v>654</v>
      </c>
      <c r="E14" s="48" t="s">
        <v>785</v>
      </c>
      <c r="F14" s="48" t="s">
        <v>648</v>
      </c>
      <c r="G14" s="128" t="s">
        <v>456</v>
      </c>
      <c r="H14" s="48" t="s">
        <v>458</v>
      </c>
      <c r="I14" s="48" t="s">
        <v>786</v>
      </c>
      <c r="J14" s="48" t="s">
        <v>551</v>
      </c>
      <c r="K14" s="48" t="s">
        <v>1165</v>
      </c>
      <c r="L14" s="48" t="s">
        <v>457</v>
      </c>
      <c r="M14" s="48" t="s">
        <v>41</v>
      </c>
      <c r="N14" s="48" t="s">
        <v>41</v>
      </c>
      <c r="O14" s="76">
        <v>246952.25</v>
      </c>
      <c r="P14" s="76">
        <v>320000</v>
      </c>
      <c r="Q14" s="76">
        <v>246952.25</v>
      </c>
      <c r="R14" s="76">
        <v>320000</v>
      </c>
      <c r="S14" s="48" t="s">
        <v>687</v>
      </c>
      <c r="T14" s="94"/>
    </row>
    <row r="15" spans="1:21" s="93" customFormat="1" ht="209.25" customHeight="1">
      <c r="A15" s="48">
        <v>10</v>
      </c>
      <c r="B15" s="48" t="s">
        <v>109</v>
      </c>
      <c r="C15" s="48" t="s">
        <v>1166</v>
      </c>
      <c r="D15" s="48" t="s">
        <v>658</v>
      </c>
      <c r="E15" s="48" t="s">
        <v>787</v>
      </c>
      <c r="F15" s="48" t="s">
        <v>648</v>
      </c>
      <c r="G15" s="128" t="s">
        <v>459</v>
      </c>
      <c r="H15" s="48" t="s">
        <v>462</v>
      </c>
      <c r="I15" s="48" t="s">
        <v>460</v>
      </c>
      <c r="J15" s="48" t="s">
        <v>463</v>
      </c>
      <c r="K15" s="48">
        <v>3</v>
      </c>
      <c r="L15" s="48" t="s">
        <v>461</v>
      </c>
      <c r="M15" s="48" t="s">
        <v>41</v>
      </c>
      <c r="N15" s="48" t="s">
        <v>41</v>
      </c>
      <c r="O15" s="76">
        <v>47307.9</v>
      </c>
      <c r="P15" s="76">
        <v>35000</v>
      </c>
      <c r="Q15" s="76">
        <v>47307.9</v>
      </c>
      <c r="R15" s="76">
        <v>35000</v>
      </c>
      <c r="S15" s="48" t="s">
        <v>687</v>
      </c>
      <c r="T15" s="94"/>
    </row>
    <row r="16" spans="1:21" ht="207" customHeight="1">
      <c r="A16" s="48">
        <v>11</v>
      </c>
      <c r="B16" s="48" t="s">
        <v>652</v>
      </c>
      <c r="C16" s="48" t="s">
        <v>1316</v>
      </c>
      <c r="D16" s="48" t="s">
        <v>680</v>
      </c>
      <c r="E16" s="48" t="s">
        <v>1317</v>
      </c>
      <c r="F16" s="48" t="s">
        <v>648</v>
      </c>
      <c r="G16" s="128" t="s">
        <v>801</v>
      </c>
      <c r="H16" s="48" t="s">
        <v>465</v>
      </c>
      <c r="I16" s="48" t="s">
        <v>801</v>
      </c>
      <c r="J16" s="48" t="s">
        <v>1318</v>
      </c>
      <c r="K16" s="48" t="s">
        <v>466</v>
      </c>
      <c r="L16" s="48" t="s">
        <v>464</v>
      </c>
      <c r="M16" s="48" t="s">
        <v>66</v>
      </c>
      <c r="N16" s="48" t="s">
        <v>41</v>
      </c>
      <c r="O16" s="76">
        <v>194832</v>
      </c>
      <c r="P16" s="76">
        <v>194832</v>
      </c>
      <c r="Q16" s="76">
        <v>194832</v>
      </c>
      <c r="R16" s="76">
        <v>194832</v>
      </c>
      <c r="S16" s="48" t="s">
        <v>687</v>
      </c>
      <c r="T16" s="52"/>
    </row>
    <row r="17" spans="1:21" s="93" customFormat="1" ht="115.5" customHeight="1">
      <c r="A17" s="48">
        <v>12</v>
      </c>
      <c r="B17" s="48" t="s">
        <v>655</v>
      </c>
      <c r="C17" s="48" t="s">
        <v>788</v>
      </c>
      <c r="D17" s="48" t="s">
        <v>658</v>
      </c>
      <c r="E17" s="48" t="s">
        <v>789</v>
      </c>
      <c r="F17" s="48" t="s">
        <v>89</v>
      </c>
      <c r="G17" s="128" t="s">
        <v>509</v>
      </c>
      <c r="H17" s="48" t="s">
        <v>470</v>
      </c>
      <c r="I17" s="48" t="s">
        <v>468</v>
      </c>
      <c r="J17" s="48" t="s">
        <v>471</v>
      </c>
      <c r="K17" s="48" t="s">
        <v>472</v>
      </c>
      <c r="L17" s="48" t="s">
        <v>469</v>
      </c>
      <c r="M17" s="48" t="s">
        <v>66</v>
      </c>
      <c r="N17" s="48" t="s">
        <v>41</v>
      </c>
      <c r="O17" s="76">
        <v>21402</v>
      </c>
      <c r="P17" s="76">
        <v>30000</v>
      </c>
      <c r="Q17" s="76">
        <v>21402</v>
      </c>
      <c r="R17" s="76">
        <v>30000</v>
      </c>
      <c r="S17" s="48" t="s">
        <v>467</v>
      </c>
      <c r="T17" s="94"/>
    </row>
    <row r="18" spans="1:21" s="93" customFormat="1" ht="126" customHeight="1">
      <c r="A18" s="48">
        <v>13</v>
      </c>
      <c r="B18" s="48" t="s">
        <v>655</v>
      </c>
      <c r="C18" s="48" t="s">
        <v>790</v>
      </c>
      <c r="D18" s="48" t="s">
        <v>658</v>
      </c>
      <c r="E18" s="48" t="s">
        <v>791</v>
      </c>
      <c r="F18" s="48" t="s">
        <v>686</v>
      </c>
      <c r="G18" s="128" t="s">
        <v>510</v>
      </c>
      <c r="H18" s="48" t="s">
        <v>474</v>
      </c>
      <c r="I18" s="48" t="s">
        <v>468</v>
      </c>
      <c r="J18" s="48" t="s">
        <v>475</v>
      </c>
      <c r="K18" s="48" t="s">
        <v>685</v>
      </c>
      <c r="L18" s="48" t="s">
        <v>473</v>
      </c>
      <c r="M18" s="48" t="s">
        <v>684</v>
      </c>
      <c r="N18" s="48" t="s">
        <v>41</v>
      </c>
      <c r="O18" s="76">
        <v>0</v>
      </c>
      <c r="P18" s="76">
        <v>50000</v>
      </c>
      <c r="Q18" s="76">
        <v>0</v>
      </c>
      <c r="R18" s="76">
        <v>50000</v>
      </c>
      <c r="S18" s="48" t="s">
        <v>467</v>
      </c>
      <c r="T18" s="94"/>
    </row>
    <row r="19" spans="1:21" ht="210.75" customHeight="1">
      <c r="A19" s="48">
        <v>14</v>
      </c>
      <c r="B19" s="48" t="s">
        <v>655</v>
      </c>
      <c r="C19" s="48" t="s">
        <v>1319</v>
      </c>
      <c r="D19" s="48" t="s">
        <v>143</v>
      </c>
      <c r="E19" s="48" t="s">
        <v>1320</v>
      </c>
      <c r="F19" s="48" t="s">
        <v>588</v>
      </c>
      <c r="G19" s="128" t="s">
        <v>476</v>
      </c>
      <c r="H19" s="191" t="s">
        <v>479</v>
      </c>
      <c r="I19" s="48" t="s">
        <v>477</v>
      </c>
      <c r="J19" s="48" t="s">
        <v>480</v>
      </c>
      <c r="K19" s="192" t="s">
        <v>977</v>
      </c>
      <c r="L19" s="48" t="s">
        <v>478</v>
      </c>
      <c r="M19" s="48" t="s">
        <v>557</v>
      </c>
      <c r="N19" s="48" t="s">
        <v>976</v>
      </c>
      <c r="O19" s="76">
        <v>37170</v>
      </c>
      <c r="P19" s="76">
        <v>817700</v>
      </c>
      <c r="Q19" s="76">
        <v>37170</v>
      </c>
      <c r="R19" s="76">
        <v>817700</v>
      </c>
      <c r="S19" s="48" t="s">
        <v>467</v>
      </c>
      <c r="T19" s="52"/>
    </row>
    <row r="20" spans="1:21" ht="220.5" customHeight="1">
      <c r="A20" s="48">
        <v>15</v>
      </c>
      <c r="B20" s="48" t="s">
        <v>655</v>
      </c>
      <c r="C20" s="48" t="s">
        <v>1321</v>
      </c>
      <c r="D20" s="48" t="s">
        <v>658</v>
      </c>
      <c r="E20" s="48" t="s">
        <v>1322</v>
      </c>
      <c r="F20" s="48" t="s">
        <v>656</v>
      </c>
      <c r="G20" s="128" t="s">
        <v>481</v>
      </c>
      <c r="H20" s="191" t="s">
        <v>484</v>
      </c>
      <c r="I20" s="48" t="s">
        <v>482</v>
      </c>
      <c r="J20" s="48" t="s">
        <v>485</v>
      </c>
      <c r="K20" s="48" t="s">
        <v>681</v>
      </c>
      <c r="L20" s="48" t="s">
        <v>483</v>
      </c>
      <c r="M20" s="48" t="s">
        <v>66</v>
      </c>
      <c r="N20" s="48" t="s">
        <v>66</v>
      </c>
      <c r="O20" s="76">
        <v>70000</v>
      </c>
      <c r="P20" s="76">
        <v>70000</v>
      </c>
      <c r="Q20" s="76">
        <v>70000</v>
      </c>
      <c r="R20" s="76">
        <v>70000</v>
      </c>
      <c r="S20" s="48" t="s">
        <v>467</v>
      </c>
      <c r="T20" s="52"/>
    </row>
    <row r="21" spans="1:21" ht="235.5" customHeight="1">
      <c r="A21" s="243">
        <v>16</v>
      </c>
      <c r="B21" s="243" t="s">
        <v>655</v>
      </c>
      <c r="C21" s="243" t="s">
        <v>1491</v>
      </c>
      <c r="D21" s="243" t="s">
        <v>143</v>
      </c>
      <c r="E21" s="243" t="s">
        <v>1492</v>
      </c>
      <c r="F21" s="243" t="s">
        <v>588</v>
      </c>
      <c r="G21" s="128" t="s">
        <v>486</v>
      </c>
      <c r="H21" s="191" t="s">
        <v>489</v>
      </c>
      <c r="I21" s="243" t="s">
        <v>487</v>
      </c>
      <c r="J21" s="243" t="s">
        <v>490</v>
      </c>
      <c r="K21" s="243">
        <v>3000</v>
      </c>
      <c r="L21" s="243" t="s">
        <v>488</v>
      </c>
      <c r="M21" s="243"/>
      <c r="N21" s="243" t="s">
        <v>66</v>
      </c>
      <c r="O21" s="244"/>
      <c r="P21" s="76">
        <v>105000</v>
      </c>
      <c r="Q21" s="76"/>
      <c r="R21" s="76">
        <v>105000</v>
      </c>
      <c r="S21" s="243" t="s">
        <v>467</v>
      </c>
      <c r="T21" s="52"/>
      <c r="U21" s="18"/>
    </row>
    <row r="22" spans="1:21" s="107" customFormat="1" ht="144">
      <c r="A22" s="328">
        <v>17</v>
      </c>
      <c r="B22" s="277" t="s">
        <v>655</v>
      </c>
      <c r="C22" s="277" t="s">
        <v>1449</v>
      </c>
      <c r="D22" s="277" t="s">
        <v>1450</v>
      </c>
      <c r="E22" s="277" t="s">
        <v>1451</v>
      </c>
      <c r="F22" s="277" t="s">
        <v>752</v>
      </c>
      <c r="G22" s="284" t="s">
        <v>1444</v>
      </c>
      <c r="H22" s="329" t="s">
        <v>1452</v>
      </c>
      <c r="I22" s="277" t="s">
        <v>1443</v>
      </c>
      <c r="J22" s="277" t="s">
        <v>1445</v>
      </c>
      <c r="K22" s="277" t="s">
        <v>1446</v>
      </c>
      <c r="L22" s="277" t="s">
        <v>1447</v>
      </c>
      <c r="M22" s="330"/>
      <c r="N22" s="277" t="s">
        <v>557</v>
      </c>
      <c r="O22" s="331"/>
      <c r="P22" s="296">
        <v>86422</v>
      </c>
      <c r="Q22" s="331"/>
      <c r="R22" s="296">
        <v>86422</v>
      </c>
      <c r="S22" s="277" t="s">
        <v>1448</v>
      </c>
      <c r="T22" s="332"/>
    </row>
    <row r="24" spans="1:21" ht="15">
      <c r="Q24" s="333"/>
      <c r="R24" s="303" t="s">
        <v>552</v>
      </c>
      <c r="S24" s="303" t="s">
        <v>553</v>
      </c>
    </row>
    <row r="25" spans="1:21" ht="15">
      <c r="Q25" s="333" t="s">
        <v>1498</v>
      </c>
      <c r="R25" s="249">
        <v>17</v>
      </c>
      <c r="S25" s="334">
        <f>Q6+R7+R8+R9+R10+R11+Q10+Q11+R12+R13+Q12+Q13+R14+Q14+R15+Q15+R16+Q16+R17+Q17+R18+Q18+R19+R20+Q19+Q20+R21+Q21+R22</f>
        <v>3185813.15</v>
      </c>
    </row>
    <row r="26" spans="1:21">
      <c r="S26" s="93"/>
    </row>
  </sheetData>
  <mergeCells count="16">
    <mergeCell ref="L3:L4"/>
    <mergeCell ref="M3:N3"/>
    <mergeCell ref="O3:P3"/>
    <mergeCell ref="Q3:R3"/>
    <mergeCell ref="S3:S4"/>
    <mergeCell ref="A1:J1"/>
    <mergeCell ref="D3:D4"/>
    <mergeCell ref="E3:E4"/>
    <mergeCell ref="F3:F4"/>
    <mergeCell ref="A3:A4"/>
    <mergeCell ref="B3:B4"/>
    <mergeCell ref="C3:C4"/>
    <mergeCell ref="G3:G4"/>
    <mergeCell ref="H3:H4"/>
    <mergeCell ref="I3:I4"/>
    <mergeCell ref="J3:K3"/>
  </mergeCells>
  <pageMargins left="0.25" right="0.25" top="0.75" bottom="0.75" header="0.3" footer="0.3"/>
  <pageSetup paperSize="8" scale="3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T20"/>
  <sheetViews>
    <sheetView topLeftCell="D12" zoomScale="80" zoomScaleNormal="80" workbookViewId="0">
      <selection activeCell="S20" sqref="S20"/>
    </sheetView>
  </sheetViews>
  <sheetFormatPr defaultRowHeight="15"/>
  <cols>
    <col min="1" max="1" width="6.140625" customWidth="1"/>
    <col min="2" max="2" width="22.85546875" customWidth="1"/>
    <col min="3" max="3" width="80.85546875" customWidth="1"/>
    <col min="4" max="4" width="25.42578125" customWidth="1"/>
    <col min="5" max="5" width="51" customWidth="1"/>
    <col min="6" max="6" width="20.42578125" customWidth="1"/>
    <col min="7" max="7" width="18.7109375" customWidth="1"/>
    <col min="8" max="8" width="19.28515625" customWidth="1"/>
    <col min="9" max="9" width="15.42578125" customWidth="1"/>
    <col min="10" max="10" width="19.85546875" customWidth="1"/>
    <col min="11" max="11" width="19" customWidth="1"/>
    <col min="12" max="12" width="26.140625" customWidth="1"/>
    <col min="13" max="13" width="12.85546875" customWidth="1"/>
    <col min="14" max="14" width="15.28515625" customWidth="1"/>
    <col min="15" max="15" width="12.85546875" customWidth="1"/>
    <col min="16" max="16" width="12.42578125" customWidth="1"/>
    <col min="17" max="17" width="13.7109375" customWidth="1"/>
    <col min="18" max="18" width="15.28515625" customWidth="1"/>
    <col min="19" max="19" width="25.85546875" customWidth="1"/>
  </cols>
  <sheetData>
    <row r="1" spans="1:20" ht="15.75">
      <c r="A1" s="370" t="s">
        <v>1532</v>
      </c>
      <c r="B1" s="370"/>
      <c r="C1" s="370"/>
      <c r="D1" s="370"/>
      <c r="E1" s="370"/>
      <c r="F1" s="370"/>
      <c r="G1" s="370"/>
      <c r="H1" s="370"/>
      <c r="I1" s="370"/>
      <c r="J1" s="370"/>
      <c r="K1" s="371"/>
      <c r="L1" s="371"/>
      <c r="M1" s="371"/>
      <c r="N1" s="371"/>
      <c r="O1" s="371"/>
      <c r="P1" s="371"/>
      <c r="Q1" s="371"/>
      <c r="R1" s="371"/>
      <c r="S1" s="371"/>
      <c r="T1" s="371"/>
    </row>
    <row r="2" spans="1:20">
      <c r="G2" s="7"/>
    </row>
    <row r="3" spans="1:20" ht="46.5"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348" t="s">
        <v>12</v>
      </c>
      <c r="P3" s="349"/>
      <c r="Q3" s="343" t="s">
        <v>13</v>
      </c>
      <c r="R3" s="343"/>
      <c r="S3" s="344" t="s">
        <v>14</v>
      </c>
    </row>
    <row r="4" spans="1:20">
      <c r="A4" s="353"/>
      <c r="B4" s="353"/>
      <c r="C4" s="354"/>
      <c r="D4" s="353"/>
      <c r="E4" s="353"/>
      <c r="F4" s="353"/>
      <c r="G4" s="353"/>
      <c r="H4" s="353"/>
      <c r="I4" s="353"/>
      <c r="J4" s="19" t="s">
        <v>15</v>
      </c>
      <c r="K4" s="1" t="s">
        <v>16</v>
      </c>
      <c r="L4" s="353"/>
      <c r="M4" s="19">
        <v>2018</v>
      </c>
      <c r="N4" s="19">
        <v>2019</v>
      </c>
      <c r="O4" s="19">
        <v>2018</v>
      </c>
      <c r="P4" s="19">
        <v>2019</v>
      </c>
      <c r="Q4" s="2">
        <v>2018</v>
      </c>
      <c r="R4" s="2">
        <v>2019</v>
      </c>
      <c r="S4" s="345"/>
    </row>
    <row r="5" spans="1:20">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ht="120" customHeight="1">
      <c r="A6" s="421">
        <v>1</v>
      </c>
      <c r="B6" s="421" t="s">
        <v>688</v>
      </c>
      <c r="C6" s="421" t="s">
        <v>711</v>
      </c>
      <c r="D6" s="421" t="s">
        <v>105</v>
      </c>
      <c r="E6" s="421" t="s">
        <v>710</v>
      </c>
      <c r="F6" s="421" t="s">
        <v>70</v>
      </c>
      <c r="G6" s="428" t="s">
        <v>689</v>
      </c>
      <c r="H6" s="421" t="s">
        <v>690</v>
      </c>
      <c r="I6" s="421" t="s">
        <v>1340</v>
      </c>
      <c r="J6" s="99" t="s">
        <v>1341</v>
      </c>
      <c r="K6" s="101" t="s">
        <v>1342</v>
      </c>
      <c r="L6" s="418" t="s">
        <v>691</v>
      </c>
      <c r="M6" s="421" t="s">
        <v>692</v>
      </c>
      <c r="N6" s="421" t="s">
        <v>692</v>
      </c>
      <c r="O6" s="433">
        <v>54000</v>
      </c>
      <c r="P6" s="433">
        <v>85500</v>
      </c>
      <c r="Q6" s="433">
        <v>0</v>
      </c>
      <c r="R6" s="433">
        <v>85500</v>
      </c>
      <c r="S6" s="421" t="s">
        <v>693</v>
      </c>
      <c r="T6" s="9"/>
    </row>
    <row r="7" spans="1:20" ht="120" customHeight="1">
      <c r="A7" s="422"/>
      <c r="B7" s="422"/>
      <c r="C7" s="422"/>
      <c r="D7" s="422"/>
      <c r="E7" s="422"/>
      <c r="F7" s="422"/>
      <c r="G7" s="430"/>
      <c r="H7" s="422"/>
      <c r="I7" s="422"/>
      <c r="J7" s="99" t="s">
        <v>1343</v>
      </c>
      <c r="K7" s="160">
        <v>15000000</v>
      </c>
      <c r="L7" s="420"/>
      <c r="M7" s="422"/>
      <c r="N7" s="422"/>
      <c r="O7" s="422"/>
      <c r="P7" s="422"/>
      <c r="Q7" s="422"/>
      <c r="R7" s="422"/>
      <c r="S7" s="422"/>
      <c r="T7" s="9"/>
    </row>
    <row r="8" spans="1:20" ht="120.75" customHeight="1">
      <c r="A8" s="423">
        <v>2</v>
      </c>
      <c r="B8" s="421" t="s">
        <v>688</v>
      </c>
      <c r="C8" s="421" t="s">
        <v>1424</v>
      </c>
      <c r="D8" s="421" t="s">
        <v>105</v>
      </c>
      <c r="E8" s="421" t="s">
        <v>750</v>
      </c>
      <c r="F8" s="421" t="s">
        <v>70</v>
      </c>
      <c r="G8" s="421" t="s">
        <v>694</v>
      </c>
      <c r="H8" s="421" t="s">
        <v>695</v>
      </c>
      <c r="I8" s="421" t="s">
        <v>696</v>
      </c>
      <c r="J8" s="99" t="s">
        <v>697</v>
      </c>
      <c r="K8" s="101" t="s">
        <v>1344</v>
      </c>
      <c r="L8" s="418" t="s">
        <v>691</v>
      </c>
      <c r="M8" s="421" t="s">
        <v>692</v>
      </c>
      <c r="N8" s="421" t="s">
        <v>234</v>
      </c>
      <c r="O8" s="433">
        <v>170232</v>
      </c>
      <c r="P8" s="433">
        <v>0</v>
      </c>
      <c r="Q8" s="433">
        <v>0</v>
      </c>
      <c r="R8" s="433">
        <v>0</v>
      </c>
      <c r="S8" s="421" t="s">
        <v>693</v>
      </c>
    </row>
    <row r="9" spans="1:20" ht="120.75" customHeight="1">
      <c r="A9" s="424"/>
      <c r="B9" s="422"/>
      <c r="C9" s="422"/>
      <c r="D9" s="422"/>
      <c r="E9" s="422"/>
      <c r="F9" s="422"/>
      <c r="G9" s="422"/>
      <c r="H9" s="422"/>
      <c r="I9" s="422"/>
      <c r="J9" s="99" t="s">
        <v>699</v>
      </c>
      <c r="K9" s="160">
        <v>6000000</v>
      </c>
      <c r="L9" s="420"/>
      <c r="M9" s="422"/>
      <c r="N9" s="422"/>
      <c r="O9" s="422"/>
      <c r="P9" s="422"/>
      <c r="Q9" s="422"/>
      <c r="R9" s="422"/>
      <c r="S9" s="422"/>
    </row>
    <row r="10" spans="1:20" ht="107.25" customHeight="1">
      <c r="A10" s="431">
        <v>3</v>
      </c>
      <c r="B10" s="421" t="s">
        <v>688</v>
      </c>
      <c r="C10" s="421" t="s">
        <v>700</v>
      </c>
      <c r="D10" s="421" t="s">
        <v>105</v>
      </c>
      <c r="E10" s="421" t="s">
        <v>710</v>
      </c>
      <c r="F10" s="421" t="s">
        <v>70</v>
      </c>
      <c r="G10" s="428" t="s">
        <v>701</v>
      </c>
      <c r="H10" s="421" t="s">
        <v>702</v>
      </c>
      <c r="I10" s="421" t="s">
        <v>703</v>
      </c>
      <c r="J10" s="99" t="s">
        <v>704</v>
      </c>
      <c r="K10" s="101" t="s">
        <v>272</v>
      </c>
      <c r="L10" s="418" t="s">
        <v>691</v>
      </c>
      <c r="M10" s="421" t="s">
        <v>692</v>
      </c>
      <c r="N10" s="421" t="s">
        <v>692</v>
      </c>
      <c r="O10" s="433">
        <v>58425</v>
      </c>
      <c r="P10" s="433">
        <v>98400</v>
      </c>
      <c r="Q10" s="433">
        <v>0</v>
      </c>
      <c r="R10" s="433">
        <v>80000</v>
      </c>
      <c r="S10" s="421" t="s">
        <v>693</v>
      </c>
    </row>
    <row r="11" spans="1:20" ht="107.25" customHeight="1">
      <c r="A11" s="432"/>
      <c r="B11" s="422"/>
      <c r="C11" s="422"/>
      <c r="D11" s="422"/>
      <c r="E11" s="422"/>
      <c r="F11" s="422"/>
      <c r="G11" s="430"/>
      <c r="H11" s="422"/>
      <c r="I11" s="422"/>
      <c r="J11" s="99" t="s">
        <v>699</v>
      </c>
      <c r="K11" s="160">
        <v>900000</v>
      </c>
      <c r="L11" s="420"/>
      <c r="M11" s="422"/>
      <c r="N11" s="422"/>
      <c r="O11" s="422"/>
      <c r="P11" s="422"/>
      <c r="Q11" s="422"/>
      <c r="R11" s="422"/>
      <c r="S11" s="422"/>
    </row>
    <row r="12" spans="1:20" ht="118.5" customHeight="1">
      <c r="A12" s="425">
        <v>4</v>
      </c>
      <c r="B12" s="421" t="s">
        <v>688</v>
      </c>
      <c r="C12" s="428" t="s">
        <v>1425</v>
      </c>
      <c r="D12" s="421" t="s">
        <v>105</v>
      </c>
      <c r="E12" s="421" t="s">
        <v>750</v>
      </c>
      <c r="F12" s="421" t="s">
        <v>70</v>
      </c>
      <c r="G12" s="428" t="s">
        <v>705</v>
      </c>
      <c r="H12" s="421" t="s">
        <v>706</v>
      </c>
      <c r="I12" s="421" t="s">
        <v>707</v>
      </c>
      <c r="J12" s="99" t="s">
        <v>708</v>
      </c>
      <c r="K12" s="101" t="s">
        <v>698</v>
      </c>
      <c r="L12" s="418" t="s">
        <v>691</v>
      </c>
      <c r="M12" s="421" t="s">
        <v>709</v>
      </c>
      <c r="N12" s="421" t="s">
        <v>692</v>
      </c>
      <c r="O12" s="433">
        <v>0</v>
      </c>
      <c r="P12" s="433">
        <v>357590</v>
      </c>
      <c r="Q12" s="433">
        <v>0</v>
      </c>
      <c r="R12" s="433">
        <v>357590</v>
      </c>
      <c r="S12" s="421" t="s">
        <v>693</v>
      </c>
    </row>
    <row r="13" spans="1:20" ht="132" customHeight="1">
      <c r="A13" s="426"/>
      <c r="B13" s="427"/>
      <c r="C13" s="427"/>
      <c r="D13" s="427"/>
      <c r="E13" s="427"/>
      <c r="F13" s="427"/>
      <c r="G13" s="429"/>
      <c r="H13" s="427"/>
      <c r="I13" s="427"/>
      <c r="J13" s="98" t="s">
        <v>699</v>
      </c>
      <c r="K13" s="234">
        <v>4000000</v>
      </c>
      <c r="L13" s="436"/>
      <c r="M13" s="427"/>
      <c r="N13" s="427"/>
      <c r="O13" s="427"/>
      <c r="P13" s="427"/>
      <c r="Q13" s="427"/>
      <c r="R13" s="427"/>
      <c r="S13" s="427"/>
    </row>
    <row r="14" spans="1:20" ht="149.25" customHeight="1">
      <c r="A14" s="418">
        <v>5</v>
      </c>
      <c r="B14" s="418" t="s">
        <v>688</v>
      </c>
      <c r="C14" s="418" t="s">
        <v>1334</v>
      </c>
      <c r="D14" s="418" t="s">
        <v>715</v>
      </c>
      <c r="E14" s="418" t="s">
        <v>1333</v>
      </c>
      <c r="F14" s="418" t="s">
        <v>752</v>
      </c>
      <c r="G14" s="437" t="s">
        <v>1332</v>
      </c>
      <c r="H14" s="418" t="s">
        <v>1379</v>
      </c>
      <c r="I14" s="418" t="s">
        <v>1335</v>
      </c>
      <c r="J14" s="99" t="s">
        <v>1336</v>
      </c>
      <c r="K14" s="99">
        <v>512</v>
      </c>
      <c r="L14" s="418" t="s">
        <v>1337</v>
      </c>
      <c r="M14" s="418" t="s">
        <v>1338</v>
      </c>
      <c r="N14" s="418" t="s">
        <v>1339</v>
      </c>
      <c r="O14" s="434">
        <v>0</v>
      </c>
      <c r="P14" s="434">
        <v>147120.29999999999</v>
      </c>
      <c r="Q14" s="434">
        <v>0</v>
      </c>
      <c r="R14" s="434">
        <v>119610</v>
      </c>
      <c r="S14" s="418" t="s">
        <v>693</v>
      </c>
    </row>
    <row r="15" spans="1:20" ht="117.75" customHeight="1">
      <c r="A15" s="419"/>
      <c r="B15" s="419"/>
      <c r="C15" s="419"/>
      <c r="D15" s="419"/>
      <c r="E15" s="419"/>
      <c r="F15" s="419"/>
      <c r="G15" s="438"/>
      <c r="H15" s="419"/>
      <c r="I15" s="419"/>
      <c r="J15" s="99" t="s">
        <v>1393</v>
      </c>
      <c r="K15" s="233">
        <v>20000000</v>
      </c>
      <c r="L15" s="420"/>
      <c r="M15" s="420"/>
      <c r="N15" s="420"/>
      <c r="O15" s="435"/>
      <c r="P15" s="435"/>
      <c r="Q15" s="435"/>
      <c r="R15" s="435"/>
      <c r="S15" s="419"/>
    </row>
    <row r="16" spans="1:20">
      <c r="A16" s="11"/>
      <c r="B16" s="11"/>
      <c r="C16" s="11"/>
      <c r="D16" s="11"/>
      <c r="E16" s="11"/>
      <c r="F16" s="11"/>
      <c r="G16" s="12"/>
      <c r="H16" s="11"/>
      <c r="I16" s="11"/>
      <c r="J16" s="11"/>
      <c r="K16" s="11"/>
      <c r="L16" s="11"/>
      <c r="M16" s="11"/>
      <c r="N16" s="11"/>
      <c r="O16" s="11"/>
      <c r="P16" s="11"/>
      <c r="Q16" s="11"/>
      <c r="R16" s="11"/>
      <c r="S16" s="11"/>
    </row>
    <row r="17" spans="1:19">
      <c r="A17" s="11"/>
      <c r="B17" s="11"/>
      <c r="C17" s="11"/>
      <c r="D17" s="11"/>
      <c r="E17" s="11"/>
      <c r="F17" s="11"/>
      <c r="G17" s="12"/>
      <c r="H17" s="11"/>
      <c r="I17" s="11"/>
      <c r="J17" s="11"/>
      <c r="K17" s="11"/>
      <c r="L17" s="11"/>
      <c r="M17" s="11"/>
      <c r="N17" s="11"/>
      <c r="O17" s="11"/>
      <c r="P17" s="11"/>
      <c r="R17" s="11"/>
      <c r="S17" s="11"/>
    </row>
    <row r="19" spans="1:19">
      <c r="Q19" s="335"/>
      <c r="R19" s="336" t="s">
        <v>251</v>
      </c>
      <c r="S19" s="336" t="s">
        <v>252</v>
      </c>
    </row>
    <row r="20" spans="1:19">
      <c r="Q20" s="335" t="s">
        <v>1498</v>
      </c>
      <c r="R20" s="248">
        <v>5</v>
      </c>
      <c r="S20" s="305">
        <f>R14+R12+R10+R6</f>
        <v>642700</v>
      </c>
    </row>
  </sheetData>
  <mergeCells count="101">
    <mergeCell ref="A1:T1"/>
    <mergeCell ref="A3:A4"/>
    <mergeCell ref="M3:N3"/>
    <mergeCell ref="O3:P3"/>
    <mergeCell ref="Q3:R3"/>
    <mergeCell ref="S3:S4"/>
    <mergeCell ref="B3:B4"/>
    <mergeCell ref="C3:C4"/>
    <mergeCell ref="D3:D4"/>
    <mergeCell ref="E3:E4"/>
    <mergeCell ref="F3:F4"/>
    <mergeCell ref="G3:G4"/>
    <mergeCell ref="H3:H4"/>
    <mergeCell ref="I3:I4"/>
    <mergeCell ref="J3:K3"/>
    <mergeCell ref="L3:L4"/>
    <mergeCell ref="R14:R15"/>
    <mergeCell ref="Q14:Q15"/>
    <mergeCell ref="E10:E11"/>
    <mergeCell ref="S6:S7"/>
    <mergeCell ref="N6:N7"/>
    <mergeCell ref="O6:O7"/>
    <mergeCell ref="P6:P7"/>
    <mergeCell ref="Q6:Q7"/>
    <mergeCell ref="R6:R7"/>
    <mergeCell ref="G14:G15"/>
    <mergeCell ref="H14:H15"/>
    <mergeCell ref="N10:N11"/>
    <mergeCell ref="O10:O11"/>
    <mergeCell ref="P10:P11"/>
    <mergeCell ref="Q10:Q11"/>
    <mergeCell ref="R10:R11"/>
    <mergeCell ref="L6:L7"/>
    <mergeCell ref="M6:M7"/>
    <mergeCell ref="L8:L9"/>
    <mergeCell ref="M8:M9"/>
    <mergeCell ref="N8:N9"/>
    <mergeCell ref="N12:N13"/>
    <mergeCell ref="C14:C15"/>
    <mergeCell ref="H12:H13"/>
    <mergeCell ref="S14:S15"/>
    <mergeCell ref="D14:D15"/>
    <mergeCell ref="O8:O9"/>
    <mergeCell ref="P8:P9"/>
    <mergeCell ref="Q8:Q9"/>
    <mergeCell ref="R8:R9"/>
    <mergeCell ref="S8:S9"/>
    <mergeCell ref="I14:I15"/>
    <mergeCell ref="L14:L15"/>
    <mergeCell ref="P14:P15"/>
    <mergeCell ref="O14:O15"/>
    <mergeCell ref="N14:N15"/>
    <mergeCell ref="Q12:Q13"/>
    <mergeCell ref="M14:M15"/>
    <mergeCell ref="R12:R13"/>
    <mergeCell ref="S12:S13"/>
    <mergeCell ref="S10:S11"/>
    <mergeCell ref="I12:I13"/>
    <mergeCell ref="L12:L13"/>
    <mergeCell ref="M12:M13"/>
    <mergeCell ref="O12:O13"/>
    <mergeCell ref="P12:P13"/>
    <mergeCell ref="C6:C7"/>
    <mergeCell ref="D6:D7"/>
    <mergeCell ref="E6:E7"/>
    <mergeCell ref="F6:F7"/>
    <mergeCell ref="G6:G7"/>
    <mergeCell ref="H6:H7"/>
    <mergeCell ref="I6:I7"/>
    <mergeCell ref="A10:A11"/>
    <mergeCell ref="B10:B11"/>
    <mergeCell ref="F10:F11"/>
    <mergeCell ref="G10:G11"/>
    <mergeCell ref="H10:H11"/>
    <mergeCell ref="A6:A7"/>
    <mergeCell ref="B6:B7"/>
    <mergeCell ref="I10:I11"/>
    <mergeCell ref="A14:A15"/>
    <mergeCell ref="B14:B15"/>
    <mergeCell ref="L10:L11"/>
    <mergeCell ref="M10:M11"/>
    <mergeCell ref="A8:A9"/>
    <mergeCell ref="B8:B9"/>
    <mergeCell ref="C8:C9"/>
    <mergeCell ref="D8:D9"/>
    <mergeCell ref="E8:E9"/>
    <mergeCell ref="F8:F9"/>
    <mergeCell ref="G8:G9"/>
    <mergeCell ref="H8:H9"/>
    <mergeCell ref="I8:I9"/>
    <mergeCell ref="A12:A13"/>
    <mergeCell ref="B12:B13"/>
    <mergeCell ref="C12:C13"/>
    <mergeCell ref="D12:D13"/>
    <mergeCell ref="E12:E13"/>
    <mergeCell ref="F12:F13"/>
    <mergeCell ref="G12:G13"/>
    <mergeCell ref="C10:C11"/>
    <mergeCell ref="D10:D11"/>
    <mergeCell ref="E14:E15"/>
    <mergeCell ref="F14:F15"/>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Z281"/>
  <sheetViews>
    <sheetView zoomScale="70" zoomScaleNormal="70" workbookViewId="0">
      <selection activeCell="A2" sqref="A2"/>
    </sheetView>
  </sheetViews>
  <sheetFormatPr defaultRowHeight="15"/>
  <cols>
    <col min="1" max="1" width="5.140625" customWidth="1"/>
    <col min="2" max="2" width="36.28515625" customWidth="1"/>
    <col min="3" max="3" width="50.7109375" customWidth="1"/>
    <col min="4" max="4" width="24.140625" customWidth="1"/>
    <col min="5" max="5" width="50.7109375" customWidth="1"/>
    <col min="6" max="6" width="20.7109375" customWidth="1"/>
    <col min="7" max="7" width="27" style="7" customWidth="1"/>
    <col min="8" max="8" width="48.42578125" customWidth="1"/>
    <col min="9" max="9" width="13.140625" customWidth="1"/>
    <col min="10" max="10" width="19.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7.425781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3432" ht="15.75" customHeight="1">
      <c r="A1" s="350" t="s">
        <v>1500</v>
      </c>
      <c r="B1" s="350"/>
      <c r="C1" s="350"/>
      <c r="D1" s="350"/>
      <c r="E1" s="350"/>
      <c r="F1" s="350"/>
      <c r="G1" s="350"/>
      <c r="H1" s="350"/>
      <c r="I1" s="350"/>
      <c r="J1" s="350"/>
      <c r="K1" s="351"/>
      <c r="L1" s="351"/>
      <c r="M1" s="351"/>
      <c r="N1" s="351"/>
      <c r="O1" s="351"/>
      <c r="P1" s="351"/>
      <c r="Q1" s="351"/>
      <c r="R1" s="351"/>
      <c r="S1" s="351"/>
      <c r="T1" s="351"/>
    </row>
    <row r="3" spans="1:3432" ht="36.75"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348" t="s">
        <v>12</v>
      </c>
      <c r="P3" s="349"/>
      <c r="Q3" s="343" t="s">
        <v>13</v>
      </c>
      <c r="R3" s="343"/>
      <c r="S3" s="344" t="s">
        <v>14</v>
      </c>
    </row>
    <row r="4" spans="1:3432" ht="26.25" customHeight="1">
      <c r="A4" s="353"/>
      <c r="B4" s="353"/>
      <c r="C4" s="354"/>
      <c r="D4" s="353"/>
      <c r="E4" s="353"/>
      <c r="F4" s="353"/>
      <c r="G4" s="353"/>
      <c r="H4" s="353"/>
      <c r="I4" s="353"/>
      <c r="J4" s="19" t="s">
        <v>15</v>
      </c>
      <c r="K4" s="1" t="s">
        <v>16</v>
      </c>
      <c r="L4" s="353"/>
      <c r="M4" s="19">
        <v>2018</v>
      </c>
      <c r="N4" s="19">
        <v>2019</v>
      </c>
      <c r="O4" s="19">
        <v>2018</v>
      </c>
      <c r="P4" s="19">
        <v>2019</v>
      </c>
      <c r="Q4" s="2">
        <v>2018</v>
      </c>
      <c r="R4" s="2">
        <v>2019</v>
      </c>
      <c r="S4" s="345"/>
    </row>
    <row r="5" spans="1:3432"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3432" s="9" customFormat="1" ht="336" customHeight="1">
      <c r="A6" s="47">
        <v>1</v>
      </c>
      <c r="B6" s="47" t="s">
        <v>115</v>
      </c>
      <c r="C6" s="47" t="s">
        <v>1196</v>
      </c>
      <c r="D6" s="47" t="s">
        <v>567</v>
      </c>
      <c r="E6" s="47" t="s">
        <v>1197</v>
      </c>
      <c r="F6" s="47" t="s">
        <v>95</v>
      </c>
      <c r="G6" s="47" t="s">
        <v>137</v>
      </c>
      <c r="H6" s="47" t="s">
        <v>213</v>
      </c>
      <c r="I6" s="47" t="s">
        <v>139</v>
      </c>
      <c r="J6" s="48" t="s">
        <v>214</v>
      </c>
      <c r="K6" s="46" t="s">
        <v>871</v>
      </c>
      <c r="L6" s="47" t="s">
        <v>82</v>
      </c>
      <c r="M6" s="47" t="s">
        <v>166</v>
      </c>
      <c r="N6" s="47"/>
      <c r="O6" s="75">
        <v>11626.5</v>
      </c>
      <c r="P6" s="75"/>
      <c r="Q6" s="75">
        <v>10626.5</v>
      </c>
      <c r="R6" s="75"/>
      <c r="S6" s="47" t="s">
        <v>215</v>
      </c>
    </row>
    <row r="7" spans="1:3432" s="84" customFormat="1" ht="375" customHeight="1">
      <c r="A7" s="47">
        <v>2</v>
      </c>
      <c r="B7" s="48" t="s">
        <v>115</v>
      </c>
      <c r="C7" s="48" t="s">
        <v>758</v>
      </c>
      <c r="D7" s="47" t="s">
        <v>567</v>
      </c>
      <c r="E7" s="48" t="s">
        <v>759</v>
      </c>
      <c r="F7" s="48" t="s">
        <v>516</v>
      </c>
      <c r="G7" s="48" t="s">
        <v>216</v>
      </c>
      <c r="H7" s="48" t="s">
        <v>217</v>
      </c>
      <c r="I7" s="48" t="s">
        <v>218</v>
      </c>
      <c r="J7" s="48" t="s">
        <v>219</v>
      </c>
      <c r="K7" s="46" t="s">
        <v>872</v>
      </c>
      <c r="L7" s="48" t="s">
        <v>220</v>
      </c>
      <c r="M7" s="48" t="s">
        <v>66</v>
      </c>
      <c r="N7" s="48"/>
      <c r="O7" s="76">
        <v>44500</v>
      </c>
      <c r="P7" s="76"/>
      <c r="Q7" s="76">
        <v>44500</v>
      </c>
      <c r="R7" s="76"/>
      <c r="S7" s="47" t="s">
        <v>215</v>
      </c>
    </row>
    <row r="8" spans="1:3432" s="9" customFormat="1" ht="300">
      <c r="A8" s="47">
        <v>3</v>
      </c>
      <c r="B8" s="48" t="s">
        <v>115</v>
      </c>
      <c r="C8" s="48" t="s">
        <v>1198</v>
      </c>
      <c r="D8" s="47" t="s">
        <v>567</v>
      </c>
      <c r="E8" s="47" t="s">
        <v>1199</v>
      </c>
      <c r="F8" s="47" t="s">
        <v>516</v>
      </c>
      <c r="G8" s="47" t="s">
        <v>138</v>
      </c>
      <c r="H8" s="47" t="s">
        <v>221</v>
      </c>
      <c r="I8" s="47" t="s">
        <v>222</v>
      </c>
      <c r="J8" s="48" t="s">
        <v>223</v>
      </c>
      <c r="K8" s="46" t="s">
        <v>224</v>
      </c>
      <c r="L8" s="47" t="s">
        <v>225</v>
      </c>
      <c r="M8" s="47" t="s">
        <v>41</v>
      </c>
      <c r="N8" s="47"/>
      <c r="O8" s="75">
        <v>450</v>
      </c>
      <c r="P8" s="75"/>
      <c r="Q8" s="75">
        <v>0</v>
      </c>
      <c r="R8" s="75"/>
      <c r="S8" s="47" t="s">
        <v>215</v>
      </c>
    </row>
    <row r="9" spans="1:3432" s="10" customFormat="1" ht="354" customHeight="1">
      <c r="A9" s="48">
        <v>4</v>
      </c>
      <c r="B9" s="48" t="s">
        <v>115</v>
      </c>
      <c r="C9" s="48" t="s">
        <v>1200</v>
      </c>
      <c r="D9" s="48" t="s">
        <v>567</v>
      </c>
      <c r="E9" s="48" t="s">
        <v>1201</v>
      </c>
      <c r="F9" s="48" t="s">
        <v>70</v>
      </c>
      <c r="G9" s="48" t="s">
        <v>141</v>
      </c>
      <c r="H9" s="48" t="s">
        <v>226</v>
      </c>
      <c r="I9" s="48" t="s">
        <v>78</v>
      </c>
      <c r="J9" s="48" t="s">
        <v>227</v>
      </c>
      <c r="K9" s="46" t="s">
        <v>228</v>
      </c>
      <c r="L9" s="48" t="s">
        <v>229</v>
      </c>
      <c r="M9" s="48" t="s">
        <v>41</v>
      </c>
      <c r="N9" s="48"/>
      <c r="O9" s="76">
        <v>8170</v>
      </c>
      <c r="P9" s="76"/>
      <c r="Q9" s="76">
        <v>0</v>
      </c>
      <c r="R9" s="76"/>
      <c r="S9" s="48" t="s">
        <v>215</v>
      </c>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row>
    <row r="10" spans="1:3432" s="287" customFormat="1" ht="276">
      <c r="A10" s="276">
        <v>5</v>
      </c>
      <c r="B10" s="276" t="s">
        <v>115</v>
      </c>
      <c r="C10" s="276" t="s">
        <v>1202</v>
      </c>
      <c r="D10" s="276" t="s">
        <v>1151</v>
      </c>
      <c r="E10" s="276" t="s">
        <v>1453</v>
      </c>
      <c r="F10" s="276" t="s">
        <v>873</v>
      </c>
      <c r="G10" s="285" t="s">
        <v>874</v>
      </c>
      <c r="H10" s="276" t="s">
        <v>901</v>
      </c>
      <c r="I10" s="276" t="s">
        <v>718</v>
      </c>
      <c r="J10" s="277" t="s">
        <v>875</v>
      </c>
      <c r="K10" s="280" t="s">
        <v>876</v>
      </c>
      <c r="L10" s="276" t="s">
        <v>877</v>
      </c>
      <c r="M10" s="276"/>
      <c r="N10" s="276" t="s">
        <v>166</v>
      </c>
      <c r="O10" s="286"/>
      <c r="P10" s="286">
        <v>18360</v>
      </c>
      <c r="Q10" s="286"/>
      <c r="R10" s="286">
        <v>18360</v>
      </c>
      <c r="S10" s="276" t="s">
        <v>215</v>
      </c>
    </row>
    <row r="11" spans="1:3432" s="287" customFormat="1" ht="180">
      <c r="A11" s="276">
        <v>6</v>
      </c>
      <c r="B11" s="276" t="s">
        <v>115</v>
      </c>
      <c r="C11" s="276" t="s">
        <v>1203</v>
      </c>
      <c r="D11" s="276" t="s">
        <v>1151</v>
      </c>
      <c r="E11" s="276" t="s">
        <v>1204</v>
      </c>
      <c r="F11" s="276" t="s">
        <v>878</v>
      </c>
      <c r="G11" s="285" t="s">
        <v>879</v>
      </c>
      <c r="H11" s="276" t="s">
        <v>902</v>
      </c>
      <c r="I11" s="276" t="s">
        <v>334</v>
      </c>
      <c r="J11" s="276" t="s">
        <v>880</v>
      </c>
      <c r="K11" s="288" t="s">
        <v>1497</v>
      </c>
      <c r="L11" s="276" t="s">
        <v>881</v>
      </c>
      <c r="M11" s="276"/>
      <c r="N11" s="276" t="s">
        <v>166</v>
      </c>
      <c r="O11" s="286"/>
      <c r="P11" s="286">
        <v>5944</v>
      </c>
      <c r="Q11" s="286"/>
      <c r="R11" s="286">
        <v>5944</v>
      </c>
      <c r="S11" s="276" t="s">
        <v>215</v>
      </c>
    </row>
    <row r="12" spans="1:3432" s="287" customFormat="1" ht="300">
      <c r="A12" s="276">
        <v>7</v>
      </c>
      <c r="B12" s="276" t="s">
        <v>115</v>
      </c>
      <c r="C12" s="276" t="s">
        <v>1205</v>
      </c>
      <c r="D12" s="276" t="s">
        <v>1151</v>
      </c>
      <c r="E12" s="276" t="s">
        <v>1206</v>
      </c>
      <c r="F12" s="276" t="s">
        <v>752</v>
      </c>
      <c r="G12" s="276" t="s">
        <v>882</v>
      </c>
      <c r="H12" s="276" t="s">
        <v>1455</v>
      </c>
      <c r="I12" s="276" t="s">
        <v>1456</v>
      </c>
      <c r="J12" s="276" t="s">
        <v>883</v>
      </c>
      <c r="K12" s="276" t="s">
        <v>1454</v>
      </c>
      <c r="L12" s="276" t="s">
        <v>884</v>
      </c>
      <c r="M12" s="289"/>
      <c r="N12" s="276" t="s">
        <v>41</v>
      </c>
      <c r="O12" s="289"/>
      <c r="P12" s="290">
        <v>111724</v>
      </c>
      <c r="Q12" s="290"/>
      <c r="R12" s="290">
        <v>111724</v>
      </c>
      <c r="S12" s="276" t="s">
        <v>215</v>
      </c>
    </row>
    <row r="13" spans="1:3432" ht="300">
      <c r="A13" s="47">
        <v>8</v>
      </c>
      <c r="B13" s="48" t="s">
        <v>115</v>
      </c>
      <c r="C13" s="48" t="s">
        <v>1207</v>
      </c>
      <c r="D13" s="47" t="s">
        <v>1151</v>
      </c>
      <c r="E13" s="47" t="s">
        <v>1208</v>
      </c>
      <c r="F13" s="47" t="s">
        <v>752</v>
      </c>
      <c r="G13" s="120" t="s">
        <v>138</v>
      </c>
      <c r="H13" s="47" t="s">
        <v>903</v>
      </c>
      <c r="I13" s="47" t="s">
        <v>222</v>
      </c>
      <c r="J13" s="48" t="s">
        <v>223</v>
      </c>
      <c r="K13" s="46" t="s">
        <v>224</v>
      </c>
      <c r="L13" s="47" t="s">
        <v>885</v>
      </c>
      <c r="M13" s="47"/>
      <c r="N13" s="47" t="s">
        <v>41</v>
      </c>
      <c r="O13" s="75"/>
      <c r="P13" s="75">
        <v>450</v>
      </c>
      <c r="Q13" s="75"/>
      <c r="R13" s="75">
        <v>0</v>
      </c>
      <c r="S13" s="47" t="s">
        <v>215</v>
      </c>
    </row>
    <row r="14" spans="1:3432" ht="240">
      <c r="A14" s="48">
        <v>9</v>
      </c>
      <c r="B14" s="48" t="s">
        <v>115</v>
      </c>
      <c r="C14" s="48" t="s">
        <v>1209</v>
      </c>
      <c r="D14" s="48" t="s">
        <v>1151</v>
      </c>
      <c r="E14" s="48" t="s">
        <v>1210</v>
      </c>
      <c r="F14" s="48" t="s">
        <v>752</v>
      </c>
      <c r="G14" s="121" t="s">
        <v>141</v>
      </c>
      <c r="H14" s="48" t="s">
        <v>904</v>
      </c>
      <c r="I14" s="48" t="s">
        <v>78</v>
      </c>
      <c r="J14" s="48" t="s">
        <v>886</v>
      </c>
      <c r="K14" s="46" t="s">
        <v>887</v>
      </c>
      <c r="L14" s="48" t="s">
        <v>229</v>
      </c>
      <c r="M14" s="48"/>
      <c r="N14" s="48" t="s">
        <v>41</v>
      </c>
      <c r="O14" s="76"/>
      <c r="P14" s="76">
        <v>8500</v>
      </c>
      <c r="Q14" s="76"/>
      <c r="R14" s="76">
        <v>0</v>
      </c>
      <c r="S14" s="48" t="s">
        <v>215</v>
      </c>
    </row>
    <row r="15" spans="1:3432">
      <c r="A15" s="11"/>
      <c r="B15" s="11"/>
      <c r="C15" s="11"/>
      <c r="D15" s="11"/>
      <c r="E15" s="11"/>
      <c r="F15" s="11"/>
      <c r="G15" s="12"/>
      <c r="H15" s="11"/>
      <c r="I15" s="11"/>
      <c r="J15" s="11"/>
      <c r="K15" s="11"/>
      <c r="L15" s="11"/>
      <c r="M15" s="11"/>
      <c r="N15" s="11"/>
      <c r="O15" s="11"/>
      <c r="P15" s="11"/>
      <c r="Q15" s="11"/>
      <c r="R15" s="11"/>
      <c r="S15" s="11"/>
    </row>
    <row r="16" spans="1:3432">
      <c r="A16" s="11"/>
      <c r="B16" s="11"/>
      <c r="C16" s="11"/>
      <c r="D16" s="11"/>
      <c r="E16" s="11"/>
      <c r="F16" s="11"/>
      <c r="G16" s="12"/>
      <c r="H16" s="11"/>
      <c r="I16" s="11"/>
      <c r="J16" s="11"/>
      <c r="K16" s="11"/>
      <c r="L16" s="11"/>
      <c r="M16" s="11"/>
      <c r="N16" s="11"/>
      <c r="O16" s="11"/>
      <c r="P16" s="11"/>
      <c r="Q16" s="11"/>
      <c r="R16" s="11"/>
      <c r="S16" s="11"/>
    </row>
    <row r="17" spans="1:19">
      <c r="A17" s="11"/>
      <c r="B17" s="11"/>
      <c r="C17" s="11"/>
      <c r="D17" s="11"/>
      <c r="E17" s="11"/>
      <c r="F17" s="11"/>
      <c r="G17" s="12"/>
      <c r="H17" s="11"/>
      <c r="I17" s="11"/>
      <c r="J17" s="11"/>
      <c r="K17" s="11"/>
      <c r="L17" s="11"/>
      <c r="M17" s="11"/>
      <c r="N17" s="11"/>
      <c r="O17" s="11"/>
      <c r="P17" s="291"/>
      <c r="Q17" s="291" t="s">
        <v>552</v>
      </c>
      <c r="R17" s="291" t="s">
        <v>554</v>
      </c>
    </row>
    <row r="18" spans="1:19">
      <c r="A18" s="11"/>
      <c r="B18" s="11"/>
      <c r="C18" s="11"/>
      <c r="D18" s="11"/>
      <c r="E18" s="11"/>
      <c r="F18" s="11"/>
      <c r="G18" s="12"/>
      <c r="H18" s="11"/>
      <c r="I18" s="11"/>
      <c r="J18" s="11"/>
      <c r="K18" s="11"/>
      <c r="L18" s="11"/>
      <c r="M18" s="11"/>
      <c r="N18" s="11"/>
      <c r="O18" s="108"/>
      <c r="P18" s="291" t="s">
        <v>1498</v>
      </c>
      <c r="Q18" s="292">
        <v>9</v>
      </c>
      <c r="R18" s="293">
        <f>R14+R13+R12+R11+R10+Q9+Q8+Q7+Q6</f>
        <v>191154.5</v>
      </c>
    </row>
    <row r="19" spans="1:19">
      <c r="A19" s="11"/>
      <c r="B19" s="11"/>
      <c r="C19" s="11"/>
      <c r="D19" s="11"/>
      <c r="E19" s="11"/>
      <c r="F19" s="11"/>
      <c r="G19" s="12"/>
      <c r="H19" s="11"/>
      <c r="I19" s="11"/>
      <c r="J19" s="11"/>
      <c r="K19" s="11"/>
      <c r="L19" s="11"/>
      <c r="M19" s="11"/>
      <c r="N19" s="11"/>
      <c r="O19" s="108"/>
      <c r="P19" s="11"/>
      <c r="Q19" s="11"/>
      <c r="R19" s="11"/>
      <c r="S19" s="11"/>
    </row>
    <row r="20" spans="1:19">
      <c r="A20" s="11"/>
      <c r="B20" s="11"/>
      <c r="C20" s="11"/>
      <c r="D20" s="11"/>
      <c r="E20" s="11"/>
      <c r="F20" s="11"/>
      <c r="G20" s="12"/>
      <c r="H20" s="11"/>
      <c r="I20" s="11"/>
      <c r="J20" s="11"/>
      <c r="K20" s="11"/>
      <c r="L20" s="11"/>
      <c r="M20" s="11"/>
      <c r="N20" s="11"/>
      <c r="O20" s="109"/>
      <c r="P20" s="11"/>
      <c r="Q20" s="11"/>
      <c r="R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Q279" s="11"/>
      <c r="R279" s="11"/>
      <c r="S279" s="11"/>
    </row>
    <row r="280" spans="1:19">
      <c r="A280" s="11"/>
      <c r="B280" s="11"/>
      <c r="C280" s="11"/>
      <c r="D280" s="11"/>
      <c r="E280" s="11"/>
      <c r="F280" s="11"/>
      <c r="G280" s="12"/>
      <c r="H280" s="11"/>
      <c r="I280" s="11"/>
      <c r="J280" s="11"/>
      <c r="K280" s="11"/>
      <c r="L280" s="11"/>
      <c r="M280" s="11"/>
      <c r="N280" s="11"/>
      <c r="Q280" s="11"/>
      <c r="R280" s="11"/>
      <c r="S280" s="11"/>
    </row>
    <row r="281" spans="1:19">
      <c r="A281" s="11"/>
      <c r="B281" s="11"/>
      <c r="C281" s="11"/>
      <c r="D281" s="11"/>
      <c r="E281" s="11"/>
      <c r="F281" s="11"/>
      <c r="G281" s="12"/>
      <c r="H281" s="11"/>
      <c r="I281" s="11"/>
      <c r="J281" s="11"/>
      <c r="K281" s="11"/>
      <c r="L281" s="11"/>
      <c r="M281" s="11"/>
      <c r="N281" s="11"/>
      <c r="Q281" s="11"/>
      <c r="R281" s="11"/>
      <c r="S281" s="11"/>
    </row>
  </sheetData>
  <mergeCells count="16">
    <mergeCell ref="Q3:R3"/>
    <mergeCell ref="S3:S4"/>
    <mergeCell ref="M3:N3"/>
    <mergeCell ref="O3:P3"/>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opLeftCell="B6" zoomScale="70" zoomScaleNormal="70" workbookViewId="0">
      <selection activeCell="H22" sqref="H22"/>
    </sheetView>
  </sheetViews>
  <sheetFormatPr defaultRowHeight="15"/>
  <cols>
    <col min="1" max="1" width="7.28515625" customWidth="1"/>
    <col min="2" max="2" width="19.7109375" customWidth="1"/>
    <col min="3" max="3" width="24.28515625" customWidth="1"/>
    <col min="4" max="4" width="20.7109375"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17" customWidth="1"/>
    <col min="12" max="12" width="26.7109375" customWidth="1"/>
    <col min="13" max="13" width="16.7109375" style="17" customWidth="1"/>
    <col min="14" max="14" width="15.5703125" style="17" customWidth="1"/>
    <col min="15" max="15" width="13.28515625" style="17" customWidth="1"/>
    <col min="16" max="16" width="17" style="17" customWidth="1"/>
    <col min="17" max="17" width="17.140625" customWidth="1"/>
    <col min="18" max="18" width="18" customWidth="1"/>
    <col min="19" max="19" width="15.5703125" customWidth="1"/>
  </cols>
  <sheetData>
    <row r="1" spans="1:20" ht="15.75">
      <c r="A1" s="370" t="s">
        <v>1533</v>
      </c>
      <c r="B1" s="370"/>
      <c r="C1" s="370"/>
      <c r="D1" s="370"/>
      <c r="E1" s="370"/>
      <c r="F1" s="370"/>
      <c r="G1" s="370"/>
      <c r="H1" s="370"/>
      <c r="I1" s="370"/>
      <c r="J1" s="370"/>
      <c r="K1" s="371"/>
      <c r="L1" s="371"/>
      <c r="M1" s="371"/>
      <c r="N1" s="371"/>
      <c r="O1" s="371"/>
      <c r="P1" s="371"/>
      <c r="Q1" s="371"/>
      <c r="R1" s="371"/>
      <c r="S1" s="371"/>
      <c r="T1" s="371"/>
    </row>
    <row r="3" spans="1:20" ht="42.75" customHeight="1">
      <c r="A3" s="380" t="s">
        <v>0</v>
      </c>
      <c r="B3" s="380" t="s">
        <v>1</v>
      </c>
      <c r="C3" s="380" t="s">
        <v>2</v>
      </c>
      <c r="D3" s="380" t="s">
        <v>3</v>
      </c>
      <c r="E3" s="380" t="s">
        <v>4</v>
      </c>
      <c r="F3" s="380" t="s">
        <v>5</v>
      </c>
      <c r="G3" s="380" t="s">
        <v>6</v>
      </c>
      <c r="H3" s="380" t="s">
        <v>7</v>
      </c>
      <c r="I3" s="380" t="s">
        <v>8</v>
      </c>
      <c r="J3" s="377" t="s">
        <v>9</v>
      </c>
      <c r="K3" s="378"/>
      <c r="L3" s="380" t="s">
        <v>10</v>
      </c>
      <c r="M3" s="383" t="s">
        <v>11</v>
      </c>
      <c r="N3" s="384"/>
      <c r="O3" s="377" t="s">
        <v>12</v>
      </c>
      <c r="P3" s="378"/>
      <c r="Q3" s="379" t="s">
        <v>13</v>
      </c>
      <c r="R3" s="379"/>
      <c r="S3" s="344" t="s">
        <v>14</v>
      </c>
    </row>
    <row r="4" spans="1:20">
      <c r="A4" s="381"/>
      <c r="B4" s="381"/>
      <c r="C4" s="381"/>
      <c r="D4" s="381"/>
      <c r="E4" s="381"/>
      <c r="F4" s="381"/>
      <c r="G4" s="381"/>
      <c r="H4" s="381"/>
      <c r="I4" s="381"/>
      <c r="J4" s="68" t="s">
        <v>15</v>
      </c>
      <c r="K4" s="69" t="s">
        <v>16</v>
      </c>
      <c r="L4" s="381"/>
      <c r="M4" s="68">
        <v>2018</v>
      </c>
      <c r="N4" s="68">
        <v>2019</v>
      </c>
      <c r="O4" s="68">
        <v>2018</v>
      </c>
      <c r="P4" s="68">
        <v>2019</v>
      </c>
      <c r="Q4" s="68">
        <v>2018</v>
      </c>
      <c r="R4" s="68">
        <v>2019</v>
      </c>
      <c r="S4" s="345"/>
    </row>
    <row r="5" spans="1:20" ht="15.75" thickBot="1">
      <c r="A5" s="70" t="s">
        <v>17</v>
      </c>
      <c r="B5" s="70" t="s">
        <v>18</v>
      </c>
      <c r="C5" s="70" t="s">
        <v>19</v>
      </c>
      <c r="D5" s="70" t="s">
        <v>20</v>
      </c>
      <c r="E5" s="70" t="s">
        <v>21</v>
      </c>
      <c r="F5" s="70" t="s">
        <v>22</v>
      </c>
      <c r="G5" s="72" t="s">
        <v>23</v>
      </c>
      <c r="H5" s="70" t="s">
        <v>24</v>
      </c>
      <c r="I5" s="70" t="s">
        <v>25</v>
      </c>
      <c r="J5" s="70" t="s">
        <v>26</v>
      </c>
      <c r="K5" s="73" t="s">
        <v>27</v>
      </c>
      <c r="L5" s="70" t="s">
        <v>28</v>
      </c>
      <c r="M5" s="70" t="s">
        <v>29</v>
      </c>
      <c r="N5" s="70" t="s">
        <v>30</v>
      </c>
      <c r="O5" s="70" t="s">
        <v>31</v>
      </c>
      <c r="P5" s="70" t="s">
        <v>32</v>
      </c>
      <c r="Q5" s="70" t="s">
        <v>136</v>
      </c>
      <c r="R5" s="70" t="s">
        <v>34</v>
      </c>
      <c r="S5" s="6" t="s">
        <v>35</v>
      </c>
    </row>
    <row r="6" spans="1:20" s="287" customFormat="1" ht="360">
      <c r="A6" s="277">
        <v>1</v>
      </c>
      <c r="B6" s="337" t="s">
        <v>109</v>
      </c>
      <c r="C6" s="277" t="s">
        <v>1534</v>
      </c>
      <c r="D6" s="326" t="s">
        <v>715</v>
      </c>
      <c r="E6" s="326" t="s">
        <v>628</v>
      </c>
      <c r="F6" s="277" t="s">
        <v>752</v>
      </c>
      <c r="G6" s="284" t="s">
        <v>753</v>
      </c>
      <c r="H6" s="277" t="s">
        <v>1486</v>
      </c>
      <c r="I6" s="277" t="s">
        <v>1535</v>
      </c>
      <c r="J6" s="277" t="s">
        <v>1536</v>
      </c>
      <c r="K6" s="280" t="s">
        <v>1537</v>
      </c>
      <c r="L6" s="277" t="s">
        <v>1487</v>
      </c>
      <c r="M6" s="277" t="s">
        <v>751</v>
      </c>
      <c r="N6" s="277" t="s">
        <v>371</v>
      </c>
      <c r="O6" s="296">
        <v>55965</v>
      </c>
      <c r="P6" s="296">
        <v>117465</v>
      </c>
      <c r="Q6" s="296">
        <v>0</v>
      </c>
      <c r="R6" s="296">
        <v>95500</v>
      </c>
      <c r="S6" s="338" t="s">
        <v>757</v>
      </c>
    </row>
    <row r="7" spans="1:20">
      <c r="E7" s="27"/>
      <c r="K7"/>
      <c r="M7"/>
      <c r="N7"/>
      <c r="O7"/>
      <c r="P7"/>
    </row>
    <row r="8" spans="1:20" ht="15.75">
      <c r="E8" s="27"/>
      <c r="K8"/>
      <c r="M8"/>
      <c r="N8"/>
      <c r="O8"/>
      <c r="P8" s="339"/>
      <c r="Q8" s="340" t="s">
        <v>251</v>
      </c>
      <c r="R8" s="340" t="s">
        <v>252</v>
      </c>
    </row>
    <row r="9" spans="1:20">
      <c r="E9" s="27"/>
      <c r="K9"/>
      <c r="M9"/>
      <c r="N9"/>
      <c r="O9"/>
      <c r="P9" s="341" t="s">
        <v>1498</v>
      </c>
      <c r="Q9" s="245">
        <v>1</v>
      </c>
      <c r="R9" s="342">
        <f>R6</f>
        <v>95500</v>
      </c>
    </row>
    <row r="10" spans="1:20">
      <c r="E10" s="27"/>
      <c r="K10"/>
      <c r="M10"/>
      <c r="N10"/>
      <c r="O10"/>
      <c r="P10"/>
    </row>
    <row r="11" spans="1:20">
      <c r="K11"/>
      <c r="M11"/>
      <c r="N11"/>
      <c r="O11"/>
      <c r="P11"/>
    </row>
    <row r="12" spans="1:20">
      <c r="K12"/>
      <c r="M12"/>
      <c r="N12"/>
      <c r="O12"/>
      <c r="P12"/>
    </row>
    <row r="13" spans="1:20" ht="14.25" customHeight="1">
      <c r="K13"/>
      <c r="M13"/>
      <c r="N13"/>
      <c r="O13"/>
      <c r="P13"/>
    </row>
    <row r="14" spans="1:20" ht="15.75" customHeight="1">
      <c r="E14" s="27"/>
      <c r="K14"/>
      <c r="M14"/>
      <c r="N14"/>
      <c r="O14"/>
      <c r="P14"/>
    </row>
    <row r="15" spans="1:20">
      <c r="K15"/>
      <c r="M15"/>
      <c r="N15"/>
      <c r="O15"/>
      <c r="P15"/>
    </row>
    <row r="16" spans="1:20">
      <c r="E16" s="27"/>
      <c r="K16"/>
      <c r="M16"/>
      <c r="N16"/>
      <c r="O16"/>
      <c r="P16"/>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91"/>
  <sheetViews>
    <sheetView zoomScale="110" zoomScaleNormal="110" workbookViewId="0">
      <selection activeCell="A2" sqref="A2"/>
    </sheetView>
  </sheetViews>
  <sheetFormatPr defaultRowHeight="15"/>
  <cols>
    <col min="1" max="1" width="5.140625" customWidth="1"/>
    <col min="2" max="2" width="25.5703125" customWidth="1"/>
    <col min="3" max="3" width="41.7109375" customWidth="1"/>
    <col min="4" max="4" width="24.140625" customWidth="1"/>
    <col min="5" max="5" width="49.42578125" customWidth="1"/>
    <col min="6" max="6" width="16.7109375" customWidth="1"/>
    <col min="7" max="7" width="27" style="7" customWidth="1"/>
    <col min="8" max="8" width="30" customWidth="1"/>
    <col min="9" max="9" width="12.5703125" customWidth="1"/>
    <col min="10" max="10" width="19.7109375" customWidth="1"/>
    <col min="11" max="11" width="11" customWidth="1"/>
    <col min="12" max="12" width="21.5703125" customWidth="1"/>
    <col min="13" max="13" width="5.85546875" customWidth="1"/>
    <col min="14" max="14" width="6.140625" customWidth="1"/>
    <col min="15" max="15" width="10.42578125" customWidth="1"/>
    <col min="16" max="16" width="13.7109375" customWidth="1"/>
    <col min="17" max="17" width="12.85546875" customWidth="1"/>
    <col min="18" max="18" width="15.285156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41" ht="15.75" customHeight="1">
      <c r="A1" s="350" t="s">
        <v>1499</v>
      </c>
      <c r="B1" s="350"/>
      <c r="C1" s="350"/>
      <c r="D1" s="350"/>
      <c r="E1" s="350"/>
      <c r="F1" s="350"/>
      <c r="G1" s="350"/>
      <c r="H1" s="350"/>
      <c r="I1" s="350"/>
      <c r="J1" s="350"/>
      <c r="K1" s="351"/>
      <c r="L1" s="351"/>
      <c r="M1" s="351"/>
      <c r="N1" s="351"/>
      <c r="O1" s="351"/>
      <c r="P1" s="351"/>
      <c r="Q1" s="351"/>
      <c r="R1" s="351"/>
      <c r="S1" s="351"/>
      <c r="T1" s="351"/>
    </row>
    <row r="3" spans="1:41" ht="36.75"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348" t="s">
        <v>12</v>
      </c>
      <c r="P3" s="349"/>
      <c r="Q3" s="343" t="s">
        <v>13</v>
      </c>
      <c r="R3" s="343"/>
      <c r="S3" s="344" t="s">
        <v>14</v>
      </c>
    </row>
    <row r="4" spans="1:41" ht="26.25" customHeight="1">
      <c r="A4" s="353"/>
      <c r="B4" s="353"/>
      <c r="C4" s="354"/>
      <c r="D4" s="353"/>
      <c r="E4" s="353"/>
      <c r="F4" s="353"/>
      <c r="G4" s="353"/>
      <c r="H4" s="353"/>
      <c r="I4" s="353"/>
      <c r="J4" s="19" t="s">
        <v>15</v>
      </c>
      <c r="K4" s="1" t="s">
        <v>16</v>
      </c>
      <c r="L4" s="353"/>
      <c r="M4" s="19">
        <v>2018</v>
      </c>
      <c r="N4" s="19">
        <v>2019</v>
      </c>
      <c r="O4" s="19">
        <v>2018</v>
      </c>
      <c r="P4" s="19">
        <v>2019</v>
      </c>
      <c r="Q4" s="2">
        <v>2018</v>
      </c>
      <c r="R4" s="2">
        <v>2019</v>
      </c>
      <c r="S4" s="345"/>
    </row>
    <row r="5" spans="1:41"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41" s="9" customFormat="1" ht="219.75" customHeight="1">
      <c r="A6" s="47">
        <v>1</v>
      </c>
      <c r="B6" s="47" t="s">
        <v>568</v>
      </c>
      <c r="C6" s="47" t="s">
        <v>1211</v>
      </c>
      <c r="D6" s="47" t="s">
        <v>569</v>
      </c>
      <c r="E6" s="47" t="s">
        <v>1212</v>
      </c>
      <c r="F6" s="47" t="s">
        <v>95</v>
      </c>
      <c r="G6" s="123" t="s">
        <v>537</v>
      </c>
      <c r="H6" s="124" t="s">
        <v>570</v>
      </c>
      <c r="I6" s="124" t="s">
        <v>383</v>
      </c>
      <c r="J6" s="49" t="s">
        <v>541</v>
      </c>
      <c r="K6" s="125" t="s">
        <v>1079</v>
      </c>
      <c r="L6" s="49" t="s">
        <v>82</v>
      </c>
      <c r="M6" s="124" t="s">
        <v>41</v>
      </c>
      <c r="N6" s="124"/>
      <c r="O6" s="126">
        <v>50752.75</v>
      </c>
      <c r="P6" s="126"/>
      <c r="Q6" s="126">
        <v>50752.75</v>
      </c>
      <c r="R6" s="126"/>
      <c r="S6" s="124" t="s">
        <v>382</v>
      </c>
    </row>
    <row r="7" spans="1:41" s="10" customFormat="1" ht="253.5" customHeight="1">
      <c r="A7" s="47">
        <v>2</v>
      </c>
      <c r="B7" s="47" t="s">
        <v>571</v>
      </c>
      <c r="C7" s="47" t="s">
        <v>1213</v>
      </c>
      <c r="D7" s="47" t="s">
        <v>572</v>
      </c>
      <c r="E7" s="47" t="s">
        <v>1214</v>
      </c>
      <c r="F7" s="47" t="s">
        <v>516</v>
      </c>
      <c r="G7" s="127" t="s">
        <v>1080</v>
      </c>
      <c r="H7" s="47" t="s">
        <v>573</v>
      </c>
      <c r="I7" s="47" t="s">
        <v>1081</v>
      </c>
      <c r="J7" s="47" t="s">
        <v>1083</v>
      </c>
      <c r="K7" s="86" t="s">
        <v>1082</v>
      </c>
      <c r="L7" s="48" t="s">
        <v>538</v>
      </c>
      <c r="M7" s="47" t="s">
        <v>722</v>
      </c>
      <c r="N7" s="47"/>
      <c r="O7" s="75">
        <v>1600</v>
      </c>
      <c r="P7" s="75"/>
      <c r="Q7" s="75">
        <v>1600</v>
      </c>
      <c r="R7" s="75"/>
      <c r="S7" s="47" t="s">
        <v>382</v>
      </c>
      <c r="T7" s="9"/>
      <c r="U7" s="9"/>
      <c r="V7" s="9"/>
      <c r="W7" s="9"/>
      <c r="X7" s="9"/>
      <c r="Y7" s="9"/>
      <c r="Z7" s="9"/>
      <c r="AA7" s="9"/>
      <c r="AB7" s="9"/>
      <c r="AC7" s="9"/>
      <c r="AD7" s="9"/>
      <c r="AE7" s="9"/>
      <c r="AF7" s="9"/>
      <c r="AG7" s="9"/>
      <c r="AH7" s="9"/>
      <c r="AI7" s="9"/>
      <c r="AJ7" s="9"/>
      <c r="AK7" s="9"/>
      <c r="AL7" s="9"/>
      <c r="AM7" s="9"/>
      <c r="AN7" s="9"/>
      <c r="AO7" s="9"/>
    </row>
    <row r="8" spans="1:41" ht="237" customHeight="1">
      <c r="A8" s="47">
        <v>3</v>
      </c>
      <c r="B8" s="47" t="s">
        <v>659</v>
      </c>
      <c r="C8" s="47" t="s">
        <v>1215</v>
      </c>
      <c r="D8" s="47" t="s">
        <v>574</v>
      </c>
      <c r="E8" s="47" t="s">
        <v>1216</v>
      </c>
      <c r="F8" s="47" t="s">
        <v>70</v>
      </c>
      <c r="G8" s="127" t="s">
        <v>385</v>
      </c>
      <c r="H8" s="47" t="s">
        <v>384</v>
      </c>
      <c r="I8" s="47" t="s">
        <v>78</v>
      </c>
      <c r="J8" s="47" t="s">
        <v>539</v>
      </c>
      <c r="K8" s="86" t="s">
        <v>1084</v>
      </c>
      <c r="L8" s="47" t="s">
        <v>386</v>
      </c>
      <c r="M8" s="47" t="s">
        <v>542</v>
      </c>
      <c r="N8" s="47"/>
      <c r="O8" s="75">
        <v>16910</v>
      </c>
      <c r="P8" s="75"/>
      <c r="Q8" s="75">
        <v>16910</v>
      </c>
      <c r="R8" s="75"/>
      <c r="S8" s="47" t="s">
        <v>382</v>
      </c>
    </row>
    <row r="9" spans="1:41" s="111" customFormat="1" ht="237" customHeight="1">
      <c r="A9" s="48">
        <v>4</v>
      </c>
      <c r="B9" s="48" t="s">
        <v>659</v>
      </c>
      <c r="C9" s="48" t="s">
        <v>1217</v>
      </c>
      <c r="D9" s="48" t="s">
        <v>1152</v>
      </c>
      <c r="E9" s="48" t="s">
        <v>1218</v>
      </c>
      <c r="F9" s="48" t="s">
        <v>752</v>
      </c>
      <c r="G9" s="128" t="s">
        <v>1027</v>
      </c>
      <c r="H9" s="48" t="s">
        <v>384</v>
      </c>
      <c r="I9" s="48" t="s">
        <v>1028</v>
      </c>
      <c r="J9" s="48" t="s">
        <v>1029</v>
      </c>
      <c r="K9" s="46" t="s">
        <v>1030</v>
      </c>
      <c r="L9" s="48" t="s">
        <v>538</v>
      </c>
      <c r="M9" s="48" t="s">
        <v>709</v>
      </c>
      <c r="N9" s="48" t="s">
        <v>41</v>
      </c>
      <c r="O9" s="48" t="s">
        <v>709</v>
      </c>
      <c r="P9" s="76">
        <v>20000</v>
      </c>
      <c r="Q9" s="48" t="s">
        <v>709</v>
      </c>
      <c r="R9" s="76">
        <v>20000</v>
      </c>
      <c r="S9" s="48" t="s">
        <v>382</v>
      </c>
    </row>
    <row r="10" spans="1:41" s="111" customFormat="1" ht="263.25" customHeight="1">
      <c r="A10" s="48">
        <v>5</v>
      </c>
      <c r="B10" s="48" t="s">
        <v>659</v>
      </c>
      <c r="C10" s="48" t="s">
        <v>1219</v>
      </c>
      <c r="D10" s="48" t="s">
        <v>1152</v>
      </c>
      <c r="E10" s="48" t="s">
        <v>1218</v>
      </c>
      <c r="F10" s="48" t="s">
        <v>878</v>
      </c>
      <c r="G10" s="128" t="s">
        <v>1055</v>
      </c>
      <c r="H10" s="48" t="s">
        <v>1058</v>
      </c>
      <c r="I10" s="48" t="s">
        <v>1056</v>
      </c>
      <c r="J10" s="48" t="s">
        <v>1059</v>
      </c>
      <c r="K10" s="46" t="s">
        <v>916</v>
      </c>
      <c r="L10" s="48" t="s">
        <v>1057</v>
      </c>
      <c r="M10" s="48" t="s">
        <v>709</v>
      </c>
      <c r="N10" s="48" t="s">
        <v>722</v>
      </c>
      <c r="O10" s="48" t="s">
        <v>709</v>
      </c>
      <c r="P10" s="76">
        <v>20000</v>
      </c>
      <c r="Q10" s="48" t="s">
        <v>709</v>
      </c>
      <c r="R10" s="76">
        <v>20000</v>
      </c>
      <c r="S10" s="48" t="s">
        <v>382</v>
      </c>
    </row>
    <row r="11" spans="1:41" s="111" customFormat="1" ht="237" customHeight="1">
      <c r="A11" s="48">
        <v>6</v>
      </c>
      <c r="B11" s="48" t="s">
        <v>1085</v>
      </c>
      <c r="C11" s="48" t="s">
        <v>1220</v>
      </c>
      <c r="D11" s="48" t="s">
        <v>574</v>
      </c>
      <c r="E11" s="48" t="s">
        <v>1218</v>
      </c>
      <c r="F11" s="48" t="s">
        <v>752</v>
      </c>
      <c r="G11" s="128" t="s">
        <v>385</v>
      </c>
      <c r="H11" s="48" t="s">
        <v>384</v>
      </c>
      <c r="I11" s="48" t="s">
        <v>78</v>
      </c>
      <c r="J11" s="48" t="s">
        <v>1060</v>
      </c>
      <c r="K11" s="46" t="s">
        <v>540</v>
      </c>
      <c r="L11" s="48" t="s">
        <v>386</v>
      </c>
      <c r="M11" s="48" t="s">
        <v>709</v>
      </c>
      <c r="N11" s="48" t="s">
        <v>41</v>
      </c>
      <c r="O11" s="48" t="s">
        <v>709</v>
      </c>
      <c r="P11" s="76">
        <v>30000</v>
      </c>
      <c r="Q11" s="48" t="s">
        <v>709</v>
      </c>
      <c r="R11" s="76">
        <v>30000</v>
      </c>
      <c r="S11" s="48" t="s">
        <v>382</v>
      </c>
    </row>
    <row r="12" spans="1:41" s="111" customFormat="1" ht="237" customHeight="1">
      <c r="A12" s="48">
        <v>7</v>
      </c>
      <c r="B12" s="48" t="s">
        <v>659</v>
      </c>
      <c r="C12" s="48" t="s">
        <v>1221</v>
      </c>
      <c r="D12" s="48" t="s">
        <v>1152</v>
      </c>
      <c r="E12" s="48" t="s">
        <v>1218</v>
      </c>
      <c r="F12" s="48" t="s">
        <v>752</v>
      </c>
      <c r="G12" s="128" t="s">
        <v>537</v>
      </c>
      <c r="H12" s="48" t="s">
        <v>384</v>
      </c>
      <c r="I12" s="48" t="s">
        <v>383</v>
      </c>
      <c r="J12" s="48" t="s">
        <v>1062</v>
      </c>
      <c r="K12" s="46" t="s">
        <v>1061</v>
      </c>
      <c r="L12" s="48" t="s">
        <v>538</v>
      </c>
      <c r="M12" s="48" t="s">
        <v>709</v>
      </c>
      <c r="N12" s="48" t="s">
        <v>41</v>
      </c>
      <c r="O12" s="48" t="s">
        <v>709</v>
      </c>
      <c r="P12" s="76">
        <v>30000</v>
      </c>
      <c r="Q12" s="48" t="s">
        <v>709</v>
      </c>
      <c r="R12" s="76">
        <v>30000</v>
      </c>
      <c r="S12" s="48" t="s">
        <v>382</v>
      </c>
    </row>
    <row r="13" spans="1:41" s="111" customFormat="1" ht="309.75" customHeight="1">
      <c r="A13" s="48">
        <v>8</v>
      </c>
      <c r="B13" s="48" t="s">
        <v>659</v>
      </c>
      <c r="C13" s="48" t="s">
        <v>1222</v>
      </c>
      <c r="D13" s="48" t="s">
        <v>574</v>
      </c>
      <c r="E13" s="48" t="s">
        <v>1223</v>
      </c>
      <c r="F13" s="48" t="s">
        <v>752</v>
      </c>
      <c r="G13" s="128" t="s">
        <v>1063</v>
      </c>
      <c r="H13" s="48" t="s">
        <v>384</v>
      </c>
      <c r="I13" s="48" t="s">
        <v>40</v>
      </c>
      <c r="J13" s="48" t="s">
        <v>1064</v>
      </c>
      <c r="K13" s="46" t="s">
        <v>1065</v>
      </c>
      <c r="L13" s="48" t="s">
        <v>386</v>
      </c>
      <c r="M13" s="48" t="s">
        <v>709</v>
      </c>
      <c r="N13" s="48" t="s">
        <v>41</v>
      </c>
      <c r="O13" s="48" t="s">
        <v>709</v>
      </c>
      <c r="P13" s="76">
        <v>0</v>
      </c>
      <c r="Q13" s="48" t="s">
        <v>709</v>
      </c>
      <c r="R13" s="76">
        <v>0</v>
      </c>
      <c r="S13" s="48" t="s">
        <v>382</v>
      </c>
    </row>
    <row r="14" spans="1:41" s="111" customFormat="1" ht="318" customHeight="1">
      <c r="A14" s="48">
        <v>9</v>
      </c>
      <c r="B14" s="48" t="s">
        <v>659</v>
      </c>
      <c r="C14" s="48" t="s">
        <v>1224</v>
      </c>
      <c r="D14" s="48" t="s">
        <v>574</v>
      </c>
      <c r="E14" s="48" t="s">
        <v>1225</v>
      </c>
      <c r="F14" s="48" t="s">
        <v>752</v>
      </c>
      <c r="G14" s="128" t="s">
        <v>1066</v>
      </c>
      <c r="H14" s="48" t="s">
        <v>384</v>
      </c>
      <c r="I14" s="48" t="s">
        <v>1067</v>
      </c>
      <c r="J14" s="48" t="s">
        <v>1069</v>
      </c>
      <c r="K14" s="46" t="s">
        <v>1068</v>
      </c>
      <c r="L14" s="48" t="s">
        <v>386</v>
      </c>
      <c r="M14" s="48" t="s">
        <v>709</v>
      </c>
      <c r="N14" s="48" t="s">
        <v>41</v>
      </c>
      <c r="O14" s="48" t="s">
        <v>709</v>
      </c>
      <c r="P14" s="76">
        <v>0</v>
      </c>
      <c r="Q14" s="48" t="s">
        <v>709</v>
      </c>
      <c r="R14" s="76">
        <v>0</v>
      </c>
      <c r="S14" s="48" t="s">
        <v>382</v>
      </c>
    </row>
    <row r="15" spans="1:41">
      <c r="A15" s="11"/>
      <c r="B15" s="11"/>
      <c r="C15" s="11"/>
      <c r="D15" s="11"/>
      <c r="E15" s="11"/>
      <c r="F15" s="11"/>
      <c r="G15" s="12"/>
      <c r="H15" s="11"/>
      <c r="I15" s="11"/>
      <c r="J15" s="11"/>
      <c r="K15" s="11"/>
      <c r="L15" s="11"/>
      <c r="M15" s="11"/>
      <c r="N15" s="11"/>
      <c r="O15" s="11"/>
      <c r="P15" s="11"/>
      <c r="Q15" s="11"/>
      <c r="R15" s="11"/>
      <c r="S15" s="11"/>
    </row>
    <row r="16" spans="1:41" ht="15.75" thickBot="1">
      <c r="A16" s="11"/>
      <c r="B16" s="11"/>
      <c r="C16" s="11"/>
      <c r="D16" s="11"/>
      <c r="E16" s="11"/>
      <c r="F16" s="11"/>
      <c r="G16" s="12"/>
      <c r="H16" s="11"/>
      <c r="I16" s="11"/>
      <c r="J16" s="11"/>
      <c r="K16" s="11"/>
      <c r="L16" s="11"/>
      <c r="M16" s="11"/>
      <c r="N16" s="11"/>
      <c r="O16" s="11"/>
      <c r="P16" s="11"/>
      <c r="Q16" s="11"/>
      <c r="R16" s="11"/>
      <c r="S16" s="11"/>
    </row>
    <row r="17" spans="1:19">
      <c r="A17" s="11"/>
      <c r="B17" s="11"/>
      <c r="C17" s="11"/>
      <c r="D17" s="11"/>
      <c r="E17" s="11"/>
      <c r="F17" s="11"/>
      <c r="G17" s="12"/>
      <c r="H17" s="11"/>
      <c r="I17" s="11"/>
      <c r="J17" s="11"/>
      <c r="K17" s="11"/>
      <c r="L17" s="11"/>
      <c r="M17" s="11"/>
      <c r="N17" s="11"/>
      <c r="O17" s="11"/>
      <c r="P17" s="256"/>
      <c r="Q17" s="253" t="s">
        <v>552</v>
      </c>
      <c r="R17" s="254" t="s">
        <v>554</v>
      </c>
      <c r="S17" s="11"/>
    </row>
    <row r="18" spans="1:19" ht="15.75" thickBot="1">
      <c r="A18" s="11"/>
      <c r="B18" s="11"/>
      <c r="C18" s="11"/>
      <c r="D18" s="11"/>
      <c r="E18" s="11"/>
      <c r="F18" s="11"/>
      <c r="G18" s="12"/>
      <c r="H18" s="11"/>
      <c r="I18" s="11"/>
      <c r="J18" s="11"/>
      <c r="K18" s="11"/>
      <c r="L18" s="11"/>
      <c r="M18" s="11"/>
      <c r="N18" s="11"/>
      <c r="O18" s="11"/>
      <c r="P18" s="250" t="s">
        <v>1498</v>
      </c>
      <c r="Q18" s="257">
        <v>9</v>
      </c>
      <c r="R18" s="269">
        <v>169262.75</v>
      </c>
      <c r="S18" s="11"/>
    </row>
    <row r="19" spans="1:19">
      <c r="A19" s="11"/>
      <c r="B19" s="11"/>
      <c r="C19" s="11"/>
      <c r="D19" s="11"/>
      <c r="E19" s="11"/>
      <c r="F19" s="11"/>
      <c r="G19" s="12"/>
      <c r="H19" s="11"/>
      <c r="I19" s="11"/>
      <c r="J19" s="11"/>
      <c r="K19" s="11"/>
      <c r="L19" s="11"/>
      <c r="M19" s="11"/>
      <c r="N19" s="11"/>
      <c r="O19" s="11"/>
      <c r="P19" s="11"/>
      <c r="S19" s="11"/>
    </row>
    <row r="20" spans="1:19">
      <c r="A20" s="11"/>
      <c r="B20" s="11"/>
      <c r="C20" s="11"/>
      <c r="D20" s="11"/>
      <c r="E20" s="11"/>
      <c r="F20" s="11"/>
      <c r="G20" s="12"/>
      <c r="H20" s="11"/>
      <c r="I20" s="11"/>
      <c r="J20" s="11"/>
      <c r="K20" s="11"/>
      <c r="L20" s="11"/>
      <c r="M20" s="11"/>
      <c r="N20" s="11"/>
      <c r="O20" s="11"/>
      <c r="P20" s="11"/>
      <c r="Q20" s="11"/>
      <c r="R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Q289" s="11"/>
      <c r="R289" s="11"/>
      <c r="S289" s="11"/>
    </row>
    <row r="290" spans="1:19">
      <c r="A290" s="11"/>
      <c r="B290" s="11"/>
      <c r="C290" s="11"/>
      <c r="D290" s="11"/>
      <c r="E290" s="11"/>
      <c r="F290" s="11"/>
      <c r="G290" s="12"/>
      <c r="H290" s="11"/>
      <c r="I290" s="11"/>
      <c r="J290" s="11"/>
      <c r="K290" s="11"/>
      <c r="L290" s="11"/>
      <c r="M290" s="11"/>
      <c r="N290" s="11"/>
      <c r="Q290" s="11"/>
      <c r="R290" s="11"/>
      <c r="S290" s="11"/>
    </row>
    <row r="291" spans="1:19">
      <c r="A291" s="11"/>
      <c r="B291" s="11"/>
      <c r="C291" s="11"/>
      <c r="D291" s="11"/>
      <c r="E291" s="11"/>
      <c r="F291" s="11"/>
      <c r="G291" s="12"/>
      <c r="H291" s="11"/>
      <c r="I291" s="11"/>
      <c r="J291" s="11"/>
      <c r="K291" s="11"/>
      <c r="L291" s="11"/>
      <c r="M291" s="11"/>
      <c r="N291" s="11"/>
      <c r="Q291" s="11"/>
      <c r="R291" s="11"/>
      <c r="S291"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topLeftCell="F2" zoomScale="80" zoomScaleNormal="80" workbookViewId="0">
      <selection activeCell="U6" sqref="U6"/>
    </sheetView>
  </sheetViews>
  <sheetFormatPr defaultRowHeight="12"/>
  <cols>
    <col min="1" max="1" width="3.28515625" style="11" customWidth="1"/>
    <col min="2" max="2" width="23.7109375" style="11" customWidth="1"/>
    <col min="3" max="3" width="40" style="11" customWidth="1"/>
    <col min="4" max="4" width="21.28515625" style="11" customWidth="1"/>
    <col min="5" max="5" width="45.140625" style="11" customWidth="1"/>
    <col min="6" max="6" width="20.7109375" style="11" customWidth="1"/>
    <col min="7" max="7" width="27" style="12" customWidth="1"/>
    <col min="8" max="8" width="48.42578125" style="11" customWidth="1"/>
    <col min="9" max="9" width="27.42578125" style="11" customWidth="1"/>
    <col min="10" max="10" width="44" style="11" customWidth="1"/>
    <col min="11" max="11" width="18.140625" style="11" customWidth="1"/>
    <col min="12" max="12" width="23.8554687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54" width="9.140625" style="11"/>
    <col min="255" max="255" width="8.28515625" style="11" customWidth="1"/>
    <col min="256" max="256" width="9.140625" style="11"/>
    <col min="257" max="257" width="27" style="11" customWidth="1"/>
    <col min="258" max="258" width="9.140625" style="11"/>
    <col min="259" max="259" width="13" style="11" customWidth="1"/>
    <col min="260" max="260" width="20" style="11" customWidth="1"/>
    <col min="261" max="262" width="13.5703125" style="11" customWidth="1"/>
    <col min="263" max="263" width="9.42578125" style="11" bestFit="1" customWidth="1"/>
    <col min="264" max="265" width="9.140625" style="11"/>
    <col min="266" max="266" width="20.28515625" style="11" customWidth="1"/>
    <col min="267" max="267" width="24.85546875" style="11" customWidth="1"/>
    <col min="268" max="268" width="25" style="11" customWidth="1"/>
    <col min="269" max="269" width="26" style="11" customWidth="1"/>
    <col min="270" max="270" width="16.5703125" style="11" customWidth="1"/>
    <col min="271" max="271" width="40.28515625" style="11" customWidth="1"/>
    <col min="272" max="272" width="24.140625" style="11" customWidth="1"/>
    <col min="273" max="273" width="36.28515625" style="11" customWidth="1"/>
    <col min="274" max="274" width="50.7109375" style="11" customWidth="1"/>
    <col min="275" max="510" width="9.140625" style="11"/>
    <col min="511" max="511" width="8.28515625" style="11" customWidth="1"/>
    <col min="512" max="512" width="9.140625" style="11"/>
    <col min="513" max="513" width="27" style="11" customWidth="1"/>
    <col min="514" max="514" width="9.140625" style="11"/>
    <col min="515" max="515" width="13" style="11" customWidth="1"/>
    <col min="516" max="516" width="20" style="11" customWidth="1"/>
    <col min="517" max="518" width="13.5703125" style="11" customWidth="1"/>
    <col min="519" max="519" width="9.42578125" style="11" bestFit="1" customWidth="1"/>
    <col min="520" max="521" width="9.140625" style="11"/>
    <col min="522" max="522" width="20.28515625" style="11" customWidth="1"/>
    <col min="523" max="523" width="24.85546875" style="11" customWidth="1"/>
    <col min="524" max="524" width="25" style="11" customWidth="1"/>
    <col min="525" max="525" width="26" style="11" customWidth="1"/>
    <col min="526" max="526" width="16.5703125" style="11" customWidth="1"/>
    <col min="527" max="527" width="40.28515625" style="11" customWidth="1"/>
    <col min="528" max="528" width="24.140625" style="11" customWidth="1"/>
    <col min="529" max="529" width="36.28515625" style="11" customWidth="1"/>
    <col min="530" max="530" width="50.7109375" style="11" customWidth="1"/>
    <col min="531" max="766" width="9.140625" style="11"/>
    <col min="767" max="767" width="8.28515625" style="11" customWidth="1"/>
    <col min="768" max="768" width="9.140625" style="11"/>
    <col min="769" max="769" width="27" style="11" customWidth="1"/>
    <col min="770" max="770" width="9.140625" style="11"/>
    <col min="771" max="771" width="13" style="11" customWidth="1"/>
    <col min="772" max="772" width="20" style="11" customWidth="1"/>
    <col min="773" max="774" width="13.5703125" style="11" customWidth="1"/>
    <col min="775" max="775" width="9.42578125" style="11" bestFit="1" customWidth="1"/>
    <col min="776" max="777" width="9.140625" style="11"/>
    <col min="778" max="778" width="20.28515625" style="11" customWidth="1"/>
    <col min="779" max="779" width="24.85546875" style="11" customWidth="1"/>
    <col min="780" max="780" width="25" style="11" customWidth="1"/>
    <col min="781" max="781" width="26" style="11" customWidth="1"/>
    <col min="782" max="782" width="16.5703125" style="11" customWidth="1"/>
    <col min="783" max="783" width="40.28515625" style="11" customWidth="1"/>
    <col min="784" max="784" width="24.140625" style="11" customWidth="1"/>
    <col min="785" max="785" width="36.28515625" style="11" customWidth="1"/>
    <col min="786" max="786" width="50.7109375" style="11" customWidth="1"/>
    <col min="787" max="1022" width="9.140625" style="11"/>
    <col min="1023" max="1023" width="8.28515625" style="11" customWidth="1"/>
    <col min="1024" max="1024" width="9.140625" style="11"/>
    <col min="1025" max="1025" width="27" style="11" customWidth="1"/>
    <col min="1026" max="1026" width="9.140625" style="11"/>
    <col min="1027" max="1027" width="13" style="11" customWidth="1"/>
    <col min="1028" max="1028" width="20" style="11" customWidth="1"/>
    <col min="1029" max="1030" width="13.5703125" style="11" customWidth="1"/>
    <col min="1031" max="1031" width="9.42578125" style="11" bestFit="1" customWidth="1"/>
    <col min="1032" max="1033" width="9.140625" style="11"/>
    <col min="1034" max="1034" width="20.28515625" style="11" customWidth="1"/>
    <col min="1035" max="1035" width="24.85546875" style="11" customWidth="1"/>
    <col min="1036" max="1036" width="25" style="11" customWidth="1"/>
    <col min="1037" max="1037" width="26" style="11" customWidth="1"/>
    <col min="1038" max="1038" width="16.5703125" style="11" customWidth="1"/>
    <col min="1039" max="1039" width="40.28515625" style="11" customWidth="1"/>
    <col min="1040" max="1040" width="24.140625" style="11" customWidth="1"/>
    <col min="1041" max="1041" width="36.28515625" style="11" customWidth="1"/>
    <col min="1042" max="1042" width="50.7109375" style="11" customWidth="1"/>
    <col min="1043" max="1278" width="9.140625" style="11"/>
    <col min="1279" max="1279" width="8.28515625" style="11" customWidth="1"/>
    <col min="1280" max="1280" width="9.140625" style="11"/>
    <col min="1281" max="1281" width="27" style="11" customWidth="1"/>
    <col min="1282" max="1282" width="9.140625" style="11"/>
    <col min="1283" max="1283" width="13" style="11" customWidth="1"/>
    <col min="1284" max="1284" width="20" style="11" customWidth="1"/>
    <col min="1285" max="1286" width="13.5703125" style="11" customWidth="1"/>
    <col min="1287" max="1287" width="9.42578125" style="11" bestFit="1" customWidth="1"/>
    <col min="1288" max="1289" width="9.140625" style="11"/>
    <col min="1290" max="1290" width="20.28515625" style="11" customWidth="1"/>
    <col min="1291" max="1291" width="24.85546875" style="11" customWidth="1"/>
    <col min="1292" max="1292" width="25" style="11" customWidth="1"/>
    <col min="1293" max="1293" width="26" style="11" customWidth="1"/>
    <col min="1294" max="1294" width="16.5703125" style="11" customWidth="1"/>
    <col min="1295" max="1295" width="40.28515625" style="11" customWidth="1"/>
    <col min="1296" max="1296" width="24.140625" style="11" customWidth="1"/>
    <col min="1297" max="1297" width="36.28515625" style="11" customWidth="1"/>
    <col min="1298" max="1298" width="50.7109375" style="11" customWidth="1"/>
    <col min="1299" max="1534" width="9.140625" style="11"/>
    <col min="1535" max="1535" width="8.28515625" style="11" customWidth="1"/>
    <col min="1536" max="1536" width="9.140625" style="11"/>
    <col min="1537" max="1537" width="27" style="11" customWidth="1"/>
    <col min="1538" max="1538" width="9.140625" style="11"/>
    <col min="1539" max="1539" width="13" style="11" customWidth="1"/>
    <col min="1540" max="1540" width="20" style="11" customWidth="1"/>
    <col min="1541" max="1542" width="13.5703125" style="11" customWidth="1"/>
    <col min="1543" max="1543" width="9.42578125" style="11" bestFit="1" customWidth="1"/>
    <col min="1544" max="1545" width="9.140625" style="11"/>
    <col min="1546" max="1546" width="20.28515625" style="11" customWidth="1"/>
    <col min="1547" max="1547" width="24.85546875" style="11" customWidth="1"/>
    <col min="1548" max="1548" width="25" style="11" customWidth="1"/>
    <col min="1549" max="1549" width="26" style="11" customWidth="1"/>
    <col min="1550" max="1550" width="16.5703125" style="11" customWidth="1"/>
    <col min="1551" max="1551" width="40.28515625" style="11" customWidth="1"/>
    <col min="1552" max="1552" width="24.140625" style="11" customWidth="1"/>
    <col min="1553" max="1553" width="36.28515625" style="11" customWidth="1"/>
    <col min="1554" max="1554" width="50.7109375" style="11" customWidth="1"/>
    <col min="1555" max="1790" width="9.140625" style="11"/>
    <col min="1791" max="1791" width="8.28515625" style="11" customWidth="1"/>
    <col min="1792" max="1792" width="9.140625" style="11"/>
    <col min="1793" max="1793" width="27" style="11" customWidth="1"/>
    <col min="1794" max="1794" width="9.140625" style="11"/>
    <col min="1795" max="1795" width="13" style="11" customWidth="1"/>
    <col min="1796" max="1796" width="20" style="11" customWidth="1"/>
    <col min="1797" max="1798" width="13.5703125" style="11" customWidth="1"/>
    <col min="1799" max="1799" width="9.42578125" style="11" bestFit="1" customWidth="1"/>
    <col min="1800" max="1801" width="9.140625" style="11"/>
    <col min="1802" max="1802" width="20.28515625" style="11" customWidth="1"/>
    <col min="1803" max="1803" width="24.85546875" style="11" customWidth="1"/>
    <col min="1804" max="1804" width="25" style="11" customWidth="1"/>
    <col min="1805" max="1805" width="26" style="11" customWidth="1"/>
    <col min="1806" max="1806" width="16.5703125" style="11" customWidth="1"/>
    <col min="1807" max="1807" width="40.28515625" style="11" customWidth="1"/>
    <col min="1808" max="1808" width="24.140625" style="11" customWidth="1"/>
    <col min="1809" max="1809" width="36.28515625" style="11" customWidth="1"/>
    <col min="1810" max="1810" width="50.7109375" style="11" customWidth="1"/>
    <col min="1811" max="2046" width="9.140625" style="11"/>
    <col min="2047" max="2047" width="8.28515625" style="11" customWidth="1"/>
    <col min="2048" max="2048" width="9.140625" style="11"/>
    <col min="2049" max="2049" width="27" style="11" customWidth="1"/>
    <col min="2050" max="2050" width="9.140625" style="11"/>
    <col min="2051" max="2051" width="13" style="11" customWidth="1"/>
    <col min="2052" max="2052" width="20" style="11" customWidth="1"/>
    <col min="2053" max="2054" width="13.5703125" style="11" customWidth="1"/>
    <col min="2055" max="2055" width="9.42578125" style="11" bestFit="1" customWidth="1"/>
    <col min="2056" max="2057" width="9.140625" style="11"/>
    <col min="2058" max="2058" width="20.28515625" style="11" customWidth="1"/>
    <col min="2059" max="2059" width="24.85546875" style="11" customWidth="1"/>
    <col min="2060" max="2060" width="25" style="11" customWidth="1"/>
    <col min="2061" max="2061" width="26" style="11" customWidth="1"/>
    <col min="2062" max="2062" width="16.5703125" style="11" customWidth="1"/>
    <col min="2063" max="2063" width="40.28515625" style="11" customWidth="1"/>
    <col min="2064" max="2064" width="24.140625" style="11" customWidth="1"/>
    <col min="2065" max="2065" width="36.28515625" style="11" customWidth="1"/>
    <col min="2066" max="2066" width="50.7109375" style="11" customWidth="1"/>
    <col min="2067" max="2302" width="9.140625" style="11"/>
    <col min="2303" max="2303" width="8.28515625" style="11" customWidth="1"/>
    <col min="2304" max="2304" width="9.140625" style="11"/>
    <col min="2305" max="2305" width="27" style="11" customWidth="1"/>
    <col min="2306" max="2306" width="9.140625" style="11"/>
    <col min="2307" max="2307" width="13" style="11" customWidth="1"/>
    <col min="2308" max="2308" width="20" style="11" customWidth="1"/>
    <col min="2309" max="2310" width="13.5703125" style="11" customWidth="1"/>
    <col min="2311" max="2311" width="9.42578125" style="11" bestFit="1" customWidth="1"/>
    <col min="2312" max="2313" width="9.140625" style="11"/>
    <col min="2314" max="2314" width="20.28515625" style="11" customWidth="1"/>
    <col min="2315" max="2315" width="24.85546875" style="11" customWidth="1"/>
    <col min="2316" max="2316" width="25" style="11" customWidth="1"/>
    <col min="2317" max="2317" width="26" style="11" customWidth="1"/>
    <col min="2318" max="2318" width="16.5703125" style="11" customWidth="1"/>
    <col min="2319" max="2319" width="40.28515625" style="11" customWidth="1"/>
    <col min="2320" max="2320" width="24.140625" style="11" customWidth="1"/>
    <col min="2321" max="2321" width="36.28515625" style="11" customWidth="1"/>
    <col min="2322" max="2322" width="50.7109375" style="11" customWidth="1"/>
    <col min="2323" max="2558" width="9.140625" style="11"/>
    <col min="2559" max="2559" width="8.28515625" style="11" customWidth="1"/>
    <col min="2560" max="2560" width="9.140625" style="11"/>
    <col min="2561" max="2561" width="27" style="11" customWidth="1"/>
    <col min="2562" max="2562" width="9.140625" style="11"/>
    <col min="2563" max="2563" width="13" style="11" customWidth="1"/>
    <col min="2564" max="2564" width="20" style="11" customWidth="1"/>
    <col min="2565" max="2566" width="13.5703125" style="11" customWidth="1"/>
    <col min="2567" max="2567" width="9.42578125" style="11" bestFit="1" customWidth="1"/>
    <col min="2568" max="2569" width="9.140625" style="11"/>
    <col min="2570" max="2570" width="20.28515625" style="11" customWidth="1"/>
    <col min="2571" max="2571" width="24.85546875" style="11" customWidth="1"/>
    <col min="2572" max="2572" width="25" style="11" customWidth="1"/>
    <col min="2573" max="2573" width="26" style="11" customWidth="1"/>
    <col min="2574" max="2574" width="16.5703125" style="11" customWidth="1"/>
    <col min="2575" max="2575" width="40.28515625" style="11" customWidth="1"/>
    <col min="2576" max="2576" width="24.140625" style="11" customWidth="1"/>
    <col min="2577" max="2577" width="36.28515625" style="11" customWidth="1"/>
    <col min="2578" max="2578" width="50.7109375" style="11" customWidth="1"/>
    <col min="2579" max="2814" width="9.140625" style="11"/>
    <col min="2815" max="2815" width="8.28515625" style="11" customWidth="1"/>
    <col min="2816" max="2816" width="9.140625" style="11"/>
    <col min="2817" max="2817" width="27" style="11" customWidth="1"/>
    <col min="2818" max="2818" width="9.140625" style="11"/>
    <col min="2819" max="2819" width="13" style="11" customWidth="1"/>
    <col min="2820" max="2820" width="20" style="11" customWidth="1"/>
    <col min="2821" max="2822" width="13.5703125" style="11" customWidth="1"/>
    <col min="2823" max="2823" width="9.42578125" style="11" bestFit="1" customWidth="1"/>
    <col min="2824" max="2825" width="9.140625" style="11"/>
    <col min="2826" max="2826" width="20.28515625" style="11" customWidth="1"/>
    <col min="2827" max="2827" width="24.85546875" style="11" customWidth="1"/>
    <col min="2828" max="2828" width="25" style="11" customWidth="1"/>
    <col min="2829" max="2829" width="26" style="11" customWidth="1"/>
    <col min="2830" max="2830" width="16.5703125" style="11" customWidth="1"/>
    <col min="2831" max="2831" width="40.28515625" style="11" customWidth="1"/>
    <col min="2832" max="2832" width="24.140625" style="11" customWidth="1"/>
    <col min="2833" max="2833" width="36.28515625" style="11" customWidth="1"/>
    <col min="2834" max="2834" width="50.7109375" style="11" customWidth="1"/>
    <col min="2835" max="3070" width="9.140625" style="11"/>
    <col min="3071" max="3071" width="8.28515625" style="11" customWidth="1"/>
    <col min="3072" max="3072" width="9.140625" style="11"/>
    <col min="3073" max="3073" width="27" style="11" customWidth="1"/>
    <col min="3074" max="3074" width="9.140625" style="11"/>
    <col min="3075" max="3075" width="13" style="11" customWidth="1"/>
    <col min="3076" max="3076" width="20" style="11" customWidth="1"/>
    <col min="3077" max="3078" width="13.5703125" style="11" customWidth="1"/>
    <col min="3079" max="3079" width="9.42578125" style="11" bestFit="1" customWidth="1"/>
    <col min="3080" max="3081" width="9.140625" style="11"/>
    <col min="3082" max="3082" width="20.28515625" style="11" customWidth="1"/>
    <col min="3083" max="3083" width="24.85546875" style="11" customWidth="1"/>
    <col min="3084" max="3084" width="25" style="11" customWidth="1"/>
    <col min="3085" max="3085" width="26" style="11" customWidth="1"/>
    <col min="3086" max="3086" width="16.5703125" style="11" customWidth="1"/>
    <col min="3087" max="3087" width="40.28515625" style="11" customWidth="1"/>
    <col min="3088" max="3088" width="24.140625" style="11" customWidth="1"/>
    <col min="3089" max="3089" width="36.28515625" style="11" customWidth="1"/>
    <col min="3090" max="3090" width="50.7109375" style="11" customWidth="1"/>
    <col min="3091" max="3326" width="9.140625" style="11"/>
    <col min="3327" max="3327" width="8.28515625" style="11" customWidth="1"/>
    <col min="3328" max="3328" width="9.140625" style="11"/>
    <col min="3329" max="3329" width="27" style="11" customWidth="1"/>
    <col min="3330" max="3330" width="9.140625" style="11"/>
    <col min="3331" max="3331" width="13" style="11" customWidth="1"/>
    <col min="3332" max="3332" width="20" style="11" customWidth="1"/>
    <col min="3333" max="3334" width="13.5703125" style="11" customWidth="1"/>
    <col min="3335" max="3335" width="9.42578125" style="11" bestFit="1" customWidth="1"/>
    <col min="3336" max="3337" width="9.140625" style="11"/>
    <col min="3338" max="3338" width="20.28515625" style="11" customWidth="1"/>
    <col min="3339" max="3339" width="24.85546875" style="11" customWidth="1"/>
    <col min="3340" max="3340" width="25" style="11" customWidth="1"/>
    <col min="3341" max="3341" width="26" style="11" customWidth="1"/>
    <col min="3342" max="3342" width="16.5703125" style="11" customWidth="1"/>
    <col min="3343" max="3343" width="40.28515625" style="11" customWidth="1"/>
    <col min="3344" max="3344" width="24.140625" style="11" customWidth="1"/>
    <col min="3345" max="3345" width="36.28515625" style="11" customWidth="1"/>
    <col min="3346" max="3346" width="50.7109375" style="11" customWidth="1"/>
    <col min="3347" max="3582" width="9.140625" style="11"/>
    <col min="3583" max="3583" width="8.28515625" style="11" customWidth="1"/>
    <col min="3584" max="3584" width="9.140625" style="11"/>
    <col min="3585" max="3585" width="27" style="11" customWidth="1"/>
    <col min="3586" max="3586" width="9.140625" style="11"/>
    <col min="3587" max="3587" width="13" style="11" customWidth="1"/>
    <col min="3588" max="3588" width="20" style="11" customWidth="1"/>
    <col min="3589" max="3590" width="13.5703125" style="11" customWidth="1"/>
    <col min="3591" max="3591" width="9.42578125" style="11" bestFit="1" customWidth="1"/>
    <col min="3592" max="3593" width="9.140625" style="11"/>
    <col min="3594" max="3594" width="20.28515625" style="11" customWidth="1"/>
    <col min="3595" max="3595" width="24.85546875" style="11" customWidth="1"/>
    <col min="3596" max="3596" width="25" style="11" customWidth="1"/>
    <col min="3597" max="3597" width="26" style="11" customWidth="1"/>
    <col min="3598" max="3598" width="16.5703125" style="11" customWidth="1"/>
    <col min="3599" max="3599" width="40.28515625" style="11" customWidth="1"/>
    <col min="3600" max="3600" width="24.140625" style="11" customWidth="1"/>
    <col min="3601" max="3601" width="36.28515625" style="11" customWidth="1"/>
    <col min="3602" max="3602" width="50.7109375" style="11" customWidth="1"/>
    <col min="3603" max="3838" width="9.140625" style="11"/>
    <col min="3839" max="3839" width="8.28515625" style="11" customWidth="1"/>
    <col min="3840" max="3840" width="9.140625" style="11"/>
    <col min="3841" max="3841" width="27" style="11" customWidth="1"/>
    <col min="3842" max="3842" width="9.140625" style="11"/>
    <col min="3843" max="3843" width="13" style="11" customWidth="1"/>
    <col min="3844" max="3844" width="20" style="11" customWidth="1"/>
    <col min="3845" max="3846" width="13.5703125" style="11" customWidth="1"/>
    <col min="3847" max="3847" width="9.42578125" style="11" bestFit="1" customWidth="1"/>
    <col min="3848" max="3849" width="9.140625" style="11"/>
    <col min="3850" max="3850" width="20.28515625" style="11" customWidth="1"/>
    <col min="3851" max="3851" width="24.85546875" style="11" customWidth="1"/>
    <col min="3852" max="3852" width="25" style="11" customWidth="1"/>
    <col min="3853" max="3853" width="26" style="11" customWidth="1"/>
    <col min="3854" max="3854" width="16.5703125" style="11" customWidth="1"/>
    <col min="3855" max="3855" width="40.28515625" style="11" customWidth="1"/>
    <col min="3856" max="3856" width="24.140625" style="11" customWidth="1"/>
    <col min="3857" max="3857" width="36.28515625" style="11" customWidth="1"/>
    <col min="3858" max="3858" width="50.7109375" style="11" customWidth="1"/>
    <col min="3859" max="4094" width="9.140625" style="11"/>
    <col min="4095" max="4095" width="8.28515625" style="11" customWidth="1"/>
    <col min="4096" max="4096" width="9.140625" style="11"/>
    <col min="4097" max="4097" width="27" style="11" customWidth="1"/>
    <col min="4098" max="4098" width="9.140625" style="11"/>
    <col min="4099" max="4099" width="13" style="11" customWidth="1"/>
    <col min="4100" max="4100" width="20" style="11" customWidth="1"/>
    <col min="4101" max="4102" width="13.5703125" style="11" customWidth="1"/>
    <col min="4103" max="4103" width="9.42578125" style="11" bestFit="1" customWidth="1"/>
    <col min="4104" max="4105" width="9.140625" style="11"/>
    <col min="4106" max="4106" width="20.28515625" style="11" customWidth="1"/>
    <col min="4107" max="4107" width="24.85546875" style="11" customWidth="1"/>
    <col min="4108" max="4108" width="25" style="11" customWidth="1"/>
    <col min="4109" max="4109" width="26" style="11" customWidth="1"/>
    <col min="4110" max="4110" width="16.5703125" style="11" customWidth="1"/>
    <col min="4111" max="4111" width="40.28515625" style="11" customWidth="1"/>
    <col min="4112" max="4112" width="24.140625" style="11" customWidth="1"/>
    <col min="4113" max="4113" width="36.28515625" style="11" customWidth="1"/>
    <col min="4114" max="4114" width="50.7109375" style="11" customWidth="1"/>
    <col min="4115" max="4350" width="9.140625" style="11"/>
    <col min="4351" max="4351" width="8.28515625" style="11" customWidth="1"/>
    <col min="4352" max="4352" width="9.140625" style="11"/>
    <col min="4353" max="4353" width="27" style="11" customWidth="1"/>
    <col min="4354" max="4354" width="9.140625" style="11"/>
    <col min="4355" max="4355" width="13" style="11" customWidth="1"/>
    <col min="4356" max="4356" width="20" style="11" customWidth="1"/>
    <col min="4357" max="4358" width="13.5703125" style="11" customWidth="1"/>
    <col min="4359" max="4359" width="9.42578125" style="11" bestFit="1" customWidth="1"/>
    <col min="4360" max="4361" width="9.140625" style="11"/>
    <col min="4362" max="4362" width="20.28515625" style="11" customWidth="1"/>
    <col min="4363" max="4363" width="24.85546875" style="11" customWidth="1"/>
    <col min="4364" max="4364" width="25" style="11" customWidth="1"/>
    <col min="4365" max="4365" width="26" style="11" customWidth="1"/>
    <col min="4366" max="4366" width="16.5703125" style="11" customWidth="1"/>
    <col min="4367" max="4367" width="40.28515625" style="11" customWidth="1"/>
    <col min="4368" max="4368" width="24.140625" style="11" customWidth="1"/>
    <col min="4369" max="4369" width="36.28515625" style="11" customWidth="1"/>
    <col min="4370" max="4370" width="50.7109375" style="11" customWidth="1"/>
    <col min="4371" max="4606" width="9.140625" style="11"/>
    <col min="4607" max="4607" width="8.28515625" style="11" customWidth="1"/>
    <col min="4608" max="4608" width="9.140625" style="11"/>
    <col min="4609" max="4609" width="27" style="11" customWidth="1"/>
    <col min="4610" max="4610" width="9.140625" style="11"/>
    <col min="4611" max="4611" width="13" style="11" customWidth="1"/>
    <col min="4612" max="4612" width="20" style="11" customWidth="1"/>
    <col min="4613" max="4614" width="13.5703125" style="11" customWidth="1"/>
    <col min="4615" max="4615" width="9.42578125" style="11" bestFit="1" customWidth="1"/>
    <col min="4616" max="4617" width="9.140625" style="11"/>
    <col min="4618" max="4618" width="20.28515625" style="11" customWidth="1"/>
    <col min="4619" max="4619" width="24.85546875" style="11" customWidth="1"/>
    <col min="4620" max="4620" width="25" style="11" customWidth="1"/>
    <col min="4621" max="4621" width="26" style="11" customWidth="1"/>
    <col min="4622" max="4622" width="16.5703125" style="11" customWidth="1"/>
    <col min="4623" max="4623" width="40.28515625" style="11" customWidth="1"/>
    <col min="4624" max="4624" width="24.140625" style="11" customWidth="1"/>
    <col min="4625" max="4625" width="36.28515625" style="11" customWidth="1"/>
    <col min="4626" max="4626" width="50.7109375" style="11" customWidth="1"/>
    <col min="4627" max="4862" width="9.140625" style="11"/>
    <col min="4863" max="4863" width="8.28515625" style="11" customWidth="1"/>
    <col min="4864" max="4864" width="9.140625" style="11"/>
    <col min="4865" max="4865" width="27" style="11" customWidth="1"/>
    <col min="4866" max="4866" width="9.140625" style="11"/>
    <col min="4867" max="4867" width="13" style="11" customWidth="1"/>
    <col min="4868" max="4868" width="20" style="11" customWidth="1"/>
    <col min="4869" max="4870" width="13.5703125" style="11" customWidth="1"/>
    <col min="4871" max="4871" width="9.42578125" style="11" bestFit="1" customWidth="1"/>
    <col min="4872" max="4873" width="9.140625" style="11"/>
    <col min="4874" max="4874" width="20.28515625" style="11" customWidth="1"/>
    <col min="4875" max="4875" width="24.85546875" style="11" customWidth="1"/>
    <col min="4876" max="4876" width="25" style="11" customWidth="1"/>
    <col min="4877" max="4877" width="26" style="11" customWidth="1"/>
    <col min="4878" max="4878" width="16.5703125" style="11" customWidth="1"/>
    <col min="4879" max="4879" width="40.28515625" style="11" customWidth="1"/>
    <col min="4880" max="4880" width="24.140625" style="11" customWidth="1"/>
    <col min="4881" max="4881" width="36.28515625" style="11" customWidth="1"/>
    <col min="4882" max="4882" width="50.7109375" style="11" customWidth="1"/>
    <col min="4883" max="5118" width="9.140625" style="11"/>
    <col min="5119" max="5119" width="8.28515625" style="11" customWidth="1"/>
    <col min="5120" max="5120" width="9.140625" style="11"/>
    <col min="5121" max="5121" width="27" style="11" customWidth="1"/>
    <col min="5122" max="5122" width="9.140625" style="11"/>
    <col min="5123" max="5123" width="13" style="11" customWidth="1"/>
    <col min="5124" max="5124" width="20" style="11" customWidth="1"/>
    <col min="5125" max="5126" width="13.5703125" style="11" customWidth="1"/>
    <col min="5127" max="5127" width="9.42578125" style="11" bestFit="1" customWidth="1"/>
    <col min="5128" max="5129" width="9.140625" style="11"/>
    <col min="5130" max="5130" width="20.28515625" style="11" customWidth="1"/>
    <col min="5131" max="5131" width="24.85546875" style="11" customWidth="1"/>
    <col min="5132" max="5132" width="25" style="11" customWidth="1"/>
    <col min="5133" max="5133" width="26" style="11" customWidth="1"/>
    <col min="5134" max="5134" width="16.5703125" style="11" customWidth="1"/>
    <col min="5135" max="5135" width="40.28515625" style="11" customWidth="1"/>
    <col min="5136" max="5136" width="24.140625" style="11" customWidth="1"/>
    <col min="5137" max="5137" width="36.28515625" style="11" customWidth="1"/>
    <col min="5138" max="5138" width="50.7109375" style="11" customWidth="1"/>
    <col min="5139" max="5374" width="9.140625" style="11"/>
    <col min="5375" max="5375" width="8.28515625" style="11" customWidth="1"/>
    <col min="5376" max="5376" width="9.140625" style="11"/>
    <col min="5377" max="5377" width="27" style="11" customWidth="1"/>
    <col min="5378" max="5378" width="9.140625" style="11"/>
    <col min="5379" max="5379" width="13" style="11" customWidth="1"/>
    <col min="5380" max="5380" width="20" style="11" customWidth="1"/>
    <col min="5381" max="5382" width="13.5703125" style="11" customWidth="1"/>
    <col min="5383" max="5383" width="9.42578125" style="11" bestFit="1" customWidth="1"/>
    <col min="5384" max="5385" width="9.140625" style="11"/>
    <col min="5386" max="5386" width="20.28515625" style="11" customWidth="1"/>
    <col min="5387" max="5387" width="24.85546875" style="11" customWidth="1"/>
    <col min="5388" max="5388" width="25" style="11" customWidth="1"/>
    <col min="5389" max="5389" width="26" style="11" customWidth="1"/>
    <col min="5390" max="5390" width="16.5703125" style="11" customWidth="1"/>
    <col min="5391" max="5391" width="40.28515625" style="11" customWidth="1"/>
    <col min="5392" max="5392" width="24.140625" style="11" customWidth="1"/>
    <col min="5393" max="5393" width="36.28515625" style="11" customWidth="1"/>
    <col min="5394" max="5394" width="50.7109375" style="11" customWidth="1"/>
    <col min="5395" max="5630" width="9.140625" style="11"/>
    <col min="5631" max="5631" width="8.28515625" style="11" customWidth="1"/>
    <col min="5632" max="5632" width="9.140625" style="11"/>
    <col min="5633" max="5633" width="27" style="11" customWidth="1"/>
    <col min="5634" max="5634" width="9.140625" style="11"/>
    <col min="5635" max="5635" width="13" style="11" customWidth="1"/>
    <col min="5636" max="5636" width="20" style="11" customWidth="1"/>
    <col min="5637" max="5638" width="13.5703125" style="11" customWidth="1"/>
    <col min="5639" max="5639" width="9.42578125" style="11" bestFit="1" customWidth="1"/>
    <col min="5640" max="5641" width="9.140625" style="11"/>
    <col min="5642" max="5642" width="20.28515625" style="11" customWidth="1"/>
    <col min="5643" max="5643" width="24.85546875" style="11" customWidth="1"/>
    <col min="5644" max="5644" width="25" style="11" customWidth="1"/>
    <col min="5645" max="5645" width="26" style="11" customWidth="1"/>
    <col min="5646" max="5646" width="16.5703125" style="11" customWidth="1"/>
    <col min="5647" max="5647" width="40.28515625" style="11" customWidth="1"/>
    <col min="5648" max="5648" width="24.140625" style="11" customWidth="1"/>
    <col min="5649" max="5649" width="36.28515625" style="11" customWidth="1"/>
    <col min="5650" max="5650" width="50.7109375" style="11" customWidth="1"/>
    <col min="5651" max="5886" width="9.140625" style="11"/>
    <col min="5887" max="5887" width="8.28515625" style="11" customWidth="1"/>
    <col min="5888" max="5888" width="9.140625" style="11"/>
    <col min="5889" max="5889" width="27" style="11" customWidth="1"/>
    <col min="5890" max="5890" width="9.140625" style="11"/>
    <col min="5891" max="5891" width="13" style="11" customWidth="1"/>
    <col min="5892" max="5892" width="20" style="11" customWidth="1"/>
    <col min="5893" max="5894" width="13.5703125" style="11" customWidth="1"/>
    <col min="5895" max="5895" width="9.42578125" style="11" bestFit="1" customWidth="1"/>
    <col min="5896" max="5897" width="9.140625" style="11"/>
    <col min="5898" max="5898" width="20.28515625" style="11" customWidth="1"/>
    <col min="5899" max="5899" width="24.85546875" style="11" customWidth="1"/>
    <col min="5900" max="5900" width="25" style="11" customWidth="1"/>
    <col min="5901" max="5901" width="26" style="11" customWidth="1"/>
    <col min="5902" max="5902" width="16.5703125" style="11" customWidth="1"/>
    <col min="5903" max="5903" width="40.28515625" style="11" customWidth="1"/>
    <col min="5904" max="5904" width="24.140625" style="11" customWidth="1"/>
    <col min="5905" max="5905" width="36.28515625" style="11" customWidth="1"/>
    <col min="5906" max="5906" width="50.7109375" style="11" customWidth="1"/>
    <col min="5907" max="6142" width="9.140625" style="11"/>
    <col min="6143" max="6143" width="8.28515625" style="11" customWidth="1"/>
    <col min="6144" max="6144" width="9.140625" style="11"/>
    <col min="6145" max="6145" width="27" style="11" customWidth="1"/>
    <col min="6146" max="6146" width="9.140625" style="11"/>
    <col min="6147" max="6147" width="13" style="11" customWidth="1"/>
    <col min="6148" max="6148" width="20" style="11" customWidth="1"/>
    <col min="6149" max="6150" width="13.5703125" style="11" customWidth="1"/>
    <col min="6151" max="6151" width="9.42578125" style="11" bestFit="1" customWidth="1"/>
    <col min="6152" max="6153" width="9.140625" style="11"/>
    <col min="6154" max="6154" width="20.28515625" style="11" customWidth="1"/>
    <col min="6155" max="6155" width="24.85546875" style="11" customWidth="1"/>
    <col min="6156" max="6156" width="25" style="11" customWidth="1"/>
    <col min="6157" max="6157" width="26" style="11" customWidth="1"/>
    <col min="6158" max="6158" width="16.5703125" style="11" customWidth="1"/>
    <col min="6159" max="6159" width="40.28515625" style="11" customWidth="1"/>
    <col min="6160" max="6160" width="24.140625" style="11" customWidth="1"/>
    <col min="6161" max="6161" width="36.28515625" style="11" customWidth="1"/>
    <col min="6162" max="6162" width="50.7109375" style="11" customWidth="1"/>
    <col min="6163" max="6398" width="9.140625" style="11"/>
    <col min="6399" max="6399" width="8.28515625" style="11" customWidth="1"/>
    <col min="6400" max="6400" width="9.140625" style="11"/>
    <col min="6401" max="6401" width="27" style="11" customWidth="1"/>
    <col min="6402" max="6402" width="9.140625" style="11"/>
    <col min="6403" max="6403" width="13" style="11" customWidth="1"/>
    <col min="6404" max="6404" width="20" style="11" customWidth="1"/>
    <col min="6405" max="6406" width="13.5703125" style="11" customWidth="1"/>
    <col min="6407" max="6407" width="9.42578125" style="11" bestFit="1" customWidth="1"/>
    <col min="6408" max="6409" width="9.140625" style="11"/>
    <col min="6410" max="6410" width="20.28515625" style="11" customWidth="1"/>
    <col min="6411" max="6411" width="24.85546875" style="11" customWidth="1"/>
    <col min="6412" max="6412" width="25" style="11" customWidth="1"/>
    <col min="6413" max="6413" width="26" style="11" customWidth="1"/>
    <col min="6414" max="6414" width="16.5703125" style="11" customWidth="1"/>
    <col min="6415" max="6415" width="40.28515625" style="11" customWidth="1"/>
    <col min="6416" max="6416" width="24.140625" style="11" customWidth="1"/>
    <col min="6417" max="6417" width="36.28515625" style="11" customWidth="1"/>
    <col min="6418" max="6418" width="50.7109375" style="11" customWidth="1"/>
    <col min="6419" max="6654" width="9.140625" style="11"/>
    <col min="6655" max="6655" width="8.28515625" style="11" customWidth="1"/>
    <col min="6656" max="6656" width="9.140625" style="11"/>
    <col min="6657" max="6657" width="27" style="11" customWidth="1"/>
    <col min="6658" max="6658" width="9.140625" style="11"/>
    <col min="6659" max="6659" width="13" style="11" customWidth="1"/>
    <col min="6660" max="6660" width="20" style="11" customWidth="1"/>
    <col min="6661" max="6662" width="13.5703125" style="11" customWidth="1"/>
    <col min="6663" max="6663" width="9.42578125" style="11" bestFit="1" customWidth="1"/>
    <col min="6664" max="6665" width="9.140625" style="11"/>
    <col min="6666" max="6666" width="20.28515625" style="11" customWidth="1"/>
    <col min="6667" max="6667" width="24.85546875" style="11" customWidth="1"/>
    <col min="6668" max="6668" width="25" style="11" customWidth="1"/>
    <col min="6669" max="6669" width="26" style="11" customWidth="1"/>
    <col min="6670" max="6670" width="16.5703125" style="11" customWidth="1"/>
    <col min="6671" max="6671" width="40.28515625" style="11" customWidth="1"/>
    <col min="6672" max="6672" width="24.140625" style="11" customWidth="1"/>
    <col min="6673" max="6673" width="36.28515625" style="11" customWidth="1"/>
    <col min="6674" max="6674" width="50.7109375" style="11" customWidth="1"/>
    <col min="6675" max="6910" width="9.140625" style="11"/>
    <col min="6911" max="6911" width="8.28515625" style="11" customWidth="1"/>
    <col min="6912" max="6912" width="9.140625" style="11"/>
    <col min="6913" max="6913" width="27" style="11" customWidth="1"/>
    <col min="6914" max="6914" width="9.140625" style="11"/>
    <col min="6915" max="6915" width="13" style="11" customWidth="1"/>
    <col min="6916" max="6916" width="20" style="11" customWidth="1"/>
    <col min="6917" max="6918" width="13.5703125" style="11" customWidth="1"/>
    <col min="6919" max="6919" width="9.42578125" style="11" bestFit="1" customWidth="1"/>
    <col min="6920" max="6921" width="9.140625" style="11"/>
    <col min="6922" max="6922" width="20.28515625" style="11" customWidth="1"/>
    <col min="6923" max="6923" width="24.85546875" style="11" customWidth="1"/>
    <col min="6924" max="6924" width="25" style="11" customWidth="1"/>
    <col min="6925" max="6925" width="26" style="11" customWidth="1"/>
    <col min="6926" max="6926" width="16.5703125" style="11" customWidth="1"/>
    <col min="6927" max="6927" width="40.28515625" style="11" customWidth="1"/>
    <col min="6928" max="6928" width="24.140625" style="11" customWidth="1"/>
    <col min="6929" max="6929" width="36.28515625" style="11" customWidth="1"/>
    <col min="6930" max="6930" width="50.7109375" style="11" customWidth="1"/>
    <col min="6931" max="7166" width="9.140625" style="11"/>
    <col min="7167" max="7167" width="8.28515625" style="11" customWidth="1"/>
    <col min="7168" max="7168" width="9.140625" style="11"/>
    <col min="7169" max="7169" width="27" style="11" customWidth="1"/>
    <col min="7170" max="7170" width="9.140625" style="11"/>
    <col min="7171" max="7171" width="13" style="11" customWidth="1"/>
    <col min="7172" max="7172" width="20" style="11" customWidth="1"/>
    <col min="7173" max="7174" width="13.5703125" style="11" customWidth="1"/>
    <col min="7175" max="7175" width="9.42578125" style="11" bestFit="1" customWidth="1"/>
    <col min="7176" max="7177" width="9.140625" style="11"/>
    <col min="7178" max="7178" width="20.28515625" style="11" customWidth="1"/>
    <col min="7179" max="7179" width="24.85546875" style="11" customWidth="1"/>
    <col min="7180" max="7180" width="25" style="11" customWidth="1"/>
    <col min="7181" max="7181" width="26" style="11" customWidth="1"/>
    <col min="7182" max="7182" width="16.5703125" style="11" customWidth="1"/>
    <col min="7183" max="7183" width="40.28515625" style="11" customWidth="1"/>
    <col min="7184" max="7184" width="24.140625" style="11" customWidth="1"/>
    <col min="7185" max="7185" width="36.28515625" style="11" customWidth="1"/>
    <col min="7186" max="7186" width="50.7109375" style="11" customWidth="1"/>
    <col min="7187" max="7422" width="9.140625" style="11"/>
    <col min="7423" max="7423" width="8.28515625" style="11" customWidth="1"/>
    <col min="7424" max="7424" width="9.140625" style="11"/>
    <col min="7425" max="7425" width="27" style="11" customWidth="1"/>
    <col min="7426" max="7426" width="9.140625" style="11"/>
    <col min="7427" max="7427" width="13" style="11" customWidth="1"/>
    <col min="7428" max="7428" width="20" style="11" customWidth="1"/>
    <col min="7429" max="7430" width="13.5703125" style="11" customWidth="1"/>
    <col min="7431" max="7431" width="9.42578125" style="11" bestFit="1" customWidth="1"/>
    <col min="7432" max="7433" width="9.140625" style="11"/>
    <col min="7434" max="7434" width="20.28515625" style="11" customWidth="1"/>
    <col min="7435" max="7435" width="24.85546875" style="11" customWidth="1"/>
    <col min="7436" max="7436" width="25" style="11" customWidth="1"/>
    <col min="7437" max="7437" width="26" style="11" customWidth="1"/>
    <col min="7438" max="7438" width="16.5703125" style="11" customWidth="1"/>
    <col min="7439" max="7439" width="40.28515625" style="11" customWidth="1"/>
    <col min="7440" max="7440" width="24.140625" style="11" customWidth="1"/>
    <col min="7441" max="7441" width="36.28515625" style="11" customWidth="1"/>
    <col min="7442" max="7442" width="50.7109375" style="11" customWidth="1"/>
    <col min="7443" max="7678" width="9.140625" style="11"/>
    <col min="7679" max="7679" width="8.28515625" style="11" customWidth="1"/>
    <col min="7680" max="7680" width="9.140625" style="11"/>
    <col min="7681" max="7681" width="27" style="11" customWidth="1"/>
    <col min="7682" max="7682" width="9.140625" style="11"/>
    <col min="7683" max="7683" width="13" style="11" customWidth="1"/>
    <col min="7684" max="7684" width="20" style="11" customWidth="1"/>
    <col min="7685" max="7686" width="13.5703125" style="11" customWidth="1"/>
    <col min="7687" max="7687" width="9.42578125" style="11" bestFit="1" customWidth="1"/>
    <col min="7688" max="7689" width="9.140625" style="11"/>
    <col min="7690" max="7690" width="20.28515625" style="11" customWidth="1"/>
    <col min="7691" max="7691" width="24.85546875" style="11" customWidth="1"/>
    <col min="7692" max="7692" width="25" style="11" customWidth="1"/>
    <col min="7693" max="7693" width="26" style="11" customWidth="1"/>
    <col min="7694" max="7694" width="16.5703125" style="11" customWidth="1"/>
    <col min="7695" max="7695" width="40.28515625" style="11" customWidth="1"/>
    <col min="7696" max="7696" width="24.140625" style="11" customWidth="1"/>
    <col min="7697" max="7697" width="36.28515625" style="11" customWidth="1"/>
    <col min="7698" max="7698" width="50.7109375" style="11" customWidth="1"/>
    <col min="7699" max="7934" width="9.140625" style="11"/>
    <col min="7935" max="7935" width="8.28515625" style="11" customWidth="1"/>
    <col min="7936" max="7936" width="9.140625" style="11"/>
    <col min="7937" max="7937" width="27" style="11" customWidth="1"/>
    <col min="7938" max="7938" width="9.140625" style="11"/>
    <col min="7939" max="7939" width="13" style="11" customWidth="1"/>
    <col min="7940" max="7940" width="20" style="11" customWidth="1"/>
    <col min="7941" max="7942" width="13.5703125" style="11" customWidth="1"/>
    <col min="7943" max="7943" width="9.42578125" style="11" bestFit="1" customWidth="1"/>
    <col min="7944" max="7945" width="9.140625" style="11"/>
    <col min="7946" max="7946" width="20.28515625" style="11" customWidth="1"/>
    <col min="7947" max="7947" width="24.85546875" style="11" customWidth="1"/>
    <col min="7948" max="7948" width="25" style="11" customWidth="1"/>
    <col min="7949" max="7949" width="26" style="11" customWidth="1"/>
    <col min="7950" max="7950" width="16.5703125" style="11" customWidth="1"/>
    <col min="7951" max="7951" width="40.28515625" style="11" customWidth="1"/>
    <col min="7952" max="7952" width="24.140625" style="11" customWidth="1"/>
    <col min="7953" max="7953" width="36.28515625" style="11" customWidth="1"/>
    <col min="7954" max="7954" width="50.7109375" style="11" customWidth="1"/>
    <col min="7955" max="8190" width="9.140625" style="11"/>
    <col min="8191" max="8191" width="8.28515625" style="11" customWidth="1"/>
    <col min="8192" max="8192" width="9.140625" style="11"/>
    <col min="8193" max="8193" width="27" style="11" customWidth="1"/>
    <col min="8194" max="8194" width="9.140625" style="11"/>
    <col min="8195" max="8195" width="13" style="11" customWidth="1"/>
    <col min="8196" max="8196" width="20" style="11" customWidth="1"/>
    <col min="8197" max="8198" width="13.5703125" style="11" customWidth="1"/>
    <col min="8199" max="8199" width="9.42578125" style="11" bestFit="1" customWidth="1"/>
    <col min="8200" max="8201" width="9.140625" style="11"/>
    <col min="8202" max="8202" width="20.28515625" style="11" customWidth="1"/>
    <col min="8203" max="8203" width="24.85546875" style="11" customWidth="1"/>
    <col min="8204" max="8204" width="25" style="11" customWidth="1"/>
    <col min="8205" max="8205" width="26" style="11" customWidth="1"/>
    <col min="8206" max="8206" width="16.5703125" style="11" customWidth="1"/>
    <col min="8207" max="8207" width="40.28515625" style="11" customWidth="1"/>
    <col min="8208" max="8208" width="24.140625" style="11" customWidth="1"/>
    <col min="8209" max="8209" width="36.28515625" style="11" customWidth="1"/>
    <col min="8210" max="8210" width="50.7109375" style="11" customWidth="1"/>
    <col min="8211" max="8446" width="9.140625" style="11"/>
    <col min="8447" max="8447" width="8.28515625" style="11" customWidth="1"/>
    <col min="8448" max="8448" width="9.140625" style="11"/>
    <col min="8449" max="8449" width="27" style="11" customWidth="1"/>
    <col min="8450" max="8450" width="9.140625" style="11"/>
    <col min="8451" max="8451" width="13" style="11" customWidth="1"/>
    <col min="8452" max="8452" width="20" style="11" customWidth="1"/>
    <col min="8453" max="8454" width="13.5703125" style="11" customWidth="1"/>
    <col min="8455" max="8455" width="9.42578125" style="11" bestFit="1" customWidth="1"/>
    <col min="8456" max="8457" width="9.140625" style="11"/>
    <col min="8458" max="8458" width="20.28515625" style="11" customWidth="1"/>
    <col min="8459" max="8459" width="24.85546875" style="11" customWidth="1"/>
    <col min="8460" max="8460" width="25" style="11" customWidth="1"/>
    <col min="8461" max="8461" width="26" style="11" customWidth="1"/>
    <col min="8462" max="8462" width="16.5703125" style="11" customWidth="1"/>
    <col min="8463" max="8463" width="40.28515625" style="11" customWidth="1"/>
    <col min="8464" max="8464" width="24.140625" style="11" customWidth="1"/>
    <col min="8465" max="8465" width="36.28515625" style="11" customWidth="1"/>
    <col min="8466" max="8466" width="50.7109375" style="11" customWidth="1"/>
    <col min="8467" max="8702" width="9.140625" style="11"/>
    <col min="8703" max="8703" width="8.28515625" style="11" customWidth="1"/>
    <col min="8704" max="8704" width="9.140625" style="11"/>
    <col min="8705" max="8705" width="27" style="11" customWidth="1"/>
    <col min="8706" max="8706" width="9.140625" style="11"/>
    <col min="8707" max="8707" width="13" style="11" customWidth="1"/>
    <col min="8708" max="8708" width="20" style="11" customWidth="1"/>
    <col min="8709" max="8710" width="13.5703125" style="11" customWidth="1"/>
    <col min="8711" max="8711" width="9.42578125" style="11" bestFit="1" customWidth="1"/>
    <col min="8712" max="8713" width="9.140625" style="11"/>
    <col min="8714" max="8714" width="20.28515625" style="11" customWidth="1"/>
    <col min="8715" max="8715" width="24.85546875" style="11" customWidth="1"/>
    <col min="8716" max="8716" width="25" style="11" customWidth="1"/>
    <col min="8717" max="8717" width="26" style="11" customWidth="1"/>
    <col min="8718" max="8718" width="16.5703125" style="11" customWidth="1"/>
    <col min="8719" max="8719" width="40.28515625" style="11" customWidth="1"/>
    <col min="8720" max="8720" width="24.140625" style="11" customWidth="1"/>
    <col min="8721" max="8721" width="36.28515625" style="11" customWidth="1"/>
    <col min="8722" max="8722" width="50.7109375" style="11" customWidth="1"/>
    <col min="8723" max="8958" width="9.140625" style="11"/>
    <col min="8959" max="8959" width="8.28515625" style="11" customWidth="1"/>
    <col min="8960" max="8960" width="9.140625" style="11"/>
    <col min="8961" max="8961" width="27" style="11" customWidth="1"/>
    <col min="8962" max="8962" width="9.140625" style="11"/>
    <col min="8963" max="8963" width="13" style="11" customWidth="1"/>
    <col min="8964" max="8964" width="20" style="11" customWidth="1"/>
    <col min="8965" max="8966" width="13.5703125" style="11" customWidth="1"/>
    <col min="8967" max="8967" width="9.42578125" style="11" bestFit="1" customWidth="1"/>
    <col min="8968" max="8969" width="9.140625" style="11"/>
    <col min="8970" max="8970" width="20.28515625" style="11" customWidth="1"/>
    <col min="8971" max="8971" width="24.85546875" style="11" customWidth="1"/>
    <col min="8972" max="8972" width="25" style="11" customWidth="1"/>
    <col min="8973" max="8973" width="26" style="11" customWidth="1"/>
    <col min="8974" max="8974" width="16.5703125" style="11" customWidth="1"/>
    <col min="8975" max="8975" width="40.28515625" style="11" customWidth="1"/>
    <col min="8976" max="8976" width="24.140625" style="11" customWidth="1"/>
    <col min="8977" max="8977" width="36.28515625" style="11" customWidth="1"/>
    <col min="8978" max="8978" width="50.7109375" style="11" customWidth="1"/>
    <col min="8979" max="9214" width="9.140625" style="11"/>
    <col min="9215" max="9215" width="8.28515625" style="11" customWidth="1"/>
    <col min="9216" max="9216" width="9.140625" style="11"/>
    <col min="9217" max="9217" width="27" style="11" customWidth="1"/>
    <col min="9218" max="9218" width="9.140625" style="11"/>
    <col min="9219" max="9219" width="13" style="11" customWidth="1"/>
    <col min="9220" max="9220" width="20" style="11" customWidth="1"/>
    <col min="9221" max="9222" width="13.5703125" style="11" customWidth="1"/>
    <col min="9223" max="9223" width="9.42578125" style="11" bestFit="1" customWidth="1"/>
    <col min="9224" max="9225" width="9.140625" style="11"/>
    <col min="9226" max="9226" width="20.28515625" style="11" customWidth="1"/>
    <col min="9227" max="9227" width="24.85546875" style="11" customWidth="1"/>
    <col min="9228" max="9228" width="25" style="11" customWidth="1"/>
    <col min="9229" max="9229" width="26" style="11" customWidth="1"/>
    <col min="9230" max="9230" width="16.5703125" style="11" customWidth="1"/>
    <col min="9231" max="9231" width="40.28515625" style="11" customWidth="1"/>
    <col min="9232" max="9232" width="24.140625" style="11" customWidth="1"/>
    <col min="9233" max="9233" width="36.28515625" style="11" customWidth="1"/>
    <col min="9234" max="9234" width="50.7109375" style="11" customWidth="1"/>
    <col min="9235" max="9470" width="9.140625" style="11"/>
    <col min="9471" max="9471" width="8.28515625" style="11" customWidth="1"/>
    <col min="9472" max="9472" width="9.140625" style="11"/>
    <col min="9473" max="9473" width="27" style="11" customWidth="1"/>
    <col min="9474" max="9474" width="9.140625" style="11"/>
    <col min="9475" max="9475" width="13" style="11" customWidth="1"/>
    <col min="9476" max="9476" width="20" style="11" customWidth="1"/>
    <col min="9477" max="9478" width="13.5703125" style="11" customWidth="1"/>
    <col min="9479" max="9479" width="9.42578125" style="11" bestFit="1" customWidth="1"/>
    <col min="9480" max="9481" width="9.140625" style="11"/>
    <col min="9482" max="9482" width="20.28515625" style="11" customWidth="1"/>
    <col min="9483" max="9483" width="24.85546875" style="11" customWidth="1"/>
    <col min="9484" max="9484" width="25" style="11" customWidth="1"/>
    <col min="9485" max="9485" width="26" style="11" customWidth="1"/>
    <col min="9486" max="9486" width="16.5703125" style="11" customWidth="1"/>
    <col min="9487" max="9487" width="40.28515625" style="11" customWidth="1"/>
    <col min="9488" max="9488" width="24.140625" style="11" customWidth="1"/>
    <col min="9489" max="9489" width="36.28515625" style="11" customWidth="1"/>
    <col min="9490" max="9490" width="50.7109375" style="11" customWidth="1"/>
    <col min="9491" max="9726" width="9.140625" style="11"/>
    <col min="9727" max="9727" width="8.28515625" style="11" customWidth="1"/>
    <col min="9728" max="9728" width="9.140625" style="11"/>
    <col min="9729" max="9729" width="27" style="11" customWidth="1"/>
    <col min="9730" max="9730" width="9.140625" style="11"/>
    <col min="9731" max="9731" width="13" style="11" customWidth="1"/>
    <col min="9732" max="9732" width="20" style="11" customWidth="1"/>
    <col min="9733" max="9734" width="13.5703125" style="11" customWidth="1"/>
    <col min="9735" max="9735" width="9.42578125" style="11" bestFit="1" customWidth="1"/>
    <col min="9736" max="9737" width="9.140625" style="11"/>
    <col min="9738" max="9738" width="20.28515625" style="11" customWidth="1"/>
    <col min="9739" max="9739" width="24.85546875" style="11" customWidth="1"/>
    <col min="9740" max="9740" width="25" style="11" customWidth="1"/>
    <col min="9741" max="9741" width="26" style="11" customWidth="1"/>
    <col min="9742" max="9742" width="16.5703125" style="11" customWidth="1"/>
    <col min="9743" max="9743" width="40.28515625" style="11" customWidth="1"/>
    <col min="9744" max="9744" width="24.140625" style="11" customWidth="1"/>
    <col min="9745" max="9745" width="36.28515625" style="11" customWidth="1"/>
    <col min="9746" max="9746" width="50.7109375" style="11" customWidth="1"/>
    <col min="9747" max="9982" width="9.140625" style="11"/>
    <col min="9983" max="9983" width="8.28515625" style="11" customWidth="1"/>
    <col min="9984" max="9984" width="9.140625" style="11"/>
    <col min="9985" max="9985" width="27" style="11" customWidth="1"/>
    <col min="9986" max="9986" width="9.140625" style="11"/>
    <col min="9987" max="9987" width="13" style="11" customWidth="1"/>
    <col min="9988" max="9988" width="20" style="11" customWidth="1"/>
    <col min="9989" max="9990" width="13.5703125" style="11" customWidth="1"/>
    <col min="9991" max="9991" width="9.42578125" style="11" bestFit="1" customWidth="1"/>
    <col min="9992" max="9993" width="9.140625" style="11"/>
    <col min="9994" max="9994" width="20.28515625" style="11" customWidth="1"/>
    <col min="9995" max="9995" width="24.85546875" style="11" customWidth="1"/>
    <col min="9996" max="9996" width="25" style="11" customWidth="1"/>
    <col min="9997" max="9997" width="26" style="11" customWidth="1"/>
    <col min="9998" max="9998" width="16.5703125" style="11" customWidth="1"/>
    <col min="9999" max="9999" width="40.28515625" style="11" customWidth="1"/>
    <col min="10000" max="10000" width="24.140625" style="11" customWidth="1"/>
    <col min="10001" max="10001" width="36.28515625" style="11" customWidth="1"/>
    <col min="10002" max="10002" width="50.7109375" style="11" customWidth="1"/>
    <col min="10003" max="10238" width="9.140625" style="11"/>
    <col min="10239" max="10239" width="8.28515625" style="11" customWidth="1"/>
    <col min="10240" max="10240" width="9.140625" style="11"/>
    <col min="10241" max="10241" width="27" style="11" customWidth="1"/>
    <col min="10242" max="10242" width="9.140625" style="11"/>
    <col min="10243" max="10243" width="13" style="11" customWidth="1"/>
    <col min="10244" max="10244" width="20" style="11" customWidth="1"/>
    <col min="10245" max="10246" width="13.5703125" style="11" customWidth="1"/>
    <col min="10247" max="10247" width="9.42578125" style="11" bestFit="1" customWidth="1"/>
    <col min="10248" max="10249" width="9.140625" style="11"/>
    <col min="10250" max="10250" width="20.28515625" style="11" customWidth="1"/>
    <col min="10251" max="10251" width="24.85546875" style="11" customWidth="1"/>
    <col min="10252" max="10252" width="25" style="11" customWidth="1"/>
    <col min="10253" max="10253" width="26" style="11" customWidth="1"/>
    <col min="10254" max="10254" width="16.5703125" style="11" customWidth="1"/>
    <col min="10255" max="10255" width="40.28515625" style="11" customWidth="1"/>
    <col min="10256" max="10256" width="24.140625" style="11" customWidth="1"/>
    <col min="10257" max="10257" width="36.28515625" style="11" customWidth="1"/>
    <col min="10258" max="10258" width="50.7109375" style="11" customWidth="1"/>
    <col min="10259" max="10494" width="9.140625" style="11"/>
    <col min="10495" max="10495" width="8.28515625" style="11" customWidth="1"/>
    <col min="10496" max="10496" width="9.140625" style="11"/>
    <col min="10497" max="10497" width="27" style="11" customWidth="1"/>
    <col min="10498" max="10498" width="9.140625" style="11"/>
    <col min="10499" max="10499" width="13" style="11" customWidth="1"/>
    <col min="10500" max="10500" width="20" style="11" customWidth="1"/>
    <col min="10501" max="10502" width="13.5703125" style="11" customWidth="1"/>
    <col min="10503" max="10503" width="9.42578125" style="11" bestFit="1" customWidth="1"/>
    <col min="10504" max="10505" width="9.140625" style="11"/>
    <col min="10506" max="10506" width="20.28515625" style="11" customWidth="1"/>
    <col min="10507" max="10507" width="24.85546875" style="11" customWidth="1"/>
    <col min="10508" max="10508" width="25" style="11" customWidth="1"/>
    <col min="10509" max="10509" width="26" style="11" customWidth="1"/>
    <col min="10510" max="10510" width="16.5703125" style="11" customWidth="1"/>
    <col min="10511" max="10511" width="40.28515625" style="11" customWidth="1"/>
    <col min="10512" max="10512" width="24.140625" style="11" customWidth="1"/>
    <col min="10513" max="10513" width="36.28515625" style="11" customWidth="1"/>
    <col min="10514" max="10514" width="50.7109375" style="11" customWidth="1"/>
    <col min="10515" max="10750" width="9.140625" style="11"/>
    <col min="10751" max="10751" width="8.28515625" style="11" customWidth="1"/>
    <col min="10752" max="10752" width="9.140625" style="11"/>
    <col min="10753" max="10753" width="27" style="11" customWidth="1"/>
    <col min="10754" max="10754" width="9.140625" style="11"/>
    <col min="10755" max="10755" width="13" style="11" customWidth="1"/>
    <col min="10756" max="10756" width="20" style="11" customWidth="1"/>
    <col min="10757" max="10758" width="13.5703125" style="11" customWidth="1"/>
    <col min="10759" max="10759" width="9.42578125" style="11" bestFit="1" customWidth="1"/>
    <col min="10760" max="10761" width="9.140625" style="11"/>
    <col min="10762" max="10762" width="20.28515625" style="11" customWidth="1"/>
    <col min="10763" max="10763" width="24.85546875" style="11" customWidth="1"/>
    <col min="10764" max="10764" width="25" style="11" customWidth="1"/>
    <col min="10765" max="10765" width="26" style="11" customWidth="1"/>
    <col min="10766" max="10766" width="16.5703125" style="11" customWidth="1"/>
    <col min="10767" max="10767" width="40.28515625" style="11" customWidth="1"/>
    <col min="10768" max="10768" width="24.140625" style="11" customWidth="1"/>
    <col min="10769" max="10769" width="36.28515625" style="11" customWidth="1"/>
    <col min="10770" max="10770" width="50.7109375" style="11" customWidth="1"/>
    <col min="10771" max="11006" width="9.140625" style="11"/>
    <col min="11007" max="11007" width="8.28515625" style="11" customWidth="1"/>
    <col min="11008" max="11008" width="9.140625" style="11"/>
    <col min="11009" max="11009" width="27" style="11" customWidth="1"/>
    <col min="11010" max="11010" width="9.140625" style="11"/>
    <col min="11011" max="11011" width="13" style="11" customWidth="1"/>
    <col min="11012" max="11012" width="20" style="11" customWidth="1"/>
    <col min="11013" max="11014" width="13.5703125" style="11" customWidth="1"/>
    <col min="11015" max="11015" width="9.42578125" style="11" bestFit="1" customWidth="1"/>
    <col min="11016" max="11017" width="9.140625" style="11"/>
    <col min="11018" max="11018" width="20.28515625" style="11" customWidth="1"/>
    <col min="11019" max="11019" width="24.85546875" style="11" customWidth="1"/>
    <col min="11020" max="11020" width="25" style="11" customWidth="1"/>
    <col min="11021" max="11021" width="26" style="11" customWidth="1"/>
    <col min="11022" max="11022" width="16.5703125" style="11" customWidth="1"/>
    <col min="11023" max="11023" width="40.28515625" style="11" customWidth="1"/>
    <col min="11024" max="11024" width="24.140625" style="11" customWidth="1"/>
    <col min="11025" max="11025" width="36.28515625" style="11" customWidth="1"/>
    <col min="11026" max="11026" width="50.7109375" style="11" customWidth="1"/>
    <col min="11027" max="11262" width="9.140625" style="11"/>
    <col min="11263" max="11263" width="8.28515625" style="11" customWidth="1"/>
    <col min="11264" max="11264" width="9.140625" style="11"/>
    <col min="11265" max="11265" width="27" style="11" customWidth="1"/>
    <col min="11266" max="11266" width="9.140625" style="11"/>
    <col min="11267" max="11267" width="13" style="11" customWidth="1"/>
    <col min="11268" max="11268" width="20" style="11" customWidth="1"/>
    <col min="11269" max="11270" width="13.5703125" style="11" customWidth="1"/>
    <col min="11271" max="11271" width="9.42578125" style="11" bestFit="1" customWidth="1"/>
    <col min="11272" max="11273" width="9.140625" style="11"/>
    <col min="11274" max="11274" width="20.28515625" style="11" customWidth="1"/>
    <col min="11275" max="11275" width="24.85546875" style="11" customWidth="1"/>
    <col min="11276" max="11276" width="25" style="11" customWidth="1"/>
    <col min="11277" max="11277" width="26" style="11" customWidth="1"/>
    <col min="11278" max="11278" width="16.5703125" style="11" customWidth="1"/>
    <col min="11279" max="11279" width="40.28515625" style="11" customWidth="1"/>
    <col min="11280" max="11280" width="24.140625" style="11" customWidth="1"/>
    <col min="11281" max="11281" width="36.28515625" style="11" customWidth="1"/>
    <col min="11282" max="11282" width="50.7109375" style="11" customWidth="1"/>
    <col min="11283" max="11518" width="9.140625" style="11"/>
    <col min="11519" max="11519" width="8.28515625" style="11" customWidth="1"/>
    <col min="11520" max="11520" width="9.140625" style="11"/>
    <col min="11521" max="11521" width="27" style="11" customWidth="1"/>
    <col min="11522" max="11522" width="9.140625" style="11"/>
    <col min="11523" max="11523" width="13" style="11" customWidth="1"/>
    <col min="11524" max="11524" width="20" style="11" customWidth="1"/>
    <col min="11525" max="11526" width="13.5703125" style="11" customWidth="1"/>
    <col min="11527" max="11527" width="9.42578125" style="11" bestFit="1" customWidth="1"/>
    <col min="11528" max="11529" width="9.140625" style="11"/>
    <col min="11530" max="11530" width="20.28515625" style="11" customWidth="1"/>
    <col min="11531" max="11531" width="24.85546875" style="11" customWidth="1"/>
    <col min="11532" max="11532" width="25" style="11" customWidth="1"/>
    <col min="11533" max="11533" width="26" style="11" customWidth="1"/>
    <col min="11534" max="11534" width="16.5703125" style="11" customWidth="1"/>
    <col min="11535" max="11535" width="40.28515625" style="11" customWidth="1"/>
    <col min="11536" max="11536" width="24.140625" style="11" customWidth="1"/>
    <col min="11537" max="11537" width="36.28515625" style="11" customWidth="1"/>
    <col min="11538" max="11538" width="50.7109375" style="11" customWidth="1"/>
    <col min="11539" max="11774" width="9.140625" style="11"/>
    <col min="11775" max="11775" width="8.28515625" style="11" customWidth="1"/>
    <col min="11776" max="11776" width="9.140625" style="11"/>
    <col min="11777" max="11777" width="27" style="11" customWidth="1"/>
    <col min="11778" max="11778" width="9.140625" style="11"/>
    <col min="11779" max="11779" width="13" style="11" customWidth="1"/>
    <col min="11780" max="11780" width="20" style="11" customWidth="1"/>
    <col min="11781" max="11782" width="13.5703125" style="11" customWidth="1"/>
    <col min="11783" max="11783" width="9.42578125" style="11" bestFit="1" customWidth="1"/>
    <col min="11784" max="11785" width="9.140625" style="11"/>
    <col min="11786" max="11786" width="20.28515625" style="11" customWidth="1"/>
    <col min="11787" max="11787" width="24.85546875" style="11" customWidth="1"/>
    <col min="11788" max="11788" width="25" style="11" customWidth="1"/>
    <col min="11789" max="11789" width="26" style="11" customWidth="1"/>
    <col min="11790" max="11790" width="16.5703125" style="11" customWidth="1"/>
    <col min="11791" max="11791" width="40.28515625" style="11" customWidth="1"/>
    <col min="11792" max="11792" width="24.140625" style="11" customWidth="1"/>
    <col min="11793" max="11793" width="36.28515625" style="11" customWidth="1"/>
    <col min="11794" max="11794" width="50.7109375" style="11" customWidth="1"/>
    <col min="11795" max="12030" width="9.140625" style="11"/>
    <col min="12031" max="12031" width="8.28515625" style="11" customWidth="1"/>
    <col min="12032" max="12032" width="9.140625" style="11"/>
    <col min="12033" max="12033" width="27" style="11" customWidth="1"/>
    <col min="12034" max="12034" width="9.140625" style="11"/>
    <col min="12035" max="12035" width="13" style="11" customWidth="1"/>
    <col min="12036" max="12036" width="20" style="11" customWidth="1"/>
    <col min="12037" max="12038" width="13.5703125" style="11" customWidth="1"/>
    <col min="12039" max="12039" width="9.42578125" style="11" bestFit="1" customWidth="1"/>
    <col min="12040" max="12041" width="9.140625" style="11"/>
    <col min="12042" max="12042" width="20.28515625" style="11" customWidth="1"/>
    <col min="12043" max="12043" width="24.85546875" style="11" customWidth="1"/>
    <col min="12044" max="12044" width="25" style="11" customWidth="1"/>
    <col min="12045" max="12045" width="26" style="11" customWidth="1"/>
    <col min="12046" max="12046" width="16.5703125" style="11" customWidth="1"/>
    <col min="12047" max="12047" width="40.28515625" style="11" customWidth="1"/>
    <col min="12048" max="12048" width="24.140625" style="11" customWidth="1"/>
    <col min="12049" max="12049" width="36.28515625" style="11" customWidth="1"/>
    <col min="12050" max="12050" width="50.7109375" style="11" customWidth="1"/>
    <col min="12051" max="12286" width="9.140625" style="11"/>
    <col min="12287" max="12287" width="8.28515625" style="11" customWidth="1"/>
    <col min="12288" max="12288" width="9.140625" style="11"/>
    <col min="12289" max="12289" width="27" style="11" customWidth="1"/>
    <col min="12290" max="12290" width="9.140625" style="11"/>
    <col min="12291" max="12291" width="13" style="11" customWidth="1"/>
    <col min="12292" max="12292" width="20" style="11" customWidth="1"/>
    <col min="12293" max="12294" width="13.5703125" style="11" customWidth="1"/>
    <col min="12295" max="12295" width="9.42578125" style="11" bestFit="1" customWidth="1"/>
    <col min="12296" max="12297" width="9.140625" style="11"/>
    <col min="12298" max="12298" width="20.28515625" style="11" customWidth="1"/>
    <col min="12299" max="12299" width="24.85546875" style="11" customWidth="1"/>
    <col min="12300" max="12300" width="25" style="11" customWidth="1"/>
    <col min="12301" max="12301" width="26" style="11" customWidth="1"/>
    <col min="12302" max="12302" width="16.5703125" style="11" customWidth="1"/>
    <col min="12303" max="12303" width="40.28515625" style="11" customWidth="1"/>
    <col min="12304" max="12304" width="24.140625" style="11" customWidth="1"/>
    <col min="12305" max="12305" width="36.28515625" style="11" customWidth="1"/>
    <col min="12306" max="12306" width="50.7109375" style="11" customWidth="1"/>
    <col min="12307" max="12542" width="9.140625" style="11"/>
    <col min="12543" max="12543" width="8.28515625" style="11" customWidth="1"/>
    <col min="12544" max="12544" width="9.140625" style="11"/>
    <col min="12545" max="12545" width="27" style="11" customWidth="1"/>
    <col min="12546" max="12546" width="9.140625" style="11"/>
    <col min="12547" max="12547" width="13" style="11" customWidth="1"/>
    <col min="12548" max="12548" width="20" style="11" customWidth="1"/>
    <col min="12549" max="12550" width="13.5703125" style="11" customWidth="1"/>
    <col min="12551" max="12551" width="9.42578125" style="11" bestFit="1" customWidth="1"/>
    <col min="12552" max="12553" width="9.140625" style="11"/>
    <col min="12554" max="12554" width="20.28515625" style="11" customWidth="1"/>
    <col min="12555" max="12555" width="24.85546875" style="11" customWidth="1"/>
    <col min="12556" max="12556" width="25" style="11" customWidth="1"/>
    <col min="12557" max="12557" width="26" style="11" customWidth="1"/>
    <col min="12558" max="12558" width="16.5703125" style="11" customWidth="1"/>
    <col min="12559" max="12559" width="40.28515625" style="11" customWidth="1"/>
    <col min="12560" max="12560" width="24.140625" style="11" customWidth="1"/>
    <col min="12561" max="12561" width="36.28515625" style="11" customWidth="1"/>
    <col min="12562" max="12562" width="50.7109375" style="11" customWidth="1"/>
    <col min="12563" max="12798" width="9.140625" style="11"/>
    <col min="12799" max="12799" width="8.28515625" style="11" customWidth="1"/>
    <col min="12800" max="12800" width="9.140625" style="11"/>
    <col min="12801" max="12801" width="27" style="11" customWidth="1"/>
    <col min="12802" max="12802" width="9.140625" style="11"/>
    <col min="12803" max="12803" width="13" style="11" customWidth="1"/>
    <col min="12804" max="12804" width="20" style="11" customWidth="1"/>
    <col min="12805" max="12806" width="13.5703125" style="11" customWidth="1"/>
    <col min="12807" max="12807" width="9.42578125" style="11" bestFit="1" customWidth="1"/>
    <col min="12808" max="12809" width="9.140625" style="11"/>
    <col min="12810" max="12810" width="20.28515625" style="11" customWidth="1"/>
    <col min="12811" max="12811" width="24.85546875" style="11" customWidth="1"/>
    <col min="12812" max="12812" width="25" style="11" customWidth="1"/>
    <col min="12813" max="12813" width="26" style="11" customWidth="1"/>
    <col min="12814" max="12814" width="16.5703125" style="11" customWidth="1"/>
    <col min="12815" max="12815" width="40.28515625" style="11" customWidth="1"/>
    <col min="12816" max="12816" width="24.140625" style="11" customWidth="1"/>
    <col min="12817" max="12817" width="36.28515625" style="11" customWidth="1"/>
    <col min="12818" max="12818" width="50.7109375" style="11" customWidth="1"/>
    <col min="12819" max="13054" width="9.140625" style="11"/>
    <col min="13055" max="13055" width="8.28515625" style="11" customWidth="1"/>
    <col min="13056" max="13056" width="9.140625" style="11"/>
    <col min="13057" max="13057" width="27" style="11" customWidth="1"/>
    <col min="13058" max="13058" width="9.140625" style="11"/>
    <col min="13059" max="13059" width="13" style="11" customWidth="1"/>
    <col min="13060" max="13060" width="20" style="11" customWidth="1"/>
    <col min="13061" max="13062" width="13.5703125" style="11" customWidth="1"/>
    <col min="13063" max="13063" width="9.42578125" style="11" bestFit="1" customWidth="1"/>
    <col min="13064" max="13065" width="9.140625" style="11"/>
    <col min="13066" max="13066" width="20.28515625" style="11" customWidth="1"/>
    <col min="13067" max="13067" width="24.85546875" style="11" customWidth="1"/>
    <col min="13068" max="13068" width="25" style="11" customWidth="1"/>
    <col min="13069" max="13069" width="26" style="11" customWidth="1"/>
    <col min="13070" max="13070" width="16.5703125" style="11" customWidth="1"/>
    <col min="13071" max="13071" width="40.28515625" style="11" customWidth="1"/>
    <col min="13072" max="13072" width="24.140625" style="11" customWidth="1"/>
    <col min="13073" max="13073" width="36.28515625" style="11" customWidth="1"/>
    <col min="13074" max="13074" width="50.7109375" style="11" customWidth="1"/>
    <col min="13075" max="13310" width="9.140625" style="11"/>
    <col min="13311" max="13311" width="8.28515625" style="11" customWidth="1"/>
    <col min="13312" max="13312" width="9.140625" style="11"/>
    <col min="13313" max="13313" width="27" style="11" customWidth="1"/>
    <col min="13314" max="13314" width="9.140625" style="11"/>
    <col min="13315" max="13315" width="13" style="11" customWidth="1"/>
    <col min="13316" max="13316" width="20" style="11" customWidth="1"/>
    <col min="13317" max="13318" width="13.5703125" style="11" customWidth="1"/>
    <col min="13319" max="13319" width="9.42578125" style="11" bestFit="1" customWidth="1"/>
    <col min="13320" max="13321" width="9.140625" style="11"/>
    <col min="13322" max="13322" width="20.28515625" style="11" customWidth="1"/>
    <col min="13323" max="13323" width="24.85546875" style="11" customWidth="1"/>
    <col min="13324" max="13324" width="25" style="11" customWidth="1"/>
    <col min="13325" max="13325" width="26" style="11" customWidth="1"/>
    <col min="13326" max="13326" width="16.5703125" style="11" customWidth="1"/>
    <col min="13327" max="13327" width="40.28515625" style="11" customWidth="1"/>
    <col min="13328" max="13328" width="24.140625" style="11" customWidth="1"/>
    <col min="13329" max="13329" width="36.28515625" style="11" customWidth="1"/>
    <col min="13330" max="13330" width="50.7109375" style="11" customWidth="1"/>
    <col min="13331" max="13566" width="9.140625" style="11"/>
    <col min="13567" max="13567" width="8.28515625" style="11" customWidth="1"/>
    <col min="13568" max="13568" width="9.140625" style="11"/>
    <col min="13569" max="13569" width="27" style="11" customWidth="1"/>
    <col min="13570" max="13570" width="9.140625" style="11"/>
    <col min="13571" max="13571" width="13" style="11" customWidth="1"/>
    <col min="13572" max="13572" width="20" style="11" customWidth="1"/>
    <col min="13573" max="13574" width="13.5703125" style="11" customWidth="1"/>
    <col min="13575" max="13575" width="9.42578125" style="11" bestFit="1" customWidth="1"/>
    <col min="13576" max="13577" width="9.140625" style="11"/>
    <col min="13578" max="13578" width="20.28515625" style="11" customWidth="1"/>
    <col min="13579" max="13579" width="24.85546875" style="11" customWidth="1"/>
    <col min="13580" max="13580" width="25" style="11" customWidth="1"/>
    <col min="13581" max="13581" width="26" style="11" customWidth="1"/>
    <col min="13582" max="13582" width="16.5703125" style="11" customWidth="1"/>
    <col min="13583" max="13583" width="40.28515625" style="11" customWidth="1"/>
    <col min="13584" max="13584" width="24.140625" style="11" customWidth="1"/>
    <col min="13585" max="13585" width="36.28515625" style="11" customWidth="1"/>
    <col min="13586" max="13586" width="50.7109375" style="11" customWidth="1"/>
    <col min="13587" max="13822" width="9.140625" style="11"/>
    <col min="13823" max="13823" width="8.28515625" style="11" customWidth="1"/>
    <col min="13824" max="13824" width="9.140625" style="11"/>
    <col min="13825" max="13825" width="27" style="11" customWidth="1"/>
    <col min="13826" max="13826" width="9.140625" style="11"/>
    <col min="13827" max="13827" width="13" style="11" customWidth="1"/>
    <col min="13828" max="13828" width="20" style="11" customWidth="1"/>
    <col min="13829" max="13830" width="13.5703125" style="11" customWidth="1"/>
    <col min="13831" max="13831" width="9.42578125" style="11" bestFit="1" customWidth="1"/>
    <col min="13832" max="13833" width="9.140625" style="11"/>
    <col min="13834" max="13834" width="20.28515625" style="11" customWidth="1"/>
    <col min="13835" max="13835" width="24.85546875" style="11" customWidth="1"/>
    <col min="13836" max="13836" width="25" style="11" customWidth="1"/>
    <col min="13837" max="13837" width="26" style="11" customWidth="1"/>
    <col min="13838" max="13838" width="16.5703125" style="11" customWidth="1"/>
    <col min="13839" max="13839" width="40.28515625" style="11" customWidth="1"/>
    <col min="13840" max="13840" width="24.140625" style="11" customWidth="1"/>
    <col min="13841" max="13841" width="36.28515625" style="11" customWidth="1"/>
    <col min="13842" max="13842" width="50.7109375" style="11" customWidth="1"/>
    <col min="13843" max="14078" width="9.140625" style="11"/>
    <col min="14079" max="14079" width="8.28515625" style="11" customWidth="1"/>
    <col min="14080" max="14080" width="9.140625" style="11"/>
    <col min="14081" max="14081" width="27" style="11" customWidth="1"/>
    <col min="14082" max="14082" width="9.140625" style="11"/>
    <col min="14083" max="14083" width="13" style="11" customWidth="1"/>
    <col min="14084" max="14084" width="20" style="11" customWidth="1"/>
    <col min="14085" max="14086" width="13.5703125" style="11" customWidth="1"/>
    <col min="14087" max="14087" width="9.42578125" style="11" bestFit="1" customWidth="1"/>
    <col min="14088" max="14089" width="9.140625" style="11"/>
    <col min="14090" max="14090" width="20.28515625" style="11" customWidth="1"/>
    <col min="14091" max="14091" width="24.85546875" style="11" customWidth="1"/>
    <col min="14092" max="14092" width="25" style="11" customWidth="1"/>
    <col min="14093" max="14093" width="26" style="11" customWidth="1"/>
    <col min="14094" max="14094" width="16.5703125" style="11" customWidth="1"/>
    <col min="14095" max="14095" width="40.28515625" style="11" customWidth="1"/>
    <col min="14096" max="14096" width="24.140625" style="11" customWidth="1"/>
    <col min="14097" max="14097" width="36.28515625" style="11" customWidth="1"/>
    <col min="14098" max="14098" width="50.7109375" style="11" customWidth="1"/>
    <col min="14099" max="14334" width="9.140625" style="11"/>
    <col min="14335" max="14335" width="8.28515625" style="11" customWidth="1"/>
    <col min="14336" max="14336" width="9.140625" style="11"/>
    <col min="14337" max="14337" width="27" style="11" customWidth="1"/>
    <col min="14338" max="14338" width="9.140625" style="11"/>
    <col min="14339" max="14339" width="13" style="11" customWidth="1"/>
    <col min="14340" max="14340" width="20" style="11" customWidth="1"/>
    <col min="14341" max="14342" width="13.5703125" style="11" customWidth="1"/>
    <col min="14343" max="14343" width="9.42578125" style="11" bestFit="1" customWidth="1"/>
    <col min="14344" max="14345" width="9.140625" style="11"/>
    <col min="14346" max="14346" width="20.28515625" style="11" customWidth="1"/>
    <col min="14347" max="14347" width="24.85546875" style="11" customWidth="1"/>
    <col min="14348" max="14348" width="25" style="11" customWidth="1"/>
    <col min="14349" max="14349" width="26" style="11" customWidth="1"/>
    <col min="14350" max="14350" width="16.5703125" style="11" customWidth="1"/>
    <col min="14351" max="14351" width="40.28515625" style="11" customWidth="1"/>
    <col min="14352" max="14352" width="24.140625" style="11" customWidth="1"/>
    <col min="14353" max="14353" width="36.28515625" style="11" customWidth="1"/>
    <col min="14354" max="14354" width="50.7109375" style="11" customWidth="1"/>
    <col min="14355" max="14590" width="9.140625" style="11"/>
    <col min="14591" max="14591" width="8.28515625" style="11" customWidth="1"/>
    <col min="14592" max="14592" width="9.140625" style="11"/>
    <col min="14593" max="14593" width="27" style="11" customWidth="1"/>
    <col min="14594" max="14594" width="9.140625" style="11"/>
    <col min="14595" max="14595" width="13" style="11" customWidth="1"/>
    <col min="14596" max="14596" width="20" style="11" customWidth="1"/>
    <col min="14597" max="14598" width="13.5703125" style="11" customWidth="1"/>
    <col min="14599" max="14599" width="9.42578125" style="11" bestFit="1" customWidth="1"/>
    <col min="14600" max="14601" width="9.140625" style="11"/>
    <col min="14602" max="14602" width="20.28515625" style="11" customWidth="1"/>
    <col min="14603" max="14603" width="24.85546875" style="11" customWidth="1"/>
    <col min="14604" max="14604" width="25" style="11" customWidth="1"/>
    <col min="14605" max="14605" width="26" style="11" customWidth="1"/>
    <col min="14606" max="14606" width="16.5703125" style="11" customWidth="1"/>
    <col min="14607" max="14607" width="40.28515625" style="11" customWidth="1"/>
    <col min="14608" max="14608" width="24.140625" style="11" customWidth="1"/>
    <col min="14609" max="14609" width="36.28515625" style="11" customWidth="1"/>
    <col min="14610" max="14610" width="50.7109375" style="11" customWidth="1"/>
    <col min="14611" max="14846" width="9.140625" style="11"/>
    <col min="14847" max="14847" width="8.28515625" style="11" customWidth="1"/>
    <col min="14848" max="14848" width="9.140625" style="11"/>
    <col min="14849" max="14849" width="27" style="11" customWidth="1"/>
    <col min="14850" max="14850" width="9.140625" style="11"/>
    <col min="14851" max="14851" width="13" style="11" customWidth="1"/>
    <col min="14852" max="14852" width="20" style="11" customWidth="1"/>
    <col min="14853" max="14854" width="13.5703125" style="11" customWidth="1"/>
    <col min="14855" max="14855" width="9.42578125" style="11" bestFit="1" customWidth="1"/>
    <col min="14856" max="14857" width="9.140625" style="11"/>
    <col min="14858" max="14858" width="20.28515625" style="11" customWidth="1"/>
    <col min="14859" max="14859" width="24.85546875" style="11" customWidth="1"/>
    <col min="14860" max="14860" width="25" style="11" customWidth="1"/>
    <col min="14861" max="14861" width="26" style="11" customWidth="1"/>
    <col min="14862" max="14862" width="16.5703125" style="11" customWidth="1"/>
    <col min="14863" max="14863" width="40.28515625" style="11" customWidth="1"/>
    <col min="14864" max="14864" width="24.140625" style="11" customWidth="1"/>
    <col min="14865" max="14865" width="36.28515625" style="11" customWidth="1"/>
    <col min="14866" max="14866" width="50.7109375" style="11" customWidth="1"/>
    <col min="14867" max="15102" width="9.140625" style="11"/>
    <col min="15103" max="15103" width="8.28515625" style="11" customWidth="1"/>
    <col min="15104" max="15104" width="9.140625" style="11"/>
    <col min="15105" max="15105" width="27" style="11" customWidth="1"/>
    <col min="15106" max="15106" width="9.140625" style="11"/>
    <col min="15107" max="15107" width="13" style="11" customWidth="1"/>
    <col min="15108" max="15108" width="20" style="11" customWidth="1"/>
    <col min="15109" max="15110" width="13.5703125" style="11" customWidth="1"/>
    <col min="15111" max="15111" width="9.42578125" style="11" bestFit="1" customWidth="1"/>
    <col min="15112" max="15113" width="9.140625" style="11"/>
    <col min="15114" max="15114" width="20.28515625" style="11" customWidth="1"/>
    <col min="15115" max="15115" width="24.85546875" style="11" customWidth="1"/>
    <col min="15116" max="15116" width="25" style="11" customWidth="1"/>
    <col min="15117" max="15117" width="26" style="11" customWidth="1"/>
    <col min="15118" max="15118" width="16.5703125" style="11" customWidth="1"/>
    <col min="15119" max="15119" width="40.28515625" style="11" customWidth="1"/>
    <col min="15120" max="15120" width="24.140625" style="11" customWidth="1"/>
    <col min="15121" max="15121" width="36.28515625" style="11" customWidth="1"/>
    <col min="15122" max="15122" width="50.7109375" style="11" customWidth="1"/>
    <col min="15123" max="15358" width="9.140625" style="11"/>
    <col min="15359" max="15359" width="8.28515625" style="11" customWidth="1"/>
    <col min="15360" max="15360" width="9.140625" style="11"/>
    <col min="15361" max="15361" width="27" style="11" customWidth="1"/>
    <col min="15362" max="15362" width="9.140625" style="11"/>
    <col min="15363" max="15363" width="13" style="11" customWidth="1"/>
    <col min="15364" max="15364" width="20" style="11" customWidth="1"/>
    <col min="15365" max="15366" width="13.5703125" style="11" customWidth="1"/>
    <col min="15367" max="15367" width="9.42578125" style="11" bestFit="1" customWidth="1"/>
    <col min="15368" max="15369" width="9.140625" style="11"/>
    <col min="15370" max="15370" width="20.28515625" style="11" customWidth="1"/>
    <col min="15371" max="15371" width="24.85546875" style="11" customWidth="1"/>
    <col min="15372" max="15372" width="25" style="11" customWidth="1"/>
    <col min="15373" max="15373" width="26" style="11" customWidth="1"/>
    <col min="15374" max="15374" width="16.5703125" style="11" customWidth="1"/>
    <col min="15375" max="15375" width="40.28515625" style="11" customWidth="1"/>
    <col min="15376" max="15376" width="24.140625" style="11" customWidth="1"/>
    <col min="15377" max="15377" width="36.28515625" style="11" customWidth="1"/>
    <col min="15378" max="15378" width="50.7109375" style="11" customWidth="1"/>
    <col min="15379" max="15614" width="9.140625" style="11"/>
    <col min="15615" max="15615" width="8.28515625" style="11" customWidth="1"/>
    <col min="15616" max="15616" width="9.140625" style="11"/>
    <col min="15617" max="15617" width="27" style="11" customWidth="1"/>
    <col min="15618" max="15618" width="9.140625" style="11"/>
    <col min="15619" max="15619" width="13" style="11" customWidth="1"/>
    <col min="15620" max="15620" width="20" style="11" customWidth="1"/>
    <col min="15621" max="15622" width="13.5703125" style="11" customWidth="1"/>
    <col min="15623" max="15623" width="9.42578125" style="11" bestFit="1" customWidth="1"/>
    <col min="15624" max="15625" width="9.140625" style="11"/>
    <col min="15626" max="15626" width="20.28515625" style="11" customWidth="1"/>
    <col min="15627" max="15627" width="24.85546875" style="11" customWidth="1"/>
    <col min="15628" max="15628" width="25" style="11" customWidth="1"/>
    <col min="15629" max="15629" width="26" style="11" customWidth="1"/>
    <col min="15630" max="15630" width="16.5703125" style="11" customWidth="1"/>
    <col min="15631" max="15631" width="40.28515625" style="11" customWidth="1"/>
    <col min="15632" max="15632" width="24.140625" style="11" customWidth="1"/>
    <col min="15633" max="15633" width="36.28515625" style="11" customWidth="1"/>
    <col min="15634" max="15634" width="50.7109375" style="11" customWidth="1"/>
    <col min="15635" max="15870" width="9.140625" style="11"/>
    <col min="15871" max="15871" width="8.28515625" style="11" customWidth="1"/>
    <col min="15872" max="15872" width="9.140625" style="11"/>
    <col min="15873" max="15873" width="27" style="11" customWidth="1"/>
    <col min="15874" max="15874" width="9.140625" style="11"/>
    <col min="15875" max="15875" width="13" style="11" customWidth="1"/>
    <col min="15876" max="15876" width="20" style="11" customWidth="1"/>
    <col min="15877" max="15878" width="13.5703125" style="11" customWidth="1"/>
    <col min="15879" max="15879" width="9.42578125" style="11" bestFit="1" customWidth="1"/>
    <col min="15880" max="15881" width="9.140625" style="11"/>
    <col min="15882" max="15882" width="20.28515625" style="11" customWidth="1"/>
    <col min="15883" max="15883" width="24.85546875" style="11" customWidth="1"/>
    <col min="15884" max="15884" width="25" style="11" customWidth="1"/>
    <col min="15885" max="15885" width="26" style="11" customWidth="1"/>
    <col min="15886" max="15886" width="16.5703125" style="11" customWidth="1"/>
    <col min="15887" max="15887" width="40.28515625" style="11" customWidth="1"/>
    <col min="15888" max="15888" width="24.140625" style="11" customWidth="1"/>
    <col min="15889" max="15889" width="36.28515625" style="11" customWidth="1"/>
    <col min="15890" max="15890" width="50.7109375" style="11" customWidth="1"/>
    <col min="15891" max="16126" width="9.140625" style="11"/>
    <col min="16127" max="16127" width="8.28515625" style="11" customWidth="1"/>
    <col min="16128" max="16128" width="9.140625" style="11"/>
    <col min="16129" max="16129" width="27" style="11" customWidth="1"/>
    <col min="16130" max="16130" width="9.140625" style="11"/>
    <col min="16131" max="16131" width="13" style="11" customWidth="1"/>
    <col min="16132" max="16132" width="20" style="11" customWidth="1"/>
    <col min="16133" max="16134" width="13.5703125" style="11" customWidth="1"/>
    <col min="16135" max="16135" width="9.42578125" style="11" bestFit="1" customWidth="1"/>
    <col min="16136" max="16137" width="9.140625" style="11"/>
    <col min="16138" max="16138" width="20.28515625" style="11" customWidth="1"/>
    <col min="16139" max="16139" width="24.85546875" style="11" customWidth="1"/>
    <col min="16140" max="16140" width="25" style="11" customWidth="1"/>
    <col min="16141" max="16141" width="26" style="11" customWidth="1"/>
    <col min="16142" max="16142" width="16.5703125" style="11" customWidth="1"/>
    <col min="16143" max="16143" width="40.28515625" style="11" customWidth="1"/>
    <col min="16144" max="16144" width="24.140625" style="11" customWidth="1"/>
    <col min="16145" max="16145" width="36.28515625" style="11" customWidth="1"/>
    <col min="16146" max="16146" width="50.7109375" style="11" customWidth="1"/>
    <col min="16147" max="16384" width="9.140625" style="11"/>
  </cols>
  <sheetData>
    <row r="1" spans="1:20" ht="15.75" customHeight="1">
      <c r="A1" s="350" t="s">
        <v>1501</v>
      </c>
      <c r="B1" s="350"/>
      <c r="C1" s="350"/>
      <c r="D1" s="350"/>
      <c r="E1" s="350"/>
      <c r="F1" s="350"/>
      <c r="G1" s="350"/>
      <c r="H1" s="350"/>
      <c r="I1" s="350"/>
      <c r="J1" s="350"/>
      <c r="K1" s="351"/>
      <c r="L1" s="351"/>
      <c r="M1" s="351"/>
      <c r="N1" s="351"/>
      <c r="O1" s="351"/>
      <c r="P1" s="351"/>
      <c r="Q1" s="351"/>
      <c r="R1" s="351"/>
      <c r="S1" s="351"/>
      <c r="T1" s="351"/>
    </row>
    <row r="2" spans="1:20" ht="21.75" customHeight="1"/>
    <row r="3" spans="1:20" s="100" customFormat="1" ht="36.75" customHeight="1">
      <c r="A3" s="356" t="s">
        <v>0</v>
      </c>
      <c r="B3" s="356" t="s">
        <v>1</v>
      </c>
      <c r="C3" s="356" t="s">
        <v>2</v>
      </c>
      <c r="D3" s="356" t="s">
        <v>3</v>
      </c>
      <c r="E3" s="356" t="s">
        <v>4</v>
      </c>
      <c r="F3" s="356" t="s">
        <v>5</v>
      </c>
      <c r="G3" s="356" t="s">
        <v>6</v>
      </c>
      <c r="H3" s="356" t="s">
        <v>7</v>
      </c>
      <c r="I3" s="356" t="s">
        <v>8</v>
      </c>
      <c r="J3" s="358" t="s">
        <v>9</v>
      </c>
      <c r="K3" s="359"/>
      <c r="L3" s="356" t="s">
        <v>10</v>
      </c>
      <c r="M3" s="360" t="s">
        <v>11</v>
      </c>
      <c r="N3" s="361"/>
      <c r="O3" s="358" t="s">
        <v>12</v>
      </c>
      <c r="P3" s="359"/>
      <c r="Q3" s="355" t="s">
        <v>13</v>
      </c>
      <c r="R3" s="355"/>
      <c r="S3" s="355" t="s">
        <v>14</v>
      </c>
    </row>
    <row r="4" spans="1:20" s="100" customFormat="1" ht="26.25" customHeight="1">
      <c r="A4" s="357"/>
      <c r="B4" s="357"/>
      <c r="C4" s="357"/>
      <c r="D4" s="357"/>
      <c r="E4" s="357"/>
      <c r="F4" s="357"/>
      <c r="G4" s="357"/>
      <c r="H4" s="357"/>
      <c r="I4" s="357"/>
      <c r="J4" s="129" t="s">
        <v>15</v>
      </c>
      <c r="K4" s="130" t="s">
        <v>16</v>
      </c>
      <c r="L4" s="357"/>
      <c r="M4" s="129">
        <v>2018</v>
      </c>
      <c r="N4" s="129">
        <v>2019</v>
      </c>
      <c r="O4" s="129">
        <v>2018</v>
      </c>
      <c r="P4" s="129">
        <v>2019</v>
      </c>
      <c r="Q4" s="129">
        <v>2018</v>
      </c>
      <c r="R4" s="129">
        <v>2019</v>
      </c>
      <c r="S4" s="356"/>
    </row>
    <row r="5" spans="1:20" s="100" customFormat="1" ht="14.25" customHeight="1">
      <c r="A5" s="131" t="s">
        <v>17</v>
      </c>
      <c r="B5" s="131" t="s">
        <v>18</v>
      </c>
      <c r="C5" s="131" t="s">
        <v>19</v>
      </c>
      <c r="D5" s="131" t="s">
        <v>20</v>
      </c>
      <c r="E5" s="131" t="s">
        <v>21</v>
      </c>
      <c r="F5" s="131" t="s">
        <v>22</v>
      </c>
      <c r="G5" s="132" t="s">
        <v>23</v>
      </c>
      <c r="H5" s="131" t="s">
        <v>24</v>
      </c>
      <c r="I5" s="131" t="s">
        <v>25</v>
      </c>
      <c r="J5" s="131" t="s">
        <v>26</v>
      </c>
      <c r="K5" s="133" t="s">
        <v>27</v>
      </c>
      <c r="L5" s="131" t="s">
        <v>28</v>
      </c>
      <c r="M5" s="131" t="s">
        <v>29</v>
      </c>
      <c r="N5" s="131" t="s">
        <v>30</v>
      </c>
      <c r="O5" s="131" t="s">
        <v>31</v>
      </c>
      <c r="P5" s="131" t="s">
        <v>32</v>
      </c>
      <c r="Q5" s="131" t="s">
        <v>136</v>
      </c>
      <c r="R5" s="131" t="s">
        <v>34</v>
      </c>
      <c r="S5" s="131" t="s">
        <v>35</v>
      </c>
    </row>
    <row r="6" spans="1:20" s="103" customFormat="1" ht="183" customHeight="1">
      <c r="A6" s="98">
        <v>1</v>
      </c>
      <c r="B6" s="98" t="s">
        <v>115</v>
      </c>
      <c r="C6" s="99" t="s">
        <v>578</v>
      </c>
      <c r="D6" s="98" t="s">
        <v>105</v>
      </c>
      <c r="E6" s="98" t="s">
        <v>579</v>
      </c>
      <c r="F6" s="98" t="s">
        <v>70</v>
      </c>
      <c r="G6" s="135" t="s">
        <v>230</v>
      </c>
      <c r="H6" s="98" t="s">
        <v>231</v>
      </c>
      <c r="I6" s="99" t="s">
        <v>232</v>
      </c>
      <c r="J6" s="99" t="s">
        <v>530</v>
      </c>
      <c r="K6" s="101" t="s">
        <v>531</v>
      </c>
      <c r="L6" s="98" t="s">
        <v>233</v>
      </c>
      <c r="M6" s="98" t="s">
        <v>523</v>
      </c>
      <c r="N6" s="98" t="s">
        <v>234</v>
      </c>
      <c r="O6" s="102">
        <v>32000</v>
      </c>
      <c r="P6" s="102" t="s">
        <v>234</v>
      </c>
      <c r="Q6" s="102">
        <v>32000</v>
      </c>
      <c r="R6" s="102" t="s">
        <v>234</v>
      </c>
      <c r="S6" s="98" t="s">
        <v>235</v>
      </c>
    </row>
    <row r="7" spans="1:20" s="103" customFormat="1" ht="216" customHeight="1">
      <c r="A7" s="99">
        <v>2</v>
      </c>
      <c r="B7" s="99" t="s">
        <v>115</v>
      </c>
      <c r="C7" s="99" t="s">
        <v>578</v>
      </c>
      <c r="D7" s="99" t="s">
        <v>660</v>
      </c>
      <c r="E7" s="99" t="s">
        <v>580</v>
      </c>
      <c r="F7" s="99" t="s">
        <v>95</v>
      </c>
      <c r="G7" s="122" t="s">
        <v>236</v>
      </c>
      <c r="H7" s="99" t="s">
        <v>575</v>
      </c>
      <c r="I7" s="99" t="s">
        <v>112</v>
      </c>
      <c r="J7" s="99" t="s">
        <v>576</v>
      </c>
      <c r="K7" s="101" t="s">
        <v>577</v>
      </c>
      <c r="L7" s="99" t="s">
        <v>237</v>
      </c>
      <c r="M7" s="99" t="s">
        <v>238</v>
      </c>
      <c r="N7" s="99" t="s">
        <v>234</v>
      </c>
      <c r="O7" s="104">
        <v>10000</v>
      </c>
      <c r="P7" s="104" t="s">
        <v>234</v>
      </c>
      <c r="Q7" s="104">
        <v>10000</v>
      </c>
      <c r="R7" s="104" t="s">
        <v>234</v>
      </c>
      <c r="S7" s="99" t="s">
        <v>235</v>
      </c>
    </row>
    <row r="8" spans="1:20" s="100" customFormat="1" ht="211.5" customHeight="1">
      <c r="A8" s="99">
        <v>3</v>
      </c>
      <c r="B8" s="99" t="s">
        <v>115</v>
      </c>
      <c r="C8" s="99" t="s">
        <v>578</v>
      </c>
      <c r="D8" s="99" t="s">
        <v>660</v>
      </c>
      <c r="E8" s="99" t="s">
        <v>581</v>
      </c>
      <c r="F8" s="99" t="s">
        <v>95</v>
      </c>
      <c r="G8" s="122" t="s">
        <v>239</v>
      </c>
      <c r="H8" s="99" t="s">
        <v>240</v>
      </c>
      <c r="I8" s="99" t="s">
        <v>112</v>
      </c>
      <c r="J8" s="99" t="s">
        <v>532</v>
      </c>
      <c r="K8" s="101" t="s">
        <v>533</v>
      </c>
      <c r="L8" s="99" t="s">
        <v>237</v>
      </c>
      <c r="M8" s="99" t="s">
        <v>241</v>
      </c>
      <c r="N8" s="99" t="s">
        <v>234</v>
      </c>
      <c r="O8" s="104">
        <v>10000</v>
      </c>
      <c r="P8" s="104" t="s">
        <v>234</v>
      </c>
      <c r="Q8" s="104">
        <v>10000</v>
      </c>
      <c r="R8" s="105" t="s">
        <v>234</v>
      </c>
      <c r="S8" s="99" t="s">
        <v>235</v>
      </c>
    </row>
    <row r="9" spans="1:20" s="100" customFormat="1" ht="176.25" customHeight="1">
      <c r="A9" s="99">
        <v>4</v>
      </c>
      <c r="B9" s="99" t="s">
        <v>115</v>
      </c>
      <c r="C9" s="99" t="s">
        <v>664</v>
      </c>
      <c r="D9" s="99" t="s">
        <v>660</v>
      </c>
      <c r="E9" s="99" t="s">
        <v>582</v>
      </c>
      <c r="F9" s="99" t="s">
        <v>95</v>
      </c>
      <c r="G9" s="122" t="s">
        <v>242</v>
      </c>
      <c r="H9" s="99" t="s">
        <v>243</v>
      </c>
      <c r="I9" s="99" t="s">
        <v>244</v>
      </c>
      <c r="J9" s="99" t="s">
        <v>534</v>
      </c>
      <c r="K9" s="101" t="s">
        <v>535</v>
      </c>
      <c r="L9" s="99" t="s">
        <v>233</v>
      </c>
      <c r="M9" s="99" t="s">
        <v>241</v>
      </c>
      <c r="N9" s="99" t="s">
        <v>234</v>
      </c>
      <c r="O9" s="104">
        <v>12000</v>
      </c>
      <c r="P9" s="104">
        <v>0</v>
      </c>
      <c r="Q9" s="104">
        <v>12000</v>
      </c>
      <c r="R9" s="105">
        <v>0</v>
      </c>
      <c r="S9" s="99" t="s">
        <v>235</v>
      </c>
    </row>
    <row r="10" spans="1:20" s="100" customFormat="1" ht="177.75" customHeight="1">
      <c r="A10" s="99">
        <v>5</v>
      </c>
      <c r="B10" s="99" t="s">
        <v>115</v>
      </c>
      <c r="C10" s="99" t="s">
        <v>663</v>
      </c>
      <c r="D10" s="99" t="s">
        <v>660</v>
      </c>
      <c r="E10" s="99" t="s">
        <v>583</v>
      </c>
      <c r="F10" s="99" t="s">
        <v>95</v>
      </c>
      <c r="G10" s="122" t="s">
        <v>134</v>
      </c>
      <c r="H10" s="99" t="s">
        <v>245</v>
      </c>
      <c r="I10" s="99" t="s">
        <v>244</v>
      </c>
      <c r="J10" s="99" t="s">
        <v>536</v>
      </c>
      <c r="K10" s="101" t="s">
        <v>661</v>
      </c>
      <c r="L10" s="99" t="s">
        <v>233</v>
      </c>
      <c r="M10" s="99" t="s">
        <v>241</v>
      </c>
      <c r="N10" s="99" t="s">
        <v>234</v>
      </c>
      <c r="O10" s="104">
        <v>12000</v>
      </c>
      <c r="P10" s="104" t="s">
        <v>234</v>
      </c>
      <c r="Q10" s="104">
        <v>12000</v>
      </c>
      <c r="R10" s="105" t="s">
        <v>234</v>
      </c>
      <c r="S10" s="99" t="s">
        <v>235</v>
      </c>
    </row>
    <row r="11" spans="1:20" s="100" customFormat="1" ht="310.5" customHeight="1">
      <c r="A11" s="98">
        <v>6</v>
      </c>
      <c r="B11" s="98" t="s">
        <v>115</v>
      </c>
      <c r="C11" s="98" t="s">
        <v>662</v>
      </c>
      <c r="D11" s="98" t="s">
        <v>105</v>
      </c>
      <c r="E11" s="98" t="s">
        <v>584</v>
      </c>
      <c r="F11" s="98" t="s">
        <v>70</v>
      </c>
      <c r="G11" s="135" t="s">
        <v>524</v>
      </c>
      <c r="H11" s="98" t="s">
        <v>246</v>
      </c>
      <c r="I11" s="98" t="s">
        <v>247</v>
      </c>
      <c r="J11" s="98" t="s">
        <v>248</v>
      </c>
      <c r="K11" s="98" t="s">
        <v>249</v>
      </c>
      <c r="L11" s="98" t="s">
        <v>237</v>
      </c>
      <c r="M11" s="98" t="s">
        <v>250</v>
      </c>
      <c r="N11" s="98" t="s">
        <v>234</v>
      </c>
      <c r="O11" s="102">
        <v>4000</v>
      </c>
      <c r="P11" s="102" t="s">
        <v>234</v>
      </c>
      <c r="Q11" s="102">
        <v>4000</v>
      </c>
      <c r="R11" s="106" t="s">
        <v>234</v>
      </c>
      <c r="S11" s="98" t="s">
        <v>235</v>
      </c>
    </row>
    <row r="12" spans="1:20" s="281" customFormat="1" ht="233.25" customHeight="1">
      <c r="A12" s="276">
        <v>7</v>
      </c>
      <c r="B12" s="276" t="s">
        <v>115</v>
      </c>
      <c r="C12" s="277" t="s">
        <v>1397</v>
      </c>
      <c r="D12" s="276" t="s">
        <v>105</v>
      </c>
      <c r="E12" s="276" t="s">
        <v>1398</v>
      </c>
      <c r="F12" s="276" t="s">
        <v>70</v>
      </c>
      <c r="G12" s="278" t="s">
        <v>1323</v>
      </c>
      <c r="H12" s="276" t="s">
        <v>231</v>
      </c>
      <c r="I12" s="277" t="s">
        <v>1348</v>
      </c>
      <c r="J12" s="277" t="s">
        <v>1442</v>
      </c>
      <c r="K12" s="280" t="s">
        <v>1441</v>
      </c>
      <c r="L12" s="276" t="s">
        <v>1384</v>
      </c>
      <c r="M12" s="277" t="s">
        <v>709</v>
      </c>
      <c r="N12" s="277" t="s">
        <v>166</v>
      </c>
      <c r="O12" s="277" t="s">
        <v>709</v>
      </c>
      <c r="P12" s="279">
        <v>40000</v>
      </c>
      <c r="Q12" s="277" t="s">
        <v>709</v>
      </c>
      <c r="R12" s="279">
        <v>40000</v>
      </c>
      <c r="S12" s="276" t="s">
        <v>235</v>
      </c>
    </row>
    <row r="13" spans="1:20" s="281" customFormat="1" ht="168" customHeight="1">
      <c r="A13" s="277">
        <v>8</v>
      </c>
      <c r="B13" s="277" t="s">
        <v>115</v>
      </c>
      <c r="C13" s="277" t="s">
        <v>1495</v>
      </c>
      <c r="D13" s="277" t="s">
        <v>1037</v>
      </c>
      <c r="E13" s="277" t="s">
        <v>1496</v>
      </c>
      <c r="F13" s="277" t="s">
        <v>752</v>
      </c>
      <c r="G13" s="284" t="s">
        <v>236</v>
      </c>
      <c r="H13" s="277" t="s">
        <v>1324</v>
      </c>
      <c r="I13" s="277" t="s">
        <v>112</v>
      </c>
      <c r="J13" s="277" t="s">
        <v>1489</v>
      </c>
      <c r="K13" s="277" t="s">
        <v>1490</v>
      </c>
      <c r="L13" s="277" t="s">
        <v>233</v>
      </c>
      <c r="M13" s="277" t="s">
        <v>709</v>
      </c>
      <c r="N13" s="277" t="s">
        <v>66</v>
      </c>
      <c r="O13" s="277" t="s">
        <v>709</v>
      </c>
      <c r="P13" s="279">
        <v>13050</v>
      </c>
      <c r="Q13" s="277" t="s">
        <v>709</v>
      </c>
      <c r="R13" s="279">
        <v>13050</v>
      </c>
      <c r="S13" s="277" t="s">
        <v>235</v>
      </c>
    </row>
    <row r="14" spans="1:20" s="112" customFormat="1" ht="163.5" customHeight="1">
      <c r="A14" s="99">
        <v>9</v>
      </c>
      <c r="B14" s="99" t="s">
        <v>115</v>
      </c>
      <c r="C14" s="99" t="s">
        <v>1325</v>
      </c>
      <c r="D14" s="99" t="s">
        <v>1038</v>
      </c>
      <c r="E14" s="99" t="s">
        <v>1326</v>
      </c>
      <c r="F14" s="99" t="s">
        <v>752</v>
      </c>
      <c r="G14" s="122" t="s">
        <v>242</v>
      </c>
      <c r="H14" s="99" t="s">
        <v>1329</v>
      </c>
      <c r="I14" s="99" t="s">
        <v>244</v>
      </c>
      <c r="J14" s="99" t="s">
        <v>971</v>
      </c>
      <c r="K14" s="99" t="s">
        <v>1039</v>
      </c>
      <c r="L14" s="99" t="s">
        <v>233</v>
      </c>
      <c r="M14" s="99" t="s">
        <v>709</v>
      </c>
      <c r="N14" s="99" t="s">
        <v>166</v>
      </c>
      <c r="O14" s="99" t="s">
        <v>709</v>
      </c>
      <c r="P14" s="104">
        <v>15000</v>
      </c>
      <c r="Q14" s="104" t="s">
        <v>709</v>
      </c>
      <c r="R14" s="104">
        <v>15000</v>
      </c>
      <c r="S14" s="99" t="s">
        <v>235</v>
      </c>
    </row>
    <row r="15" spans="1:20" s="112" customFormat="1" ht="141" customHeight="1">
      <c r="A15" s="99">
        <v>10</v>
      </c>
      <c r="B15" s="99" t="s">
        <v>115</v>
      </c>
      <c r="C15" s="99" t="s">
        <v>1325</v>
      </c>
      <c r="D15" s="99" t="s">
        <v>969</v>
      </c>
      <c r="E15" s="99" t="s">
        <v>1327</v>
      </c>
      <c r="F15" s="99" t="s">
        <v>752</v>
      </c>
      <c r="G15" s="122" t="s">
        <v>1042</v>
      </c>
      <c r="H15" s="99" t="s">
        <v>1328</v>
      </c>
      <c r="I15" s="99" t="s">
        <v>244</v>
      </c>
      <c r="J15" s="99" t="s">
        <v>971</v>
      </c>
      <c r="K15" s="99" t="s">
        <v>1039</v>
      </c>
      <c r="L15" s="99" t="s">
        <v>233</v>
      </c>
      <c r="M15" s="99" t="s">
        <v>709</v>
      </c>
      <c r="N15" s="99" t="s">
        <v>66</v>
      </c>
      <c r="O15" s="99" t="s">
        <v>709</v>
      </c>
      <c r="P15" s="104">
        <v>15000</v>
      </c>
      <c r="Q15" s="104" t="s">
        <v>709</v>
      </c>
      <c r="R15" s="104">
        <v>15000</v>
      </c>
      <c r="S15" s="99" t="s">
        <v>235</v>
      </c>
    </row>
    <row r="16" spans="1:20" s="112" customFormat="1" ht="309" customHeight="1">
      <c r="A16" s="99">
        <v>11</v>
      </c>
      <c r="B16" s="99" t="s">
        <v>115</v>
      </c>
      <c r="C16" s="99" t="s">
        <v>1040</v>
      </c>
      <c r="D16" s="99" t="s">
        <v>715</v>
      </c>
      <c r="E16" s="99" t="s">
        <v>1228</v>
      </c>
      <c r="F16" s="99" t="s">
        <v>752</v>
      </c>
      <c r="G16" s="122" t="s">
        <v>973</v>
      </c>
      <c r="H16" s="99" t="s">
        <v>974</v>
      </c>
      <c r="I16" s="99" t="s">
        <v>972</v>
      </c>
      <c r="J16" s="99" t="s">
        <v>975</v>
      </c>
      <c r="K16" s="99">
        <v>2000</v>
      </c>
      <c r="L16" s="99" t="s">
        <v>233</v>
      </c>
      <c r="M16" s="99" t="s">
        <v>709</v>
      </c>
      <c r="N16" s="99" t="s">
        <v>41</v>
      </c>
      <c r="O16" s="99" t="s">
        <v>709</v>
      </c>
      <c r="P16" s="104">
        <v>4000</v>
      </c>
      <c r="Q16" s="104" t="s">
        <v>709</v>
      </c>
      <c r="R16" s="104">
        <v>4000</v>
      </c>
      <c r="S16" s="99" t="s">
        <v>235</v>
      </c>
    </row>
    <row r="17" spans="1:19" s="112" customFormat="1" ht="324" customHeight="1">
      <c r="A17" s="99">
        <v>12</v>
      </c>
      <c r="B17" s="99" t="s">
        <v>115</v>
      </c>
      <c r="C17" s="99" t="s">
        <v>1041</v>
      </c>
      <c r="D17" s="99" t="s">
        <v>715</v>
      </c>
      <c r="E17" s="99" t="s">
        <v>1229</v>
      </c>
      <c r="F17" s="99" t="s">
        <v>752</v>
      </c>
      <c r="G17" s="122" t="s">
        <v>1023</v>
      </c>
      <c r="H17" s="99" t="s">
        <v>974</v>
      </c>
      <c r="I17" s="99" t="s">
        <v>1024</v>
      </c>
      <c r="J17" s="99" t="s">
        <v>1025</v>
      </c>
      <c r="K17" s="99" t="s">
        <v>1026</v>
      </c>
      <c r="L17" s="99" t="s">
        <v>233</v>
      </c>
      <c r="M17" s="99" t="s">
        <v>709</v>
      </c>
      <c r="N17" s="99" t="s">
        <v>66</v>
      </c>
      <c r="O17" s="99" t="s">
        <v>709</v>
      </c>
      <c r="P17" s="104">
        <v>50000</v>
      </c>
      <c r="Q17" s="104" t="s">
        <v>709</v>
      </c>
      <c r="R17" s="104">
        <v>50000</v>
      </c>
      <c r="S17" s="99" t="s">
        <v>235</v>
      </c>
    </row>
    <row r="18" spans="1:19" ht="300">
      <c r="A18" s="213">
        <v>13</v>
      </c>
      <c r="B18" s="213" t="s">
        <v>115</v>
      </c>
      <c r="C18" s="213" t="s">
        <v>1399</v>
      </c>
      <c r="D18" s="213" t="s">
        <v>715</v>
      </c>
      <c r="E18" s="213" t="s">
        <v>1396</v>
      </c>
      <c r="F18" s="213" t="s">
        <v>752</v>
      </c>
      <c r="G18" s="128" t="s">
        <v>1349</v>
      </c>
      <c r="H18" s="213" t="s">
        <v>974</v>
      </c>
      <c r="I18" s="213" t="s">
        <v>1349</v>
      </c>
      <c r="J18" s="213" t="s">
        <v>1395</v>
      </c>
      <c r="K18" s="213" t="s">
        <v>1394</v>
      </c>
      <c r="L18" s="213" t="s">
        <v>233</v>
      </c>
      <c r="M18" s="213" t="s">
        <v>709</v>
      </c>
      <c r="N18" s="213" t="s">
        <v>41</v>
      </c>
      <c r="O18" s="213" t="s">
        <v>709</v>
      </c>
      <c r="P18" s="76">
        <v>61000</v>
      </c>
      <c r="Q18" s="76" t="s">
        <v>709</v>
      </c>
      <c r="R18" s="76">
        <v>61000</v>
      </c>
      <c r="S18" s="213" t="s">
        <v>235</v>
      </c>
    </row>
    <row r="19" spans="1:19" ht="132">
      <c r="A19" s="152">
        <v>14</v>
      </c>
      <c r="B19" s="213" t="s">
        <v>115</v>
      </c>
      <c r="C19" s="213" t="s">
        <v>1400</v>
      </c>
      <c r="D19" s="213" t="s">
        <v>715</v>
      </c>
      <c r="E19" s="213" t="s">
        <v>1396</v>
      </c>
      <c r="F19" s="213" t="s">
        <v>752</v>
      </c>
      <c r="G19" s="128" t="s">
        <v>1350</v>
      </c>
      <c r="H19" s="213" t="s">
        <v>1351</v>
      </c>
      <c r="I19" s="152" t="s">
        <v>112</v>
      </c>
      <c r="J19" s="213" t="s">
        <v>1352</v>
      </c>
      <c r="K19" s="152" t="s">
        <v>1353</v>
      </c>
      <c r="L19" s="213" t="s">
        <v>1385</v>
      </c>
      <c r="M19" s="213" t="s">
        <v>709</v>
      </c>
      <c r="N19" s="152" t="s">
        <v>107</v>
      </c>
      <c r="O19" s="213" t="s">
        <v>709</v>
      </c>
      <c r="P19" s="89">
        <v>1950</v>
      </c>
      <c r="Q19" s="213" t="s">
        <v>709</v>
      </c>
      <c r="R19" s="89">
        <v>1950</v>
      </c>
      <c r="S19" s="213" t="s">
        <v>235</v>
      </c>
    </row>
    <row r="22" spans="1:19">
      <c r="G22" s="246"/>
    </row>
    <row r="23" spans="1:19">
      <c r="G23" s="246"/>
      <c r="Q23" s="251"/>
      <c r="R23" s="271" t="s">
        <v>1494</v>
      </c>
      <c r="S23" s="271" t="s">
        <v>554</v>
      </c>
    </row>
    <row r="24" spans="1:19">
      <c r="Q24" s="252" t="s">
        <v>1493</v>
      </c>
      <c r="R24" s="274">
        <v>14</v>
      </c>
      <c r="S24" s="270">
        <v>280000</v>
      </c>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5" right="0.25" top="0.75" bottom="0.75" header="0.3" footer="0.3"/>
  <pageSetup paperSize="8" scale="52"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17"/>
  <sheetViews>
    <sheetView topLeftCell="C12" zoomScale="80" zoomScaleNormal="80" workbookViewId="0">
      <selection activeCell="Q16" sqref="Q16:S17"/>
    </sheetView>
  </sheetViews>
  <sheetFormatPr defaultRowHeight="15"/>
  <cols>
    <col min="1" max="1" width="4.140625" customWidth="1"/>
    <col min="2" max="2" width="16.5703125" customWidth="1"/>
    <col min="3" max="3" width="40.7109375" customWidth="1"/>
    <col min="4" max="4" width="20.28515625" customWidth="1"/>
    <col min="5" max="5" width="33.28515625" customWidth="1"/>
    <col min="6" max="6" width="21.85546875" customWidth="1"/>
    <col min="7" max="7" width="19.7109375" customWidth="1"/>
    <col min="8" max="8" width="35.5703125" customWidth="1"/>
    <col min="9" max="9" width="15" customWidth="1"/>
    <col min="10" max="10" width="20.7109375" customWidth="1"/>
    <col min="12" max="12" width="13.7109375" customWidth="1"/>
    <col min="15" max="15" width="9.5703125" style="24" customWidth="1"/>
    <col min="16" max="16" width="13.28515625" customWidth="1"/>
    <col min="17" max="17" width="17.5703125" customWidth="1"/>
    <col min="18" max="18" width="20.140625" customWidth="1"/>
    <col min="19" max="19" width="21.140625" customWidth="1"/>
  </cols>
  <sheetData>
    <row r="1" spans="1:141">
      <c r="A1" s="350" t="s">
        <v>1502</v>
      </c>
      <c r="B1" s="350"/>
      <c r="C1" s="350"/>
      <c r="D1" s="350"/>
      <c r="E1" s="350"/>
      <c r="F1" s="350"/>
      <c r="G1" s="350"/>
      <c r="H1" s="350"/>
      <c r="I1" s="350"/>
      <c r="J1" s="350"/>
      <c r="K1" s="351"/>
      <c r="L1" s="351"/>
      <c r="M1" s="351"/>
      <c r="N1" s="351"/>
      <c r="O1" s="351"/>
      <c r="P1" s="351"/>
      <c r="Q1" s="351"/>
      <c r="R1" s="351"/>
      <c r="S1" s="351"/>
    </row>
    <row r="2" spans="1:141">
      <c r="G2" s="7"/>
    </row>
    <row r="3" spans="1:141" ht="48" customHeight="1">
      <c r="A3" s="362" t="s">
        <v>0</v>
      </c>
      <c r="B3" s="362" t="s">
        <v>1</v>
      </c>
      <c r="C3" s="362" t="s">
        <v>2</v>
      </c>
      <c r="D3" s="362" t="s">
        <v>3</v>
      </c>
      <c r="E3" s="362" t="s">
        <v>4</v>
      </c>
      <c r="F3" s="362" t="s">
        <v>5</v>
      </c>
      <c r="G3" s="362" t="s">
        <v>6</v>
      </c>
      <c r="H3" s="362" t="s">
        <v>7</v>
      </c>
      <c r="I3" s="362" t="s">
        <v>8</v>
      </c>
      <c r="J3" s="363" t="s">
        <v>9</v>
      </c>
      <c r="K3" s="364"/>
      <c r="L3" s="362" t="s">
        <v>10</v>
      </c>
      <c r="M3" s="365" t="s">
        <v>11</v>
      </c>
      <c r="N3" s="366"/>
      <c r="O3" s="363" t="s">
        <v>12</v>
      </c>
      <c r="P3" s="364"/>
      <c r="Q3" s="367" t="s">
        <v>13</v>
      </c>
      <c r="R3" s="367"/>
      <c r="S3" s="368" t="s">
        <v>14</v>
      </c>
    </row>
    <row r="4" spans="1:141" ht="25.5" customHeight="1">
      <c r="A4" s="354"/>
      <c r="B4" s="354"/>
      <c r="C4" s="354"/>
      <c r="D4" s="354"/>
      <c r="E4" s="354"/>
      <c r="F4" s="354"/>
      <c r="G4" s="354"/>
      <c r="H4" s="354"/>
      <c r="I4" s="354"/>
      <c r="J4" s="218" t="s">
        <v>15</v>
      </c>
      <c r="K4" s="56" t="s">
        <v>16</v>
      </c>
      <c r="L4" s="354"/>
      <c r="M4" s="218">
        <v>2018</v>
      </c>
      <c r="N4" s="218">
        <v>2019</v>
      </c>
      <c r="O4" s="237">
        <v>2018</v>
      </c>
      <c r="P4" s="218">
        <v>2019</v>
      </c>
      <c r="Q4" s="218">
        <v>2018</v>
      </c>
      <c r="R4" s="218">
        <v>2019</v>
      </c>
      <c r="S4" s="369"/>
    </row>
    <row r="5" spans="1:141"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28" t="s">
        <v>31</v>
      </c>
      <c r="P5" s="4" t="s">
        <v>32</v>
      </c>
      <c r="Q5" s="4" t="s">
        <v>33</v>
      </c>
      <c r="R5" s="4" t="s">
        <v>34</v>
      </c>
      <c r="S5" s="4" t="s">
        <v>35</v>
      </c>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38"/>
      <c r="CJ5" s="39"/>
      <c r="CK5" s="39"/>
      <c r="CL5" s="39"/>
      <c r="CM5" s="39"/>
      <c r="CN5" s="39"/>
      <c r="CO5" s="39"/>
      <c r="CP5" s="39"/>
      <c r="CQ5" s="39"/>
      <c r="CR5" s="39"/>
      <c r="CS5" s="39"/>
      <c r="CT5" s="39"/>
      <c r="CU5" s="39"/>
      <c r="CV5" s="39"/>
      <c r="CW5" s="39"/>
      <c r="CX5" s="39"/>
      <c r="CY5" s="39"/>
      <c r="CZ5" s="39"/>
      <c r="DA5" s="39"/>
      <c r="DB5" s="39"/>
      <c r="DC5" s="39"/>
      <c r="DD5" s="39"/>
      <c r="DE5" s="39"/>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row>
    <row r="6" spans="1:141" s="85" customFormat="1" ht="394.5" customHeight="1">
      <c r="A6" s="229">
        <v>1</v>
      </c>
      <c r="B6" s="229" t="s">
        <v>115</v>
      </c>
      <c r="C6" s="229" t="s">
        <v>1226</v>
      </c>
      <c r="D6" s="229" t="s">
        <v>390</v>
      </c>
      <c r="E6" s="229" t="s">
        <v>1227</v>
      </c>
      <c r="F6" s="229" t="s">
        <v>1136</v>
      </c>
      <c r="G6" s="231" t="s">
        <v>734</v>
      </c>
      <c r="H6" s="229" t="s">
        <v>1386</v>
      </c>
      <c r="I6" s="229" t="s">
        <v>388</v>
      </c>
      <c r="J6" s="227" t="s">
        <v>543</v>
      </c>
      <c r="K6" s="101" t="s">
        <v>726</v>
      </c>
      <c r="L6" s="229" t="s">
        <v>389</v>
      </c>
      <c r="M6" s="229" t="s">
        <v>166</v>
      </c>
      <c r="N6" s="229"/>
      <c r="O6" s="232">
        <v>51571.05</v>
      </c>
      <c r="P6" s="232"/>
      <c r="Q6" s="232">
        <v>51571.05</v>
      </c>
      <c r="R6" s="232"/>
      <c r="S6" s="229" t="s">
        <v>387</v>
      </c>
    </row>
    <row r="7" spans="1:141" ht="409.5" customHeight="1">
      <c r="A7" s="215">
        <v>2</v>
      </c>
      <c r="B7" s="215" t="s">
        <v>109</v>
      </c>
      <c r="C7" s="215" t="s">
        <v>666</v>
      </c>
      <c r="D7" s="215" t="s">
        <v>567</v>
      </c>
      <c r="E7" s="215" t="s">
        <v>665</v>
      </c>
      <c r="F7" s="215" t="s">
        <v>70</v>
      </c>
      <c r="G7" s="202" t="s">
        <v>153</v>
      </c>
      <c r="H7" s="215" t="s">
        <v>1387</v>
      </c>
      <c r="I7" s="215" t="s">
        <v>391</v>
      </c>
      <c r="J7" s="216" t="s">
        <v>544</v>
      </c>
      <c r="K7" s="35" t="s">
        <v>393</v>
      </c>
      <c r="L7" s="215" t="s">
        <v>392</v>
      </c>
      <c r="M7" s="215" t="s">
        <v>41</v>
      </c>
      <c r="N7" s="215"/>
      <c r="O7" s="23">
        <v>500</v>
      </c>
      <c r="P7" s="32"/>
      <c r="Q7" s="32">
        <v>0</v>
      </c>
      <c r="R7" s="32"/>
      <c r="S7" s="215" t="s">
        <v>387</v>
      </c>
    </row>
    <row r="8" spans="1:141" ht="398.25" customHeight="1">
      <c r="A8" s="215">
        <v>3</v>
      </c>
      <c r="B8" s="215" t="s">
        <v>115</v>
      </c>
      <c r="C8" s="215" t="s">
        <v>667</v>
      </c>
      <c r="D8" s="215" t="s">
        <v>105</v>
      </c>
      <c r="E8" s="215" t="s">
        <v>1388</v>
      </c>
      <c r="F8" s="215" t="s">
        <v>95</v>
      </c>
      <c r="G8" s="202" t="s">
        <v>394</v>
      </c>
      <c r="H8" s="215" t="s">
        <v>396</v>
      </c>
      <c r="I8" s="215" t="s">
        <v>566</v>
      </c>
      <c r="J8" s="216" t="s">
        <v>395</v>
      </c>
      <c r="K8" s="35" t="s">
        <v>378</v>
      </c>
      <c r="L8" s="215" t="s">
        <v>142</v>
      </c>
      <c r="M8" s="215" t="s">
        <v>66</v>
      </c>
      <c r="N8" s="215"/>
      <c r="O8" s="32">
        <v>1000</v>
      </c>
      <c r="P8" s="32"/>
      <c r="Q8" s="32">
        <v>1000</v>
      </c>
      <c r="R8" s="32"/>
      <c r="S8" s="215" t="s">
        <v>387</v>
      </c>
    </row>
    <row r="9" spans="1:141" ht="408.75" customHeight="1">
      <c r="A9" s="227">
        <v>4</v>
      </c>
      <c r="B9" s="227" t="s">
        <v>115</v>
      </c>
      <c r="C9" s="227" t="s">
        <v>1426</v>
      </c>
      <c r="D9" s="227" t="s">
        <v>715</v>
      </c>
      <c r="E9" s="227" t="s">
        <v>1427</v>
      </c>
      <c r="F9" s="227" t="s">
        <v>735</v>
      </c>
      <c r="G9" s="228" t="s">
        <v>727</v>
      </c>
      <c r="H9" s="227" t="s">
        <v>728</v>
      </c>
      <c r="I9" s="227" t="s">
        <v>729</v>
      </c>
      <c r="J9" s="227" t="s">
        <v>730</v>
      </c>
      <c r="K9" s="101" t="s">
        <v>59</v>
      </c>
      <c r="L9" s="227" t="s">
        <v>1135</v>
      </c>
      <c r="M9" s="227" t="s">
        <v>41</v>
      </c>
      <c r="N9" s="227"/>
      <c r="O9" s="230">
        <v>2460</v>
      </c>
      <c r="P9" s="230"/>
      <c r="Q9" s="230">
        <v>2460</v>
      </c>
      <c r="R9" s="230"/>
      <c r="S9" s="227" t="s">
        <v>387</v>
      </c>
    </row>
    <row r="10" spans="1:141" s="287" customFormat="1" ht="348">
      <c r="A10" s="294">
        <v>5</v>
      </c>
      <c r="B10" s="276" t="s">
        <v>115</v>
      </c>
      <c r="C10" s="276" t="s">
        <v>1503</v>
      </c>
      <c r="D10" s="276" t="s">
        <v>715</v>
      </c>
      <c r="E10" s="276" t="s">
        <v>1504</v>
      </c>
      <c r="F10" s="276" t="s">
        <v>735</v>
      </c>
      <c r="G10" s="278" t="s">
        <v>1120</v>
      </c>
      <c r="H10" s="276" t="s">
        <v>1121</v>
      </c>
      <c r="I10" s="276" t="s">
        <v>1377</v>
      </c>
      <c r="J10" s="276" t="s">
        <v>1378</v>
      </c>
      <c r="K10" s="288" t="s">
        <v>1505</v>
      </c>
      <c r="L10" s="276" t="s">
        <v>1122</v>
      </c>
      <c r="M10" s="295"/>
      <c r="N10" s="276" t="s">
        <v>66</v>
      </c>
      <c r="O10" s="286"/>
      <c r="P10" s="286">
        <v>22204.05</v>
      </c>
      <c r="Q10" s="286"/>
      <c r="R10" s="286">
        <v>22204.5</v>
      </c>
      <c r="S10" s="276"/>
    </row>
    <row r="11" spans="1:141" ht="324">
      <c r="A11" s="229">
        <v>6</v>
      </c>
      <c r="B11" s="229" t="s">
        <v>109</v>
      </c>
      <c r="C11" s="229" t="s">
        <v>1131</v>
      </c>
      <c r="D11" s="229" t="s">
        <v>1130</v>
      </c>
      <c r="E11" s="229" t="s">
        <v>665</v>
      </c>
      <c r="F11" s="227" t="s">
        <v>735</v>
      </c>
      <c r="G11" s="231" t="s">
        <v>153</v>
      </c>
      <c r="H11" s="229" t="s">
        <v>1387</v>
      </c>
      <c r="I11" s="229" t="s">
        <v>391</v>
      </c>
      <c r="J11" s="227" t="s">
        <v>1123</v>
      </c>
      <c r="K11" s="101" t="s">
        <v>1124</v>
      </c>
      <c r="L11" s="229" t="s">
        <v>392</v>
      </c>
      <c r="M11" s="229"/>
      <c r="N11" s="229" t="s">
        <v>41</v>
      </c>
      <c r="O11" s="106"/>
      <c r="P11" s="106">
        <v>500</v>
      </c>
      <c r="Q11" s="232"/>
      <c r="R11" s="232">
        <v>0</v>
      </c>
      <c r="S11" s="229" t="s">
        <v>387</v>
      </c>
    </row>
    <row r="12" spans="1:141" ht="324">
      <c r="A12" s="215">
        <v>7</v>
      </c>
      <c r="B12" s="229" t="s">
        <v>115</v>
      </c>
      <c r="C12" s="229" t="s">
        <v>1134</v>
      </c>
      <c r="D12" s="229" t="s">
        <v>1132</v>
      </c>
      <c r="E12" s="229" t="s">
        <v>1133</v>
      </c>
      <c r="F12" s="229" t="s">
        <v>735</v>
      </c>
      <c r="G12" s="231" t="s">
        <v>1126</v>
      </c>
      <c r="H12" s="229" t="s">
        <v>396</v>
      </c>
      <c r="I12" s="229" t="s">
        <v>1127</v>
      </c>
      <c r="J12" s="229" t="s">
        <v>1128</v>
      </c>
      <c r="K12" s="195" t="s">
        <v>1129</v>
      </c>
      <c r="L12" s="229" t="s">
        <v>1125</v>
      </c>
      <c r="M12" s="201"/>
      <c r="N12" s="229" t="s">
        <v>41</v>
      </c>
      <c r="O12" s="232"/>
      <c r="P12" s="232">
        <v>1000</v>
      </c>
      <c r="Q12" s="232"/>
      <c r="R12" s="232">
        <v>0</v>
      </c>
      <c r="S12" s="229" t="s">
        <v>387</v>
      </c>
    </row>
    <row r="13" spans="1:141" ht="144">
      <c r="A13" s="216">
        <v>8</v>
      </c>
      <c r="B13" s="227" t="s">
        <v>109</v>
      </c>
      <c r="C13" s="228" t="s">
        <v>1372</v>
      </c>
      <c r="D13" s="227" t="s">
        <v>1371</v>
      </c>
      <c r="E13" s="227" t="s">
        <v>1370</v>
      </c>
      <c r="F13" s="227" t="s">
        <v>752</v>
      </c>
      <c r="G13" s="228" t="s">
        <v>1376</v>
      </c>
      <c r="H13" s="227" t="s">
        <v>1375</v>
      </c>
      <c r="I13" s="227" t="s">
        <v>1374</v>
      </c>
      <c r="J13" s="227" t="s">
        <v>1373</v>
      </c>
      <c r="K13" s="227">
        <v>1</v>
      </c>
      <c r="L13" s="227" t="s">
        <v>1369</v>
      </c>
      <c r="M13" s="227"/>
      <c r="N13" s="227" t="s">
        <v>107</v>
      </c>
      <c r="O13" s="105"/>
      <c r="P13" s="230">
        <v>22710</v>
      </c>
      <c r="Q13" s="230"/>
      <c r="R13" s="230">
        <v>22710</v>
      </c>
      <c r="S13" s="227" t="s">
        <v>387</v>
      </c>
    </row>
    <row r="14" spans="1:141">
      <c r="A14" s="217"/>
    </row>
    <row r="15" spans="1:141">
      <c r="A15" s="217"/>
    </row>
    <row r="16" spans="1:141">
      <c r="Q16" s="313"/>
      <c r="R16" s="312" t="s">
        <v>552</v>
      </c>
      <c r="S16" s="312" t="s">
        <v>554</v>
      </c>
    </row>
    <row r="17" spans="17:19">
      <c r="Q17" s="313" t="s">
        <v>1498</v>
      </c>
      <c r="R17" s="314">
        <v>8</v>
      </c>
      <c r="S17" s="315">
        <f>Q6+Q8+Q9+R10+R13</f>
        <v>99945.55</v>
      </c>
    </row>
  </sheetData>
  <mergeCells count="16">
    <mergeCell ref="H3:H4"/>
    <mergeCell ref="I3:I4"/>
    <mergeCell ref="J3:K3"/>
    <mergeCell ref="L3:L4"/>
    <mergeCell ref="A1:S1"/>
    <mergeCell ref="A3:A4"/>
    <mergeCell ref="B3:B4"/>
    <mergeCell ref="C3:C4"/>
    <mergeCell ref="D3:D4"/>
    <mergeCell ref="E3:E4"/>
    <mergeCell ref="M3:N3"/>
    <mergeCell ref="O3:P3"/>
    <mergeCell ref="Q3:R3"/>
    <mergeCell ref="S3:S4"/>
    <mergeCell ref="F3:F4"/>
    <mergeCell ref="G3:G4"/>
  </mergeCells>
  <pageMargins left="0.25" right="0.25" top="0.75" bottom="0.75" header="0.3" footer="0.3"/>
  <pageSetup paperSize="8" scale="47" fitToHeight="0"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5"/>
  <sheetViews>
    <sheetView topLeftCell="H16" zoomScale="110" zoomScaleNormal="110" workbookViewId="0">
      <selection activeCell="L24" sqref="L24"/>
    </sheetView>
  </sheetViews>
  <sheetFormatPr defaultRowHeight="15"/>
  <cols>
    <col min="1" max="1" width="5.140625" customWidth="1"/>
    <col min="2" max="2" width="36.5703125" customWidth="1"/>
    <col min="3" max="3" width="50" customWidth="1"/>
    <col min="4" max="4" width="24.140625" customWidth="1"/>
    <col min="5" max="5" width="50.7109375" customWidth="1"/>
    <col min="6" max="6" width="20.7109375" customWidth="1"/>
    <col min="7" max="7" width="27" style="7" customWidth="1"/>
    <col min="8" max="8" width="48.42578125" customWidth="1"/>
    <col min="9" max="9" width="12.85546875" customWidth="1"/>
    <col min="10" max="10" width="14" customWidth="1"/>
    <col min="11" max="11" width="13.1406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50" t="s">
        <v>1506</v>
      </c>
      <c r="B1" s="350"/>
      <c r="C1" s="350"/>
      <c r="D1" s="350"/>
      <c r="E1" s="350"/>
      <c r="F1" s="350"/>
      <c r="G1" s="350"/>
      <c r="H1" s="350"/>
      <c r="I1" s="350"/>
      <c r="J1" s="350"/>
      <c r="K1" s="351"/>
      <c r="L1" s="351"/>
      <c r="M1" s="351"/>
      <c r="N1" s="351"/>
      <c r="O1" s="351"/>
      <c r="P1" s="351"/>
      <c r="Q1" s="351"/>
      <c r="R1" s="351"/>
      <c r="S1" s="351"/>
      <c r="T1" s="351"/>
    </row>
    <row r="3" spans="1:20" s="11" customFormat="1" ht="36.75" customHeight="1">
      <c r="A3" s="352" t="s">
        <v>0</v>
      </c>
      <c r="B3" s="352" t="s">
        <v>1</v>
      </c>
      <c r="C3" s="352" t="s">
        <v>2</v>
      </c>
      <c r="D3" s="352" t="s">
        <v>3</v>
      </c>
      <c r="E3" s="352" t="s">
        <v>4</v>
      </c>
      <c r="F3" s="352" t="s">
        <v>5</v>
      </c>
      <c r="G3" s="352" t="s">
        <v>6</v>
      </c>
      <c r="H3" s="352" t="s">
        <v>7</v>
      </c>
      <c r="I3" s="352" t="s">
        <v>8</v>
      </c>
      <c r="J3" s="348" t="s">
        <v>9</v>
      </c>
      <c r="K3" s="349"/>
      <c r="L3" s="352" t="s">
        <v>10</v>
      </c>
      <c r="M3" s="346" t="s">
        <v>11</v>
      </c>
      <c r="N3" s="347"/>
      <c r="O3" s="348" t="s">
        <v>12</v>
      </c>
      <c r="P3" s="349"/>
      <c r="Q3" s="343" t="s">
        <v>13</v>
      </c>
      <c r="R3" s="343"/>
      <c r="S3" s="344" t="s">
        <v>14</v>
      </c>
    </row>
    <row r="4" spans="1:20" s="11" customFormat="1" ht="26.25" customHeight="1">
      <c r="A4" s="353"/>
      <c r="B4" s="353"/>
      <c r="C4" s="354"/>
      <c r="D4" s="353"/>
      <c r="E4" s="353"/>
      <c r="F4" s="353"/>
      <c r="G4" s="353"/>
      <c r="H4" s="353"/>
      <c r="I4" s="353"/>
      <c r="J4" s="19" t="s">
        <v>15</v>
      </c>
      <c r="K4" s="1" t="s">
        <v>16</v>
      </c>
      <c r="L4" s="353"/>
      <c r="M4" s="19">
        <v>2018</v>
      </c>
      <c r="N4" s="19">
        <v>2019</v>
      </c>
      <c r="O4" s="19">
        <v>2018</v>
      </c>
      <c r="P4" s="19">
        <v>2019</v>
      </c>
      <c r="Q4" s="2">
        <v>2018</v>
      </c>
      <c r="R4" s="2">
        <v>2019</v>
      </c>
      <c r="S4" s="345"/>
    </row>
    <row r="5" spans="1:20" s="11" customFormat="1"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s="37" customFormat="1" ht="293.25" customHeight="1">
      <c r="A6" s="98">
        <v>1</v>
      </c>
      <c r="B6" s="98" t="s">
        <v>253</v>
      </c>
      <c r="C6" s="98" t="s">
        <v>593</v>
      </c>
      <c r="D6" s="98" t="s">
        <v>135</v>
      </c>
      <c r="E6" s="98" t="s">
        <v>592</v>
      </c>
      <c r="F6" s="99" t="s">
        <v>70</v>
      </c>
      <c r="G6" s="135" t="s">
        <v>157</v>
      </c>
      <c r="H6" s="98" t="s">
        <v>254</v>
      </c>
      <c r="I6" s="98" t="s">
        <v>92</v>
      </c>
      <c r="J6" s="99" t="s">
        <v>160</v>
      </c>
      <c r="K6" s="101" t="s">
        <v>1070</v>
      </c>
      <c r="L6" s="98" t="s">
        <v>46</v>
      </c>
      <c r="M6" s="98" t="s">
        <v>41</v>
      </c>
      <c r="N6" s="98"/>
      <c r="O6" s="102">
        <v>7366.5</v>
      </c>
      <c r="P6" s="102"/>
      <c r="Q6" s="102">
        <v>0</v>
      </c>
      <c r="R6" s="102"/>
      <c r="S6" s="98" t="s">
        <v>158</v>
      </c>
    </row>
    <row r="7" spans="1:20" s="37" customFormat="1" ht="313.5" customHeight="1">
      <c r="A7" s="99">
        <v>2</v>
      </c>
      <c r="B7" s="99" t="s">
        <v>255</v>
      </c>
      <c r="C7" s="99" t="s">
        <v>595</v>
      </c>
      <c r="D7" s="99" t="s">
        <v>135</v>
      </c>
      <c r="E7" s="99" t="s">
        <v>594</v>
      </c>
      <c r="F7" s="136" t="s">
        <v>70</v>
      </c>
      <c r="G7" s="122" t="s">
        <v>159</v>
      </c>
      <c r="H7" s="99" t="s">
        <v>256</v>
      </c>
      <c r="I7" s="99" t="s">
        <v>161</v>
      </c>
      <c r="J7" s="99" t="s">
        <v>257</v>
      </c>
      <c r="K7" s="101" t="s">
        <v>1071</v>
      </c>
      <c r="L7" s="99" t="s">
        <v>46</v>
      </c>
      <c r="M7" s="99" t="s">
        <v>41</v>
      </c>
      <c r="N7" s="99"/>
      <c r="O7" s="104">
        <v>10</v>
      </c>
      <c r="P7" s="104"/>
      <c r="Q7" s="104">
        <v>0</v>
      </c>
      <c r="R7" s="104"/>
      <c r="S7" s="99" t="s">
        <v>158</v>
      </c>
    </row>
    <row r="8" spans="1:20" s="11" customFormat="1" ht="306" customHeight="1">
      <c r="A8" s="99">
        <v>3</v>
      </c>
      <c r="B8" s="99" t="s">
        <v>255</v>
      </c>
      <c r="C8" s="137" t="s">
        <v>596</v>
      </c>
      <c r="D8" s="99" t="s">
        <v>135</v>
      </c>
      <c r="E8" s="99" t="s">
        <v>1230</v>
      </c>
      <c r="F8" s="99" t="s">
        <v>70</v>
      </c>
      <c r="G8" s="122" t="s">
        <v>258</v>
      </c>
      <c r="H8" s="99" t="s">
        <v>256</v>
      </c>
      <c r="I8" s="99" t="s">
        <v>259</v>
      </c>
      <c r="J8" s="99" t="s">
        <v>260</v>
      </c>
      <c r="K8" s="101" t="s">
        <v>1072</v>
      </c>
      <c r="L8" s="99" t="s">
        <v>261</v>
      </c>
      <c r="M8" s="99" t="s">
        <v>41</v>
      </c>
      <c r="N8" s="99"/>
      <c r="O8" s="104">
        <v>4733.87</v>
      </c>
      <c r="P8" s="104"/>
      <c r="Q8" s="104">
        <v>4733.87</v>
      </c>
      <c r="R8" s="104"/>
      <c r="S8" s="99" t="s">
        <v>158</v>
      </c>
    </row>
    <row r="9" spans="1:20" s="11" customFormat="1" ht="281.25" customHeight="1">
      <c r="A9" s="99">
        <v>4</v>
      </c>
      <c r="B9" s="99" t="s">
        <v>255</v>
      </c>
      <c r="C9" s="99" t="s">
        <v>1231</v>
      </c>
      <c r="D9" s="99" t="s">
        <v>135</v>
      </c>
      <c r="E9" s="99" t="s">
        <v>1232</v>
      </c>
      <c r="F9" s="99" t="s">
        <v>95</v>
      </c>
      <c r="G9" s="122" t="s">
        <v>1073</v>
      </c>
      <c r="H9" s="99" t="s">
        <v>262</v>
      </c>
      <c r="I9" s="99" t="s">
        <v>263</v>
      </c>
      <c r="J9" s="99" t="s">
        <v>1074</v>
      </c>
      <c r="K9" s="101" t="s">
        <v>1075</v>
      </c>
      <c r="L9" s="99" t="s">
        <v>264</v>
      </c>
      <c r="M9" s="99" t="s">
        <v>41</v>
      </c>
      <c r="N9" s="99"/>
      <c r="O9" s="104">
        <v>14951.17</v>
      </c>
      <c r="P9" s="104"/>
      <c r="Q9" s="104">
        <v>14951.17</v>
      </c>
      <c r="R9" s="104"/>
      <c r="S9" s="99" t="s">
        <v>158</v>
      </c>
    </row>
    <row r="10" spans="1:20" s="11" customFormat="1" ht="318.75" customHeight="1">
      <c r="A10" s="99">
        <v>5</v>
      </c>
      <c r="B10" s="99" t="s">
        <v>265</v>
      </c>
      <c r="C10" s="137" t="s">
        <v>597</v>
      </c>
      <c r="D10" s="99" t="s">
        <v>1076</v>
      </c>
      <c r="E10" s="99" t="s">
        <v>1233</v>
      </c>
      <c r="F10" s="99" t="s">
        <v>501</v>
      </c>
      <c r="G10" s="122" t="s">
        <v>266</v>
      </c>
      <c r="H10" s="99" t="s">
        <v>267</v>
      </c>
      <c r="I10" s="99" t="s">
        <v>140</v>
      </c>
      <c r="J10" s="99" t="s">
        <v>1156</v>
      </c>
      <c r="K10" s="101" t="s">
        <v>1077</v>
      </c>
      <c r="L10" s="99" t="s">
        <v>162</v>
      </c>
      <c r="M10" s="99" t="s">
        <v>41</v>
      </c>
      <c r="N10" s="99"/>
      <c r="O10" s="104">
        <v>36750</v>
      </c>
      <c r="P10" s="104"/>
      <c r="Q10" s="104">
        <v>36750</v>
      </c>
      <c r="R10" s="104"/>
      <c r="S10" s="99" t="s">
        <v>158</v>
      </c>
    </row>
    <row r="11" spans="1:20" s="11" customFormat="1" ht="231.75" customHeight="1">
      <c r="A11" s="99">
        <v>6</v>
      </c>
      <c r="B11" s="99" t="s">
        <v>255</v>
      </c>
      <c r="C11" s="99" t="s">
        <v>1234</v>
      </c>
      <c r="D11" s="99" t="s">
        <v>135</v>
      </c>
      <c r="E11" s="99" t="s">
        <v>598</v>
      </c>
      <c r="F11" s="99" t="s">
        <v>70</v>
      </c>
      <c r="G11" s="122" t="s">
        <v>268</v>
      </c>
      <c r="H11" s="99" t="s">
        <v>269</v>
      </c>
      <c r="I11" s="99" t="s">
        <v>270</v>
      </c>
      <c r="J11" s="99" t="s">
        <v>271</v>
      </c>
      <c r="K11" s="101" t="s">
        <v>1078</v>
      </c>
      <c r="L11" s="99" t="s">
        <v>261</v>
      </c>
      <c r="M11" s="99" t="s">
        <v>41</v>
      </c>
      <c r="N11" s="99"/>
      <c r="O11" s="104">
        <v>2000</v>
      </c>
      <c r="P11" s="104"/>
      <c r="Q11" s="104">
        <v>0</v>
      </c>
      <c r="R11" s="104"/>
      <c r="S11" s="99" t="s">
        <v>158</v>
      </c>
    </row>
    <row r="12" spans="1:20" ht="303" customHeight="1">
      <c r="A12" s="138">
        <v>7</v>
      </c>
      <c r="B12" s="138" t="s">
        <v>1087</v>
      </c>
      <c r="C12" s="138" t="s">
        <v>1088</v>
      </c>
      <c r="D12" s="138" t="s">
        <v>1089</v>
      </c>
      <c r="E12" s="138" t="s">
        <v>1090</v>
      </c>
      <c r="F12" s="138" t="s">
        <v>1091</v>
      </c>
      <c r="G12" s="138" t="s">
        <v>1092</v>
      </c>
      <c r="H12" s="138" t="s">
        <v>1093</v>
      </c>
      <c r="I12" s="138" t="s">
        <v>1094</v>
      </c>
      <c r="J12" s="138" t="s">
        <v>160</v>
      </c>
      <c r="K12" s="139" t="s">
        <v>1095</v>
      </c>
      <c r="L12" s="138" t="s">
        <v>46</v>
      </c>
      <c r="M12" s="138"/>
      <c r="N12" s="138" t="s">
        <v>41</v>
      </c>
      <c r="O12" s="140"/>
      <c r="P12" s="141">
        <v>8000</v>
      </c>
      <c r="Q12" s="141"/>
      <c r="R12" s="141">
        <v>0</v>
      </c>
      <c r="S12" s="138" t="s">
        <v>158</v>
      </c>
    </row>
    <row r="13" spans="1:20" ht="325.5" customHeight="1">
      <c r="A13" s="138">
        <v>8</v>
      </c>
      <c r="B13" s="142" t="s">
        <v>255</v>
      </c>
      <c r="C13" s="142" t="s">
        <v>1096</v>
      </c>
      <c r="D13" s="138" t="s">
        <v>1089</v>
      </c>
      <c r="E13" s="138" t="s">
        <v>1097</v>
      </c>
      <c r="F13" s="138" t="s">
        <v>752</v>
      </c>
      <c r="G13" s="142" t="s">
        <v>159</v>
      </c>
      <c r="H13" s="142" t="s">
        <v>256</v>
      </c>
      <c r="I13" s="142" t="s">
        <v>161</v>
      </c>
      <c r="J13" s="142" t="s">
        <v>257</v>
      </c>
      <c r="K13" s="143" t="s">
        <v>1098</v>
      </c>
      <c r="L13" s="142" t="s">
        <v>46</v>
      </c>
      <c r="M13" s="140"/>
      <c r="N13" s="142" t="s">
        <v>41</v>
      </c>
      <c r="O13" s="144"/>
      <c r="P13" s="144">
        <v>10</v>
      </c>
      <c r="Q13" s="144"/>
      <c r="R13" s="144">
        <v>0</v>
      </c>
      <c r="S13" s="142" t="s">
        <v>158</v>
      </c>
    </row>
    <row r="14" spans="1:20" ht="299.25" customHeight="1">
      <c r="A14" s="145">
        <v>9</v>
      </c>
      <c r="B14" s="142" t="s">
        <v>255</v>
      </c>
      <c r="C14" s="142" t="s">
        <v>1099</v>
      </c>
      <c r="D14" s="138" t="s">
        <v>1089</v>
      </c>
      <c r="E14" s="138" t="s">
        <v>1100</v>
      </c>
      <c r="F14" s="138" t="s">
        <v>752</v>
      </c>
      <c r="G14" s="138" t="s">
        <v>258</v>
      </c>
      <c r="H14" s="142" t="s">
        <v>256</v>
      </c>
      <c r="I14" s="138" t="s">
        <v>1101</v>
      </c>
      <c r="J14" s="138" t="s">
        <v>1102</v>
      </c>
      <c r="K14" s="146" t="s">
        <v>1103</v>
      </c>
      <c r="L14" s="138" t="s">
        <v>1104</v>
      </c>
      <c r="M14" s="140"/>
      <c r="N14" s="142" t="s">
        <v>41</v>
      </c>
      <c r="O14" s="147"/>
      <c r="P14" s="148">
        <v>5000</v>
      </c>
      <c r="Q14" s="148"/>
      <c r="R14" s="148">
        <v>5000</v>
      </c>
      <c r="S14" s="142" t="s">
        <v>158</v>
      </c>
    </row>
    <row r="15" spans="1:20" ht="243.75" customHeight="1">
      <c r="A15" s="145">
        <v>10</v>
      </c>
      <c r="B15" s="142" t="s">
        <v>255</v>
      </c>
      <c r="C15" s="142" t="s">
        <v>1105</v>
      </c>
      <c r="D15" s="138" t="s">
        <v>1089</v>
      </c>
      <c r="E15" s="138" t="s">
        <v>1154</v>
      </c>
      <c r="F15" s="138" t="s">
        <v>752</v>
      </c>
      <c r="G15" s="138" t="s">
        <v>1107</v>
      </c>
      <c r="H15" s="138" t="s">
        <v>1106</v>
      </c>
      <c r="I15" s="138" t="s">
        <v>1108</v>
      </c>
      <c r="J15" s="138" t="s">
        <v>1109</v>
      </c>
      <c r="K15" s="145">
        <v>5</v>
      </c>
      <c r="L15" s="138" t="s">
        <v>1104</v>
      </c>
      <c r="M15" s="140"/>
      <c r="N15" s="142" t="s">
        <v>41</v>
      </c>
      <c r="O15" s="140"/>
      <c r="P15" s="148">
        <v>60000</v>
      </c>
      <c r="Q15" s="149"/>
      <c r="R15" s="148">
        <v>60000</v>
      </c>
      <c r="S15" s="142" t="s">
        <v>158</v>
      </c>
    </row>
    <row r="16" spans="1:20" ht="288.75" customHeight="1">
      <c r="A16" s="145">
        <v>11</v>
      </c>
      <c r="B16" s="138" t="s">
        <v>255</v>
      </c>
      <c r="C16" s="138" t="s">
        <v>1110</v>
      </c>
      <c r="D16" s="138" t="s">
        <v>1089</v>
      </c>
      <c r="E16" s="138" t="s">
        <v>1155</v>
      </c>
      <c r="F16" s="138" t="s">
        <v>752</v>
      </c>
      <c r="G16" s="138" t="s">
        <v>1115</v>
      </c>
      <c r="H16" s="138" t="s">
        <v>1111</v>
      </c>
      <c r="I16" s="138" t="s">
        <v>1112</v>
      </c>
      <c r="J16" s="138" t="s">
        <v>1113</v>
      </c>
      <c r="K16" s="145" t="s">
        <v>1114</v>
      </c>
      <c r="L16" s="138" t="s">
        <v>376</v>
      </c>
      <c r="M16" s="140"/>
      <c r="N16" s="138" t="s">
        <v>41</v>
      </c>
      <c r="O16" s="140"/>
      <c r="P16" s="150">
        <v>35000</v>
      </c>
      <c r="Q16" s="151"/>
      <c r="R16" s="150">
        <v>35000</v>
      </c>
      <c r="S16" s="138" t="s">
        <v>158</v>
      </c>
    </row>
    <row r="17" spans="1:19">
      <c r="A17" s="11"/>
      <c r="B17" s="11"/>
      <c r="C17" s="11"/>
      <c r="D17" s="11"/>
      <c r="E17" s="11"/>
      <c r="F17" s="11"/>
      <c r="G17" s="12"/>
      <c r="H17" s="11"/>
      <c r="I17" s="11"/>
      <c r="J17" s="11"/>
      <c r="K17" s="11"/>
      <c r="L17" s="11"/>
      <c r="M17" s="11"/>
      <c r="N17" s="11"/>
      <c r="O17" s="11"/>
      <c r="P17" s="11"/>
      <c r="Q17" s="11"/>
      <c r="R17" s="11"/>
      <c r="S17" s="11"/>
    </row>
    <row r="18" spans="1:19">
      <c r="A18" s="11"/>
      <c r="B18" s="11"/>
      <c r="C18" s="11"/>
      <c r="D18" s="11"/>
      <c r="E18" s="11"/>
      <c r="F18" s="11"/>
      <c r="G18" s="12"/>
      <c r="H18" s="11"/>
      <c r="I18" s="11"/>
      <c r="J18" s="11"/>
      <c r="K18" s="11"/>
      <c r="L18" s="11"/>
      <c r="M18" s="11"/>
      <c r="N18" s="11"/>
      <c r="O18" s="11"/>
      <c r="P18" s="11"/>
      <c r="Q18" s="11"/>
      <c r="R18" s="11"/>
      <c r="S18" s="11"/>
    </row>
    <row r="19" spans="1:19">
      <c r="A19" s="11"/>
      <c r="B19" s="11"/>
      <c r="C19" s="11"/>
      <c r="D19" s="11"/>
      <c r="E19" s="11"/>
      <c r="F19" s="11"/>
      <c r="G19" s="12"/>
      <c r="H19" s="11"/>
      <c r="I19" s="11"/>
      <c r="J19" s="11"/>
      <c r="K19" s="11"/>
      <c r="L19" s="11"/>
      <c r="M19" s="11"/>
      <c r="N19" s="11"/>
      <c r="O19" s="11"/>
      <c r="P19" s="303"/>
      <c r="Q19" s="312" t="s">
        <v>552</v>
      </c>
      <c r="R19" s="312" t="s">
        <v>554</v>
      </c>
      <c r="S19" s="11"/>
    </row>
    <row r="20" spans="1:19">
      <c r="A20" s="11"/>
      <c r="B20" s="11"/>
      <c r="C20" s="11"/>
      <c r="D20" s="11"/>
      <c r="E20" s="11"/>
      <c r="F20" s="11"/>
      <c r="G20" s="12"/>
      <c r="H20" s="11"/>
      <c r="I20" s="11"/>
      <c r="J20" s="11"/>
      <c r="K20" s="11"/>
      <c r="L20" s="11"/>
      <c r="M20" s="11"/>
      <c r="N20" s="11"/>
      <c r="O20" s="11"/>
      <c r="P20" s="303" t="s">
        <v>1498</v>
      </c>
      <c r="Q20" s="248">
        <v>11</v>
      </c>
      <c r="R20" s="305">
        <f>Q6+Q7+Q8+Q9+Q10+Q11+R12+R13+R14+R15+R16</f>
        <v>156435.04</v>
      </c>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Q273" s="11"/>
      <c r="R273" s="11"/>
      <c r="S273" s="11"/>
    </row>
    <row r="274" spans="1:19">
      <c r="A274" s="11"/>
      <c r="B274" s="11"/>
      <c r="C274" s="11"/>
      <c r="D274" s="11"/>
      <c r="E274" s="11"/>
      <c r="F274" s="11"/>
      <c r="G274" s="12"/>
      <c r="H274" s="11"/>
      <c r="I274" s="11"/>
      <c r="J274" s="11"/>
      <c r="K274" s="11"/>
      <c r="L274" s="11"/>
      <c r="M274" s="11"/>
      <c r="N274" s="11"/>
      <c r="Q274" s="11"/>
      <c r="R274" s="11"/>
      <c r="S274" s="11"/>
    </row>
    <row r="275" spans="1:19">
      <c r="A275" s="11"/>
      <c r="B275" s="11"/>
      <c r="C275" s="11"/>
      <c r="D275" s="11"/>
      <c r="E275" s="11"/>
      <c r="F275" s="11"/>
      <c r="G275" s="12"/>
      <c r="H275" s="11"/>
      <c r="I275" s="11"/>
      <c r="J275" s="11"/>
      <c r="K275" s="11"/>
      <c r="L275" s="11"/>
      <c r="M275" s="11"/>
      <c r="N275" s="11"/>
      <c r="Q275" s="11"/>
      <c r="R275" s="11"/>
      <c r="S275" s="11"/>
    </row>
  </sheetData>
  <mergeCells count="16">
    <mergeCell ref="A1:T1"/>
    <mergeCell ref="A3:A4"/>
    <mergeCell ref="B3:B4"/>
    <mergeCell ref="C3:C4"/>
    <mergeCell ref="D3:D4"/>
    <mergeCell ref="E3:E4"/>
    <mergeCell ref="F3:F4"/>
    <mergeCell ref="G3:G4"/>
    <mergeCell ref="H3:H4"/>
    <mergeCell ref="I3:I4"/>
    <mergeCell ref="J3:K3"/>
    <mergeCell ref="S3:S4"/>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U21"/>
  <sheetViews>
    <sheetView topLeftCell="G14" zoomScaleNormal="100" workbookViewId="0">
      <selection activeCell="P19" sqref="P19:R20"/>
    </sheetView>
  </sheetViews>
  <sheetFormatPr defaultRowHeight="15"/>
  <cols>
    <col min="1" max="1" width="5.140625" customWidth="1"/>
    <col min="2" max="2" width="36.28515625" customWidth="1"/>
    <col min="3" max="3" width="92.140625" customWidth="1"/>
    <col min="4" max="4" width="24.140625" customWidth="1"/>
    <col min="5" max="5" width="50.7109375" customWidth="1"/>
    <col min="6" max="6" width="20.7109375" customWidth="1"/>
    <col min="7" max="7" width="27" customWidth="1"/>
    <col min="8" max="8" width="54" customWidth="1"/>
    <col min="9" max="9" width="13.7109375" customWidth="1"/>
    <col min="10" max="10" width="12" customWidth="1"/>
    <col min="11" max="11" width="14.5703125" customWidth="1"/>
    <col min="12" max="12" width="13.5703125" customWidth="1"/>
    <col min="13" max="13" width="13.140625" customWidth="1"/>
    <col min="14" max="14" width="14" customWidth="1"/>
    <col min="15" max="15" width="15.140625" customWidth="1"/>
    <col min="16" max="16" width="19.28515625" customWidth="1"/>
    <col min="17" max="17" width="13.7109375" customWidth="1"/>
    <col min="18" max="18" width="14" customWidth="1"/>
    <col min="19" max="19" width="19" customWidth="1"/>
    <col min="20" max="20" width="18.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70" t="s">
        <v>1507</v>
      </c>
      <c r="B1" s="370"/>
      <c r="C1" s="370"/>
      <c r="D1" s="370"/>
      <c r="E1" s="370"/>
      <c r="F1" s="370"/>
      <c r="G1" s="370"/>
      <c r="H1" s="370"/>
      <c r="I1" s="370"/>
      <c r="J1" s="370"/>
      <c r="K1" s="371"/>
      <c r="L1" s="371"/>
      <c r="M1" s="371"/>
      <c r="N1" s="371"/>
      <c r="O1" s="371"/>
      <c r="P1" s="371"/>
      <c r="Q1" s="371"/>
      <c r="R1" s="371"/>
      <c r="S1" s="371"/>
      <c r="T1" s="371"/>
    </row>
    <row r="3" spans="1:21" ht="43.5" customHeight="1">
      <c r="A3" s="362" t="s">
        <v>0</v>
      </c>
      <c r="B3" s="362" t="s">
        <v>1</v>
      </c>
      <c r="C3" s="362" t="s">
        <v>2</v>
      </c>
      <c r="D3" s="362" t="s">
        <v>3</v>
      </c>
      <c r="E3" s="362" t="s">
        <v>4</v>
      </c>
      <c r="F3" s="362" t="s">
        <v>5</v>
      </c>
      <c r="G3" s="362" t="s">
        <v>6</v>
      </c>
      <c r="H3" s="362" t="s">
        <v>7</v>
      </c>
      <c r="I3" s="362" t="s">
        <v>8</v>
      </c>
      <c r="J3" s="363" t="s">
        <v>9</v>
      </c>
      <c r="K3" s="364"/>
      <c r="L3" s="362" t="s">
        <v>10</v>
      </c>
      <c r="M3" s="365" t="s">
        <v>11</v>
      </c>
      <c r="N3" s="366"/>
      <c r="O3" s="372" t="s">
        <v>12</v>
      </c>
      <c r="P3" s="373"/>
      <c r="Q3" s="367" t="s">
        <v>13</v>
      </c>
      <c r="R3" s="367"/>
      <c r="S3" s="368" t="s">
        <v>14</v>
      </c>
    </row>
    <row r="4" spans="1:21">
      <c r="A4" s="354"/>
      <c r="B4" s="354"/>
      <c r="C4" s="354"/>
      <c r="D4" s="354"/>
      <c r="E4" s="354"/>
      <c r="F4" s="354"/>
      <c r="G4" s="354"/>
      <c r="H4" s="354"/>
      <c r="I4" s="354"/>
      <c r="J4" s="2" t="s">
        <v>15</v>
      </c>
      <c r="K4" s="56" t="s">
        <v>16</v>
      </c>
      <c r="L4" s="354"/>
      <c r="M4" s="2">
        <v>2018</v>
      </c>
      <c r="N4" s="2">
        <v>2019</v>
      </c>
      <c r="O4" s="2">
        <v>2018</v>
      </c>
      <c r="P4" s="2">
        <v>2019</v>
      </c>
      <c r="Q4" s="2">
        <v>2018</v>
      </c>
      <c r="R4" s="2">
        <v>2019</v>
      </c>
      <c r="S4" s="369"/>
    </row>
    <row r="5" spans="1:21">
      <c r="A5" s="4" t="s">
        <v>17</v>
      </c>
      <c r="B5" s="4" t="s">
        <v>18</v>
      </c>
      <c r="C5" s="4" t="s">
        <v>19</v>
      </c>
      <c r="D5" s="4" t="s">
        <v>20</v>
      </c>
      <c r="E5" s="4" t="s">
        <v>21</v>
      </c>
      <c r="F5" s="4" t="s">
        <v>22</v>
      </c>
      <c r="G5" s="4" t="s">
        <v>23</v>
      </c>
      <c r="H5" s="4" t="s">
        <v>24</v>
      </c>
      <c r="I5" s="4" t="s">
        <v>25</v>
      </c>
      <c r="J5" s="4" t="s">
        <v>26</v>
      </c>
      <c r="K5" s="57" t="s">
        <v>27</v>
      </c>
      <c r="L5" s="4" t="s">
        <v>28</v>
      </c>
      <c r="M5" s="4" t="s">
        <v>29</v>
      </c>
      <c r="N5" s="4" t="s">
        <v>30</v>
      </c>
      <c r="O5" s="4" t="s">
        <v>31</v>
      </c>
      <c r="P5" s="4" t="s">
        <v>32</v>
      </c>
      <c r="Q5" s="4" t="s">
        <v>33</v>
      </c>
      <c r="R5" s="4" t="s">
        <v>34</v>
      </c>
      <c r="S5" s="58" t="s">
        <v>35</v>
      </c>
    </row>
    <row r="6" spans="1:21" ht="152.25" customHeight="1">
      <c r="A6" s="157">
        <v>1</v>
      </c>
      <c r="B6" s="48" t="s">
        <v>599</v>
      </c>
      <c r="C6" s="54" t="s">
        <v>1235</v>
      </c>
      <c r="D6" s="54" t="s">
        <v>119</v>
      </c>
      <c r="E6" s="54" t="s">
        <v>1236</v>
      </c>
      <c r="F6" s="54" t="s">
        <v>95</v>
      </c>
      <c r="G6" s="178" t="s">
        <v>120</v>
      </c>
      <c r="H6" s="54" t="s">
        <v>121</v>
      </c>
      <c r="I6" s="54" t="s">
        <v>792</v>
      </c>
      <c r="J6" s="54" t="s">
        <v>122</v>
      </c>
      <c r="K6" s="158" t="s">
        <v>793</v>
      </c>
      <c r="L6" s="54" t="s">
        <v>123</v>
      </c>
      <c r="M6" s="54" t="s">
        <v>41</v>
      </c>
      <c r="N6" s="54"/>
      <c r="O6" s="159">
        <v>15903.5</v>
      </c>
      <c r="P6" s="159"/>
      <c r="Q6" s="159">
        <v>15903.5</v>
      </c>
      <c r="R6" s="159"/>
      <c r="S6" s="54" t="s">
        <v>114</v>
      </c>
    </row>
    <row r="7" spans="1:21" ht="315" customHeight="1">
      <c r="A7" s="62">
        <v>2</v>
      </c>
      <c r="B7" s="134" t="s">
        <v>599</v>
      </c>
      <c r="C7" s="14" t="s">
        <v>600</v>
      </c>
      <c r="D7" s="14" t="s">
        <v>119</v>
      </c>
      <c r="E7" s="14" t="s">
        <v>601</v>
      </c>
      <c r="F7" s="14" t="s">
        <v>95</v>
      </c>
      <c r="G7" s="203" t="s">
        <v>117</v>
      </c>
      <c r="H7" s="14" t="s">
        <v>124</v>
      </c>
      <c r="I7" s="14" t="s">
        <v>273</v>
      </c>
      <c r="J7" s="14" t="s">
        <v>125</v>
      </c>
      <c r="K7" s="15" t="s">
        <v>126</v>
      </c>
      <c r="L7" s="14" t="s">
        <v>127</v>
      </c>
      <c r="M7" s="14" t="s">
        <v>41</v>
      </c>
      <c r="N7" s="14"/>
      <c r="O7" s="36" t="s">
        <v>128</v>
      </c>
      <c r="P7" s="36"/>
      <c r="Q7" s="36">
        <v>0</v>
      </c>
      <c r="R7" s="36"/>
      <c r="S7" s="14" t="s">
        <v>114</v>
      </c>
    </row>
    <row r="8" spans="1:21" ht="168">
      <c r="A8" s="62">
        <v>3</v>
      </c>
      <c r="B8" s="134" t="s">
        <v>599</v>
      </c>
      <c r="C8" s="14" t="s">
        <v>602</v>
      </c>
      <c r="D8" s="14" t="s">
        <v>119</v>
      </c>
      <c r="E8" s="14" t="s">
        <v>603</v>
      </c>
      <c r="F8" s="134" t="s">
        <v>70</v>
      </c>
      <c r="G8" s="197" t="s">
        <v>129</v>
      </c>
      <c r="H8" s="134" t="s">
        <v>130</v>
      </c>
      <c r="I8" s="134" t="s">
        <v>131</v>
      </c>
      <c r="J8" s="134" t="s">
        <v>132</v>
      </c>
      <c r="K8" s="59">
        <v>13200</v>
      </c>
      <c r="L8" s="134" t="s">
        <v>133</v>
      </c>
      <c r="M8" s="134" t="s">
        <v>41</v>
      </c>
      <c r="N8" s="134"/>
      <c r="O8" s="60" t="s">
        <v>274</v>
      </c>
      <c r="P8" s="60"/>
      <c r="Q8" s="156">
        <v>0</v>
      </c>
      <c r="R8" s="36"/>
      <c r="S8" s="134" t="s">
        <v>114</v>
      </c>
    </row>
    <row r="9" spans="1:21" s="31" customFormat="1" ht="204">
      <c r="A9" s="67">
        <v>4</v>
      </c>
      <c r="B9" s="134" t="s">
        <v>599</v>
      </c>
      <c r="C9" s="14" t="s">
        <v>600</v>
      </c>
      <c r="D9" s="14" t="s">
        <v>119</v>
      </c>
      <c r="E9" s="14" t="s">
        <v>604</v>
      </c>
      <c r="F9" s="134" t="s">
        <v>555</v>
      </c>
      <c r="G9" s="197" t="s">
        <v>556</v>
      </c>
      <c r="H9" s="134" t="s">
        <v>275</v>
      </c>
      <c r="I9" s="134" t="s">
        <v>131</v>
      </c>
      <c r="J9" s="134" t="s">
        <v>132</v>
      </c>
      <c r="K9" s="59">
        <v>13200</v>
      </c>
      <c r="L9" s="134" t="s">
        <v>133</v>
      </c>
      <c r="M9" s="134" t="s">
        <v>41</v>
      </c>
      <c r="N9" s="134"/>
      <c r="O9" s="60">
        <v>31550</v>
      </c>
      <c r="P9" s="60"/>
      <c r="Q9" s="156">
        <v>31550</v>
      </c>
      <c r="R9" s="61"/>
      <c r="S9" s="134" t="s">
        <v>114</v>
      </c>
    </row>
    <row r="10" spans="1:21" ht="144">
      <c r="A10" s="213">
        <v>5</v>
      </c>
      <c r="B10" s="213" t="s">
        <v>115</v>
      </c>
      <c r="C10" s="213" t="s">
        <v>1401</v>
      </c>
      <c r="D10" s="213" t="s">
        <v>968</v>
      </c>
      <c r="E10" s="128" t="s">
        <v>1402</v>
      </c>
      <c r="F10" s="213" t="s">
        <v>752</v>
      </c>
      <c r="G10" s="128" t="s">
        <v>950</v>
      </c>
      <c r="H10" s="213" t="s">
        <v>951</v>
      </c>
      <c r="I10" s="213" t="s">
        <v>1363</v>
      </c>
      <c r="J10" s="213" t="s">
        <v>1389</v>
      </c>
      <c r="K10" s="213" t="s">
        <v>1364</v>
      </c>
      <c r="L10" s="213" t="s">
        <v>123</v>
      </c>
      <c r="M10" s="213" t="s">
        <v>709</v>
      </c>
      <c r="N10" s="213" t="s">
        <v>41</v>
      </c>
      <c r="O10" s="213" t="s">
        <v>709</v>
      </c>
      <c r="P10" s="76">
        <v>48000</v>
      </c>
      <c r="Q10" s="213" t="s">
        <v>709</v>
      </c>
      <c r="R10" s="76">
        <v>48000</v>
      </c>
      <c r="S10" s="214" t="s">
        <v>114</v>
      </c>
    </row>
    <row r="11" spans="1:21" ht="228">
      <c r="A11" s="99">
        <v>6</v>
      </c>
      <c r="B11" s="99" t="s">
        <v>115</v>
      </c>
      <c r="C11" s="99" t="s">
        <v>1237</v>
      </c>
      <c r="D11" s="99" t="s">
        <v>969</v>
      </c>
      <c r="E11" s="99" t="s">
        <v>1238</v>
      </c>
      <c r="F11" s="99" t="s">
        <v>878</v>
      </c>
      <c r="G11" s="122" t="s">
        <v>952</v>
      </c>
      <c r="H11" s="99" t="s">
        <v>955</v>
      </c>
      <c r="I11" s="99" t="s">
        <v>953</v>
      </c>
      <c r="J11" s="99" t="s">
        <v>125</v>
      </c>
      <c r="K11" s="160">
        <v>20000</v>
      </c>
      <c r="L11" s="99" t="s">
        <v>954</v>
      </c>
      <c r="M11" s="99" t="s">
        <v>709</v>
      </c>
      <c r="N11" s="99" t="s">
        <v>41</v>
      </c>
      <c r="O11" s="99" t="s">
        <v>709</v>
      </c>
      <c r="P11" s="105">
        <v>0</v>
      </c>
      <c r="Q11" s="99" t="s">
        <v>709</v>
      </c>
      <c r="R11" s="104">
        <v>0</v>
      </c>
      <c r="S11" s="196" t="s">
        <v>114</v>
      </c>
    </row>
    <row r="12" spans="1:21" ht="183.75" customHeight="1">
      <c r="A12" s="99">
        <v>7</v>
      </c>
      <c r="B12" s="99" t="s">
        <v>115</v>
      </c>
      <c r="C12" s="99" t="s">
        <v>1239</v>
      </c>
      <c r="D12" s="99" t="s">
        <v>969</v>
      </c>
      <c r="E12" s="99" t="s">
        <v>1240</v>
      </c>
      <c r="F12" s="99" t="s">
        <v>752</v>
      </c>
      <c r="G12" s="122" t="s">
        <v>129</v>
      </c>
      <c r="H12" s="99" t="s">
        <v>970</v>
      </c>
      <c r="I12" s="99" t="s">
        <v>956</v>
      </c>
      <c r="J12" s="99" t="s">
        <v>958</v>
      </c>
      <c r="K12" s="99">
        <v>13527</v>
      </c>
      <c r="L12" s="99" t="s">
        <v>957</v>
      </c>
      <c r="M12" s="99" t="s">
        <v>709</v>
      </c>
      <c r="N12" s="99" t="s">
        <v>41</v>
      </c>
      <c r="O12" s="99"/>
      <c r="P12" s="104">
        <v>5000</v>
      </c>
      <c r="Q12" s="99"/>
      <c r="R12" s="104">
        <v>0</v>
      </c>
      <c r="S12" s="196" t="s">
        <v>114</v>
      </c>
    </row>
    <row r="13" spans="1:21" ht="183" customHeight="1">
      <c r="A13" s="213">
        <v>8</v>
      </c>
      <c r="B13" s="213" t="s">
        <v>115</v>
      </c>
      <c r="C13" s="213" t="s">
        <v>1403</v>
      </c>
      <c r="D13" s="213" t="s">
        <v>1365</v>
      </c>
      <c r="E13" s="213" t="s">
        <v>1404</v>
      </c>
      <c r="F13" s="213" t="s">
        <v>752</v>
      </c>
      <c r="G13" s="128" t="s">
        <v>959</v>
      </c>
      <c r="H13" s="213" t="s">
        <v>961</v>
      </c>
      <c r="I13" s="213" t="s">
        <v>960</v>
      </c>
      <c r="J13" s="213" t="s">
        <v>958</v>
      </c>
      <c r="K13" s="192">
        <v>13527</v>
      </c>
      <c r="L13" s="213" t="s">
        <v>123</v>
      </c>
      <c r="M13" s="213" t="s">
        <v>709</v>
      </c>
      <c r="N13" s="213" t="s">
        <v>41</v>
      </c>
      <c r="O13" s="213" t="s">
        <v>709</v>
      </c>
      <c r="P13" s="76">
        <v>64000</v>
      </c>
      <c r="Q13" s="213" t="s">
        <v>709</v>
      </c>
      <c r="R13" s="76">
        <v>64000</v>
      </c>
      <c r="S13" s="214" t="s">
        <v>114</v>
      </c>
      <c r="T13" s="17"/>
      <c r="U13" s="17"/>
    </row>
    <row r="14" spans="1:21" ht="187.5" customHeight="1">
      <c r="A14" s="99">
        <v>9</v>
      </c>
      <c r="B14" s="99" t="s">
        <v>115</v>
      </c>
      <c r="C14" s="99" t="s">
        <v>1241</v>
      </c>
      <c r="D14" s="99" t="s">
        <v>969</v>
      </c>
      <c r="E14" s="99" t="s">
        <v>1242</v>
      </c>
      <c r="F14" s="99" t="s">
        <v>752</v>
      </c>
      <c r="G14" s="122" t="s">
        <v>962</v>
      </c>
      <c r="H14" s="99" t="s">
        <v>964</v>
      </c>
      <c r="I14" s="99" t="s">
        <v>963</v>
      </c>
      <c r="J14" s="99" t="s">
        <v>965</v>
      </c>
      <c r="K14" s="99">
        <v>5</v>
      </c>
      <c r="L14" s="99" t="s">
        <v>123</v>
      </c>
      <c r="M14" s="99" t="s">
        <v>709</v>
      </c>
      <c r="N14" s="99" t="s">
        <v>41</v>
      </c>
      <c r="O14" s="99" t="s">
        <v>709</v>
      </c>
      <c r="P14" s="105">
        <v>0</v>
      </c>
      <c r="Q14" s="99" t="s">
        <v>709</v>
      </c>
      <c r="R14" s="104">
        <v>0</v>
      </c>
      <c r="S14" s="196" t="s">
        <v>114</v>
      </c>
      <c r="T14" s="17"/>
      <c r="U14" s="13"/>
    </row>
    <row r="15" spans="1:21" ht="180">
      <c r="A15" s="213">
        <v>10</v>
      </c>
      <c r="B15" s="213" t="s">
        <v>115</v>
      </c>
      <c r="C15" s="213" t="s">
        <v>1405</v>
      </c>
      <c r="D15" s="213" t="s">
        <v>969</v>
      </c>
      <c r="E15" s="213" t="s">
        <v>1406</v>
      </c>
      <c r="F15" s="213" t="s">
        <v>752</v>
      </c>
      <c r="G15" s="128" t="s">
        <v>966</v>
      </c>
      <c r="H15" s="213" t="s">
        <v>967</v>
      </c>
      <c r="I15" s="213" t="s">
        <v>1367</v>
      </c>
      <c r="J15" s="213" t="s">
        <v>132</v>
      </c>
      <c r="K15" s="192">
        <v>13200</v>
      </c>
      <c r="L15" s="213" t="s">
        <v>957</v>
      </c>
      <c r="M15" s="213" t="s">
        <v>709</v>
      </c>
      <c r="N15" s="213" t="s">
        <v>41</v>
      </c>
      <c r="O15" s="213" t="s">
        <v>709</v>
      </c>
      <c r="P15" s="76">
        <v>33000</v>
      </c>
      <c r="Q15" s="213" t="s">
        <v>709</v>
      </c>
      <c r="R15" s="76">
        <v>32000</v>
      </c>
      <c r="S15" s="214" t="s">
        <v>114</v>
      </c>
    </row>
    <row r="19" spans="16:20">
      <c r="P19" s="303"/>
      <c r="Q19" s="310" t="s">
        <v>552</v>
      </c>
      <c r="R19" s="310" t="s">
        <v>554</v>
      </c>
    </row>
    <row r="20" spans="16:20">
      <c r="P20" s="303" t="s">
        <v>1498</v>
      </c>
      <c r="Q20" s="255">
        <v>10</v>
      </c>
      <c r="R20" s="311">
        <f>Q6+Q7+Q8+Q9+R10+R11+R12+R13+R14+R15</f>
        <v>191453.5</v>
      </c>
    </row>
    <row r="21" spans="16:20">
      <c r="R21" s="272"/>
      <c r="T21" s="13"/>
    </row>
  </sheetData>
  <mergeCells count="16">
    <mergeCell ref="A1:T1"/>
    <mergeCell ref="A3:A4"/>
    <mergeCell ref="B3:B4"/>
    <mergeCell ref="C3:C4"/>
    <mergeCell ref="D3:D4"/>
    <mergeCell ref="E3:E4"/>
    <mergeCell ref="F3:F4"/>
    <mergeCell ref="G3:G4"/>
    <mergeCell ref="H3:H4"/>
    <mergeCell ref="S3:S4"/>
    <mergeCell ref="I3:I4"/>
    <mergeCell ref="J3:K3"/>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4"/>
  <sheetViews>
    <sheetView topLeftCell="C15" zoomScale="60" zoomScaleNormal="60" workbookViewId="0">
      <selection activeCell="Q19" sqref="Q19:S20"/>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71.5703125" customWidth="1"/>
    <col min="9" max="9" width="26.7109375" customWidth="1"/>
    <col min="10" max="10" width="15.5703125" customWidth="1"/>
    <col min="11" max="11" width="19.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5.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70" t="s">
        <v>1508</v>
      </c>
      <c r="B1" s="370"/>
      <c r="C1" s="370"/>
      <c r="D1" s="370"/>
      <c r="E1" s="370"/>
      <c r="F1" s="370"/>
      <c r="G1" s="370"/>
      <c r="H1" s="370"/>
      <c r="I1" s="370"/>
      <c r="J1" s="370"/>
      <c r="K1" s="370"/>
      <c r="L1" s="370"/>
      <c r="M1" s="370"/>
      <c r="N1" s="370"/>
      <c r="O1" s="370"/>
      <c r="P1" s="370"/>
      <c r="Q1" s="370"/>
      <c r="R1" s="370"/>
      <c r="S1" s="370"/>
      <c r="T1" s="370"/>
    </row>
    <row r="3" spans="1:21" ht="36.75" customHeight="1">
      <c r="A3" s="362" t="s">
        <v>0</v>
      </c>
      <c r="B3" s="362" t="s">
        <v>1</v>
      </c>
      <c r="C3" s="362" t="s">
        <v>2</v>
      </c>
      <c r="D3" s="362" t="s">
        <v>3</v>
      </c>
      <c r="E3" s="362" t="s">
        <v>4</v>
      </c>
      <c r="F3" s="362" t="s">
        <v>5</v>
      </c>
      <c r="G3" s="362" t="s">
        <v>6</v>
      </c>
      <c r="H3" s="362" t="s">
        <v>7</v>
      </c>
      <c r="I3" s="362" t="s">
        <v>8</v>
      </c>
      <c r="J3" s="365" t="s">
        <v>9</v>
      </c>
      <c r="K3" s="366"/>
      <c r="L3" s="362" t="s">
        <v>10</v>
      </c>
      <c r="M3" s="365" t="s">
        <v>11</v>
      </c>
      <c r="N3" s="366"/>
      <c r="O3" s="365" t="s">
        <v>12</v>
      </c>
      <c r="P3" s="366"/>
      <c r="Q3" s="365" t="s">
        <v>13</v>
      </c>
      <c r="R3" s="366"/>
      <c r="S3" s="369" t="s">
        <v>14</v>
      </c>
    </row>
    <row r="4" spans="1:21" ht="26.25" customHeight="1">
      <c r="A4" s="375"/>
      <c r="B4" s="375"/>
      <c r="C4" s="375"/>
      <c r="D4" s="375"/>
      <c r="E4" s="375"/>
      <c r="F4" s="375"/>
      <c r="G4" s="375"/>
      <c r="H4" s="375"/>
      <c r="I4" s="375"/>
      <c r="J4" s="2" t="s">
        <v>15</v>
      </c>
      <c r="K4" s="56" t="s">
        <v>16</v>
      </c>
      <c r="L4" s="375"/>
      <c r="M4" s="2">
        <v>2018</v>
      </c>
      <c r="N4" s="2">
        <v>2019</v>
      </c>
      <c r="O4" s="2">
        <v>2018</v>
      </c>
      <c r="P4" s="2">
        <v>2019</v>
      </c>
      <c r="Q4" s="2">
        <v>2018</v>
      </c>
      <c r="R4" s="2">
        <v>2019</v>
      </c>
      <c r="S4" s="374"/>
    </row>
    <row r="5" spans="1:21" ht="14.25" customHeight="1">
      <c r="A5" s="4" t="s">
        <v>17</v>
      </c>
      <c r="B5" s="4" t="s">
        <v>18</v>
      </c>
      <c r="C5" s="4" t="s">
        <v>19</v>
      </c>
      <c r="D5" s="4" t="s">
        <v>20</v>
      </c>
      <c r="E5" s="4" t="s">
        <v>21</v>
      </c>
      <c r="F5" s="4" t="s">
        <v>22</v>
      </c>
      <c r="G5" s="55" t="s">
        <v>23</v>
      </c>
      <c r="H5" s="4" t="s">
        <v>24</v>
      </c>
      <c r="I5" s="4" t="s">
        <v>25</v>
      </c>
      <c r="J5" s="4" t="s">
        <v>26</v>
      </c>
      <c r="K5" s="57" t="s">
        <v>27</v>
      </c>
      <c r="L5" s="4" t="s">
        <v>28</v>
      </c>
      <c r="M5" s="4" t="s">
        <v>29</v>
      </c>
      <c r="N5" s="4" t="s">
        <v>30</v>
      </c>
      <c r="O5" s="4" t="s">
        <v>31</v>
      </c>
      <c r="P5" s="4" t="s">
        <v>32</v>
      </c>
      <c r="Q5" s="4" t="s">
        <v>136</v>
      </c>
      <c r="R5" s="4" t="s">
        <v>34</v>
      </c>
      <c r="S5" s="58" t="s">
        <v>35</v>
      </c>
    </row>
    <row r="6" spans="1:21" s="9" customFormat="1" ht="363" customHeight="1">
      <c r="A6" s="99">
        <v>1</v>
      </c>
      <c r="B6" s="99" t="s">
        <v>115</v>
      </c>
      <c r="C6" s="99" t="s">
        <v>607</v>
      </c>
      <c r="D6" s="99" t="s">
        <v>585</v>
      </c>
      <c r="E6" s="99" t="s">
        <v>605</v>
      </c>
      <c r="F6" s="99" t="s">
        <v>150</v>
      </c>
      <c r="G6" s="122" t="s">
        <v>277</v>
      </c>
      <c r="H6" s="99" t="s">
        <v>278</v>
      </c>
      <c r="I6" s="99" t="s">
        <v>151</v>
      </c>
      <c r="J6" s="99" t="s">
        <v>152</v>
      </c>
      <c r="K6" s="101" t="s">
        <v>545</v>
      </c>
      <c r="L6" s="99" t="s">
        <v>279</v>
      </c>
      <c r="M6" s="99" t="s">
        <v>66</v>
      </c>
      <c r="N6" s="99"/>
      <c r="O6" s="104">
        <v>75000</v>
      </c>
      <c r="P6" s="104"/>
      <c r="Q6" s="104">
        <v>75000</v>
      </c>
      <c r="R6" s="104"/>
      <c r="S6" s="99" t="s">
        <v>280</v>
      </c>
      <c r="U6" s="110"/>
    </row>
    <row r="7" spans="1:21" s="84" customFormat="1" ht="373.5" customHeight="1">
      <c r="A7" s="48">
        <v>2</v>
      </c>
      <c r="B7" s="48" t="s">
        <v>115</v>
      </c>
      <c r="C7" s="48" t="s">
        <v>760</v>
      </c>
      <c r="D7" s="48" t="s">
        <v>585</v>
      </c>
      <c r="E7" s="48" t="s">
        <v>761</v>
      </c>
      <c r="F7" s="48" t="s">
        <v>150</v>
      </c>
      <c r="G7" s="128" t="s">
        <v>165</v>
      </c>
      <c r="H7" s="48" t="s">
        <v>281</v>
      </c>
      <c r="I7" s="48" t="s">
        <v>153</v>
      </c>
      <c r="J7" s="48" t="s">
        <v>154</v>
      </c>
      <c r="K7" s="46" t="s">
        <v>732</v>
      </c>
      <c r="L7" s="48" t="s">
        <v>279</v>
      </c>
      <c r="M7" s="48" t="s">
        <v>41</v>
      </c>
      <c r="N7" s="48"/>
      <c r="O7" s="76">
        <v>14989.71</v>
      </c>
      <c r="P7" s="76"/>
      <c r="Q7" s="76">
        <v>14989.71</v>
      </c>
      <c r="R7" s="76"/>
      <c r="S7" s="48" t="s">
        <v>280</v>
      </c>
    </row>
    <row r="8" spans="1:21" s="9" customFormat="1" ht="354.75" customHeight="1">
      <c r="A8" s="99">
        <v>3</v>
      </c>
      <c r="B8" s="99" t="s">
        <v>115</v>
      </c>
      <c r="C8" s="99" t="s">
        <v>668</v>
      </c>
      <c r="D8" s="99" t="s">
        <v>585</v>
      </c>
      <c r="E8" s="99" t="s">
        <v>606</v>
      </c>
      <c r="F8" s="99" t="s">
        <v>150</v>
      </c>
      <c r="G8" s="122" t="s">
        <v>155</v>
      </c>
      <c r="H8" s="99" t="s">
        <v>281</v>
      </c>
      <c r="I8" s="99" t="s">
        <v>40</v>
      </c>
      <c r="J8" s="99" t="s">
        <v>81</v>
      </c>
      <c r="K8" s="101" t="s">
        <v>156</v>
      </c>
      <c r="L8" s="99" t="s">
        <v>279</v>
      </c>
      <c r="M8" s="99" t="s">
        <v>41</v>
      </c>
      <c r="N8" s="99"/>
      <c r="O8" s="104">
        <v>7500</v>
      </c>
      <c r="P8" s="104"/>
      <c r="Q8" s="104">
        <v>0</v>
      </c>
      <c r="R8" s="104"/>
      <c r="S8" s="99" t="s">
        <v>280</v>
      </c>
    </row>
    <row r="9" spans="1:21" s="111" customFormat="1" ht="360">
      <c r="A9" s="99">
        <v>4</v>
      </c>
      <c r="B9" s="99" t="s">
        <v>115</v>
      </c>
      <c r="C9" s="99" t="s">
        <v>802</v>
      </c>
      <c r="D9" s="99" t="s">
        <v>585</v>
      </c>
      <c r="E9" s="99" t="s">
        <v>803</v>
      </c>
      <c r="F9" s="99" t="s">
        <v>752</v>
      </c>
      <c r="G9" s="122" t="s">
        <v>165</v>
      </c>
      <c r="H9" s="99" t="s">
        <v>281</v>
      </c>
      <c r="I9" s="99" t="s">
        <v>804</v>
      </c>
      <c r="J9" s="99" t="s">
        <v>805</v>
      </c>
      <c r="K9" s="101" t="s">
        <v>806</v>
      </c>
      <c r="L9" s="99" t="s">
        <v>837</v>
      </c>
      <c r="M9" s="99"/>
      <c r="N9" s="99" t="s">
        <v>41</v>
      </c>
      <c r="O9" s="104"/>
      <c r="P9" s="104">
        <v>40000</v>
      </c>
      <c r="Q9" s="104"/>
      <c r="R9" s="104">
        <v>40000</v>
      </c>
      <c r="S9" s="99" t="s">
        <v>280</v>
      </c>
      <c r="T9" s="113"/>
    </row>
    <row r="10" spans="1:21" s="111" customFormat="1" ht="360">
      <c r="A10" s="99">
        <v>5</v>
      </c>
      <c r="B10" s="99" t="s">
        <v>115</v>
      </c>
      <c r="C10" s="99" t="s">
        <v>607</v>
      </c>
      <c r="D10" s="99" t="s">
        <v>1357</v>
      </c>
      <c r="E10" s="99" t="s">
        <v>803</v>
      </c>
      <c r="F10" s="99" t="s">
        <v>807</v>
      </c>
      <c r="G10" s="122" t="s">
        <v>808</v>
      </c>
      <c r="H10" s="99" t="s">
        <v>809</v>
      </c>
      <c r="I10" s="99" t="s">
        <v>810</v>
      </c>
      <c r="J10" s="99" t="s">
        <v>811</v>
      </c>
      <c r="K10" s="101" t="s">
        <v>1368</v>
      </c>
      <c r="L10" s="99" t="s">
        <v>279</v>
      </c>
      <c r="M10" s="99"/>
      <c r="N10" s="99" t="s">
        <v>66</v>
      </c>
      <c r="O10" s="104"/>
      <c r="P10" s="104">
        <v>40098</v>
      </c>
      <c r="Q10" s="104"/>
      <c r="R10" s="104">
        <v>40098</v>
      </c>
      <c r="S10" s="99" t="s">
        <v>280</v>
      </c>
    </row>
    <row r="11" spans="1:21" s="287" customFormat="1" ht="409.5">
      <c r="A11" s="277">
        <v>6</v>
      </c>
      <c r="B11" s="277" t="s">
        <v>115</v>
      </c>
      <c r="C11" s="277" t="s">
        <v>1509</v>
      </c>
      <c r="D11" s="277" t="s">
        <v>1357</v>
      </c>
      <c r="E11" s="277" t="s">
        <v>1510</v>
      </c>
      <c r="F11" s="277" t="s">
        <v>807</v>
      </c>
      <c r="G11" s="284" t="s">
        <v>812</v>
      </c>
      <c r="H11" s="277" t="s">
        <v>1430</v>
      </c>
      <c r="I11" s="277" t="s">
        <v>1428</v>
      </c>
      <c r="J11" s="277" t="s">
        <v>1511</v>
      </c>
      <c r="K11" s="280" t="s">
        <v>1512</v>
      </c>
      <c r="L11" s="277" t="s">
        <v>279</v>
      </c>
      <c r="M11" s="277"/>
      <c r="N11" s="277" t="s">
        <v>41</v>
      </c>
      <c r="O11" s="296"/>
      <c r="P11" s="296">
        <v>794902</v>
      </c>
      <c r="Q11" s="296"/>
      <c r="R11" s="296">
        <v>794902</v>
      </c>
      <c r="S11" s="277" t="s">
        <v>280</v>
      </c>
    </row>
    <row r="12" spans="1:21" s="111" customFormat="1" ht="360">
      <c r="A12" s="99">
        <v>7</v>
      </c>
      <c r="B12" s="99" t="s">
        <v>115</v>
      </c>
      <c r="C12" s="99" t="s">
        <v>813</v>
      </c>
      <c r="D12" s="99" t="s">
        <v>585</v>
      </c>
      <c r="E12" s="99" t="s">
        <v>814</v>
      </c>
      <c r="F12" s="99" t="s">
        <v>807</v>
      </c>
      <c r="G12" s="122" t="s">
        <v>815</v>
      </c>
      <c r="H12" s="99" t="s">
        <v>816</v>
      </c>
      <c r="I12" s="99" t="s">
        <v>817</v>
      </c>
      <c r="J12" s="99" t="s">
        <v>818</v>
      </c>
      <c r="K12" s="101" t="s">
        <v>819</v>
      </c>
      <c r="L12" s="99" t="s">
        <v>279</v>
      </c>
      <c r="M12" s="99"/>
      <c r="N12" s="99" t="s">
        <v>41</v>
      </c>
      <c r="O12" s="104"/>
      <c r="P12" s="104">
        <v>30000</v>
      </c>
      <c r="Q12" s="104"/>
      <c r="R12" s="104">
        <v>30000</v>
      </c>
      <c r="S12" s="99" t="s">
        <v>280</v>
      </c>
    </row>
    <row r="13" spans="1:21" s="287" customFormat="1" ht="360">
      <c r="A13" s="277">
        <v>8</v>
      </c>
      <c r="B13" s="277" t="s">
        <v>115</v>
      </c>
      <c r="C13" s="277" t="s">
        <v>1513</v>
      </c>
      <c r="D13" s="277" t="s">
        <v>1357</v>
      </c>
      <c r="E13" s="277" t="s">
        <v>1514</v>
      </c>
      <c r="F13" s="277" t="s">
        <v>752</v>
      </c>
      <c r="G13" s="284" t="s">
        <v>820</v>
      </c>
      <c r="H13" s="277" t="s">
        <v>821</v>
      </c>
      <c r="I13" s="277" t="s">
        <v>1429</v>
      </c>
      <c r="J13" s="277" t="s">
        <v>1515</v>
      </c>
      <c r="K13" s="280" t="s">
        <v>1516</v>
      </c>
      <c r="L13" s="277" t="s">
        <v>822</v>
      </c>
      <c r="M13" s="277"/>
      <c r="N13" s="277" t="s">
        <v>166</v>
      </c>
      <c r="O13" s="296"/>
      <c r="P13" s="296">
        <v>50000</v>
      </c>
      <c r="Q13" s="296"/>
      <c r="R13" s="296">
        <v>50000</v>
      </c>
      <c r="S13" s="277" t="s">
        <v>280</v>
      </c>
    </row>
    <row r="14" spans="1:21" s="111" customFormat="1" ht="360">
      <c r="A14" s="99">
        <v>9</v>
      </c>
      <c r="B14" s="99" t="s">
        <v>823</v>
      </c>
      <c r="C14" s="99" t="s">
        <v>813</v>
      </c>
      <c r="D14" s="99" t="s">
        <v>585</v>
      </c>
      <c r="E14" s="99" t="s">
        <v>803</v>
      </c>
      <c r="F14" s="99" t="s">
        <v>807</v>
      </c>
      <c r="G14" s="122" t="s">
        <v>824</v>
      </c>
      <c r="H14" s="99" t="s">
        <v>825</v>
      </c>
      <c r="I14" s="99" t="s">
        <v>826</v>
      </c>
      <c r="J14" s="99" t="s">
        <v>827</v>
      </c>
      <c r="K14" s="101" t="s">
        <v>828</v>
      </c>
      <c r="L14" s="99" t="s">
        <v>829</v>
      </c>
      <c r="M14" s="99"/>
      <c r="N14" s="99" t="s">
        <v>166</v>
      </c>
      <c r="O14" s="104"/>
      <c r="P14" s="104">
        <v>15000</v>
      </c>
      <c r="Q14" s="104"/>
      <c r="R14" s="104">
        <v>15000</v>
      </c>
      <c r="S14" s="99" t="s">
        <v>280</v>
      </c>
    </row>
    <row r="15" spans="1:21" s="111" customFormat="1" ht="360">
      <c r="A15" s="99">
        <v>10</v>
      </c>
      <c r="B15" s="99" t="s">
        <v>823</v>
      </c>
      <c r="C15" s="99" t="s">
        <v>813</v>
      </c>
      <c r="D15" s="99" t="s">
        <v>585</v>
      </c>
      <c r="E15" s="99" t="s">
        <v>803</v>
      </c>
      <c r="F15" s="99" t="s">
        <v>807</v>
      </c>
      <c r="G15" s="122" t="s">
        <v>830</v>
      </c>
      <c r="H15" s="99" t="s">
        <v>825</v>
      </c>
      <c r="I15" s="99" t="s">
        <v>831</v>
      </c>
      <c r="J15" s="99" t="s">
        <v>832</v>
      </c>
      <c r="K15" s="101" t="s">
        <v>838</v>
      </c>
      <c r="L15" s="99" t="s">
        <v>833</v>
      </c>
      <c r="M15" s="99"/>
      <c r="N15" s="99" t="s">
        <v>166</v>
      </c>
      <c r="O15" s="104"/>
      <c r="P15" s="104">
        <v>30000</v>
      </c>
      <c r="Q15" s="104"/>
      <c r="R15" s="104">
        <v>30000</v>
      </c>
      <c r="S15" s="99" t="s">
        <v>280</v>
      </c>
    </row>
    <row r="16" spans="1:21" s="111" customFormat="1" ht="360">
      <c r="A16" s="99">
        <v>11</v>
      </c>
      <c r="B16" s="99" t="s">
        <v>115</v>
      </c>
      <c r="C16" s="99" t="s">
        <v>813</v>
      </c>
      <c r="D16" s="99" t="s">
        <v>585</v>
      </c>
      <c r="E16" s="99" t="s">
        <v>803</v>
      </c>
      <c r="F16" s="99" t="s">
        <v>752</v>
      </c>
      <c r="G16" s="122" t="s">
        <v>155</v>
      </c>
      <c r="H16" s="99" t="s">
        <v>834</v>
      </c>
      <c r="I16" s="99" t="s">
        <v>40</v>
      </c>
      <c r="J16" s="99" t="s">
        <v>835</v>
      </c>
      <c r="K16" s="161" t="s">
        <v>836</v>
      </c>
      <c r="L16" s="99" t="s">
        <v>279</v>
      </c>
      <c r="M16" s="99"/>
      <c r="N16" s="99" t="s">
        <v>41</v>
      </c>
      <c r="O16" s="104"/>
      <c r="P16" s="104">
        <v>8000</v>
      </c>
      <c r="Q16" s="104"/>
      <c r="R16" s="104">
        <v>0</v>
      </c>
      <c r="S16" s="99" t="s">
        <v>280</v>
      </c>
    </row>
    <row r="17" spans="1:19">
      <c r="A17" s="11"/>
      <c r="B17" s="11"/>
      <c r="C17" s="11"/>
      <c r="D17" s="11"/>
      <c r="E17" s="11"/>
      <c r="F17" s="11"/>
      <c r="G17" s="12"/>
      <c r="H17" s="11"/>
      <c r="I17" s="11"/>
      <c r="J17" s="11"/>
      <c r="K17" s="11"/>
      <c r="L17" s="11"/>
      <c r="M17" s="11"/>
      <c r="N17" s="11"/>
      <c r="O17" s="11"/>
      <c r="P17" s="11"/>
      <c r="Q17" s="11"/>
      <c r="R17" s="11"/>
      <c r="S17" s="11"/>
    </row>
    <row r="18" spans="1:19">
      <c r="A18" s="11"/>
      <c r="B18" s="11"/>
      <c r="C18" s="11"/>
      <c r="D18" s="11"/>
      <c r="E18" s="11"/>
      <c r="F18" s="11"/>
      <c r="G18" s="12"/>
      <c r="H18" s="11"/>
      <c r="I18" s="11"/>
      <c r="J18" s="11"/>
      <c r="K18" s="11"/>
      <c r="L18" s="11"/>
      <c r="M18" s="11"/>
      <c r="N18" s="11"/>
      <c r="O18" s="11"/>
      <c r="P18" s="11"/>
      <c r="Q18" s="11"/>
      <c r="R18" s="11"/>
      <c r="S18" s="11"/>
    </row>
    <row r="19" spans="1:19">
      <c r="A19" s="11"/>
      <c r="B19" s="11"/>
      <c r="C19" s="11"/>
      <c r="D19" s="11"/>
      <c r="E19" s="11"/>
      <c r="F19" s="11"/>
      <c r="G19" s="12"/>
      <c r="H19" s="11"/>
      <c r="I19" s="11"/>
      <c r="J19" s="11"/>
      <c r="K19" s="11"/>
      <c r="L19" s="11"/>
      <c r="M19" s="11"/>
      <c r="N19" s="11"/>
      <c r="O19" s="11"/>
      <c r="P19" s="11"/>
      <c r="Q19" s="271"/>
      <c r="R19" s="271" t="s">
        <v>251</v>
      </c>
      <c r="S19" s="271" t="s">
        <v>252</v>
      </c>
    </row>
    <row r="20" spans="1:19">
      <c r="A20" s="11"/>
      <c r="B20" s="11"/>
      <c r="C20" s="11"/>
      <c r="D20" s="11"/>
      <c r="E20" s="11"/>
      <c r="F20" s="11"/>
      <c r="G20" s="12"/>
      <c r="H20" s="11"/>
      <c r="I20" s="11"/>
      <c r="J20" s="11"/>
      <c r="K20" s="11"/>
      <c r="L20" s="11"/>
      <c r="M20" s="11"/>
      <c r="N20" s="11"/>
      <c r="O20" s="11"/>
      <c r="P20" s="11"/>
      <c r="Q20" s="271" t="s">
        <v>1498</v>
      </c>
      <c r="R20" s="67">
        <v>11</v>
      </c>
      <c r="S20" s="270">
        <f>Q6+Q7+R9+R11+R12+R13+R14+R15+R10</f>
        <v>1089989.71</v>
      </c>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Q292" s="11"/>
      <c r="R292" s="11"/>
      <c r="S292" s="11"/>
    </row>
    <row r="293" spans="1:19">
      <c r="A293" s="11"/>
      <c r="B293" s="11"/>
      <c r="C293" s="11"/>
      <c r="D293" s="11"/>
      <c r="E293" s="11"/>
      <c r="F293" s="11"/>
      <c r="G293" s="12"/>
      <c r="H293" s="11"/>
      <c r="I293" s="11"/>
      <c r="J293" s="11"/>
      <c r="K293" s="11"/>
      <c r="L293" s="11"/>
      <c r="M293" s="11"/>
      <c r="N293" s="11"/>
      <c r="Q293" s="11"/>
      <c r="R293" s="11"/>
      <c r="S293" s="11"/>
    </row>
    <row r="294" spans="1:19">
      <c r="A294" s="11"/>
      <c r="B294" s="11"/>
      <c r="C294" s="11"/>
      <c r="D294" s="11"/>
      <c r="E294" s="11"/>
      <c r="F294" s="11"/>
      <c r="G294" s="12"/>
      <c r="H294" s="11"/>
      <c r="I294" s="11"/>
      <c r="J294" s="11"/>
      <c r="K294" s="11"/>
      <c r="L294" s="11"/>
      <c r="M294" s="11"/>
      <c r="N294" s="11"/>
      <c r="Q294" s="11"/>
      <c r="R294" s="11"/>
      <c r="S294" s="11"/>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3622047244094491" right="0.23622047244094491" top="0.74803149606299213" bottom="0.74803149606299213" header="0.31496062992125984" footer="0.31496062992125984"/>
  <pageSetup paperSize="8" scale="40" fitToHeight="0"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1"/>
  <sheetViews>
    <sheetView topLeftCell="E16" zoomScale="70" zoomScaleNormal="70" zoomScaleSheetLayoutView="90" workbookViewId="0">
      <selection activeCell="P21" sqref="P21:S22"/>
    </sheetView>
  </sheetViews>
  <sheetFormatPr defaultRowHeight="15"/>
  <cols>
    <col min="1" max="1" width="5.140625" style="31" customWidth="1"/>
    <col min="2" max="2" width="36.28515625" style="31" customWidth="1"/>
    <col min="3" max="3" width="66.85546875" style="31" customWidth="1"/>
    <col min="4" max="4" width="24.140625" style="31" customWidth="1"/>
    <col min="5" max="5" width="64" style="31" customWidth="1"/>
    <col min="6" max="6" width="20.7109375" style="31" customWidth="1"/>
    <col min="7" max="7" width="23.140625" style="155" customWidth="1"/>
    <col min="8" max="8" width="83.140625" style="31" customWidth="1"/>
    <col min="9" max="9" width="23.85546875" style="92" customWidth="1"/>
    <col min="10" max="10" width="12.85546875" style="92" customWidth="1"/>
    <col min="11" max="11" width="11.42578125" style="92" customWidth="1"/>
    <col min="12" max="12" width="18.5703125" style="92" customWidth="1"/>
    <col min="13" max="13" width="8.5703125" style="92" customWidth="1"/>
    <col min="14" max="14" width="11.7109375" style="92" customWidth="1"/>
    <col min="15" max="15" width="10.42578125" style="92" customWidth="1"/>
    <col min="16" max="16" width="12.7109375" style="92" bestFit="1" customWidth="1"/>
    <col min="17" max="18" width="8.5703125" style="92" customWidth="1"/>
    <col min="19" max="19" width="16.42578125" style="92" customWidth="1"/>
    <col min="20" max="254" width="9.140625" style="31"/>
    <col min="255" max="255" width="8.28515625" style="31" customWidth="1"/>
    <col min="256" max="256" width="9.140625" style="31"/>
    <col min="257" max="257" width="27" style="31" customWidth="1"/>
    <col min="258" max="258" width="9.140625" style="31"/>
    <col min="259" max="259" width="13" style="31" customWidth="1"/>
    <col min="260" max="260" width="20" style="31" customWidth="1"/>
    <col min="261" max="262" width="13.5703125" style="31" customWidth="1"/>
    <col min="263" max="263" width="9.42578125" style="31" bestFit="1" customWidth="1"/>
    <col min="264" max="265" width="9.140625" style="31"/>
    <col min="266" max="266" width="20.28515625" style="31" customWidth="1"/>
    <col min="267" max="267" width="24.85546875" style="31" customWidth="1"/>
    <col min="268" max="268" width="25" style="31" customWidth="1"/>
    <col min="269" max="269" width="26" style="31" customWidth="1"/>
    <col min="270" max="270" width="16.5703125" style="31" customWidth="1"/>
    <col min="271" max="271" width="40.28515625" style="31" customWidth="1"/>
    <col min="272" max="272" width="24.140625" style="31" customWidth="1"/>
    <col min="273" max="273" width="36.28515625" style="31" customWidth="1"/>
    <col min="274" max="274" width="50.7109375" style="31" customWidth="1"/>
    <col min="275" max="510" width="9.140625" style="31"/>
    <col min="511" max="511" width="8.28515625" style="31" customWidth="1"/>
    <col min="512" max="512" width="9.140625" style="31"/>
    <col min="513" max="513" width="27" style="31" customWidth="1"/>
    <col min="514" max="514" width="9.140625" style="31"/>
    <col min="515" max="515" width="13" style="31" customWidth="1"/>
    <col min="516" max="516" width="20" style="31" customWidth="1"/>
    <col min="517" max="518" width="13.5703125" style="31" customWidth="1"/>
    <col min="519" max="519" width="9.42578125" style="31" bestFit="1" customWidth="1"/>
    <col min="520" max="521" width="9.140625" style="31"/>
    <col min="522" max="522" width="20.28515625" style="31" customWidth="1"/>
    <col min="523" max="523" width="24.85546875" style="31" customWidth="1"/>
    <col min="524" max="524" width="25" style="31" customWidth="1"/>
    <col min="525" max="525" width="26" style="31" customWidth="1"/>
    <col min="526" max="526" width="16.5703125" style="31" customWidth="1"/>
    <col min="527" max="527" width="40.28515625" style="31" customWidth="1"/>
    <col min="528" max="528" width="24.140625" style="31" customWidth="1"/>
    <col min="529" max="529" width="36.28515625" style="31" customWidth="1"/>
    <col min="530" max="530" width="50.7109375" style="31" customWidth="1"/>
    <col min="531" max="766" width="9.140625" style="31"/>
    <col min="767" max="767" width="8.28515625" style="31" customWidth="1"/>
    <col min="768" max="768" width="9.140625" style="31"/>
    <col min="769" max="769" width="27" style="31" customWidth="1"/>
    <col min="770" max="770" width="9.140625" style="31"/>
    <col min="771" max="771" width="13" style="31" customWidth="1"/>
    <col min="772" max="772" width="20" style="31" customWidth="1"/>
    <col min="773" max="774" width="13.5703125" style="31" customWidth="1"/>
    <col min="775" max="775" width="9.42578125" style="31" bestFit="1" customWidth="1"/>
    <col min="776" max="777" width="9.140625" style="31"/>
    <col min="778" max="778" width="20.28515625" style="31" customWidth="1"/>
    <col min="779" max="779" width="24.85546875" style="31" customWidth="1"/>
    <col min="780" max="780" width="25" style="31" customWidth="1"/>
    <col min="781" max="781" width="26" style="31" customWidth="1"/>
    <col min="782" max="782" width="16.5703125" style="31" customWidth="1"/>
    <col min="783" max="783" width="40.28515625" style="31" customWidth="1"/>
    <col min="784" max="784" width="24.140625" style="31" customWidth="1"/>
    <col min="785" max="785" width="36.28515625" style="31" customWidth="1"/>
    <col min="786" max="786" width="50.7109375" style="31" customWidth="1"/>
    <col min="787" max="1022" width="9.140625" style="31"/>
    <col min="1023" max="1023" width="8.28515625" style="31" customWidth="1"/>
    <col min="1024" max="1024" width="9.140625" style="31"/>
    <col min="1025" max="1025" width="27" style="31" customWidth="1"/>
    <col min="1026" max="1026" width="9.140625" style="31"/>
    <col min="1027" max="1027" width="13" style="31" customWidth="1"/>
    <col min="1028" max="1028" width="20" style="31" customWidth="1"/>
    <col min="1029" max="1030" width="13.5703125" style="31" customWidth="1"/>
    <col min="1031" max="1031" width="9.42578125" style="31" bestFit="1" customWidth="1"/>
    <col min="1032" max="1033" width="9.140625" style="31"/>
    <col min="1034" max="1034" width="20.28515625" style="31" customWidth="1"/>
    <col min="1035" max="1035" width="24.85546875" style="31" customWidth="1"/>
    <col min="1036" max="1036" width="25" style="31" customWidth="1"/>
    <col min="1037" max="1037" width="26" style="31" customWidth="1"/>
    <col min="1038" max="1038" width="16.5703125" style="31" customWidth="1"/>
    <col min="1039" max="1039" width="40.28515625" style="31" customWidth="1"/>
    <col min="1040" max="1040" width="24.140625" style="31" customWidth="1"/>
    <col min="1041" max="1041" width="36.28515625" style="31" customWidth="1"/>
    <col min="1042" max="1042" width="50.7109375" style="31" customWidth="1"/>
    <col min="1043" max="1278" width="9.140625" style="31"/>
    <col min="1279" max="1279" width="8.28515625" style="31" customWidth="1"/>
    <col min="1280" max="1280" width="9.140625" style="31"/>
    <col min="1281" max="1281" width="27" style="31" customWidth="1"/>
    <col min="1282" max="1282" width="9.140625" style="31"/>
    <col min="1283" max="1283" width="13" style="31" customWidth="1"/>
    <col min="1284" max="1284" width="20" style="31" customWidth="1"/>
    <col min="1285" max="1286" width="13.5703125" style="31" customWidth="1"/>
    <col min="1287" max="1287" width="9.42578125" style="31" bestFit="1" customWidth="1"/>
    <col min="1288" max="1289" width="9.140625" style="31"/>
    <col min="1290" max="1290" width="20.28515625" style="31" customWidth="1"/>
    <col min="1291" max="1291" width="24.85546875" style="31" customWidth="1"/>
    <col min="1292" max="1292" width="25" style="31" customWidth="1"/>
    <col min="1293" max="1293" width="26" style="31" customWidth="1"/>
    <col min="1294" max="1294" width="16.5703125" style="31" customWidth="1"/>
    <col min="1295" max="1295" width="40.28515625" style="31" customWidth="1"/>
    <col min="1296" max="1296" width="24.140625" style="31" customWidth="1"/>
    <col min="1297" max="1297" width="36.28515625" style="31" customWidth="1"/>
    <col min="1298" max="1298" width="50.7109375" style="31" customWidth="1"/>
    <col min="1299" max="1534" width="9.140625" style="31"/>
    <col min="1535" max="1535" width="8.28515625" style="31" customWidth="1"/>
    <col min="1536" max="1536" width="9.140625" style="31"/>
    <col min="1537" max="1537" width="27" style="31" customWidth="1"/>
    <col min="1538" max="1538" width="9.140625" style="31"/>
    <col min="1539" max="1539" width="13" style="31" customWidth="1"/>
    <col min="1540" max="1540" width="20" style="31" customWidth="1"/>
    <col min="1541" max="1542" width="13.5703125" style="31" customWidth="1"/>
    <col min="1543" max="1543" width="9.42578125" style="31" bestFit="1" customWidth="1"/>
    <col min="1544" max="1545" width="9.140625" style="31"/>
    <col min="1546" max="1546" width="20.28515625" style="31" customWidth="1"/>
    <col min="1547" max="1547" width="24.85546875" style="31" customWidth="1"/>
    <col min="1548" max="1548" width="25" style="31" customWidth="1"/>
    <col min="1549" max="1549" width="26" style="31" customWidth="1"/>
    <col min="1550" max="1550" width="16.5703125" style="31" customWidth="1"/>
    <col min="1551" max="1551" width="40.28515625" style="31" customWidth="1"/>
    <col min="1552" max="1552" width="24.140625" style="31" customWidth="1"/>
    <col min="1553" max="1553" width="36.28515625" style="31" customWidth="1"/>
    <col min="1554" max="1554" width="50.7109375" style="31" customWidth="1"/>
    <col min="1555" max="1790" width="9.140625" style="31"/>
    <col min="1791" max="1791" width="8.28515625" style="31" customWidth="1"/>
    <col min="1792" max="1792" width="9.140625" style="31"/>
    <col min="1793" max="1793" width="27" style="31" customWidth="1"/>
    <col min="1794" max="1794" width="9.140625" style="31"/>
    <col min="1795" max="1795" width="13" style="31" customWidth="1"/>
    <col min="1796" max="1796" width="20" style="31" customWidth="1"/>
    <col min="1797" max="1798" width="13.5703125" style="31" customWidth="1"/>
    <col min="1799" max="1799" width="9.42578125" style="31" bestFit="1" customWidth="1"/>
    <col min="1800" max="1801" width="9.140625" style="31"/>
    <col min="1802" max="1802" width="20.28515625" style="31" customWidth="1"/>
    <col min="1803" max="1803" width="24.85546875" style="31" customWidth="1"/>
    <col min="1804" max="1804" width="25" style="31" customWidth="1"/>
    <col min="1805" max="1805" width="26" style="31" customWidth="1"/>
    <col min="1806" max="1806" width="16.5703125" style="31" customWidth="1"/>
    <col min="1807" max="1807" width="40.28515625" style="31" customWidth="1"/>
    <col min="1808" max="1808" width="24.140625" style="31" customWidth="1"/>
    <col min="1809" max="1809" width="36.28515625" style="31" customWidth="1"/>
    <col min="1810" max="1810" width="50.7109375" style="31" customWidth="1"/>
    <col min="1811" max="2046" width="9.140625" style="31"/>
    <col min="2047" max="2047" width="8.28515625" style="31" customWidth="1"/>
    <col min="2048" max="2048" width="9.140625" style="31"/>
    <col min="2049" max="2049" width="27" style="31" customWidth="1"/>
    <col min="2050" max="2050" width="9.140625" style="31"/>
    <col min="2051" max="2051" width="13" style="31" customWidth="1"/>
    <col min="2052" max="2052" width="20" style="31" customWidth="1"/>
    <col min="2053" max="2054" width="13.5703125" style="31" customWidth="1"/>
    <col min="2055" max="2055" width="9.42578125" style="31" bestFit="1" customWidth="1"/>
    <col min="2056" max="2057" width="9.140625" style="31"/>
    <col min="2058" max="2058" width="20.28515625" style="31" customWidth="1"/>
    <col min="2059" max="2059" width="24.85546875" style="31" customWidth="1"/>
    <col min="2060" max="2060" width="25" style="31" customWidth="1"/>
    <col min="2061" max="2061" width="26" style="31" customWidth="1"/>
    <col min="2062" max="2062" width="16.5703125" style="31" customWidth="1"/>
    <col min="2063" max="2063" width="40.28515625" style="31" customWidth="1"/>
    <col min="2064" max="2064" width="24.140625" style="31" customWidth="1"/>
    <col min="2065" max="2065" width="36.28515625" style="31" customWidth="1"/>
    <col min="2066" max="2066" width="50.7109375" style="31" customWidth="1"/>
    <col min="2067" max="2302" width="9.140625" style="31"/>
    <col min="2303" max="2303" width="8.28515625" style="31" customWidth="1"/>
    <col min="2304" max="2304" width="9.140625" style="31"/>
    <col min="2305" max="2305" width="27" style="31" customWidth="1"/>
    <col min="2306" max="2306" width="9.140625" style="31"/>
    <col min="2307" max="2307" width="13" style="31" customWidth="1"/>
    <col min="2308" max="2308" width="20" style="31" customWidth="1"/>
    <col min="2309" max="2310" width="13.5703125" style="31" customWidth="1"/>
    <col min="2311" max="2311" width="9.42578125" style="31" bestFit="1" customWidth="1"/>
    <col min="2312" max="2313" width="9.140625" style="31"/>
    <col min="2314" max="2314" width="20.28515625" style="31" customWidth="1"/>
    <col min="2315" max="2315" width="24.85546875" style="31" customWidth="1"/>
    <col min="2316" max="2316" width="25" style="31" customWidth="1"/>
    <col min="2317" max="2317" width="26" style="31" customWidth="1"/>
    <col min="2318" max="2318" width="16.5703125" style="31" customWidth="1"/>
    <col min="2319" max="2319" width="40.28515625" style="31" customWidth="1"/>
    <col min="2320" max="2320" width="24.140625" style="31" customWidth="1"/>
    <col min="2321" max="2321" width="36.28515625" style="31" customWidth="1"/>
    <col min="2322" max="2322" width="50.7109375" style="31" customWidth="1"/>
    <col min="2323" max="2558" width="9.140625" style="31"/>
    <col min="2559" max="2559" width="8.28515625" style="31" customWidth="1"/>
    <col min="2560" max="2560" width="9.140625" style="31"/>
    <col min="2561" max="2561" width="27" style="31" customWidth="1"/>
    <col min="2562" max="2562" width="9.140625" style="31"/>
    <col min="2563" max="2563" width="13" style="31" customWidth="1"/>
    <col min="2564" max="2564" width="20" style="31" customWidth="1"/>
    <col min="2565" max="2566" width="13.5703125" style="31" customWidth="1"/>
    <col min="2567" max="2567" width="9.42578125" style="31" bestFit="1" customWidth="1"/>
    <col min="2568" max="2569" width="9.140625" style="31"/>
    <col min="2570" max="2570" width="20.28515625" style="31" customWidth="1"/>
    <col min="2571" max="2571" width="24.85546875" style="31" customWidth="1"/>
    <col min="2572" max="2572" width="25" style="31" customWidth="1"/>
    <col min="2573" max="2573" width="26" style="31" customWidth="1"/>
    <col min="2574" max="2574" width="16.5703125" style="31" customWidth="1"/>
    <col min="2575" max="2575" width="40.28515625" style="31" customWidth="1"/>
    <col min="2576" max="2576" width="24.140625" style="31" customWidth="1"/>
    <col min="2577" max="2577" width="36.28515625" style="31" customWidth="1"/>
    <col min="2578" max="2578" width="50.7109375" style="31" customWidth="1"/>
    <col min="2579" max="2814" width="9.140625" style="31"/>
    <col min="2815" max="2815" width="8.28515625" style="31" customWidth="1"/>
    <col min="2816" max="2816" width="9.140625" style="31"/>
    <col min="2817" max="2817" width="27" style="31" customWidth="1"/>
    <col min="2818" max="2818" width="9.140625" style="31"/>
    <col min="2819" max="2819" width="13" style="31" customWidth="1"/>
    <col min="2820" max="2820" width="20" style="31" customWidth="1"/>
    <col min="2821" max="2822" width="13.5703125" style="31" customWidth="1"/>
    <col min="2823" max="2823" width="9.42578125" style="31" bestFit="1" customWidth="1"/>
    <col min="2824" max="2825" width="9.140625" style="31"/>
    <col min="2826" max="2826" width="20.28515625" style="31" customWidth="1"/>
    <col min="2827" max="2827" width="24.85546875" style="31" customWidth="1"/>
    <col min="2828" max="2828" width="25" style="31" customWidth="1"/>
    <col min="2829" max="2829" width="26" style="31" customWidth="1"/>
    <col min="2830" max="2830" width="16.5703125" style="31" customWidth="1"/>
    <col min="2831" max="2831" width="40.28515625" style="31" customWidth="1"/>
    <col min="2832" max="2832" width="24.140625" style="31" customWidth="1"/>
    <col min="2833" max="2833" width="36.28515625" style="31" customWidth="1"/>
    <col min="2834" max="2834" width="50.7109375" style="31" customWidth="1"/>
    <col min="2835" max="3070" width="9.140625" style="31"/>
    <col min="3071" max="3071" width="8.28515625" style="31" customWidth="1"/>
    <col min="3072" max="3072" width="9.140625" style="31"/>
    <col min="3073" max="3073" width="27" style="31" customWidth="1"/>
    <col min="3074" max="3074" width="9.140625" style="31"/>
    <col min="3075" max="3075" width="13" style="31" customWidth="1"/>
    <col min="3076" max="3076" width="20" style="31" customWidth="1"/>
    <col min="3077" max="3078" width="13.5703125" style="31" customWidth="1"/>
    <col min="3079" max="3079" width="9.42578125" style="31" bestFit="1" customWidth="1"/>
    <col min="3080" max="3081" width="9.140625" style="31"/>
    <col min="3082" max="3082" width="20.28515625" style="31" customWidth="1"/>
    <col min="3083" max="3083" width="24.85546875" style="31" customWidth="1"/>
    <col min="3084" max="3084" width="25" style="31" customWidth="1"/>
    <col min="3085" max="3085" width="26" style="31" customWidth="1"/>
    <col min="3086" max="3086" width="16.5703125" style="31" customWidth="1"/>
    <col min="3087" max="3087" width="40.28515625" style="31" customWidth="1"/>
    <col min="3088" max="3088" width="24.140625" style="31" customWidth="1"/>
    <col min="3089" max="3089" width="36.28515625" style="31" customWidth="1"/>
    <col min="3090" max="3090" width="50.7109375" style="31" customWidth="1"/>
    <col min="3091" max="3326" width="9.140625" style="31"/>
    <col min="3327" max="3327" width="8.28515625" style="31" customWidth="1"/>
    <col min="3328" max="3328" width="9.140625" style="31"/>
    <col min="3329" max="3329" width="27" style="31" customWidth="1"/>
    <col min="3330" max="3330" width="9.140625" style="31"/>
    <col min="3331" max="3331" width="13" style="31" customWidth="1"/>
    <col min="3332" max="3332" width="20" style="31" customWidth="1"/>
    <col min="3333" max="3334" width="13.5703125" style="31" customWidth="1"/>
    <col min="3335" max="3335" width="9.42578125" style="31" bestFit="1" customWidth="1"/>
    <col min="3336" max="3337" width="9.140625" style="31"/>
    <col min="3338" max="3338" width="20.28515625" style="31" customWidth="1"/>
    <col min="3339" max="3339" width="24.85546875" style="31" customWidth="1"/>
    <col min="3340" max="3340" width="25" style="31" customWidth="1"/>
    <col min="3341" max="3341" width="26" style="31" customWidth="1"/>
    <col min="3342" max="3342" width="16.5703125" style="31" customWidth="1"/>
    <col min="3343" max="3343" width="40.28515625" style="31" customWidth="1"/>
    <col min="3344" max="3344" width="24.140625" style="31" customWidth="1"/>
    <col min="3345" max="3345" width="36.28515625" style="31" customWidth="1"/>
    <col min="3346" max="3346" width="50.7109375" style="31" customWidth="1"/>
    <col min="3347" max="3582" width="9.140625" style="31"/>
    <col min="3583" max="3583" width="8.28515625" style="31" customWidth="1"/>
    <col min="3584" max="3584" width="9.140625" style="31"/>
    <col min="3585" max="3585" width="27" style="31" customWidth="1"/>
    <col min="3586" max="3586" width="9.140625" style="31"/>
    <col min="3587" max="3587" width="13" style="31" customWidth="1"/>
    <col min="3588" max="3588" width="20" style="31" customWidth="1"/>
    <col min="3589" max="3590" width="13.5703125" style="31" customWidth="1"/>
    <col min="3591" max="3591" width="9.42578125" style="31" bestFit="1" customWidth="1"/>
    <col min="3592" max="3593" width="9.140625" style="31"/>
    <col min="3594" max="3594" width="20.28515625" style="31" customWidth="1"/>
    <col min="3595" max="3595" width="24.85546875" style="31" customWidth="1"/>
    <col min="3596" max="3596" width="25" style="31" customWidth="1"/>
    <col min="3597" max="3597" width="26" style="31" customWidth="1"/>
    <col min="3598" max="3598" width="16.5703125" style="31" customWidth="1"/>
    <col min="3599" max="3599" width="40.28515625" style="31" customWidth="1"/>
    <col min="3600" max="3600" width="24.140625" style="31" customWidth="1"/>
    <col min="3601" max="3601" width="36.28515625" style="31" customWidth="1"/>
    <col min="3602" max="3602" width="50.7109375" style="31" customWidth="1"/>
    <col min="3603" max="3838" width="9.140625" style="31"/>
    <col min="3839" max="3839" width="8.28515625" style="31" customWidth="1"/>
    <col min="3840" max="3840" width="9.140625" style="31"/>
    <col min="3841" max="3841" width="27" style="31" customWidth="1"/>
    <col min="3842" max="3842" width="9.140625" style="31"/>
    <col min="3843" max="3843" width="13" style="31" customWidth="1"/>
    <col min="3844" max="3844" width="20" style="31" customWidth="1"/>
    <col min="3845" max="3846" width="13.5703125" style="31" customWidth="1"/>
    <col min="3847" max="3847" width="9.42578125" style="31" bestFit="1" customWidth="1"/>
    <col min="3848" max="3849" width="9.140625" style="31"/>
    <col min="3850" max="3850" width="20.28515625" style="31" customWidth="1"/>
    <col min="3851" max="3851" width="24.85546875" style="31" customWidth="1"/>
    <col min="3852" max="3852" width="25" style="31" customWidth="1"/>
    <col min="3853" max="3853" width="26" style="31" customWidth="1"/>
    <col min="3854" max="3854" width="16.5703125" style="31" customWidth="1"/>
    <col min="3855" max="3855" width="40.28515625" style="31" customWidth="1"/>
    <col min="3856" max="3856" width="24.140625" style="31" customWidth="1"/>
    <col min="3857" max="3857" width="36.28515625" style="31" customWidth="1"/>
    <col min="3858" max="3858" width="50.7109375" style="31" customWidth="1"/>
    <col min="3859" max="4094" width="9.140625" style="31"/>
    <col min="4095" max="4095" width="8.28515625" style="31" customWidth="1"/>
    <col min="4096" max="4096" width="9.140625" style="31"/>
    <col min="4097" max="4097" width="27" style="31" customWidth="1"/>
    <col min="4098" max="4098" width="9.140625" style="31"/>
    <col min="4099" max="4099" width="13" style="31" customWidth="1"/>
    <col min="4100" max="4100" width="20" style="31" customWidth="1"/>
    <col min="4101" max="4102" width="13.5703125" style="31" customWidth="1"/>
    <col min="4103" max="4103" width="9.42578125" style="31" bestFit="1" customWidth="1"/>
    <col min="4104" max="4105" width="9.140625" style="31"/>
    <col min="4106" max="4106" width="20.28515625" style="31" customWidth="1"/>
    <col min="4107" max="4107" width="24.85546875" style="31" customWidth="1"/>
    <col min="4108" max="4108" width="25" style="31" customWidth="1"/>
    <col min="4109" max="4109" width="26" style="31" customWidth="1"/>
    <col min="4110" max="4110" width="16.5703125" style="31" customWidth="1"/>
    <col min="4111" max="4111" width="40.28515625" style="31" customWidth="1"/>
    <col min="4112" max="4112" width="24.140625" style="31" customWidth="1"/>
    <col min="4113" max="4113" width="36.28515625" style="31" customWidth="1"/>
    <col min="4114" max="4114" width="50.7109375" style="31" customWidth="1"/>
    <col min="4115" max="4350" width="9.140625" style="31"/>
    <col min="4351" max="4351" width="8.28515625" style="31" customWidth="1"/>
    <col min="4352" max="4352" width="9.140625" style="31"/>
    <col min="4353" max="4353" width="27" style="31" customWidth="1"/>
    <col min="4354" max="4354" width="9.140625" style="31"/>
    <col min="4355" max="4355" width="13" style="31" customWidth="1"/>
    <col min="4356" max="4356" width="20" style="31" customWidth="1"/>
    <col min="4357" max="4358" width="13.5703125" style="31" customWidth="1"/>
    <col min="4359" max="4359" width="9.42578125" style="31" bestFit="1" customWidth="1"/>
    <col min="4360" max="4361" width="9.140625" style="31"/>
    <col min="4362" max="4362" width="20.28515625" style="31" customWidth="1"/>
    <col min="4363" max="4363" width="24.85546875" style="31" customWidth="1"/>
    <col min="4364" max="4364" width="25" style="31" customWidth="1"/>
    <col min="4365" max="4365" width="26" style="31" customWidth="1"/>
    <col min="4366" max="4366" width="16.5703125" style="31" customWidth="1"/>
    <col min="4367" max="4367" width="40.28515625" style="31" customWidth="1"/>
    <col min="4368" max="4368" width="24.140625" style="31" customWidth="1"/>
    <col min="4369" max="4369" width="36.28515625" style="31" customWidth="1"/>
    <col min="4370" max="4370" width="50.7109375" style="31" customWidth="1"/>
    <col min="4371" max="4606" width="9.140625" style="31"/>
    <col min="4607" max="4607" width="8.28515625" style="31" customWidth="1"/>
    <col min="4608" max="4608" width="9.140625" style="31"/>
    <col min="4609" max="4609" width="27" style="31" customWidth="1"/>
    <col min="4610" max="4610" width="9.140625" style="31"/>
    <col min="4611" max="4611" width="13" style="31" customWidth="1"/>
    <col min="4612" max="4612" width="20" style="31" customWidth="1"/>
    <col min="4613" max="4614" width="13.5703125" style="31" customWidth="1"/>
    <col min="4615" max="4615" width="9.42578125" style="31" bestFit="1" customWidth="1"/>
    <col min="4616" max="4617" width="9.140625" style="31"/>
    <col min="4618" max="4618" width="20.28515625" style="31" customWidth="1"/>
    <col min="4619" max="4619" width="24.85546875" style="31" customWidth="1"/>
    <col min="4620" max="4620" width="25" style="31" customWidth="1"/>
    <col min="4621" max="4621" width="26" style="31" customWidth="1"/>
    <col min="4622" max="4622" width="16.5703125" style="31" customWidth="1"/>
    <col min="4623" max="4623" width="40.28515625" style="31" customWidth="1"/>
    <col min="4624" max="4624" width="24.140625" style="31" customWidth="1"/>
    <col min="4625" max="4625" width="36.28515625" style="31" customWidth="1"/>
    <col min="4626" max="4626" width="50.7109375" style="31" customWidth="1"/>
    <col min="4627" max="4862" width="9.140625" style="31"/>
    <col min="4863" max="4863" width="8.28515625" style="31" customWidth="1"/>
    <col min="4864" max="4864" width="9.140625" style="31"/>
    <col min="4865" max="4865" width="27" style="31" customWidth="1"/>
    <col min="4866" max="4866" width="9.140625" style="31"/>
    <col min="4867" max="4867" width="13" style="31" customWidth="1"/>
    <col min="4868" max="4868" width="20" style="31" customWidth="1"/>
    <col min="4869" max="4870" width="13.5703125" style="31" customWidth="1"/>
    <col min="4871" max="4871" width="9.42578125" style="31" bestFit="1" customWidth="1"/>
    <col min="4872" max="4873" width="9.140625" style="31"/>
    <col min="4874" max="4874" width="20.28515625" style="31" customWidth="1"/>
    <col min="4875" max="4875" width="24.85546875" style="31" customWidth="1"/>
    <col min="4876" max="4876" width="25" style="31" customWidth="1"/>
    <col min="4877" max="4877" width="26" style="31" customWidth="1"/>
    <col min="4878" max="4878" width="16.5703125" style="31" customWidth="1"/>
    <col min="4879" max="4879" width="40.28515625" style="31" customWidth="1"/>
    <col min="4880" max="4880" width="24.140625" style="31" customWidth="1"/>
    <col min="4881" max="4881" width="36.28515625" style="31" customWidth="1"/>
    <col min="4882" max="4882" width="50.7109375" style="31" customWidth="1"/>
    <col min="4883" max="5118" width="9.140625" style="31"/>
    <col min="5119" max="5119" width="8.28515625" style="31" customWidth="1"/>
    <col min="5120" max="5120" width="9.140625" style="31"/>
    <col min="5121" max="5121" width="27" style="31" customWidth="1"/>
    <col min="5122" max="5122" width="9.140625" style="31"/>
    <col min="5123" max="5123" width="13" style="31" customWidth="1"/>
    <col min="5124" max="5124" width="20" style="31" customWidth="1"/>
    <col min="5125" max="5126" width="13.5703125" style="31" customWidth="1"/>
    <col min="5127" max="5127" width="9.42578125" style="31" bestFit="1" customWidth="1"/>
    <col min="5128" max="5129" width="9.140625" style="31"/>
    <col min="5130" max="5130" width="20.28515625" style="31" customWidth="1"/>
    <col min="5131" max="5131" width="24.85546875" style="31" customWidth="1"/>
    <col min="5132" max="5132" width="25" style="31" customWidth="1"/>
    <col min="5133" max="5133" width="26" style="31" customWidth="1"/>
    <col min="5134" max="5134" width="16.5703125" style="31" customWidth="1"/>
    <col min="5135" max="5135" width="40.28515625" style="31" customWidth="1"/>
    <col min="5136" max="5136" width="24.140625" style="31" customWidth="1"/>
    <col min="5137" max="5137" width="36.28515625" style="31" customWidth="1"/>
    <col min="5138" max="5138" width="50.7109375" style="31" customWidth="1"/>
    <col min="5139" max="5374" width="9.140625" style="31"/>
    <col min="5375" max="5375" width="8.28515625" style="31" customWidth="1"/>
    <col min="5376" max="5376" width="9.140625" style="31"/>
    <col min="5377" max="5377" width="27" style="31" customWidth="1"/>
    <col min="5378" max="5378" width="9.140625" style="31"/>
    <col min="5379" max="5379" width="13" style="31" customWidth="1"/>
    <col min="5380" max="5380" width="20" style="31" customWidth="1"/>
    <col min="5381" max="5382" width="13.5703125" style="31" customWidth="1"/>
    <col min="5383" max="5383" width="9.42578125" style="31" bestFit="1" customWidth="1"/>
    <col min="5384" max="5385" width="9.140625" style="31"/>
    <col min="5386" max="5386" width="20.28515625" style="31" customWidth="1"/>
    <col min="5387" max="5387" width="24.85546875" style="31" customWidth="1"/>
    <col min="5388" max="5388" width="25" style="31" customWidth="1"/>
    <col min="5389" max="5389" width="26" style="31" customWidth="1"/>
    <col min="5390" max="5390" width="16.5703125" style="31" customWidth="1"/>
    <col min="5391" max="5391" width="40.28515625" style="31" customWidth="1"/>
    <col min="5392" max="5392" width="24.140625" style="31" customWidth="1"/>
    <col min="5393" max="5393" width="36.28515625" style="31" customWidth="1"/>
    <col min="5394" max="5394" width="50.7109375" style="31" customWidth="1"/>
    <col min="5395" max="5630" width="9.140625" style="31"/>
    <col min="5631" max="5631" width="8.28515625" style="31" customWidth="1"/>
    <col min="5632" max="5632" width="9.140625" style="31"/>
    <col min="5633" max="5633" width="27" style="31" customWidth="1"/>
    <col min="5634" max="5634" width="9.140625" style="31"/>
    <col min="5635" max="5635" width="13" style="31" customWidth="1"/>
    <col min="5636" max="5636" width="20" style="31" customWidth="1"/>
    <col min="5637" max="5638" width="13.5703125" style="31" customWidth="1"/>
    <col min="5639" max="5639" width="9.42578125" style="31" bestFit="1" customWidth="1"/>
    <col min="5640" max="5641" width="9.140625" style="31"/>
    <col min="5642" max="5642" width="20.28515625" style="31" customWidth="1"/>
    <col min="5643" max="5643" width="24.85546875" style="31" customWidth="1"/>
    <col min="5644" max="5644" width="25" style="31" customWidth="1"/>
    <col min="5645" max="5645" width="26" style="31" customWidth="1"/>
    <col min="5646" max="5646" width="16.5703125" style="31" customWidth="1"/>
    <col min="5647" max="5647" width="40.28515625" style="31" customWidth="1"/>
    <col min="5648" max="5648" width="24.140625" style="31" customWidth="1"/>
    <col min="5649" max="5649" width="36.28515625" style="31" customWidth="1"/>
    <col min="5650" max="5650" width="50.7109375" style="31" customWidth="1"/>
    <col min="5651" max="5886" width="9.140625" style="31"/>
    <col min="5887" max="5887" width="8.28515625" style="31" customWidth="1"/>
    <col min="5888" max="5888" width="9.140625" style="31"/>
    <col min="5889" max="5889" width="27" style="31" customWidth="1"/>
    <col min="5890" max="5890" width="9.140625" style="31"/>
    <col min="5891" max="5891" width="13" style="31" customWidth="1"/>
    <col min="5892" max="5892" width="20" style="31" customWidth="1"/>
    <col min="5893" max="5894" width="13.5703125" style="31" customWidth="1"/>
    <col min="5895" max="5895" width="9.42578125" style="31" bestFit="1" customWidth="1"/>
    <col min="5896" max="5897" width="9.140625" style="31"/>
    <col min="5898" max="5898" width="20.28515625" style="31" customWidth="1"/>
    <col min="5899" max="5899" width="24.85546875" style="31" customWidth="1"/>
    <col min="5900" max="5900" width="25" style="31" customWidth="1"/>
    <col min="5901" max="5901" width="26" style="31" customWidth="1"/>
    <col min="5902" max="5902" width="16.5703125" style="31" customWidth="1"/>
    <col min="5903" max="5903" width="40.28515625" style="31" customWidth="1"/>
    <col min="5904" max="5904" width="24.140625" style="31" customWidth="1"/>
    <col min="5905" max="5905" width="36.28515625" style="31" customWidth="1"/>
    <col min="5906" max="5906" width="50.7109375" style="31" customWidth="1"/>
    <col min="5907" max="6142" width="9.140625" style="31"/>
    <col min="6143" max="6143" width="8.28515625" style="31" customWidth="1"/>
    <col min="6144" max="6144" width="9.140625" style="31"/>
    <col min="6145" max="6145" width="27" style="31" customWidth="1"/>
    <col min="6146" max="6146" width="9.140625" style="31"/>
    <col min="6147" max="6147" width="13" style="31" customWidth="1"/>
    <col min="6148" max="6148" width="20" style="31" customWidth="1"/>
    <col min="6149" max="6150" width="13.5703125" style="31" customWidth="1"/>
    <col min="6151" max="6151" width="9.42578125" style="31" bestFit="1" customWidth="1"/>
    <col min="6152" max="6153" width="9.140625" style="31"/>
    <col min="6154" max="6154" width="20.28515625" style="31" customWidth="1"/>
    <col min="6155" max="6155" width="24.85546875" style="31" customWidth="1"/>
    <col min="6156" max="6156" width="25" style="31" customWidth="1"/>
    <col min="6157" max="6157" width="26" style="31" customWidth="1"/>
    <col min="6158" max="6158" width="16.5703125" style="31" customWidth="1"/>
    <col min="6159" max="6159" width="40.28515625" style="31" customWidth="1"/>
    <col min="6160" max="6160" width="24.140625" style="31" customWidth="1"/>
    <col min="6161" max="6161" width="36.28515625" style="31" customWidth="1"/>
    <col min="6162" max="6162" width="50.7109375" style="31" customWidth="1"/>
    <col min="6163" max="6398" width="9.140625" style="31"/>
    <col min="6399" max="6399" width="8.28515625" style="31" customWidth="1"/>
    <col min="6400" max="6400" width="9.140625" style="31"/>
    <col min="6401" max="6401" width="27" style="31" customWidth="1"/>
    <col min="6402" max="6402" width="9.140625" style="31"/>
    <col min="6403" max="6403" width="13" style="31" customWidth="1"/>
    <col min="6404" max="6404" width="20" style="31" customWidth="1"/>
    <col min="6405" max="6406" width="13.5703125" style="31" customWidth="1"/>
    <col min="6407" max="6407" width="9.42578125" style="31" bestFit="1" customWidth="1"/>
    <col min="6408" max="6409" width="9.140625" style="31"/>
    <col min="6410" max="6410" width="20.28515625" style="31" customWidth="1"/>
    <col min="6411" max="6411" width="24.85546875" style="31" customWidth="1"/>
    <col min="6412" max="6412" width="25" style="31" customWidth="1"/>
    <col min="6413" max="6413" width="26" style="31" customWidth="1"/>
    <col min="6414" max="6414" width="16.5703125" style="31" customWidth="1"/>
    <col min="6415" max="6415" width="40.28515625" style="31" customWidth="1"/>
    <col min="6416" max="6416" width="24.140625" style="31" customWidth="1"/>
    <col min="6417" max="6417" width="36.28515625" style="31" customWidth="1"/>
    <col min="6418" max="6418" width="50.7109375" style="31" customWidth="1"/>
    <col min="6419" max="6654" width="9.140625" style="31"/>
    <col min="6655" max="6655" width="8.28515625" style="31" customWidth="1"/>
    <col min="6656" max="6656" width="9.140625" style="31"/>
    <col min="6657" max="6657" width="27" style="31" customWidth="1"/>
    <col min="6658" max="6658" width="9.140625" style="31"/>
    <col min="6659" max="6659" width="13" style="31" customWidth="1"/>
    <col min="6660" max="6660" width="20" style="31" customWidth="1"/>
    <col min="6661" max="6662" width="13.5703125" style="31" customWidth="1"/>
    <col min="6663" max="6663" width="9.42578125" style="31" bestFit="1" customWidth="1"/>
    <col min="6664" max="6665" width="9.140625" style="31"/>
    <col min="6666" max="6666" width="20.28515625" style="31" customWidth="1"/>
    <col min="6667" max="6667" width="24.85546875" style="31" customWidth="1"/>
    <col min="6668" max="6668" width="25" style="31" customWidth="1"/>
    <col min="6669" max="6669" width="26" style="31" customWidth="1"/>
    <col min="6670" max="6670" width="16.5703125" style="31" customWidth="1"/>
    <col min="6671" max="6671" width="40.28515625" style="31" customWidth="1"/>
    <col min="6672" max="6672" width="24.140625" style="31" customWidth="1"/>
    <col min="6673" max="6673" width="36.28515625" style="31" customWidth="1"/>
    <col min="6674" max="6674" width="50.7109375" style="31" customWidth="1"/>
    <col min="6675" max="6910" width="9.140625" style="31"/>
    <col min="6911" max="6911" width="8.28515625" style="31" customWidth="1"/>
    <col min="6912" max="6912" width="9.140625" style="31"/>
    <col min="6913" max="6913" width="27" style="31" customWidth="1"/>
    <col min="6914" max="6914" width="9.140625" style="31"/>
    <col min="6915" max="6915" width="13" style="31" customWidth="1"/>
    <col min="6916" max="6916" width="20" style="31" customWidth="1"/>
    <col min="6917" max="6918" width="13.5703125" style="31" customWidth="1"/>
    <col min="6919" max="6919" width="9.42578125" style="31" bestFit="1" customWidth="1"/>
    <col min="6920" max="6921" width="9.140625" style="31"/>
    <col min="6922" max="6922" width="20.28515625" style="31" customWidth="1"/>
    <col min="6923" max="6923" width="24.85546875" style="31" customWidth="1"/>
    <col min="6924" max="6924" width="25" style="31" customWidth="1"/>
    <col min="6925" max="6925" width="26" style="31" customWidth="1"/>
    <col min="6926" max="6926" width="16.5703125" style="31" customWidth="1"/>
    <col min="6927" max="6927" width="40.28515625" style="31" customWidth="1"/>
    <col min="6928" max="6928" width="24.140625" style="31" customWidth="1"/>
    <col min="6929" max="6929" width="36.28515625" style="31" customWidth="1"/>
    <col min="6930" max="6930" width="50.7109375" style="31" customWidth="1"/>
    <col min="6931" max="7166" width="9.140625" style="31"/>
    <col min="7167" max="7167" width="8.28515625" style="31" customWidth="1"/>
    <col min="7168" max="7168" width="9.140625" style="31"/>
    <col min="7169" max="7169" width="27" style="31" customWidth="1"/>
    <col min="7170" max="7170" width="9.140625" style="31"/>
    <col min="7171" max="7171" width="13" style="31" customWidth="1"/>
    <col min="7172" max="7172" width="20" style="31" customWidth="1"/>
    <col min="7173" max="7174" width="13.5703125" style="31" customWidth="1"/>
    <col min="7175" max="7175" width="9.42578125" style="31" bestFit="1" customWidth="1"/>
    <col min="7176" max="7177" width="9.140625" style="31"/>
    <col min="7178" max="7178" width="20.28515625" style="31" customWidth="1"/>
    <col min="7179" max="7179" width="24.85546875" style="31" customWidth="1"/>
    <col min="7180" max="7180" width="25" style="31" customWidth="1"/>
    <col min="7181" max="7181" width="26" style="31" customWidth="1"/>
    <col min="7182" max="7182" width="16.5703125" style="31" customWidth="1"/>
    <col min="7183" max="7183" width="40.28515625" style="31" customWidth="1"/>
    <col min="7184" max="7184" width="24.140625" style="31" customWidth="1"/>
    <col min="7185" max="7185" width="36.28515625" style="31" customWidth="1"/>
    <col min="7186" max="7186" width="50.7109375" style="31" customWidth="1"/>
    <col min="7187" max="7422" width="9.140625" style="31"/>
    <col min="7423" max="7423" width="8.28515625" style="31" customWidth="1"/>
    <col min="7424" max="7424" width="9.140625" style="31"/>
    <col min="7425" max="7425" width="27" style="31" customWidth="1"/>
    <col min="7426" max="7426" width="9.140625" style="31"/>
    <col min="7427" max="7427" width="13" style="31" customWidth="1"/>
    <col min="7428" max="7428" width="20" style="31" customWidth="1"/>
    <col min="7429" max="7430" width="13.5703125" style="31" customWidth="1"/>
    <col min="7431" max="7431" width="9.42578125" style="31" bestFit="1" customWidth="1"/>
    <col min="7432" max="7433" width="9.140625" style="31"/>
    <col min="7434" max="7434" width="20.28515625" style="31" customWidth="1"/>
    <col min="7435" max="7435" width="24.85546875" style="31" customWidth="1"/>
    <col min="7436" max="7436" width="25" style="31" customWidth="1"/>
    <col min="7437" max="7437" width="26" style="31" customWidth="1"/>
    <col min="7438" max="7438" width="16.5703125" style="31" customWidth="1"/>
    <col min="7439" max="7439" width="40.28515625" style="31" customWidth="1"/>
    <col min="7440" max="7440" width="24.140625" style="31" customWidth="1"/>
    <col min="7441" max="7441" width="36.28515625" style="31" customWidth="1"/>
    <col min="7442" max="7442" width="50.7109375" style="31" customWidth="1"/>
    <col min="7443" max="7678" width="9.140625" style="31"/>
    <col min="7679" max="7679" width="8.28515625" style="31" customWidth="1"/>
    <col min="7680" max="7680" width="9.140625" style="31"/>
    <col min="7681" max="7681" width="27" style="31" customWidth="1"/>
    <col min="7682" max="7682" width="9.140625" style="31"/>
    <col min="7683" max="7683" width="13" style="31" customWidth="1"/>
    <col min="7684" max="7684" width="20" style="31" customWidth="1"/>
    <col min="7685" max="7686" width="13.5703125" style="31" customWidth="1"/>
    <col min="7687" max="7687" width="9.42578125" style="31" bestFit="1" customWidth="1"/>
    <col min="7688" max="7689" width="9.140625" style="31"/>
    <col min="7690" max="7690" width="20.28515625" style="31" customWidth="1"/>
    <col min="7691" max="7691" width="24.85546875" style="31" customWidth="1"/>
    <col min="7692" max="7692" width="25" style="31" customWidth="1"/>
    <col min="7693" max="7693" width="26" style="31" customWidth="1"/>
    <col min="7694" max="7694" width="16.5703125" style="31" customWidth="1"/>
    <col min="7695" max="7695" width="40.28515625" style="31" customWidth="1"/>
    <col min="7696" max="7696" width="24.140625" style="31" customWidth="1"/>
    <col min="7697" max="7697" width="36.28515625" style="31" customWidth="1"/>
    <col min="7698" max="7698" width="50.7109375" style="31" customWidth="1"/>
    <col min="7699" max="7934" width="9.140625" style="31"/>
    <col min="7935" max="7935" width="8.28515625" style="31" customWidth="1"/>
    <col min="7936" max="7936" width="9.140625" style="31"/>
    <col min="7937" max="7937" width="27" style="31" customWidth="1"/>
    <col min="7938" max="7938" width="9.140625" style="31"/>
    <col min="7939" max="7939" width="13" style="31" customWidth="1"/>
    <col min="7940" max="7940" width="20" style="31" customWidth="1"/>
    <col min="7941" max="7942" width="13.5703125" style="31" customWidth="1"/>
    <col min="7943" max="7943" width="9.42578125" style="31" bestFit="1" customWidth="1"/>
    <col min="7944" max="7945" width="9.140625" style="31"/>
    <col min="7946" max="7946" width="20.28515625" style="31" customWidth="1"/>
    <col min="7947" max="7947" width="24.85546875" style="31" customWidth="1"/>
    <col min="7948" max="7948" width="25" style="31" customWidth="1"/>
    <col min="7949" max="7949" width="26" style="31" customWidth="1"/>
    <col min="7950" max="7950" width="16.5703125" style="31" customWidth="1"/>
    <col min="7951" max="7951" width="40.28515625" style="31" customWidth="1"/>
    <col min="7952" max="7952" width="24.140625" style="31" customWidth="1"/>
    <col min="7953" max="7953" width="36.28515625" style="31" customWidth="1"/>
    <col min="7954" max="7954" width="50.7109375" style="31" customWidth="1"/>
    <col min="7955" max="8190" width="9.140625" style="31"/>
    <col min="8191" max="8191" width="8.28515625" style="31" customWidth="1"/>
    <col min="8192" max="8192" width="9.140625" style="31"/>
    <col min="8193" max="8193" width="27" style="31" customWidth="1"/>
    <col min="8194" max="8194" width="9.140625" style="31"/>
    <col min="8195" max="8195" width="13" style="31" customWidth="1"/>
    <col min="8196" max="8196" width="20" style="31" customWidth="1"/>
    <col min="8197" max="8198" width="13.5703125" style="31" customWidth="1"/>
    <col min="8199" max="8199" width="9.42578125" style="31" bestFit="1" customWidth="1"/>
    <col min="8200" max="8201" width="9.140625" style="31"/>
    <col min="8202" max="8202" width="20.28515625" style="31" customWidth="1"/>
    <col min="8203" max="8203" width="24.85546875" style="31" customWidth="1"/>
    <col min="8204" max="8204" width="25" style="31" customWidth="1"/>
    <col min="8205" max="8205" width="26" style="31" customWidth="1"/>
    <col min="8206" max="8206" width="16.5703125" style="31" customWidth="1"/>
    <col min="8207" max="8207" width="40.28515625" style="31" customWidth="1"/>
    <col min="8208" max="8208" width="24.140625" style="31" customWidth="1"/>
    <col min="8209" max="8209" width="36.28515625" style="31" customWidth="1"/>
    <col min="8210" max="8210" width="50.7109375" style="31" customWidth="1"/>
    <col min="8211" max="8446" width="9.140625" style="31"/>
    <col min="8447" max="8447" width="8.28515625" style="31" customWidth="1"/>
    <col min="8448" max="8448" width="9.140625" style="31"/>
    <col min="8449" max="8449" width="27" style="31" customWidth="1"/>
    <col min="8450" max="8450" width="9.140625" style="31"/>
    <col min="8451" max="8451" width="13" style="31" customWidth="1"/>
    <col min="8452" max="8452" width="20" style="31" customWidth="1"/>
    <col min="8453" max="8454" width="13.5703125" style="31" customWidth="1"/>
    <col min="8455" max="8455" width="9.42578125" style="31" bestFit="1" customWidth="1"/>
    <col min="8456" max="8457" width="9.140625" style="31"/>
    <col min="8458" max="8458" width="20.28515625" style="31" customWidth="1"/>
    <col min="8459" max="8459" width="24.85546875" style="31" customWidth="1"/>
    <col min="8460" max="8460" width="25" style="31" customWidth="1"/>
    <col min="8461" max="8461" width="26" style="31" customWidth="1"/>
    <col min="8462" max="8462" width="16.5703125" style="31" customWidth="1"/>
    <col min="8463" max="8463" width="40.28515625" style="31" customWidth="1"/>
    <col min="8464" max="8464" width="24.140625" style="31" customWidth="1"/>
    <col min="8465" max="8465" width="36.28515625" style="31" customWidth="1"/>
    <col min="8466" max="8466" width="50.7109375" style="31" customWidth="1"/>
    <col min="8467" max="8702" width="9.140625" style="31"/>
    <col min="8703" max="8703" width="8.28515625" style="31" customWidth="1"/>
    <col min="8704" max="8704" width="9.140625" style="31"/>
    <col min="8705" max="8705" width="27" style="31" customWidth="1"/>
    <col min="8706" max="8706" width="9.140625" style="31"/>
    <col min="8707" max="8707" width="13" style="31" customWidth="1"/>
    <col min="8708" max="8708" width="20" style="31" customWidth="1"/>
    <col min="8709" max="8710" width="13.5703125" style="31" customWidth="1"/>
    <col min="8711" max="8711" width="9.42578125" style="31" bestFit="1" customWidth="1"/>
    <col min="8712" max="8713" width="9.140625" style="31"/>
    <col min="8714" max="8714" width="20.28515625" style="31" customWidth="1"/>
    <col min="8715" max="8715" width="24.85546875" style="31" customWidth="1"/>
    <col min="8716" max="8716" width="25" style="31" customWidth="1"/>
    <col min="8717" max="8717" width="26" style="31" customWidth="1"/>
    <col min="8718" max="8718" width="16.5703125" style="31" customWidth="1"/>
    <col min="8719" max="8719" width="40.28515625" style="31" customWidth="1"/>
    <col min="8720" max="8720" width="24.140625" style="31" customWidth="1"/>
    <col min="8721" max="8721" width="36.28515625" style="31" customWidth="1"/>
    <col min="8722" max="8722" width="50.7109375" style="31" customWidth="1"/>
    <col min="8723" max="8958" width="9.140625" style="31"/>
    <col min="8959" max="8959" width="8.28515625" style="31" customWidth="1"/>
    <col min="8960" max="8960" width="9.140625" style="31"/>
    <col min="8961" max="8961" width="27" style="31" customWidth="1"/>
    <col min="8962" max="8962" width="9.140625" style="31"/>
    <col min="8963" max="8963" width="13" style="31" customWidth="1"/>
    <col min="8964" max="8964" width="20" style="31" customWidth="1"/>
    <col min="8965" max="8966" width="13.5703125" style="31" customWidth="1"/>
    <col min="8967" max="8967" width="9.42578125" style="31" bestFit="1" customWidth="1"/>
    <col min="8968" max="8969" width="9.140625" style="31"/>
    <col min="8970" max="8970" width="20.28515625" style="31" customWidth="1"/>
    <col min="8971" max="8971" width="24.85546875" style="31" customWidth="1"/>
    <col min="8972" max="8972" width="25" style="31" customWidth="1"/>
    <col min="8973" max="8973" width="26" style="31" customWidth="1"/>
    <col min="8974" max="8974" width="16.5703125" style="31" customWidth="1"/>
    <col min="8975" max="8975" width="40.28515625" style="31" customWidth="1"/>
    <col min="8976" max="8976" width="24.140625" style="31" customWidth="1"/>
    <col min="8977" max="8977" width="36.28515625" style="31" customWidth="1"/>
    <col min="8978" max="8978" width="50.7109375" style="31" customWidth="1"/>
    <col min="8979" max="9214" width="9.140625" style="31"/>
    <col min="9215" max="9215" width="8.28515625" style="31" customWidth="1"/>
    <col min="9216" max="9216" width="9.140625" style="31"/>
    <col min="9217" max="9217" width="27" style="31" customWidth="1"/>
    <col min="9218" max="9218" width="9.140625" style="31"/>
    <col min="9219" max="9219" width="13" style="31" customWidth="1"/>
    <col min="9220" max="9220" width="20" style="31" customWidth="1"/>
    <col min="9221" max="9222" width="13.5703125" style="31" customWidth="1"/>
    <col min="9223" max="9223" width="9.42578125" style="31" bestFit="1" customWidth="1"/>
    <col min="9224" max="9225" width="9.140625" style="31"/>
    <col min="9226" max="9226" width="20.28515625" style="31" customWidth="1"/>
    <col min="9227" max="9227" width="24.85546875" style="31" customWidth="1"/>
    <col min="9228" max="9228" width="25" style="31" customWidth="1"/>
    <col min="9229" max="9229" width="26" style="31" customWidth="1"/>
    <col min="9230" max="9230" width="16.5703125" style="31" customWidth="1"/>
    <col min="9231" max="9231" width="40.28515625" style="31" customWidth="1"/>
    <col min="9232" max="9232" width="24.140625" style="31" customWidth="1"/>
    <col min="9233" max="9233" width="36.28515625" style="31" customWidth="1"/>
    <col min="9234" max="9234" width="50.7109375" style="31" customWidth="1"/>
    <col min="9235" max="9470" width="9.140625" style="31"/>
    <col min="9471" max="9471" width="8.28515625" style="31" customWidth="1"/>
    <col min="9472" max="9472" width="9.140625" style="31"/>
    <col min="9473" max="9473" width="27" style="31" customWidth="1"/>
    <col min="9474" max="9474" width="9.140625" style="31"/>
    <col min="9475" max="9475" width="13" style="31" customWidth="1"/>
    <col min="9476" max="9476" width="20" style="31" customWidth="1"/>
    <col min="9477" max="9478" width="13.5703125" style="31" customWidth="1"/>
    <col min="9479" max="9479" width="9.42578125" style="31" bestFit="1" customWidth="1"/>
    <col min="9480" max="9481" width="9.140625" style="31"/>
    <col min="9482" max="9482" width="20.28515625" style="31" customWidth="1"/>
    <col min="9483" max="9483" width="24.85546875" style="31" customWidth="1"/>
    <col min="9484" max="9484" width="25" style="31" customWidth="1"/>
    <col min="9485" max="9485" width="26" style="31" customWidth="1"/>
    <col min="9486" max="9486" width="16.5703125" style="31" customWidth="1"/>
    <col min="9487" max="9487" width="40.28515625" style="31" customWidth="1"/>
    <col min="9488" max="9488" width="24.140625" style="31" customWidth="1"/>
    <col min="9489" max="9489" width="36.28515625" style="31" customWidth="1"/>
    <col min="9490" max="9490" width="50.7109375" style="31" customWidth="1"/>
    <col min="9491" max="9726" width="9.140625" style="31"/>
    <col min="9727" max="9727" width="8.28515625" style="31" customWidth="1"/>
    <col min="9728" max="9728" width="9.140625" style="31"/>
    <col min="9729" max="9729" width="27" style="31" customWidth="1"/>
    <col min="9730" max="9730" width="9.140625" style="31"/>
    <col min="9731" max="9731" width="13" style="31" customWidth="1"/>
    <col min="9732" max="9732" width="20" style="31" customWidth="1"/>
    <col min="9733" max="9734" width="13.5703125" style="31" customWidth="1"/>
    <col min="9735" max="9735" width="9.42578125" style="31" bestFit="1" customWidth="1"/>
    <col min="9736" max="9737" width="9.140625" style="31"/>
    <col min="9738" max="9738" width="20.28515625" style="31" customWidth="1"/>
    <col min="9739" max="9739" width="24.85546875" style="31" customWidth="1"/>
    <col min="9740" max="9740" width="25" style="31" customWidth="1"/>
    <col min="9741" max="9741" width="26" style="31" customWidth="1"/>
    <col min="9742" max="9742" width="16.5703125" style="31" customWidth="1"/>
    <col min="9743" max="9743" width="40.28515625" style="31" customWidth="1"/>
    <col min="9744" max="9744" width="24.140625" style="31" customWidth="1"/>
    <col min="9745" max="9745" width="36.28515625" style="31" customWidth="1"/>
    <col min="9746" max="9746" width="50.7109375" style="31" customWidth="1"/>
    <col min="9747" max="9982" width="9.140625" style="31"/>
    <col min="9983" max="9983" width="8.28515625" style="31" customWidth="1"/>
    <col min="9984" max="9984" width="9.140625" style="31"/>
    <col min="9985" max="9985" width="27" style="31" customWidth="1"/>
    <col min="9986" max="9986" width="9.140625" style="31"/>
    <col min="9987" max="9987" width="13" style="31" customWidth="1"/>
    <col min="9988" max="9988" width="20" style="31" customWidth="1"/>
    <col min="9989" max="9990" width="13.5703125" style="31" customWidth="1"/>
    <col min="9991" max="9991" width="9.42578125" style="31" bestFit="1" customWidth="1"/>
    <col min="9992" max="9993" width="9.140625" style="31"/>
    <col min="9994" max="9994" width="20.28515625" style="31" customWidth="1"/>
    <col min="9995" max="9995" width="24.85546875" style="31" customWidth="1"/>
    <col min="9996" max="9996" width="25" style="31" customWidth="1"/>
    <col min="9997" max="9997" width="26" style="31" customWidth="1"/>
    <col min="9998" max="9998" width="16.5703125" style="31" customWidth="1"/>
    <col min="9999" max="9999" width="40.28515625" style="31" customWidth="1"/>
    <col min="10000" max="10000" width="24.140625" style="31" customWidth="1"/>
    <col min="10001" max="10001" width="36.28515625" style="31" customWidth="1"/>
    <col min="10002" max="10002" width="50.7109375" style="31" customWidth="1"/>
    <col min="10003" max="10238" width="9.140625" style="31"/>
    <col min="10239" max="10239" width="8.28515625" style="31" customWidth="1"/>
    <col min="10240" max="10240" width="9.140625" style="31"/>
    <col min="10241" max="10241" width="27" style="31" customWidth="1"/>
    <col min="10242" max="10242" width="9.140625" style="31"/>
    <col min="10243" max="10243" width="13" style="31" customWidth="1"/>
    <col min="10244" max="10244" width="20" style="31" customWidth="1"/>
    <col min="10245" max="10246" width="13.5703125" style="31" customWidth="1"/>
    <col min="10247" max="10247" width="9.42578125" style="31" bestFit="1" customWidth="1"/>
    <col min="10248" max="10249" width="9.140625" style="31"/>
    <col min="10250" max="10250" width="20.28515625" style="31" customWidth="1"/>
    <col min="10251" max="10251" width="24.85546875" style="31" customWidth="1"/>
    <col min="10252" max="10252" width="25" style="31" customWidth="1"/>
    <col min="10253" max="10253" width="26" style="31" customWidth="1"/>
    <col min="10254" max="10254" width="16.5703125" style="31" customWidth="1"/>
    <col min="10255" max="10255" width="40.28515625" style="31" customWidth="1"/>
    <col min="10256" max="10256" width="24.140625" style="31" customWidth="1"/>
    <col min="10257" max="10257" width="36.28515625" style="31" customWidth="1"/>
    <col min="10258" max="10258" width="50.7109375" style="31" customWidth="1"/>
    <col min="10259" max="10494" width="9.140625" style="31"/>
    <col min="10495" max="10495" width="8.28515625" style="31" customWidth="1"/>
    <col min="10496" max="10496" width="9.140625" style="31"/>
    <col min="10497" max="10497" width="27" style="31" customWidth="1"/>
    <col min="10498" max="10498" width="9.140625" style="31"/>
    <col min="10499" max="10499" width="13" style="31" customWidth="1"/>
    <col min="10500" max="10500" width="20" style="31" customWidth="1"/>
    <col min="10501" max="10502" width="13.5703125" style="31" customWidth="1"/>
    <col min="10503" max="10503" width="9.42578125" style="31" bestFit="1" customWidth="1"/>
    <col min="10504" max="10505" width="9.140625" style="31"/>
    <col min="10506" max="10506" width="20.28515625" style="31" customWidth="1"/>
    <col min="10507" max="10507" width="24.85546875" style="31" customWidth="1"/>
    <col min="10508" max="10508" width="25" style="31" customWidth="1"/>
    <col min="10509" max="10509" width="26" style="31" customWidth="1"/>
    <col min="10510" max="10510" width="16.5703125" style="31" customWidth="1"/>
    <col min="10511" max="10511" width="40.28515625" style="31" customWidth="1"/>
    <col min="10512" max="10512" width="24.140625" style="31" customWidth="1"/>
    <col min="10513" max="10513" width="36.28515625" style="31" customWidth="1"/>
    <col min="10514" max="10514" width="50.7109375" style="31" customWidth="1"/>
    <col min="10515" max="10750" width="9.140625" style="31"/>
    <col min="10751" max="10751" width="8.28515625" style="31" customWidth="1"/>
    <col min="10752" max="10752" width="9.140625" style="31"/>
    <col min="10753" max="10753" width="27" style="31" customWidth="1"/>
    <col min="10754" max="10754" width="9.140625" style="31"/>
    <col min="10755" max="10755" width="13" style="31" customWidth="1"/>
    <col min="10756" max="10756" width="20" style="31" customWidth="1"/>
    <col min="10757" max="10758" width="13.5703125" style="31" customWidth="1"/>
    <col min="10759" max="10759" width="9.42578125" style="31" bestFit="1" customWidth="1"/>
    <col min="10760" max="10761" width="9.140625" style="31"/>
    <col min="10762" max="10762" width="20.28515625" style="31" customWidth="1"/>
    <col min="10763" max="10763" width="24.85546875" style="31" customWidth="1"/>
    <col min="10764" max="10764" width="25" style="31" customWidth="1"/>
    <col min="10765" max="10765" width="26" style="31" customWidth="1"/>
    <col min="10766" max="10766" width="16.5703125" style="31" customWidth="1"/>
    <col min="10767" max="10767" width="40.28515625" style="31" customWidth="1"/>
    <col min="10768" max="10768" width="24.140625" style="31" customWidth="1"/>
    <col min="10769" max="10769" width="36.28515625" style="31" customWidth="1"/>
    <col min="10770" max="10770" width="50.7109375" style="31" customWidth="1"/>
    <col min="10771" max="11006" width="9.140625" style="31"/>
    <col min="11007" max="11007" width="8.28515625" style="31" customWidth="1"/>
    <col min="11008" max="11008" width="9.140625" style="31"/>
    <col min="11009" max="11009" width="27" style="31" customWidth="1"/>
    <col min="11010" max="11010" width="9.140625" style="31"/>
    <col min="11011" max="11011" width="13" style="31" customWidth="1"/>
    <col min="11012" max="11012" width="20" style="31" customWidth="1"/>
    <col min="11013" max="11014" width="13.5703125" style="31" customWidth="1"/>
    <col min="11015" max="11015" width="9.42578125" style="31" bestFit="1" customWidth="1"/>
    <col min="11016" max="11017" width="9.140625" style="31"/>
    <col min="11018" max="11018" width="20.28515625" style="31" customWidth="1"/>
    <col min="11019" max="11019" width="24.85546875" style="31" customWidth="1"/>
    <col min="11020" max="11020" width="25" style="31" customWidth="1"/>
    <col min="11021" max="11021" width="26" style="31" customWidth="1"/>
    <col min="11022" max="11022" width="16.5703125" style="31" customWidth="1"/>
    <col min="11023" max="11023" width="40.28515625" style="31" customWidth="1"/>
    <col min="11024" max="11024" width="24.140625" style="31" customWidth="1"/>
    <col min="11025" max="11025" width="36.28515625" style="31" customWidth="1"/>
    <col min="11026" max="11026" width="50.7109375" style="31" customWidth="1"/>
    <col min="11027" max="11262" width="9.140625" style="31"/>
    <col min="11263" max="11263" width="8.28515625" style="31" customWidth="1"/>
    <col min="11264" max="11264" width="9.140625" style="31"/>
    <col min="11265" max="11265" width="27" style="31" customWidth="1"/>
    <col min="11266" max="11266" width="9.140625" style="31"/>
    <col min="11267" max="11267" width="13" style="31" customWidth="1"/>
    <col min="11268" max="11268" width="20" style="31" customWidth="1"/>
    <col min="11269" max="11270" width="13.5703125" style="31" customWidth="1"/>
    <col min="11271" max="11271" width="9.42578125" style="31" bestFit="1" customWidth="1"/>
    <col min="11272" max="11273" width="9.140625" style="31"/>
    <col min="11274" max="11274" width="20.28515625" style="31" customWidth="1"/>
    <col min="11275" max="11275" width="24.85546875" style="31" customWidth="1"/>
    <col min="11276" max="11276" width="25" style="31" customWidth="1"/>
    <col min="11277" max="11277" width="26" style="31" customWidth="1"/>
    <col min="11278" max="11278" width="16.5703125" style="31" customWidth="1"/>
    <col min="11279" max="11279" width="40.28515625" style="31" customWidth="1"/>
    <col min="11280" max="11280" width="24.140625" style="31" customWidth="1"/>
    <col min="11281" max="11281" width="36.28515625" style="31" customWidth="1"/>
    <col min="11282" max="11282" width="50.7109375" style="31" customWidth="1"/>
    <col min="11283" max="11518" width="9.140625" style="31"/>
    <col min="11519" max="11519" width="8.28515625" style="31" customWidth="1"/>
    <col min="11520" max="11520" width="9.140625" style="31"/>
    <col min="11521" max="11521" width="27" style="31" customWidth="1"/>
    <col min="11522" max="11522" width="9.140625" style="31"/>
    <col min="11523" max="11523" width="13" style="31" customWidth="1"/>
    <col min="11524" max="11524" width="20" style="31" customWidth="1"/>
    <col min="11525" max="11526" width="13.5703125" style="31" customWidth="1"/>
    <col min="11527" max="11527" width="9.42578125" style="31" bestFit="1" customWidth="1"/>
    <col min="11528" max="11529" width="9.140625" style="31"/>
    <col min="11530" max="11530" width="20.28515625" style="31" customWidth="1"/>
    <col min="11531" max="11531" width="24.85546875" style="31" customWidth="1"/>
    <col min="11532" max="11532" width="25" style="31" customWidth="1"/>
    <col min="11533" max="11533" width="26" style="31" customWidth="1"/>
    <col min="11534" max="11534" width="16.5703125" style="31" customWidth="1"/>
    <col min="11535" max="11535" width="40.28515625" style="31" customWidth="1"/>
    <col min="11536" max="11536" width="24.140625" style="31" customWidth="1"/>
    <col min="11537" max="11537" width="36.28515625" style="31" customWidth="1"/>
    <col min="11538" max="11538" width="50.7109375" style="31" customWidth="1"/>
    <col min="11539" max="11774" width="9.140625" style="31"/>
    <col min="11775" max="11775" width="8.28515625" style="31" customWidth="1"/>
    <col min="11776" max="11776" width="9.140625" style="31"/>
    <col min="11777" max="11777" width="27" style="31" customWidth="1"/>
    <col min="11778" max="11778" width="9.140625" style="31"/>
    <col min="11779" max="11779" width="13" style="31" customWidth="1"/>
    <col min="11780" max="11780" width="20" style="31" customWidth="1"/>
    <col min="11781" max="11782" width="13.5703125" style="31" customWidth="1"/>
    <col min="11783" max="11783" width="9.42578125" style="31" bestFit="1" customWidth="1"/>
    <col min="11784" max="11785" width="9.140625" style="31"/>
    <col min="11786" max="11786" width="20.28515625" style="31" customWidth="1"/>
    <col min="11787" max="11787" width="24.85546875" style="31" customWidth="1"/>
    <col min="11788" max="11788" width="25" style="31" customWidth="1"/>
    <col min="11789" max="11789" width="26" style="31" customWidth="1"/>
    <col min="11790" max="11790" width="16.5703125" style="31" customWidth="1"/>
    <col min="11791" max="11791" width="40.28515625" style="31" customWidth="1"/>
    <col min="11792" max="11792" width="24.140625" style="31" customWidth="1"/>
    <col min="11793" max="11793" width="36.28515625" style="31" customWidth="1"/>
    <col min="11794" max="11794" width="50.7109375" style="31" customWidth="1"/>
    <col min="11795" max="12030" width="9.140625" style="31"/>
    <col min="12031" max="12031" width="8.28515625" style="31" customWidth="1"/>
    <col min="12032" max="12032" width="9.140625" style="31"/>
    <col min="12033" max="12033" width="27" style="31" customWidth="1"/>
    <col min="12034" max="12034" width="9.140625" style="31"/>
    <col min="12035" max="12035" width="13" style="31" customWidth="1"/>
    <col min="12036" max="12036" width="20" style="31" customWidth="1"/>
    <col min="12037" max="12038" width="13.5703125" style="31" customWidth="1"/>
    <col min="12039" max="12039" width="9.42578125" style="31" bestFit="1" customWidth="1"/>
    <col min="12040" max="12041" width="9.140625" style="31"/>
    <col min="12042" max="12042" width="20.28515625" style="31" customWidth="1"/>
    <col min="12043" max="12043" width="24.85546875" style="31" customWidth="1"/>
    <col min="12044" max="12044" width="25" style="31" customWidth="1"/>
    <col min="12045" max="12045" width="26" style="31" customWidth="1"/>
    <col min="12046" max="12046" width="16.5703125" style="31" customWidth="1"/>
    <col min="12047" max="12047" width="40.28515625" style="31" customWidth="1"/>
    <col min="12048" max="12048" width="24.140625" style="31" customWidth="1"/>
    <col min="12049" max="12049" width="36.28515625" style="31" customWidth="1"/>
    <col min="12050" max="12050" width="50.7109375" style="31" customWidth="1"/>
    <col min="12051" max="12286" width="9.140625" style="31"/>
    <col min="12287" max="12287" width="8.28515625" style="31" customWidth="1"/>
    <col min="12288" max="12288" width="9.140625" style="31"/>
    <col min="12289" max="12289" width="27" style="31" customWidth="1"/>
    <col min="12290" max="12290" width="9.140625" style="31"/>
    <col min="12291" max="12291" width="13" style="31" customWidth="1"/>
    <col min="12292" max="12292" width="20" style="31" customWidth="1"/>
    <col min="12293" max="12294" width="13.5703125" style="31" customWidth="1"/>
    <col min="12295" max="12295" width="9.42578125" style="31" bestFit="1" customWidth="1"/>
    <col min="12296" max="12297" width="9.140625" style="31"/>
    <col min="12298" max="12298" width="20.28515625" style="31" customWidth="1"/>
    <col min="12299" max="12299" width="24.85546875" style="31" customWidth="1"/>
    <col min="12300" max="12300" width="25" style="31" customWidth="1"/>
    <col min="12301" max="12301" width="26" style="31" customWidth="1"/>
    <col min="12302" max="12302" width="16.5703125" style="31" customWidth="1"/>
    <col min="12303" max="12303" width="40.28515625" style="31" customWidth="1"/>
    <col min="12304" max="12304" width="24.140625" style="31" customWidth="1"/>
    <col min="12305" max="12305" width="36.28515625" style="31" customWidth="1"/>
    <col min="12306" max="12306" width="50.7109375" style="31" customWidth="1"/>
    <col min="12307" max="12542" width="9.140625" style="31"/>
    <col min="12543" max="12543" width="8.28515625" style="31" customWidth="1"/>
    <col min="12544" max="12544" width="9.140625" style="31"/>
    <col min="12545" max="12545" width="27" style="31" customWidth="1"/>
    <col min="12546" max="12546" width="9.140625" style="31"/>
    <col min="12547" max="12547" width="13" style="31" customWidth="1"/>
    <col min="12548" max="12548" width="20" style="31" customWidth="1"/>
    <col min="12549" max="12550" width="13.5703125" style="31" customWidth="1"/>
    <col min="12551" max="12551" width="9.42578125" style="31" bestFit="1" customWidth="1"/>
    <col min="12552" max="12553" width="9.140625" style="31"/>
    <col min="12554" max="12554" width="20.28515625" style="31" customWidth="1"/>
    <col min="12555" max="12555" width="24.85546875" style="31" customWidth="1"/>
    <col min="12556" max="12556" width="25" style="31" customWidth="1"/>
    <col min="12557" max="12557" width="26" style="31" customWidth="1"/>
    <col min="12558" max="12558" width="16.5703125" style="31" customWidth="1"/>
    <col min="12559" max="12559" width="40.28515625" style="31" customWidth="1"/>
    <col min="12560" max="12560" width="24.140625" style="31" customWidth="1"/>
    <col min="12561" max="12561" width="36.28515625" style="31" customWidth="1"/>
    <col min="12562" max="12562" width="50.7109375" style="31" customWidth="1"/>
    <col min="12563" max="12798" width="9.140625" style="31"/>
    <col min="12799" max="12799" width="8.28515625" style="31" customWidth="1"/>
    <col min="12800" max="12800" width="9.140625" style="31"/>
    <col min="12801" max="12801" width="27" style="31" customWidth="1"/>
    <col min="12802" max="12802" width="9.140625" style="31"/>
    <col min="12803" max="12803" width="13" style="31" customWidth="1"/>
    <col min="12804" max="12804" width="20" style="31" customWidth="1"/>
    <col min="12805" max="12806" width="13.5703125" style="31" customWidth="1"/>
    <col min="12807" max="12807" width="9.42578125" style="31" bestFit="1" customWidth="1"/>
    <col min="12808" max="12809" width="9.140625" style="31"/>
    <col min="12810" max="12810" width="20.28515625" style="31" customWidth="1"/>
    <col min="12811" max="12811" width="24.85546875" style="31" customWidth="1"/>
    <col min="12812" max="12812" width="25" style="31" customWidth="1"/>
    <col min="12813" max="12813" width="26" style="31" customWidth="1"/>
    <col min="12814" max="12814" width="16.5703125" style="31" customWidth="1"/>
    <col min="12815" max="12815" width="40.28515625" style="31" customWidth="1"/>
    <col min="12816" max="12816" width="24.140625" style="31" customWidth="1"/>
    <col min="12817" max="12817" width="36.28515625" style="31" customWidth="1"/>
    <col min="12818" max="12818" width="50.7109375" style="31" customWidth="1"/>
    <col min="12819" max="13054" width="9.140625" style="31"/>
    <col min="13055" max="13055" width="8.28515625" style="31" customWidth="1"/>
    <col min="13056" max="13056" width="9.140625" style="31"/>
    <col min="13057" max="13057" width="27" style="31" customWidth="1"/>
    <col min="13058" max="13058" width="9.140625" style="31"/>
    <col min="13059" max="13059" width="13" style="31" customWidth="1"/>
    <col min="13060" max="13060" width="20" style="31" customWidth="1"/>
    <col min="13061" max="13062" width="13.5703125" style="31" customWidth="1"/>
    <col min="13063" max="13063" width="9.42578125" style="31" bestFit="1" customWidth="1"/>
    <col min="13064" max="13065" width="9.140625" style="31"/>
    <col min="13066" max="13066" width="20.28515625" style="31" customWidth="1"/>
    <col min="13067" max="13067" width="24.85546875" style="31" customWidth="1"/>
    <col min="13068" max="13068" width="25" style="31" customWidth="1"/>
    <col min="13069" max="13069" width="26" style="31" customWidth="1"/>
    <col min="13070" max="13070" width="16.5703125" style="31" customWidth="1"/>
    <col min="13071" max="13071" width="40.28515625" style="31" customWidth="1"/>
    <col min="13072" max="13072" width="24.140625" style="31" customWidth="1"/>
    <col min="13073" max="13073" width="36.28515625" style="31" customWidth="1"/>
    <col min="13074" max="13074" width="50.7109375" style="31" customWidth="1"/>
    <col min="13075" max="13310" width="9.140625" style="31"/>
    <col min="13311" max="13311" width="8.28515625" style="31" customWidth="1"/>
    <col min="13312" max="13312" width="9.140625" style="31"/>
    <col min="13313" max="13313" width="27" style="31" customWidth="1"/>
    <col min="13314" max="13314" width="9.140625" style="31"/>
    <col min="13315" max="13315" width="13" style="31" customWidth="1"/>
    <col min="13316" max="13316" width="20" style="31" customWidth="1"/>
    <col min="13317" max="13318" width="13.5703125" style="31" customWidth="1"/>
    <col min="13319" max="13319" width="9.42578125" style="31" bestFit="1" customWidth="1"/>
    <col min="13320" max="13321" width="9.140625" style="31"/>
    <col min="13322" max="13322" width="20.28515625" style="31" customWidth="1"/>
    <col min="13323" max="13323" width="24.85546875" style="31" customWidth="1"/>
    <col min="13324" max="13324" width="25" style="31" customWidth="1"/>
    <col min="13325" max="13325" width="26" style="31" customWidth="1"/>
    <col min="13326" max="13326" width="16.5703125" style="31" customWidth="1"/>
    <col min="13327" max="13327" width="40.28515625" style="31" customWidth="1"/>
    <col min="13328" max="13328" width="24.140625" style="31" customWidth="1"/>
    <col min="13329" max="13329" width="36.28515625" style="31" customWidth="1"/>
    <col min="13330" max="13330" width="50.7109375" style="31" customWidth="1"/>
    <col min="13331" max="13566" width="9.140625" style="31"/>
    <col min="13567" max="13567" width="8.28515625" style="31" customWidth="1"/>
    <col min="13568" max="13568" width="9.140625" style="31"/>
    <col min="13569" max="13569" width="27" style="31" customWidth="1"/>
    <col min="13570" max="13570" width="9.140625" style="31"/>
    <col min="13571" max="13571" width="13" style="31" customWidth="1"/>
    <col min="13572" max="13572" width="20" style="31" customWidth="1"/>
    <col min="13573" max="13574" width="13.5703125" style="31" customWidth="1"/>
    <col min="13575" max="13575" width="9.42578125" style="31" bestFit="1" customWidth="1"/>
    <col min="13576" max="13577" width="9.140625" style="31"/>
    <col min="13578" max="13578" width="20.28515625" style="31" customWidth="1"/>
    <col min="13579" max="13579" width="24.85546875" style="31" customWidth="1"/>
    <col min="13580" max="13580" width="25" style="31" customWidth="1"/>
    <col min="13581" max="13581" width="26" style="31" customWidth="1"/>
    <col min="13582" max="13582" width="16.5703125" style="31" customWidth="1"/>
    <col min="13583" max="13583" width="40.28515625" style="31" customWidth="1"/>
    <col min="13584" max="13584" width="24.140625" style="31" customWidth="1"/>
    <col min="13585" max="13585" width="36.28515625" style="31" customWidth="1"/>
    <col min="13586" max="13586" width="50.7109375" style="31" customWidth="1"/>
    <col min="13587" max="13822" width="9.140625" style="31"/>
    <col min="13823" max="13823" width="8.28515625" style="31" customWidth="1"/>
    <col min="13824" max="13824" width="9.140625" style="31"/>
    <col min="13825" max="13825" width="27" style="31" customWidth="1"/>
    <col min="13826" max="13826" width="9.140625" style="31"/>
    <col min="13827" max="13827" width="13" style="31" customWidth="1"/>
    <col min="13828" max="13828" width="20" style="31" customWidth="1"/>
    <col min="13829" max="13830" width="13.5703125" style="31" customWidth="1"/>
    <col min="13831" max="13831" width="9.42578125" style="31" bestFit="1" customWidth="1"/>
    <col min="13832" max="13833" width="9.140625" style="31"/>
    <col min="13834" max="13834" width="20.28515625" style="31" customWidth="1"/>
    <col min="13835" max="13835" width="24.85546875" style="31" customWidth="1"/>
    <col min="13836" max="13836" width="25" style="31" customWidth="1"/>
    <col min="13837" max="13837" width="26" style="31" customWidth="1"/>
    <col min="13838" max="13838" width="16.5703125" style="31" customWidth="1"/>
    <col min="13839" max="13839" width="40.28515625" style="31" customWidth="1"/>
    <col min="13840" max="13840" width="24.140625" style="31" customWidth="1"/>
    <col min="13841" max="13841" width="36.28515625" style="31" customWidth="1"/>
    <col min="13842" max="13842" width="50.7109375" style="31" customWidth="1"/>
    <col min="13843" max="14078" width="9.140625" style="31"/>
    <col min="14079" max="14079" width="8.28515625" style="31" customWidth="1"/>
    <col min="14080" max="14080" width="9.140625" style="31"/>
    <col min="14081" max="14081" width="27" style="31" customWidth="1"/>
    <col min="14082" max="14082" width="9.140625" style="31"/>
    <col min="14083" max="14083" width="13" style="31" customWidth="1"/>
    <col min="14084" max="14084" width="20" style="31" customWidth="1"/>
    <col min="14085" max="14086" width="13.5703125" style="31" customWidth="1"/>
    <col min="14087" max="14087" width="9.42578125" style="31" bestFit="1" customWidth="1"/>
    <col min="14088" max="14089" width="9.140625" style="31"/>
    <col min="14090" max="14090" width="20.28515625" style="31" customWidth="1"/>
    <col min="14091" max="14091" width="24.85546875" style="31" customWidth="1"/>
    <col min="14092" max="14092" width="25" style="31" customWidth="1"/>
    <col min="14093" max="14093" width="26" style="31" customWidth="1"/>
    <col min="14094" max="14094" width="16.5703125" style="31" customWidth="1"/>
    <col min="14095" max="14095" width="40.28515625" style="31" customWidth="1"/>
    <col min="14096" max="14096" width="24.140625" style="31" customWidth="1"/>
    <col min="14097" max="14097" width="36.28515625" style="31" customWidth="1"/>
    <col min="14098" max="14098" width="50.7109375" style="31" customWidth="1"/>
    <col min="14099" max="14334" width="9.140625" style="31"/>
    <col min="14335" max="14335" width="8.28515625" style="31" customWidth="1"/>
    <col min="14336" max="14336" width="9.140625" style="31"/>
    <col min="14337" max="14337" width="27" style="31" customWidth="1"/>
    <col min="14338" max="14338" width="9.140625" style="31"/>
    <col min="14339" max="14339" width="13" style="31" customWidth="1"/>
    <col min="14340" max="14340" width="20" style="31" customWidth="1"/>
    <col min="14341" max="14342" width="13.5703125" style="31" customWidth="1"/>
    <col min="14343" max="14343" width="9.42578125" style="31" bestFit="1" customWidth="1"/>
    <col min="14344" max="14345" width="9.140625" style="31"/>
    <col min="14346" max="14346" width="20.28515625" style="31" customWidth="1"/>
    <col min="14347" max="14347" width="24.85546875" style="31" customWidth="1"/>
    <col min="14348" max="14348" width="25" style="31" customWidth="1"/>
    <col min="14349" max="14349" width="26" style="31" customWidth="1"/>
    <col min="14350" max="14350" width="16.5703125" style="31" customWidth="1"/>
    <col min="14351" max="14351" width="40.28515625" style="31" customWidth="1"/>
    <col min="14352" max="14352" width="24.140625" style="31" customWidth="1"/>
    <col min="14353" max="14353" width="36.28515625" style="31" customWidth="1"/>
    <col min="14354" max="14354" width="50.7109375" style="31" customWidth="1"/>
    <col min="14355" max="14590" width="9.140625" style="31"/>
    <col min="14591" max="14591" width="8.28515625" style="31" customWidth="1"/>
    <col min="14592" max="14592" width="9.140625" style="31"/>
    <col min="14593" max="14593" width="27" style="31" customWidth="1"/>
    <col min="14594" max="14594" width="9.140625" style="31"/>
    <col min="14595" max="14595" width="13" style="31" customWidth="1"/>
    <col min="14596" max="14596" width="20" style="31" customWidth="1"/>
    <col min="14597" max="14598" width="13.5703125" style="31" customWidth="1"/>
    <col min="14599" max="14599" width="9.42578125" style="31" bestFit="1" customWidth="1"/>
    <col min="14600" max="14601" width="9.140625" style="31"/>
    <col min="14602" max="14602" width="20.28515625" style="31" customWidth="1"/>
    <col min="14603" max="14603" width="24.85546875" style="31" customWidth="1"/>
    <col min="14604" max="14604" width="25" style="31" customWidth="1"/>
    <col min="14605" max="14605" width="26" style="31" customWidth="1"/>
    <col min="14606" max="14606" width="16.5703125" style="31" customWidth="1"/>
    <col min="14607" max="14607" width="40.28515625" style="31" customWidth="1"/>
    <col min="14608" max="14608" width="24.140625" style="31" customWidth="1"/>
    <col min="14609" max="14609" width="36.28515625" style="31" customWidth="1"/>
    <col min="14610" max="14610" width="50.7109375" style="31" customWidth="1"/>
    <col min="14611" max="14846" width="9.140625" style="31"/>
    <col min="14847" max="14847" width="8.28515625" style="31" customWidth="1"/>
    <col min="14848" max="14848" width="9.140625" style="31"/>
    <col min="14849" max="14849" width="27" style="31" customWidth="1"/>
    <col min="14850" max="14850" width="9.140625" style="31"/>
    <col min="14851" max="14851" width="13" style="31" customWidth="1"/>
    <col min="14852" max="14852" width="20" style="31" customWidth="1"/>
    <col min="14853" max="14854" width="13.5703125" style="31" customWidth="1"/>
    <col min="14855" max="14855" width="9.42578125" style="31" bestFit="1" customWidth="1"/>
    <col min="14856" max="14857" width="9.140625" style="31"/>
    <col min="14858" max="14858" width="20.28515625" style="31" customWidth="1"/>
    <col min="14859" max="14859" width="24.85546875" style="31" customWidth="1"/>
    <col min="14860" max="14860" width="25" style="31" customWidth="1"/>
    <col min="14861" max="14861" width="26" style="31" customWidth="1"/>
    <col min="14862" max="14862" width="16.5703125" style="31" customWidth="1"/>
    <col min="14863" max="14863" width="40.28515625" style="31" customWidth="1"/>
    <col min="14864" max="14864" width="24.140625" style="31" customWidth="1"/>
    <col min="14865" max="14865" width="36.28515625" style="31" customWidth="1"/>
    <col min="14866" max="14866" width="50.7109375" style="31" customWidth="1"/>
    <col min="14867" max="15102" width="9.140625" style="31"/>
    <col min="15103" max="15103" width="8.28515625" style="31" customWidth="1"/>
    <col min="15104" max="15104" width="9.140625" style="31"/>
    <col min="15105" max="15105" width="27" style="31" customWidth="1"/>
    <col min="15106" max="15106" width="9.140625" style="31"/>
    <col min="15107" max="15107" width="13" style="31" customWidth="1"/>
    <col min="15108" max="15108" width="20" style="31" customWidth="1"/>
    <col min="15109" max="15110" width="13.5703125" style="31" customWidth="1"/>
    <col min="15111" max="15111" width="9.42578125" style="31" bestFit="1" customWidth="1"/>
    <col min="15112" max="15113" width="9.140625" style="31"/>
    <col min="15114" max="15114" width="20.28515625" style="31" customWidth="1"/>
    <col min="15115" max="15115" width="24.85546875" style="31" customWidth="1"/>
    <col min="15116" max="15116" width="25" style="31" customWidth="1"/>
    <col min="15117" max="15117" width="26" style="31" customWidth="1"/>
    <col min="15118" max="15118" width="16.5703125" style="31" customWidth="1"/>
    <col min="15119" max="15119" width="40.28515625" style="31" customWidth="1"/>
    <col min="15120" max="15120" width="24.140625" style="31" customWidth="1"/>
    <col min="15121" max="15121" width="36.28515625" style="31" customWidth="1"/>
    <col min="15122" max="15122" width="50.7109375" style="31" customWidth="1"/>
    <col min="15123" max="15358" width="9.140625" style="31"/>
    <col min="15359" max="15359" width="8.28515625" style="31" customWidth="1"/>
    <col min="15360" max="15360" width="9.140625" style="31"/>
    <col min="15361" max="15361" width="27" style="31" customWidth="1"/>
    <col min="15362" max="15362" width="9.140625" style="31"/>
    <col min="15363" max="15363" width="13" style="31" customWidth="1"/>
    <col min="15364" max="15364" width="20" style="31" customWidth="1"/>
    <col min="15365" max="15366" width="13.5703125" style="31" customWidth="1"/>
    <col min="15367" max="15367" width="9.42578125" style="31" bestFit="1" customWidth="1"/>
    <col min="15368" max="15369" width="9.140625" style="31"/>
    <col min="15370" max="15370" width="20.28515625" style="31" customWidth="1"/>
    <col min="15371" max="15371" width="24.85546875" style="31" customWidth="1"/>
    <col min="15372" max="15372" width="25" style="31" customWidth="1"/>
    <col min="15373" max="15373" width="26" style="31" customWidth="1"/>
    <col min="15374" max="15374" width="16.5703125" style="31" customWidth="1"/>
    <col min="15375" max="15375" width="40.28515625" style="31" customWidth="1"/>
    <col min="15376" max="15376" width="24.140625" style="31" customWidth="1"/>
    <col min="15377" max="15377" width="36.28515625" style="31" customWidth="1"/>
    <col min="15378" max="15378" width="50.7109375" style="31" customWidth="1"/>
    <col min="15379" max="15614" width="9.140625" style="31"/>
    <col min="15615" max="15615" width="8.28515625" style="31" customWidth="1"/>
    <col min="15616" max="15616" width="9.140625" style="31"/>
    <col min="15617" max="15617" width="27" style="31" customWidth="1"/>
    <col min="15618" max="15618" width="9.140625" style="31"/>
    <col min="15619" max="15619" width="13" style="31" customWidth="1"/>
    <col min="15620" max="15620" width="20" style="31" customWidth="1"/>
    <col min="15621" max="15622" width="13.5703125" style="31" customWidth="1"/>
    <col min="15623" max="15623" width="9.42578125" style="31" bestFit="1" customWidth="1"/>
    <col min="15624" max="15625" width="9.140625" style="31"/>
    <col min="15626" max="15626" width="20.28515625" style="31" customWidth="1"/>
    <col min="15627" max="15627" width="24.85546875" style="31" customWidth="1"/>
    <col min="15628" max="15628" width="25" style="31" customWidth="1"/>
    <col min="15629" max="15629" width="26" style="31" customWidth="1"/>
    <col min="15630" max="15630" width="16.5703125" style="31" customWidth="1"/>
    <col min="15631" max="15631" width="40.28515625" style="31" customWidth="1"/>
    <col min="15632" max="15632" width="24.140625" style="31" customWidth="1"/>
    <col min="15633" max="15633" width="36.28515625" style="31" customWidth="1"/>
    <col min="15634" max="15634" width="50.7109375" style="31" customWidth="1"/>
    <col min="15635" max="15870" width="9.140625" style="31"/>
    <col min="15871" max="15871" width="8.28515625" style="31" customWidth="1"/>
    <col min="15872" max="15872" width="9.140625" style="31"/>
    <col min="15873" max="15873" width="27" style="31" customWidth="1"/>
    <col min="15874" max="15874" width="9.140625" style="31"/>
    <col min="15875" max="15875" width="13" style="31" customWidth="1"/>
    <col min="15876" max="15876" width="20" style="31" customWidth="1"/>
    <col min="15877" max="15878" width="13.5703125" style="31" customWidth="1"/>
    <col min="15879" max="15879" width="9.42578125" style="31" bestFit="1" customWidth="1"/>
    <col min="15880" max="15881" width="9.140625" style="31"/>
    <col min="15882" max="15882" width="20.28515625" style="31" customWidth="1"/>
    <col min="15883" max="15883" width="24.85546875" style="31" customWidth="1"/>
    <col min="15884" max="15884" width="25" style="31" customWidth="1"/>
    <col min="15885" max="15885" width="26" style="31" customWidth="1"/>
    <col min="15886" max="15886" width="16.5703125" style="31" customWidth="1"/>
    <col min="15887" max="15887" width="40.28515625" style="31" customWidth="1"/>
    <col min="15888" max="15888" width="24.140625" style="31" customWidth="1"/>
    <col min="15889" max="15889" width="36.28515625" style="31" customWidth="1"/>
    <col min="15890" max="15890" width="50.7109375" style="31" customWidth="1"/>
    <col min="15891" max="16126" width="9.140625" style="31"/>
    <col min="16127" max="16127" width="8.28515625" style="31" customWidth="1"/>
    <col min="16128" max="16128" width="9.140625" style="31"/>
    <col min="16129" max="16129" width="27" style="31" customWidth="1"/>
    <col min="16130" max="16130" width="9.140625" style="31"/>
    <col min="16131" max="16131" width="13" style="31" customWidth="1"/>
    <col min="16132" max="16132" width="20" style="31" customWidth="1"/>
    <col min="16133" max="16134" width="13.5703125" style="31" customWidth="1"/>
    <col min="16135" max="16135" width="9.42578125" style="31" bestFit="1" customWidth="1"/>
    <col min="16136" max="16137" width="9.140625" style="31"/>
    <col min="16138" max="16138" width="20.28515625" style="31" customWidth="1"/>
    <col min="16139" max="16139" width="24.85546875" style="31" customWidth="1"/>
    <col min="16140" max="16140" width="25" style="31" customWidth="1"/>
    <col min="16141" max="16141" width="26" style="31" customWidth="1"/>
    <col min="16142" max="16142" width="16.5703125" style="31" customWidth="1"/>
    <col min="16143" max="16143" width="40.28515625" style="31" customWidth="1"/>
    <col min="16144" max="16144" width="24.140625" style="31" customWidth="1"/>
    <col min="16145" max="16145" width="36.28515625" style="31" customWidth="1"/>
    <col min="16146" max="16146" width="50.7109375" style="31" customWidth="1"/>
    <col min="16147" max="16384" width="9.140625" style="31"/>
  </cols>
  <sheetData>
    <row r="1" spans="1:41" ht="15.75" customHeight="1">
      <c r="A1" s="350" t="s">
        <v>1517</v>
      </c>
      <c r="B1" s="350"/>
      <c r="C1" s="350"/>
      <c r="D1" s="350"/>
      <c r="E1" s="350"/>
      <c r="F1" s="350"/>
      <c r="G1" s="350"/>
      <c r="H1" s="350"/>
      <c r="I1" s="350"/>
      <c r="J1" s="350"/>
      <c r="K1" s="376"/>
      <c r="L1" s="376"/>
      <c r="M1" s="376"/>
      <c r="N1" s="376"/>
      <c r="O1" s="376"/>
      <c r="P1" s="376"/>
      <c r="Q1" s="376"/>
      <c r="R1" s="376"/>
      <c r="S1" s="376"/>
      <c r="T1" s="376"/>
    </row>
    <row r="3" spans="1:41" ht="36.75" customHeight="1">
      <c r="A3" s="380" t="s">
        <v>0</v>
      </c>
      <c r="B3" s="380" t="s">
        <v>1</v>
      </c>
      <c r="C3" s="380" t="s">
        <v>2</v>
      </c>
      <c r="D3" s="380" t="s">
        <v>3</v>
      </c>
      <c r="E3" s="380" t="s">
        <v>4</v>
      </c>
      <c r="F3" s="380" t="s">
        <v>5</v>
      </c>
      <c r="G3" s="380" t="s">
        <v>6</v>
      </c>
      <c r="H3" s="380" t="s">
        <v>7</v>
      </c>
      <c r="I3" s="380" t="s">
        <v>8</v>
      </c>
      <c r="J3" s="377" t="s">
        <v>9</v>
      </c>
      <c r="K3" s="378"/>
      <c r="L3" s="380" t="s">
        <v>10</v>
      </c>
      <c r="M3" s="383" t="s">
        <v>11</v>
      </c>
      <c r="N3" s="384"/>
      <c r="O3" s="377" t="s">
        <v>12</v>
      </c>
      <c r="P3" s="378"/>
      <c r="Q3" s="379" t="s">
        <v>13</v>
      </c>
      <c r="R3" s="379"/>
      <c r="S3" s="344" t="s">
        <v>14</v>
      </c>
    </row>
    <row r="4" spans="1:41" ht="26.25" customHeight="1">
      <c r="A4" s="381"/>
      <c r="B4" s="381"/>
      <c r="C4" s="381"/>
      <c r="D4" s="381"/>
      <c r="E4" s="381"/>
      <c r="F4" s="381"/>
      <c r="G4" s="381"/>
      <c r="H4" s="381"/>
      <c r="I4" s="381"/>
      <c r="J4" s="154" t="s">
        <v>15</v>
      </c>
      <c r="K4" s="69" t="s">
        <v>16</v>
      </c>
      <c r="L4" s="381"/>
      <c r="M4" s="154">
        <v>2018</v>
      </c>
      <c r="N4" s="154">
        <v>2019</v>
      </c>
      <c r="O4" s="154">
        <v>2018</v>
      </c>
      <c r="P4" s="154">
        <v>2019</v>
      </c>
      <c r="Q4" s="154">
        <v>2018</v>
      </c>
      <c r="R4" s="154">
        <v>2019</v>
      </c>
      <c r="S4" s="345"/>
    </row>
    <row r="5" spans="1:41" ht="14.25" customHeight="1">
      <c r="A5" s="70" t="s">
        <v>17</v>
      </c>
      <c r="B5" s="70" t="s">
        <v>18</v>
      </c>
      <c r="C5" s="70" t="s">
        <v>19</v>
      </c>
      <c r="D5" s="70" t="s">
        <v>20</v>
      </c>
      <c r="E5" s="70" t="s">
        <v>21</v>
      </c>
      <c r="F5" s="70" t="s">
        <v>22</v>
      </c>
      <c r="G5" s="153" t="s">
        <v>23</v>
      </c>
      <c r="H5" s="70" t="s">
        <v>24</v>
      </c>
      <c r="I5" s="70" t="s">
        <v>25</v>
      </c>
      <c r="J5" s="70" t="s">
        <v>26</v>
      </c>
      <c r="K5" s="73" t="s">
        <v>27</v>
      </c>
      <c r="L5" s="70" t="s">
        <v>28</v>
      </c>
      <c r="M5" s="70" t="s">
        <v>29</v>
      </c>
      <c r="N5" s="70" t="s">
        <v>30</v>
      </c>
      <c r="O5" s="70" t="s">
        <v>31</v>
      </c>
      <c r="P5" s="70" t="s">
        <v>32</v>
      </c>
      <c r="Q5" s="70" t="s">
        <v>136</v>
      </c>
      <c r="R5" s="70" t="s">
        <v>34</v>
      </c>
      <c r="S5" s="6" t="s">
        <v>35</v>
      </c>
    </row>
    <row r="6" spans="1:41" s="84" customFormat="1" ht="239.25" customHeight="1">
      <c r="A6" s="47">
        <v>1</v>
      </c>
      <c r="B6" s="47" t="s">
        <v>102</v>
      </c>
      <c r="C6" s="47" t="s">
        <v>762</v>
      </c>
      <c r="D6" s="47" t="s">
        <v>608</v>
      </c>
      <c r="E6" s="47" t="s">
        <v>763</v>
      </c>
      <c r="F6" s="48" t="s">
        <v>95</v>
      </c>
      <c r="G6" s="47" t="s">
        <v>282</v>
      </c>
      <c r="H6" s="47" t="s">
        <v>905</v>
      </c>
      <c r="I6" s="47" t="s">
        <v>283</v>
      </c>
      <c r="J6" s="47" t="s">
        <v>889</v>
      </c>
      <c r="K6" s="86" t="s">
        <v>888</v>
      </c>
      <c r="L6" s="47" t="s">
        <v>284</v>
      </c>
      <c r="M6" s="47" t="s">
        <v>41</v>
      </c>
      <c r="N6" s="75"/>
      <c r="O6" s="75">
        <v>17100</v>
      </c>
      <c r="P6" s="75"/>
      <c r="Q6" s="75">
        <v>17100</v>
      </c>
      <c r="R6" s="75"/>
      <c r="S6" s="47" t="s">
        <v>103</v>
      </c>
    </row>
    <row r="7" spans="1:41" s="84" customFormat="1" ht="228.75" customHeight="1">
      <c r="A7" s="48">
        <v>2</v>
      </c>
      <c r="B7" s="48" t="s">
        <v>102</v>
      </c>
      <c r="C7" s="47" t="s">
        <v>764</v>
      </c>
      <c r="D7" s="48" t="s">
        <v>507</v>
      </c>
      <c r="E7" s="48" t="s">
        <v>765</v>
      </c>
      <c r="F7" s="48" t="s">
        <v>70</v>
      </c>
      <c r="G7" s="48" t="s">
        <v>110</v>
      </c>
      <c r="H7" s="48" t="s">
        <v>285</v>
      </c>
      <c r="I7" s="48" t="s">
        <v>669</v>
      </c>
      <c r="J7" s="48" t="s">
        <v>148</v>
      </c>
      <c r="K7" s="46" t="s">
        <v>286</v>
      </c>
      <c r="L7" s="48" t="s">
        <v>287</v>
      </c>
      <c r="M7" s="48" t="s">
        <v>557</v>
      </c>
      <c r="N7" s="48"/>
      <c r="O7" s="76">
        <v>8500</v>
      </c>
      <c r="P7" s="76"/>
      <c r="Q7" s="76">
        <v>8500</v>
      </c>
      <c r="R7" s="76"/>
      <c r="S7" s="48" t="s">
        <v>103</v>
      </c>
    </row>
    <row r="8" spans="1:41" s="84" customFormat="1" ht="409.5" customHeight="1">
      <c r="A8" s="48">
        <v>3</v>
      </c>
      <c r="B8" s="48" t="s">
        <v>102</v>
      </c>
      <c r="C8" s="47" t="s">
        <v>764</v>
      </c>
      <c r="D8" s="48" t="s">
        <v>105</v>
      </c>
      <c r="E8" s="48" t="s">
        <v>766</v>
      </c>
      <c r="F8" s="48" t="s">
        <v>70</v>
      </c>
      <c r="G8" s="48" t="s">
        <v>104</v>
      </c>
      <c r="H8" s="48" t="s">
        <v>906</v>
      </c>
      <c r="I8" s="48" t="s">
        <v>288</v>
      </c>
      <c r="J8" s="48" t="s">
        <v>890</v>
      </c>
      <c r="K8" s="46" t="s">
        <v>163</v>
      </c>
      <c r="L8" s="48" t="s">
        <v>290</v>
      </c>
      <c r="M8" s="48" t="s">
        <v>106</v>
      </c>
      <c r="N8" s="48"/>
      <c r="O8" s="76">
        <v>2200</v>
      </c>
      <c r="P8" s="76"/>
      <c r="Q8" s="76">
        <v>2200</v>
      </c>
      <c r="R8" s="76"/>
      <c r="S8" s="48" t="s">
        <v>103</v>
      </c>
    </row>
    <row r="9" spans="1:41" ht="249.75" customHeight="1">
      <c r="A9" s="48">
        <v>4</v>
      </c>
      <c r="B9" s="48" t="s">
        <v>102</v>
      </c>
      <c r="C9" s="47" t="s">
        <v>1243</v>
      </c>
      <c r="D9" s="48" t="s">
        <v>291</v>
      </c>
      <c r="E9" s="48" t="s">
        <v>1244</v>
      </c>
      <c r="F9" s="48" t="s">
        <v>95</v>
      </c>
      <c r="G9" s="48" t="s">
        <v>292</v>
      </c>
      <c r="H9" s="48" t="s">
        <v>293</v>
      </c>
      <c r="I9" s="48" t="s">
        <v>294</v>
      </c>
      <c r="J9" s="48" t="s">
        <v>108</v>
      </c>
      <c r="K9" s="46" t="s">
        <v>891</v>
      </c>
      <c r="L9" s="48" t="s">
        <v>295</v>
      </c>
      <c r="M9" s="48" t="s">
        <v>41</v>
      </c>
      <c r="N9" s="48"/>
      <c r="O9" s="76">
        <v>0</v>
      </c>
      <c r="P9" s="76"/>
      <c r="Q9" s="76">
        <v>0</v>
      </c>
      <c r="R9" s="76"/>
      <c r="S9" s="48" t="s">
        <v>103</v>
      </c>
      <c r="T9" s="162"/>
      <c r="U9" s="162"/>
      <c r="V9" s="162"/>
      <c r="W9" s="162"/>
      <c r="X9" s="162"/>
      <c r="Y9" s="162"/>
      <c r="Z9" s="162"/>
      <c r="AA9" s="162"/>
      <c r="AB9" s="162"/>
      <c r="AC9" s="162"/>
      <c r="AD9" s="162"/>
      <c r="AE9" s="162"/>
      <c r="AF9" s="162"/>
      <c r="AG9" s="162"/>
      <c r="AH9" s="162"/>
      <c r="AI9" s="162"/>
      <c r="AJ9" s="162"/>
      <c r="AK9" s="162"/>
      <c r="AL9" s="162"/>
      <c r="AM9" s="162"/>
      <c r="AN9" s="162"/>
      <c r="AO9" s="162"/>
    </row>
    <row r="10" spans="1:41" ht="252">
      <c r="A10" s="48">
        <v>5</v>
      </c>
      <c r="B10" s="48" t="s">
        <v>102</v>
      </c>
      <c r="C10" s="48" t="s">
        <v>764</v>
      </c>
      <c r="D10" s="48" t="s">
        <v>508</v>
      </c>
      <c r="E10" s="48" t="s">
        <v>1245</v>
      </c>
      <c r="F10" s="48" t="s">
        <v>95</v>
      </c>
      <c r="G10" s="48" t="s">
        <v>111</v>
      </c>
      <c r="H10" s="48" t="s">
        <v>296</v>
      </c>
      <c r="I10" s="48" t="s">
        <v>297</v>
      </c>
      <c r="J10" s="48" t="s">
        <v>298</v>
      </c>
      <c r="K10" s="46" t="s">
        <v>145</v>
      </c>
      <c r="L10" s="48" t="s">
        <v>299</v>
      </c>
      <c r="M10" s="48" t="s">
        <v>41</v>
      </c>
      <c r="N10" s="48"/>
      <c r="O10" s="76">
        <v>0</v>
      </c>
      <c r="P10" s="76"/>
      <c r="Q10" s="76">
        <v>0</v>
      </c>
      <c r="R10" s="76"/>
      <c r="S10" s="48" t="s">
        <v>103</v>
      </c>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row>
    <row r="11" spans="1:41" ht="252">
      <c r="A11" s="48">
        <v>5</v>
      </c>
      <c r="B11" s="48" t="s">
        <v>115</v>
      </c>
      <c r="C11" s="48" t="s">
        <v>764</v>
      </c>
      <c r="D11" s="48" t="s">
        <v>508</v>
      </c>
      <c r="E11" s="48" t="s">
        <v>1246</v>
      </c>
      <c r="F11" s="48" t="s">
        <v>95</v>
      </c>
      <c r="G11" s="48" t="s">
        <v>111</v>
      </c>
      <c r="H11" s="48" t="s">
        <v>296</v>
      </c>
      <c r="I11" s="48" t="s">
        <v>297</v>
      </c>
      <c r="J11" s="48" t="s">
        <v>298</v>
      </c>
      <c r="K11" s="46" t="s">
        <v>145</v>
      </c>
      <c r="L11" s="48" t="s">
        <v>299</v>
      </c>
      <c r="M11" s="48" t="s">
        <v>41</v>
      </c>
      <c r="N11" s="48"/>
      <c r="O11" s="76">
        <v>0</v>
      </c>
      <c r="P11" s="76"/>
      <c r="Q11" s="76">
        <v>0</v>
      </c>
      <c r="R11" s="76"/>
      <c r="S11" s="48" t="s">
        <v>103</v>
      </c>
    </row>
    <row r="12" spans="1:41" s="287" customFormat="1" ht="252">
      <c r="A12" s="276">
        <v>6</v>
      </c>
      <c r="B12" s="276" t="s">
        <v>115</v>
      </c>
      <c r="C12" s="276" t="s">
        <v>1431</v>
      </c>
      <c r="D12" s="288" t="s">
        <v>1137</v>
      </c>
      <c r="E12" s="276" t="s">
        <v>1432</v>
      </c>
      <c r="F12" s="297" t="s">
        <v>1138</v>
      </c>
      <c r="G12" s="276" t="s">
        <v>1139</v>
      </c>
      <c r="H12" s="276" t="s">
        <v>1140</v>
      </c>
      <c r="I12" s="276" t="s">
        <v>1437</v>
      </c>
      <c r="J12" s="276" t="s">
        <v>1433</v>
      </c>
      <c r="K12" s="288" t="s">
        <v>1518</v>
      </c>
      <c r="L12" s="276" t="s">
        <v>284</v>
      </c>
      <c r="M12" s="276"/>
      <c r="N12" s="286" t="s">
        <v>41</v>
      </c>
      <c r="O12" s="286"/>
      <c r="P12" s="286">
        <v>50000</v>
      </c>
      <c r="Q12" s="286"/>
      <c r="R12" s="286">
        <v>50000</v>
      </c>
      <c r="S12" s="276" t="s">
        <v>103</v>
      </c>
    </row>
    <row r="13" spans="1:41" s="298" customFormat="1" ht="237" customHeight="1">
      <c r="A13" s="277">
        <v>7</v>
      </c>
      <c r="B13" s="277" t="s">
        <v>115</v>
      </c>
      <c r="C13" s="277" t="s">
        <v>1519</v>
      </c>
      <c r="D13" s="277" t="s">
        <v>1434</v>
      </c>
      <c r="E13" s="277" t="s">
        <v>1435</v>
      </c>
      <c r="F13" s="277" t="s">
        <v>1138</v>
      </c>
      <c r="G13" s="277" t="s">
        <v>1142</v>
      </c>
      <c r="H13" s="277" t="s">
        <v>1438</v>
      </c>
      <c r="I13" s="277" t="s">
        <v>1439</v>
      </c>
      <c r="J13" s="277" t="s">
        <v>148</v>
      </c>
      <c r="K13" s="280" t="s">
        <v>1150</v>
      </c>
      <c r="L13" s="277" t="s">
        <v>287</v>
      </c>
      <c r="M13" s="277"/>
      <c r="N13" s="277" t="s">
        <v>557</v>
      </c>
      <c r="O13" s="296"/>
      <c r="P13" s="296">
        <v>14000</v>
      </c>
      <c r="Q13" s="296"/>
      <c r="R13" s="296">
        <v>14000</v>
      </c>
      <c r="S13" s="277" t="s">
        <v>103</v>
      </c>
    </row>
    <row r="14" spans="1:41" s="287" customFormat="1" ht="409.6" customHeight="1">
      <c r="A14" s="299" t="s">
        <v>849</v>
      </c>
      <c r="B14" s="299" t="s">
        <v>115</v>
      </c>
      <c r="C14" s="299" t="s">
        <v>764</v>
      </c>
      <c r="D14" s="299" t="s">
        <v>715</v>
      </c>
      <c r="E14" s="299" t="s">
        <v>1436</v>
      </c>
      <c r="F14" s="299" t="s">
        <v>1138</v>
      </c>
      <c r="G14" s="299" t="s">
        <v>1143</v>
      </c>
      <c r="H14" s="300" t="s">
        <v>1144</v>
      </c>
      <c r="I14" s="299" t="s">
        <v>1440</v>
      </c>
      <c r="J14" s="299" t="s">
        <v>289</v>
      </c>
      <c r="K14" s="301" t="s">
        <v>286</v>
      </c>
      <c r="L14" s="299" t="s">
        <v>290</v>
      </c>
      <c r="M14" s="299"/>
      <c r="N14" s="299" t="s">
        <v>66</v>
      </c>
      <c r="O14" s="302"/>
      <c r="P14" s="302">
        <v>26000</v>
      </c>
      <c r="Q14" s="302"/>
      <c r="R14" s="302">
        <v>26000</v>
      </c>
      <c r="S14" s="299" t="s">
        <v>103</v>
      </c>
    </row>
    <row r="15" spans="1:41" ht="264">
      <c r="A15" s="48">
        <v>9</v>
      </c>
      <c r="B15" s="48" t="s">
        <v>115</v>
      </c>
      <c r="C15" s="48" t="s">
        <v>1243</v>
      </c>
      <c r="D15" s="48" t="s">
        <v>1132</v>
      </c>
      <c r="E15" s="48" t="s">
        <v>1244</v>
      </c>
      <c r="F15" s="48" t="s">
        <v>1138</v>
      </c>
      <c r="G15" s="48" t="s">
        <v>292</v>
      </c>
      <c r="H15" s="48" t="s">
        <v>293</v>
      </c>
      <c r="I15" s="48" t="s">
        <v>294</v>
      </c>
      <c r="J15" s="48" t="s">
        <v>108</v>
      </c>
      <c r="K15" s="46" t="s">
        <v>1145</v>
      </c>
      <c r="L15" s="48" t="s">
        <v>295</v>
      </c>
      <c r="M15" s="48"/>
      <c r="N15" s="48" t="s">
        <v>41</v>
      </c>
      <c r="O15" s="76"/>
      <c r="P15" s="76">
        <v>0</v>
      </c>
      <c r="Q15" s="76"/>
      <c r="R15" s="76">
        <v>0</v>
      </c>
      <c r="S15" s="48" t="s">
        <v>103</v>
      </c>
    </row>
    <row r="16" spans="1:41" ht="252">
      <c r="A16" s="48">
        <v>10</v>
      </c>
      <c r="B16" s="48" t="s">
        <v>115</v>
      </c>
      <c r="C16" s="48" t="s">
        <v>764</v>
      </c>
      <c r="D16" s="48" t="s">
        <v>508</v>
      </c>
      <c r="E16" s="48" t="s">
        <v>1248</v>
      </c>
      <c r="F16" s="48" t="s">
        <v>1138</v>
      </c>
      <c r="G16" s="48" t="s">
        <v>111</v>
      </c>
      <c r="H16" s="48" t="s">
        <v>296</v>
      </c>
      <c r="I16" s="48" t="s">
        <v>297</v>
      </c>
      <c r="J16" s="48" t="s">
        <v>298</v>
      </c>
      <c r="K16" s="46" t="s">
        <v>145</v>
      </c>
      <c r="L16" s="48" t="s">
        <v>299</v>
      </c>
      <c r="M16" s="48"/>
      <c r="N16" s="48" t="s">
        <v>41</v>
      </c>
      <c r="O16" s="76"/>
      <c r="P16" s="76">
        <v>0</v>
      </c>
      <c r="Q16" s="76"/>
      <c r="R16" s="76">
        <v>0</v>
      </c>
      <c r="S16" s="48" t="s">
        <v>103</v>
      </c>
    </row>
    <row r="17" spans="1:19" ht="252">
      <c r="A17" s="48">
        <v>11</v>
      </c>
      <c r="B17" s="48" t="s">
        <v>115</v>
      </c>
      <c r="C17" s="48" t="s">
        <v>764</v>
      </c>
      <c r="D17" s="48" t="s">
        <v>1141</v>
      </c>
      <c r="E17" s="48" t="s">
        <v>1247</v>
      </c>
      <c r="F17" s="48" t="s">
        <v>1138</v>
      </c>
      <c r="G17" s="48" t="s">
        <v>1146</v>
      </c>
      <c r="H17" s="48" t="s">
        <v>1147</v>
      </c>
      <c r="I17" s="48" t="s">
        <v>1148</v>
      </c>
      <c r="J17" s="48" t="s">
        <v>1149</v>
      </c>
      <c r="K17" s="46" t="s">
        <v>1150</v>
      </c>
      <c r="L17" s="48" t="s">
        <v>287</v>
      </c>
      <c r="M17" s="48"/>
      <c r="N17" s="48" t="s">
        <v>66</v>
      </c>
      <c r="O17" s="76"/>
      <c r="P17" s="76">
        <v>20000</v>
      </c>
      <c r="Q17" s="76"/>
      <c r="R17" s="76">
        <v>20000</v>
      </c>
      <c r="S17" s="48" t="s">
        <v>103</v>
      </c>
    </row>
    <row r="18" spans="1:19">
      <c r="A18" s="93"/>
      <c r="B18" s="93"/>
      <c r="C18" s="93"/>
      <c r="D18" s="93"/>
      <c r="E18" s="93"/>
      <c r="F18" s="93"/>
      <c r="G18" s="163"/>
      <c r="H18" s="93"/>
      <c r="I18" s="164"/>
      <c r="J18" s="164"/>
      <c r="K18" s="164"/>
      <c r="L18" s="164"/>
      <c r="M18" s="164"/>
      <c r="N18" s="164"/>
      <c r="O18" s="164"/>
      <c r="P18" s="164"/>
      <c r="Q18" s="164"/>
      <c r="R18" s="164"/>
      <c r="S18" s="164"/>
    </row>
    <row r="19" spans="1:19">
      <c r="A19" s="93"/>
      <c r="B19" s="93"/>
      <c r="C19" s="93"/>
      <c r="D19" s="93"/>
      <c r="E19" s="93"/>
      <c r="F19" s="93"/>
      <c r="G19" s="163"/>
      <c r="H19" s="93"/>
      <c r="I19" s="164"/>
      <c r="J19" s="164"/>
      <c r="K19" s="164"/>
      <c r="L19" s="164"/>
      <c r="M19" s="164"/>
      <c r="N19" s="164"/>
      <c r="O19" s="164"/>
      <c r="P19" s="164"/>
      <c r="Q19" s="164"/>
      <c r="R19" s="164"/>
      <c r="S19" s="164"/>
    </row>
    <row r="20" spans="1:19">
      <c r="A20" s="93"/>
      <c r="B20" s="93"/>
      <c r="C20" s="93"/>
      <c r="D20" s="93"/>
      <c r="E20" s="93"/>
      <c r="F20" s="93"/>
      <c r="G20" s="163"/>
      <c r="H20" s="93"/>
      <c r="I20" s="164"/>
      <c r="J20" s="164"/>
      <c r="K20" s="164"/>
      <c r="L20" s="164"/>
      <c r="M20" s="164"/>
      <c r="N20" s="164"/>
      <c r="O20" s="164"/>
      <c r="P20" s="164"/>
      <c r="Q20" s="164"/>
      <c r="R20" s="164"/>
      <c r="S20" s="164"/>
    </row>
    <row r="21" spans="1:19">
      <c r="A21" s="93"/>
      <c r="B21" s="93"/>
      <c r="C21" s="93"/>
      <c r="D21" s="93"/>
      <c r="E21" s="93"/>
      <c r="F21" s="93"/>
      <c r="G21" s="163"/>
      <c r="H21" s="93"/>
      <c r="I21" s="164"/>
      <c r="J21" s="164"/>
      <c r="K21" s="164"/>
      <c r="L21" s="164"/>
      <c r="M21" s="164"/>
      <c r="N21" s="164"/>
      <c r="O21" s="164"/>
      <c r="P21" s="307"/>
      <c r="Q21" s="382" t="s">
        <v>276</v>
      </c>
      <c r="R21" s="382"/>
      <c r="S21" s="308" t="s">
        <v>252</v>
      </c>
    </row>
    <row r="22" spans="1:19">
      <c r="A22" s="93"/>
      <c r="B22" s="93"/>
      <c r="C22" s="93"/>
      <c r="D22" s="93"/>
      <c r="E22" s="93"/>
      <c r="F22" s="93"/>
      <c r="G22" s="163"/>
      <c r="H22" s="93"/>
      <c r="I22" s="164"/>
      <c r="J22" s="164"/>
      <c r="K22" s="164"/>
      <c r="L22" s="164"/>
      <c r="M22" s="164"/>
      <c r="N22" s="164"/>
      <c r="O22" s="164"/>
      <c r="P22" s="307" t="s">
        <v>1498</v>
      </c>
      <c r="Q22" s="385">
        <v>11</v>
      </c>
      <c r="R22" s="385"/>
      <c r="S22" s="309">
        <f>Q6+Q7+Q8+R12+R13+R14+R17</f>
        <v>137800</v>
      </c>
    </row>
    <row r="23" spans="1:19">
      <c r="A23" s="93"/>
      <c r="B23" s="93"/>
      <c r="C23" s="93"/>
      <c r="D23" s="93"/>
      <c r="E23" s="93"/>
      <c r="F23" s="93"/>
      <c r="G23" s="163"/>
      <c r="H23" s="93"/>
      <c r="I23" s="164"/>
      <c r="J23" s="164"/>
      <c r="K23" s="164"/>
      <c r="L23" s="164"/>
      <c r="M23" s="164"/>
      <c r="N23" s="164"/>
      <c r="O23" s="164"/>
      <c r="P23" s="164"/>
      <c r="Q23" s="164"/>
      <c r="R23" s="164"/>
      <c r="S23" s="164"/>
    </row>
    <row r="24" spans="1:19">
      <c r="A24" s="93"/>
      <c r="B24" s="93"/>
      <c r="C24" s="93"/>
      <c r="D24" s="93"/>
      <c r="E24" s="93"/>
      <c r="F24" s="93"/>
      <c r="G24" s="163"/>
      <c r="H24" s="93"/>
      <c r="I24" s="164"/>
      <c r="J24" s="164"/>
      <c r="K24" s="164"/>
      <c r="L24" s="164"/>
      <c r="M24" s="164"/>
      <c r="N24" s="164"/>
      <c r="O24" s="164"/>
      <c r="P24" s="164"/>
      <c r="Q24" s="164"/>
      <c r="R24" s="164"/>
      <c r="S24" s="164"/>
    </row>
    <row r="25" spans="1:19">
      <c r="A25" s="93"/>
      <c r="B25" s="93"/>
      <c r="C25" s="93"/>
      <c r="D25" s="93"/>
      <c r="E25" s="93"/>
      <c r="F25" s="93"/>
      <c r="G25" s="163"/>
      <c r="H25" s="93"/>
      <c r="I25" s="164"/>
      <c r="J25" s="164"/>
      <c r="K25" s="164"/>
      <c r="L25" s="164"/>
      <c r="M25" s="164"/>
      <c r="N25" s="164"/>
      <c r="O25" s="164"/>
      <c r="P25" s="164"/>
      <c r="Q25" s="164"/>
      <c r="R25" s="164"/>
      <c r="S25" s="164"/>
    </row>
    <row r="26" spans="1:19">
      <c r="A26" s="93"/>
      <c r="B26" s="93"/>
      <c r="C26" s="93"/>
      <c r="D26" s="93"/>
      <c r="E26" s="93"/>
      <c r="F26" s="93"/>
      <c r="G26" s="163"/>
      <c r="H26" s="93"/>
      <c r="I26" s="164"/>
      <c r="J26" s="164"/>
      <c r="K26" s="164"/>
      <c r="L26" s="164"/>
      <c r="M26" s="164"/>
      <c r="N26" s="164"/>
      <c r="O26" s="164"/>
      <c r="P26" s="164"/>
      <c r="Q26" s="164"/>
      <c r="R26" s="164"/>
      <c r="S26" s="164"/>
    </row>
    <row r="27" spans="1:19">
      <c r="A27" s="93"/>
      <c r="B27" s="93"/>
      <c r="C27" s="93"/>
      <c r="D27" s="93"/>
      <c r="E27" s="93"/>
      <c r="F27" s="93"/>
      <c r="G27" s="163"/>
      <c r="H27" s="93"/>
      <c r="I27" s="164"/>
      <c r="J27" s="164"/>
      <c r="K27" s="164"/>
      <c r="L27" s="164"/>
      <c r="M27" s="164"/>
      <c r="N27" s="164"/>
      <c r="O27" s="164"/>
      <c r="P27" s="164"/>
      <c r="Q27" s="164"/>
      <c r="R27" s="164"/>
      <c r="S27" s="164"/>
    </row>
    <row r="28" spans="1:19">
      <c r="A28" s="93"/>
      <c r="B28" s="93"/>
      <c r="C28" s="93"/>
      <c r="D28" s="93"/>
      <c r="E28" s="93"/>
      <c r="F28" s="93"/>
      <c r="G28" s="163"/>
      <c r="H28" s="93"/>
      <c r="I28" s="164"/>
      <c r="J28" s="164"/>
      <c r="K28" s="164"/>
      <c r="L28" s="164"/>
      <c r="M28" s="164"/>
      <c r="N28" s="164"/>
      <c r="O28" s="164"/>
      <c r="P28" s="164"/>
      <c r="Q28" s="164"/>
      <c r="R28" s="164"/>
      <c r="S28" s="164"/>
    </row>
    <row r="29" spans="1:19">
      <c r="A29" s="93"/>
      <c r="B29" s="93"/>
      <c r="C29" s="93"/>
      <c r="D29" s="93"/>
      <c r="E29" s="93"/>
      <c r="F29" s="93"/>
      <c r="G29" s="163"/>
      <c r="H29" s="93"/>
      <c r="I29" s="164"/>
      <c r="J29" s="164"/>
      <c r="K29" s="164"/>
      <c r="L29" s="164"/>
      <c r="M29" s="164"/>
      <c r="N29" s="164"/>
      <c r="O29" s="164"/>
      <c r="P29" s="164"/>
      <c r="Q29" s="164"/>
      <c r="R29" s="164"/>
      <c r="S29" s="164"/>
    </row>
    <row r="30" spans="1:19">
      <c r="A30" s="93"/>
      <c r="B30" s="93"/>
      <c r="C30" s="93"/>
      <c r="D30" s="93"/>
      <c r="E30" s="93"/>
      <c r="F30" s="93"/>
      <c r="G30" s="163"/>
      <c r="H30" s="93"/>
      <c r="I30" s="164"/>
      <c r="J30" s="164"/>
      <c r="K30" s="164"/>
      <c r="L30" s="164"/>
      <c r="M30" s="164"/>
      <c r="N30" s="164"/>
      <c r="O30" s="164"/>
      <c r="P30" s="164"/>
      <c r="Q30" s="164"/>
      <c r="R30" s="164"/>
      <c r="S30" s="164"/>
    </row>
    <row r="31" spans="1:19">
      <c r="A31" s="93"/>
      <c r="B31" s="93"/>
      <c r="C31" s="93"/>
      <c r="D31" s="93"/>
      <c r="E31" s="93"/>
      <c r="F31" s="93"/>
      <c r="G31" s="163"/>
      <c r="H31" s="93"/>
      <c r="I31" s="164"/>
      <c r="J31" s="164"/>
      <c r="K31" s="164"/>
      <c r="L31" s="164"/>
      <c r="M31" s="164"/>
      <c r="N31" s="164"/>
      <c r="O31" s="164"/>
      <c r="P31" s="164"/>
      <c r="Q31" s="164"/>
      <c r="R31" s="164"/>
      <c r="S31" s="164"/>
    </row>
    <row r="32" spans="1:19">
      <c r="A32" s="93"/>
      <c r="B32" s="93"/>
      <c r="C32" s="93"/>
      <c r="D32" s="93"/>
      <c r="E32" s="93"/>
      <c r="F32" s="93"/>
      <c r="G32" s="163"/>
      <c r="H32" s="93"/>
      <c r="I32" s="164"/>
      <c r="J32" s="164"/>
      <c r="K32" s="164"/>
      <c r="L32" s="164"/>
      <c r="M32" s="164"/>
      <c r="N32" s="164"/>
      <c r="O32" s="164"/>
      <c r="P32" s="164"/>
      <c r="Q32" s="164"/>
      <c r="R32" s="164"/>
      <c r="S32" s="164"/>
    </row>
    <row r="33" spans="1:19">
      <c r="A33" s="93"/>
      <c r="B33" s="93"/>
      <c r="C33" s="93"/>
      <c r="D33" s="93"/>
      <c r="E33" s="93"/>
      <c r="F33" s="93"/>
      <c r="G33" s="163"/>
      <c r="H33" s="93"/>
      <c r="I33" s="164"/>
      <c r="J33" s="164"/>
      <c r="K33" s="164"/>
      <c r="L33" s="164"/>
      <c r="M33" s="164"/>
      <c r="N33" s="164"/>
      <c r="O33" s="164"/>
      <c r="P33" s="164"/>
      <c r="Q33" s="164"/>
      <c r="R33" s="164"/>
      <c r="S33" s="164"/>
    </row>
    <row r="34" spans="1:19">
      <c r="A34" s="93"/>
      <c r="B34" s="93"/>
      <c r="C34" s="93"/>
      <c r="D34" s="93"/>
      <c r="E34" s="93"/>
      <c r="F34" s="93"/>
      <c r="G34" s="163"/>
      <c r="H34" s="93"/>
      <c r="I34" s="164"/>
      <c r="J34" s="164"/>
      <c r="K34" s="164"/>
      <c r="L34" s="164"/>
      <c r="M34" s="164"/>
      <c r="N34" s="164"/>
      <c r="O34" s="164"/>
      <c r="P34" s="164"/>
      <c r="Q34" s="164"/>
      <c r="R34" s="164"/>
      <c r="S34" s="164"/>
    </row>
    <row r="35" spans="1:19">
      <c r="A35" s="93"/>
      <c r="B35" s="93"/>
      <c r="C35" s="93"/>
      <c r="D35" s="93"/>
      <c r="E35" s="93"/>
      <c r="F35" s="93"/>
      <c r="G35" s="163"/>
      <c r="H35" s="93"/>
      <c r="I35" s="164"/>
      <c r="J35" s="164"/>
      <c r="K35" s="164"/>
      <c r="L35" s="164"/>
      <c r="M35" s="164"/>
      <c r="N35" s="164"/>
      <c r="O35" s="164"/>
      <c r="P35" s="164"/>
      <c r="Q35" s="164"/>
      <c r="R35" s="164"/>
      <c r="S35" s="164"/>
    </row>
    <row r="36" spans="1:19">
      <c r="A36" s="93"/>
      <c r="B36" s="93"/>
      <c r="C36" s="93"/>
      <c r="D36" s="93"/>
      <c r="E36" s="93"/>
      <c r="F36" s="93"/>
      <c r="G36" s="163"/>
      <c r="H36" s="93"/>
      <c r="I36" s="164"/>
      <c r="J36" s="164"/>
      <c r="K36" s="164"/>
      <c r="L36" s="164"/>
      <c r="M36" s="164"/>
      <c r="N36" s="164"/>
      <c r="O36" s="164"/>
      <c r="P36" s="164"/>
      <c r="Q36" s="164"/>
      <c r="R36" s="164"/>
      <c r="S36" s="164"/>
    </row>
    <row r="37" spans="1:19">
      <c r="A37" s="93"/>
      <c r="B37" s="93"/>
      <c r="C37" s="93"/>
      <c r="D37" s="93"/>
      <c r="E37" s="93"/>
      <c r="F37" s="93"/>
      <c r="G37" s="163"/>
      <c r="H37" s="93"/>
      <c r="I37" s="164"/>
      <c r="J37" s="164"/>
      <c r="K37" s="164"/>
      <c r="L37" s="164"/>
      <c r="M37" s="164"/>
      <c r="N37" s="164"/>
      <c r="O37" s="164"/>
      <c r="P37" s="164"/>
      <c r="Q37" s="164"/>
      <c r="R37" s="164"/>
      <c r="S37" s="164"/>
    </row>
    <row r="38" spans="1:19">
      <c r="A38" s="93"/>
      <c r="B38" s="93"/>
      <c r="C38" s="93"/>
      <c r="D38" s="93"/>
      <c r="E38" s="93"/>
      <c r="F38" s="93"/>
      <c r="G38" s="163"/>
      <c r="H38" s="93"/>
      <c r="I38" s="164"/>
      <c r="J38" s="164"/>
      <c r="K38" s="164"/>
      <c r="L38" s="164"/>
      <c r="M38" s="164"/>
      <c r="N38" s="164"/>
      <c r="O38" s="164"/>
      <c r="P38" s="164"/>
      <c r="Q38" s="164"/>
      <c r="R38" s="164"/>
      <c r="S38" s="164"/>
    </row>
    <row r="39" spans="1:19">
      <c r="A39" s="93"/>
      <c r="B39" s="93"/>
      <c r="C39" s="93"/>
      <c r="D39" s="93"/>
      <c r="E39" s="93"/>
      <c r="F39" s="93"/>
      <c r="G39" s="163"/>
      <c r="H39" s="93"/>
      <c r="I39" s="164"/>
      <c r="J39" s="164"/>
      <c r="K39" s="164"/>
      <c r="L39" s="164"/>
      <c r="M39" s="164"/>
      <c r="N39" s="164"/>
      <c r="O39" s="164"/>
      <c r="P39" s="164"/>
      <c r="Q39" s="164"/>
      <c r="R39" s="164"/>
      <c r="S39" s="164"/>
    </row>
    <row r="40" spans="1:19">
      <c r="A40" s="93"/>
      <c r="B40" s="93"/>
      <c r="C40" s="93"/>
      <c r="D40" s="93"/>
      <c r="E40" s="93"/>
      <c r="F40" s="93"/>
      <c r="G40" s="163"/>
      <c r="H40" s="93"/>
      <c r="I40" s="164"/>
      <c r="J40" s="164"/>
      <c r="K40" s="164"/>
      <c r="L40" s="164"/>
      <c r="M40" s="164"/>
      <c r="N40" s="164"/>
      <c r="O40" s="164"/>
      <c r="P40" s="164"/>
      <c r="Q40" s="164"/>
      <c r="R40" s="164"/>
      <c r="S40" s="164"/>
    </row>
    <row r="41" spans="1:19">
      <c r="A41" s="93"/>
      <c r="B41" s="93"/>
      <c r="C41" s="93"/>
      <c r="D41" s="93"/>
      <c r="E41" s="93"/>
      <c r="F41" s="93"/>
      <c r="G41" s="163"/>
      <c r="H41" s="93"/>
      <c r="I41" s="164"/>
      <c r="J41" s="164"/>
      <c r="K41" s="164"/>
      <c r="L41" s="164"/>
      <c r="M41" s="164"/>
      <c r="N41" s="164"/>
      <c r="O41" s="164"/>
      <c r="P41" s="164"/>
      <c r="Q41" s="164"/>
      <c r="R41" s="164"/>
      <c r="S41" s="164"/>
    </row>
    <row r="42" spans="1:19">
      <c r="A42" s="93"/>
      <c r="B42" s="93"/>
      <c r="C42" s="93"/>
      <c r="D42" s="93"/>
      <c r="E42" s="93"/>
      <c r="F42" s="93"/>
      <c r="G42" s="163"/>
      <c r="H42" s="93"/>
      <c r="I42" s="164"/>
      <c r="J42" s="164"/>
      <c r="K42" s="164"/>
      <c r="L42" s="164"/>
      <c r="M42" s="164"/>
      <c r="N42" s="164"/>
      <c r="O42" s="164"/>
      <c r="P42" s="164"/>
      <c r="Q42" s="164"/>
      <c r="R42" s="164"/>
      <c r="S42" s="164"/>
    </row>
    <row r="43" spans="1:19">
      <c r="A43" s="93"/>
      <c r="B43" s="93"/>
      <c r="C43" s="93"/>
      <c r="D43" s="93"/>
      <c r="E43" s="93"/>
      <c r="F43" s="93"/>
      <c r="G43" s="163"/>
      <c r="H43" s="93"/>
      <c r="I43" s="164"/>
      <c r="J43" s="164"/>
      <c r="K43" s="164"/>
      <c r="L43" s="164"/>
      <c r="M43" s="164"/>
      <c r="N43" s="164"/>
      <c r="O43" s="164"/>
      <c r="P43" s="164"/>
      <c r="Q43" s="164"/>
      <c r="R43" s="164"/>
      <c r="S43" s="164"/>
    </row>
    <row r="44" spans="1:19">
      <c r="A44" s="93"/>
      <c r="B44" s="93"/>
      <c r="C44" s="93"/>
      <c r="D44" s="93"/>
      <c r="E44" s="93"/>
      <c r="F44" s="93"/>
      <c r="G44" s="163"/>
      <c r="H44" s="93"/>
      <c r="I44" s="164"/>
      <c r="J44" s="164"/>
      <c r="K44" s="164"/>
      <c r="L44" s="164"/>
      <c r="M44" s="164"/>
      <c r="N44" s="164"/>
      <c r="O44" s="164"/>
      <c r="P44" s="164"/>
      <c r="Q44" s="164"/>
      <c r="R44" s="164"/>
      <c r="S44" s="164"/>
    </row>
    <row r="45" spans="1:19">
      <c r="A45" s="93"/>
      <c r="B45" s="93"/>
      <c r="C45" s="93"/>
      <c r="D45" s="93"/>
      <c r="E45" s="93"/>
      <c r="F45" s="93"/>
      <c r="G45" s="163"/>
      <c r="H45" s="93"/>
      <c r="I45" s="164"/>
      <c r="J45" s="164"/>
      <c r="K45" s="164"/>
      <c r="L45" s="164"/>
      <c r="M45" s="164"/>
      <c r="N45" s="164"/>
      <c r="O45" s="164"/>
      <c r="P45" s="164"/>
      <c r="Q45" s="164"/>
      <c r="R45" s="164"/>
      <c r="S45" s="164"/>
    </row>
    <row r="46" spans="1:19">
      <c r="A46" s="93"/>
      <c r="B46" s="93"/>
      <c r="C46" s="93"/>
      <c r="D46" s="93"/>
      <c r="E46" s="93"/>
      <c r="F46" s="93"/>
      <c r="G46" s="163"/>
      <c r="H46" s="93"/>
      <c r="I46" s="164"/>
      <c r="J46" s="164"/>
      <c r="K46" s="164"/>
      <c r="L46" s="164"/>
      <c r="M46" s="164"/>
      <c r="N46" s="164"/>
      <c r="O46" s="164"/>
      <c r="P46" s="164"/>
      <c r="Q46" s="164"/>
      <c r="R46" s="164"/>
      <c r="S46" s="164"/>
    </row>
    <row r="47" spans="1:19">
      <c r="A47" s="93"/>
      <c r="B47" s="93"/>
      <c r="C47" s="93"/>
      <c r="D47" s="93"/>
      <c r="E47" s="93"/>
      <c r="F47" s="93"/>
      <c r="G47" s="163"/>
      <c r="H47" s="93"/>
      <c r="I47" s="164"/>
      <c r="J47" s="164"/>
      <c r="K47" s="164"/>
      <c r="L47" s="164"/>
      <c r="M47" s="164"/>
      <c r="N47" s="164"/>
      <c r="O47" s="164"/>
      <c r="P47" s="164"/>
      <c r="Q47" s="164"/>
      <c r="R47" s="164"/>
      <c r="S47" s="164"/>
    </row>
    <row r="48" spans="1:19">
      <c r="A48" s="93"/>
      <c r="B48" s="93"/>
      <c r="C48" s="93"/>
      <c r="D48" s="93"/>
      <c r="E48" s="93"/>
      <c r="F48" s="93"/>
      <c r="G48" s="163"/>
      <c r="H48" s="93"/>
      <c r="I48" s="164"/>
      <c r="J48" s="164"/>
      <c r="K48" s="164"/>
      <c r="L48" s="164"/>
      <c r="M48" s="164"/>
      <c r="N48" s="164"/>
      <c r="O48" s="164"/>
      <c r="P48" s="164"/>
      <c r="Q48" s="164"/>
      <c r="R48" s="164"/>
      <c r="S48" s="164"/>
    </row>
    <row r="49" spans="1:19">
      <c r="A49" s="93"/>
      <c r="B49" s="93"/>
      <c r="C49" s="93"/>
      <c r="D49" s="93"/>
      <c r="E49" s="93"/>
      <c r="F49" s="93"/>
      <c r="G49" s="163"/>
      <c r="H49" s="93"/>
      <c r="I49" s="164"/>
      <c r="J49" s="164"/>
      <c r="K49" s="164"/>
      <c r="L49" s="164"/>
      <c r="M49" s="164"/>
      <c r="N49" s="164"/>
      <c r="O49" s="164"/>
      <c r="P49" s="164"/>
      <c r="Q49" s="164"/>
      <c r="R49" s="164"/>
      <c r="S49" s="164"/>
    </row>
    <row r="50" spans="1:19">
      <c r="A50" s="93"/>
      <c r="B50" s="93"/>
      <c r="C50" s="93"/>
      <c r="D50" s="93"/>
      <c r="E50" s="93"/>
      <c r="F50" s="93"/>
      <c r="G50" s="163"/>
      <c r="H50" s="93"/>
      <c r="I50" s="164"/>
      <c r="J50" s="164"/>
      <c r="K50" s="164"/>
      <c r="L50" s="164"/>
      <c r="M50" s="164"/>
      <c r="N50" s="164"/>
      <c r="O50" s="164"/>
      <c r="P50" s="164"/>
      <c r="Q50" s="164"/>
      <c r="R50" s="164"/>
      <c r="S50" s="164"/>
    </row>
    <row r="51" spans="1:19">
      <c r="A51" s="93"/>
      <c r="B51" s="93"/>
      <c r="C51" s="93"/>
      <c r="D51" s="93"/>
      <c r="E51" s="93"/>
      <c r="F51" s="93"/>
      <c r="G51" s="163"/>
      <c r="H51" s="93"/>
      <c r="I51" s="164"/>
      <c r="J51" s="164"/>
      <c r="K51" s="164"/>
      <c r="L51" s="164"/>
      <c r="M51" s="164"/>
      <c r="N51" s="164"/>
      <c r="O51" s="164"/>
      <c r="P51" s="164"/>
      <c r="Q51" s="164"/>
      <c r="R51" s="164"/>
      <c r="S51" s="164"/>
    </row>
    <row r="52" spans="1:19">
      <c r="A52" s="93"/>
      <c r="B52" s="93"/>
      <c r="C52" s="93"/>
      <c r="D52" s="93"/>
      <c r="E52" s="93"/>
      <c r="F52" s="93"/>
      <c r="G52" s="163"/>
      <c r="H52" s="93"/>
      <c r="I52" s="164"/>
      <c r="J52" s="164"/>
      <c r="K52" s="164"/>
      <c r="L52" s="164"/>
      <c r="M52" s="164"/>
      <c r="N52" s="164"/>
      <c r="O52" s="164"/>
      <c r="P52" s="164"/>
      <c r="Q52" s="164"/>
      <c r="R52" s="164"/>
      <c r="S52" s="164"/>
    </row>
    <row r="53" spans="1:19">
      <c r="A53" s="93"/>
      <c r="B53" s="93"/>
      <c r="C53" s="93"/>
      <c r="D53" s="93"/>
      <c r="E53" s="93"/>
      <c r="F53" s="93"/>
      <c r="G53" s="163"/>
      <c r="H53" s="93"/>
      <c r="I53" s="164"/>
      <c r="J53" s="164"/>
      <c r="K53" s="164"/>
      <c r="L53" s="164"/>
      <c r="M53" s="164"/>
      <c r="N53" s="164"/>
      <c r="O53" s="164"/>
      <c r="P53" s="164"/>
      <c r="Q53" s="164"/>
      <c r="R53" s="164"/>
      <c r="S53" s="164"/>
    </row>
    <row r="54" spans="1:19">
      <c r="A54" s="93"/>
      <c r="B54" s="93"/>
      <c r="C54" s="93"/>
      <c r="D54" s="93"/>
      <c r="E54" s="93"/>
      <c r="F54" s="93"/>
      <c r="G54" s="163"/>
      <c r="H54" s="93"/>
      <c r="I54" s="164"/>
      <c r="J54" s="164"/>
      <c r="K54" s="164"/>
      <c r="L54" s="164"/>
      <c r="M54" s="164"/>
      <c r="N54" s="164"/>
      <c r="O54" s="164"/>
      <c r="P54" s="164"/>
      <c r="Q54" s="164"/>
      <c r="R54" s="164"/>
      <c r="S54" s="164"/>
    </row>
    <row r="55" spans="1:19">
      <c r="A55" s="93"/>
      <c r="B55" s="93"/>
      <c r="C55" s="93"/>
      <c r="D55" s="93"/>
      <c r="E55" s="93"/>
      <c r="F55" s="93"/>
      <c r="G55" s="163"/>
      <c r="H55" s="93"/>
      <c r="I55" s="164"/>
      <c r="J55" s="164"/>
      <c r="K55" s="164"/>
      <c r="L55" s="164"/>
      <c r="M55" s="164"/>
      <c r="N55" s="164"/>
      <c r="O55" s="164"/>
      <c r="P55" s="164"/>
      <c r="Q55" s="164"/>
      <c r="R55" s="164"/>
      <c r="S55" s="164"/>
    </row>
    <row r="56" spans="1:19">
      <c r="A56" s="93"/>
      <c r="B56" s="93"/>
      <c r="C56" s="93"/>
      <c r="D56" s="93"/>
      <c r="E56" s="93"/>
      <c r="F56" s="93"/>
      <c r="G56" s="163"/>
      <c r="H56" s="93"/>
      <c r="I56" s="164"/>
      <c r="J56" s="164"/>
      <c r="K56" s="164"/>
      <c r="L56" s="164"/>
      <c r="M56" s="164"/>
      <c r="N56" s="164"/>
      <c r="O56" s="164"/>
      <c r="P56" s="164"/>
      <c r="Q56" s="164"/>
      <c r="R56" s="164"/>
      <c r="S56" s="164"/>
    </row>
    <row r="57" spans="1:19">
      <c r="A57" s="93"/>
      <c r="B57" s="93"/>
      <c r="C57" s="93"/>
      <c r="D57" s="93"/>
      <c r="E57" s="93"/>
      <c r="F57" s="93"/>
      <c r="G57" s="163"/>
      <c r="H57" s="93"/>
      <c r="I57" s="164"/>
      <c r="J57" s="164"/>
      <c r="K57" s="164"/>
      <c r="L57" s="164"/>
      <c r="M57" s="164"/>
      <c r="N57" s="164"/>
      <c r="O57" s="164"/>
      <c r="P57" s="164"/>
      <c r="Q57" s="164"/>
      <c r="R57" s="164"/>
      <c r="S57" s="164"/>
    </row>
    <row r="58" spans="1:19">
      <c r="A58" s="93"/>
      <c r="B58" s="93"/>
      <c r="C58" s="93"/>
      <c r="D58" s="93"/>
      <c r="E58" s="93"/>
      <c r="F58" s="93"/>
      <c r="G58" s="163"/>
      <c r="H58" s="93"/>
      <c r="I58" s="164"/>
      <c r="J58" s="164"/>
      <c r="K58" s="164"/>
      <c r="L58" s="164"/>
      <c r="M58" s="164"/>
      <c r="N58" s="164"/>
      <c r="O58" s="164"/>
      <c r="P58" s="164"/>
      <c r="Q58" s="164"/>
      <c r="R58" s="164"/>
      <c r="S58" s="164"/>
    </row>
    <row r="59" spans="1:19">
      <c r="A59" s="93"/>
      <c r="B59" s="93"/>
      <c r="C59" s="93"/>
      <c r="D59" s="93"/>
      <c r="E59" s="93"/>
      <c r="F59" s="93"/>
      <c r="G59" s="163"/>
      <c r="H59" s="93"/>
      <c r="I59" s="164"/>
      <c r="J59" s="164"/>
      <c r="K59" s="164"/>
      <c r="L59" s="164"/>
      <c r="M59" s="164"/>
      <c r="N59" s="164"/>
      <c r="O59" s="164"/>
      <c r="P59" s="164"/>
      <c r="Q59" s="164"/>
      <c r="R59" s="164"/>
      <c r="S59" s="164"/>
    </row>
    <row r="60" spans="1:19">
      <c r="A60" s="93"/>
      <c r="B60" s="93"/>
      <c r="C60" s="93"/>
      <c r="D60" s="93"/>
      <c r="E60" s="93"/>
      <c r="F60" s="93"/>
      <c r="G60" s="163"/>
      <c r="H60" s="93"/>
      <c r="I60" s="164"/>
      <c r="J60" s="164"/>
      <c r="K60" s="164"/>
      <c r="L60" s="164"/>
      <c r="M60" s="164"/>
      <c r="N60" s="164"/>
      <c r="O60" s="164"/>
      <c r="P60" s="164"/>
      <c r="Q60" s="164"/>
      <c r="R60" s="164"/>
      <c r="S60" s="164"/>
    </row>
    <row r="61" spans="1:19">
      <c r="A61" s="93"/>
      <c r="B61" s="93"/>
      <c r="C61" s="93"/>
      <c r="D61" s="93"/>
      <c r="E61" s="93"/>
      <c r="F61" s="93"/>
      <c r="G61" s="163"/>
      <c r="H61" s="93"/>
      <c r="I61" s="164"/>
      <c r="J61" s="164"/>
      <c r="K61" s="164"/>
      <c r="L61" s="164"/>
      <c r="M61" s="164"/>
      <c r="N61" s="164"/>
      <c r="O61" s="164"/>
      <c r="P61" s="164"/>
      <c r="Q61" s="164"/>
      <c r="R61" s="164"/>
      <c r="S61" s="164"/>
    </row>
    <row r="62" spans="1:19">
      <c r="A62" s="93"/>
      <c r="B62" s="93"/>
      <c r="C62" s="93"/>
      <c r="D62" s="93"/>
      <c r="E62" s="93"/>
      <c r="F62" s="93"/>
      <c r="G62" s="163"/>
      <c r="H62" s="93"/>
      <c r="I62" s="164"/>
      <c r="J62" s="164"/>
      <c r="K62" s="164"/>
      <c r="L62" s="164"/>
      <c r="M62" s="164"/>
      <c r="N62" s="164"/>
      <c r="O62" s="164"/>
      <c r="P62" s="164"/>
      <c r="Q62" s="164"/>
      <c r="R62" s="164"/>
      <c r="S62" s="164"/>
    </row>
    <row r="63" spans="1:19">
      <c r="A63" s="93"/>
      <c r="B63" s="93"/>
      <c r="C63" s="93"/>
      <c r="D63" s="93"/>
      <c r="E63" s="93"/>
      <c r="F63" s="93"/>
      <c r="G63" s="163"/>
      <c r="H63" s="93"/>
      <c r="I63" s="164"/>
      <c r="J63" s="164"/>
      <c r="K63" s="164"/>
      <c r="L63" s="164"/>
      <c r="M63" s="164"/>
      <c r="N63" s="164"/>
      <c r="O63" s="164"/>
      <c r="P63" s="164"/>
      <c r="Q63" s="164"/>
      <c r="R63" s="164"/>
      <c r="S63" s="164"/>
    </row>
    <row r="64" spans="1:19">
      <c r="A64" s="93"/>
      <c r="B64" s="93"/>
      <c r="C64" s="93"/>
      <c r="D64" s="93"/>
      <c r="E64" s="93"/>
      <c r="F64" s="93"/>
      <c r="G64" s="163"/>
      <c r="H64" s="93"/>
      <c r="I64" s="164"/>
      <c r="J64" s="164"/>
      <c r="K64" s="164"/>
      <c r="L64" s="164"/>
      <c r="M64" s="164"/>
      <c r="N64" s="164"/>
      <c r="O64" s="164"/>
      <c r="P64" s="164"/>
      <c r="Q64" s="164"/>
      <c r="R64" s="164"/>
      <c r="S64" s="164"/>
    </row>
    <row r="65" spans="1:19">
      <c r="A65" s="93"/>
      <c r="B65" s="93"/>
      <c r="C65" s="93"/>
      <c r="D65" s="93"/>
      <c r="E65" s="93"/>
      <c r="F65" s="93"/>
      <c r="G65" s="163"/>
      <c r="H65" s="93"/>
      <c r="I65" s="164"/>
      <c r="J65" s="164"/>
      <c r="K65" s="164"/>
      <c r="L65" s="164"/>
      <c r="M65" s="164"/>
      <c r="N65" s="164"/>
      <c r="O65" s="164"/>
      <c r="P65" s="164"/>
      <c r="Q65" s="164"/>
      <c r="R65" s="164"/>
      <c r="S65" s="164"/>
    </row>
    <row r="66" spans="1:19">
      <c r="A66" s="93"/>
      <c r="B66" s="93"/>
      <c r="C66" s="93"/>
      <c r="D66" s="93"/>
      <c r="E66" s="93"/>
      <c r="F66" s="93"/>
      <c r="G66" s="163"/>
      <c r="H66" s="93"/>
      <c r="I66" s="164"/>
      <c r="J66" s="164"/>
      <c r="K66" s="164"/>
      <c r="L66" s="164"/>
      <c r="M66" s="164"/>
      <c r="N66" s="164"/>
      <c r="O66" s="164"/>
      <c r="P66" s="164"/>
      <c r="Q66" s="164"/>
      <c r="R66" s="164"/>
      <c r="S66" s="164"/>
    </row>
    <row r="67" spans="1:19">
      <c r="A67" s="93"/>
      <c r="B67" s="93"/>
      <c r="C67" s="93"/>
      <c r="D67" s="93"/>
      <c r="E67" s="93"/>
      <c r="F67" s="93"/>
      <c r="G67" s="163"/>
      <c r="H67" s="93"/>
      <c r="I67" s="164"/>
      <c r="J67" s="164"/>
      <c r="K67" s="164"/>
      <c r="L67" s="164"/>
      <c r="M67" s="164"/>
      <c r="N67" s="164"/>
      <c r="O67" s="164"/>
      <c r="P67" s="164"/>
      <c r="Q67" s="164"/>
      <c r="R67" s="164"/>
      <c r="S67" s="164"/>
    </row>
    <row r="68" spans="1:19">
      <c r="A68" s="93"/>
      <c r="B68" s="93"/>
      <c r="C68" s="93"/>
      <c r="D68" s="93"/>
      <c r="E68" s="93"/>
      <c r="F68" s="93"/>
      <c r="G68" s="163"/>
      <c r="H68" s="93"/>
      <c r="I68" s="164"/>
      <c r="J68" s="164"/>
      <c r="K68" s="164"/>
      <c r="L68" s="164"/>
      <c r="M68" s="164"/>
      <c r="N68" s="164"/>
      <c r="O68" s="164"/>
      <c r="P68" s="164"/>
      <c r="Q68" s="164"/>
      <c r="R68" s="164"/>
      <c r="S68" s="164"/>
    </row>
    <row r="69" spans="1:19">
      <c r="A69" s="93"/>
      <c r="B69" s="93"/>
      <c r="C69" s="93"/>
      <c r="D69" s="93"/>
      <c r="E69" s="93"/>
      <c r="F69" s="93"/>
      <c r="G69" s="163"/>
      <c r="H69" s="93"/>
      <c r="I69" s="164"/>
      <c r="J69" s="164"/>
      <c r="K69" s="164"/>
      <c r="L69" s="164"/>
      <c r="M69" s="164"/>
      <c r="N69" s="164"/>
      <c r="O69" s="164"/>
      <c r="P69" s="164"/>
      <c r="Q69" s="164"/>
      <c r="R69" s="164"/>
      <c r="S69" s="164"/>
    </row>
    <row r="70" spans="1:19">
      <c r="A70" s="93"/>
      <c r="B70" s="93"/>
      <c r="C70" s="93"/>
      <c r="D70" s="93"/>
      <c r="E70" s="93"/>
      <c r="F70" s="93"/>
      <c r="G70" s="163"/>
      <c r="H70" s="93"/>
      <c r="I70" s="164"/>
      <c r="J70" s="164"/>
      <c r="K70" s="164"/>
      <c r="L70" s="164"/>
      <c r="M70" s="164"/>
      <c r="N70" s="164"/>
      <c r="O70" s="164"/>
      <c r="P70" s="164"/>
      <c r="Q70" s="164"/>
      <c r="R70" s="164"/>
      <c r="S70" s="164"/>
    </row>
    <row r="71" spans="1:19">
      <c r="A71" s="93"/>
      <c r="B71" s="93"/>
      <c r="C71" s="93"/>
      <c r="D71" s="93"/>
      <c r="E71" s="93"/>
      <c r="F71" s="93"/>
      <c r="G71" s="163"/>
      <c r="H71" s="93"/>
      <c r="I71" s="164"/>
      <c r="J71" s="164"/>
      <c r="K71" s="164"/>
      <c r="L71" s="164"/>
      <c r="M71" s="164"/>
      <c r="N71" s="164"/>
      <c r="O71" s="164"/>
      <c r="P71" s="164"/>
      <c r="Q71" s="164"/>
      <c r="R71" s="164"/>
      <c r="S71" s="164"/>
    </row>
    <row r="72" spans="1:19">
      <c r="A72" s="93"/>
      <c r="B72" s="93"/>
      <c r="C72" s="93"/>
      <c r="D72" s="93"/>
      <c r="E72" s="93"/>
      <c r="F72" s="93"/>
      <c r="G72" s="163"/>
      <c r="H72" s="93"/>
      <c r="I72" s="164"/>
      <c r="J72" s="164"/>
      <c r="K72" s="164"/>
      <c r="L72" s="164"/>
      <c r="M72" s="164"/>
      <c r="N72" s="164"/>
      <c r="O72" s="164"/>
      <c r="P72" s="164"/>
      <c r="Q72" s="164"/>
      <c r="R72" s="164"/>
      <c r="S72" s="164"/>
    </row>
    <row r="73" spans="1:19">
      <c r="A73" s="93"/>
      <c r="B73" s="93"/>
      <c r="C73" s="93"/>
      <c r="D73" s="93"/>
      <c r="E73" s="93"/>
      <c r="F73" s="93"/>
      <c r="G73" s="163"/>
      <c r="H73" s="93"/>
      <c r="I73" s="164"/>
      <c r="J73" s="164"/>
      <c r="K73" s="164"/>
      <c r="L73" s="164"/>
      <c r="M73" s="164"/>
      <c r="N73" s="164"/>
      <c r="O73" s="164"/>
      <c r="P73" s="164"/>
      <c r="Q73" s="164"/>
      <c r="R73" s="164"/>
      <c r="S73" s="164"/>
    </row>
    <row r="74" spans="1:19">
      <c r="A74" s="93"/>
      <c r="B74" s="93"/>
      <c r="C74" s="93"/>
      <c r="D74" s="93"/>
      <c r="E74" s="93"/>
      <c r="F74" s="93"/>
      <c r="G74" s="163"/>
      <c r="H74" s="93"/>
      <c r="I74" s="164"/>
      <c r="J74" s="164"/>
      <c r="K74" s="164"/>
      <c r="L74" s="164"/>
      <c r="M74" s="164"/>
      <c r="N74" s="164"/>
      <c r="O74" s="164"/>
      <c r="P74" s="164"/>
      <c r="Q74" s="164"/>
      <c r="R74" s="164"/>
      <c r="S74" s="164"/>
    </row>
    <row r="75" spans="1:19">
      <c r="A75" s="93"/>
      <c r="B75" s="93"/>
      <c r="C75" s="93"/>
      <c r="D75" s="93"/>
      <c r="E75" s="93"/>
      <c r="F75" s="93"/>
      <c r="G75" s="163"/>
      <c r="H75" s="93"/>
      <c r="I75" s="164"/>
      <c r="J75" s="164"/>
      <c r="K75" s="164"/>
      <c r="L75" s="164"/>
      <c r="M75" s="164"/>
      <c r="N75" s="164"/>
      <c r="O75" s="164"/>
      <c r="P75" s="164"/>
      <c r="Q75" s="164"/>
      <c r="R75" s="164"/>
      <c r="S75" s="164"/>
    </row>
    <row r="76" spans="1:19">
      <c r="A76" s="93"/>
      <c r="B76" s="93"/>
      <c r="C76" s="93"/>
      <c r="D76" s="93"/>
      <c r="E76" s="93"/>
      <c r="F76" s="93"/>
      <c r="G76" s="163"/>
      <c r="H76" s="93"/>
      <c r="I76" s="164"/>
      <c r="J76" s="164"/>
      <c r="K76" s="164"/>
      <c r="L76" s="164"/>
      <c r="M76" s="164"/>
      <c r="N76" s="164"/>
      <c r="O76" s="164"/>
      <c r="P76" s="164"/>
      <c r="Q76" s="164"/>
      <c r="R76" s="164"/>
      <c r="S76" s="164"/>
    </row>
    <row r="77" spans="1:19">
      <c r="A77" s="93"/>
      <c r="B77" s="93"/>
      <c r="C77" s="93"/>
      <c r="D77" s="93"/>
      <c r="E77" s="93"/>
      <c r="F77" s="93"/>
      <c r="G77" s="163"/>
      <c r="H77" s="93"/>
      <c r="I77" s="164"/>
      <c r="J77" s="164"/>
      <c r="K77" s="164"/>
      <c r="L77" s="164"/>
      <c r="M77" s="164"/>
      <c r="N77" s="164"/>
      <c r="O77" s="164"/>
      <c r="P77" s="164"/>
      <c r="Q77" s="164"/>
      <c r="R77" s="164"/>
      <c r="S77" s="164"/>
    </row>
    <row r="78" spans="1:19">
      <c r="A78" s="93"/>
      <c r="B78" s="93"/>
      <c r="C78" s="93"/>
      <c r="D78" s="93"/>
      <c r="E78" s="93"/>
      <c r="F78" s="93"/>
      <c r="G78" s="163"/>
      <c r="H78" s="93"/>
      <c r="I78" s="164"/>
      <c r="J78" s="164"/>
      <c r="K78" s="164"/>
      <c r="L78" s="164"/>
      <c r="M78" s="164"/>
      <c r="N78" s="164"/>
      <c r="O78" s="164"/>
      <c r="P78" s="164"/>
      <c r="Q78" s="164"/>
      <c r="R78" s="164"/>
      <c r="S78" s="164"/>
    </row>
    <row r="79" spans="1:19">
      <c r="A79" s="93"/>
      <c r="B79" s="93"/>
      <c r="C79" s="93"/>
      <c r="D79" s="93"/>
      <c r="E79" s="93"/>
      <c r="F79" s="93"/>
      <c r="G79" s="163"/>
      <c r="H79" s="93"/>
      <c r="I79" s="164"/>
      <c r="J79" s="164"/>
      <c r="K79" s="164"/>
      <c r="L79" s="164"/>
      <c r="M79" s="164"/>
      <c r="N79" s="164"/>
      <c r="O79" s="164"/>
      <c r="P79" s="164"/>
      <c r="Q79" s="164"/>
      <c r="R79" s="164"/>
      <c r="S79" s="164"/>
    </row>
    <row r="80" spans="1:19">
      <c r="A80" s="93"/>
      <c r="B80" s="93"/>
      <c r="C80" s="93"/>
      <c r="D80" s="93"/>
      <c r="E80" s="93"/>
      <c r="F80" s="93"/>
      <c r="G80" s="163"/>
      <c r="H80" s="93"/>
      <c r="I80" s="164"/>
      <c r="J80" s="164"/>
      <c r="K80" s="164"/>
      <c r="L80" s="164"/>
      <c r="M80" s="164"/>
      <c r="N80" s="164"/>
      <c r="O80" s="164"/>
      <c r="P80" s="164"/>
      <c r="Q80" s="164"/>
      <c r="R80" s="164"/>
      <c r="S80" s="164"/>
    </row>
    <row r="81" spans="1:19">
      <c r="A81" s="93"/>
      <c r="B81" s="93"/>
      <c r="C81" s="93"/>
      <c r="D81" s="93"/>
      <c r="E81" s="93"/>
      <c r="F81" s="93"/>
      <c r="G81" s="163"/>
      <c r="H81" s="93"/>
      <c r="I81" s="164"/>
      <c r="J81" s="164"/>
      <c r="K81" s="164"/>
      <c r="L81" s="164"/>
      <c r="M81" s="164"/>
      <c r="N81" s="164"/>
      <c r="O81" s="164"/>
      <c r="P81" s="164"/>
      <c r="Q81" s="164"/>
      <c r="R81" s="164"/>
      <c r="S81" s="164"/>
    </row>
    <row r="82" spans="1:19">
      <c r="A82" s="93"/>
      <c r="B82" s="93"/>
      <c r="C82" s="93"/>
      <c r="D82" s="93"/>
      <c r="E82" s="93"/>
      <c r="F82" s="93"/>
      <c r="G82" s="163"/>
      <c r="H82" s="93"/>
      <c r="I82" s="164"/>
      <c r="J82" s="164"/>
      <c r="K82" s="164"/>
      <c r="L82" s="164"/>
      <c r="M82" s="164"/>
      <c r="N82" s="164"/>
      <c r="O82" s="164"/>
      <c r="P82" s="164"/>
      <c r="Q82" s="164"/>
      <c r="R82" s="164"/>
      <c r="S82" s="164"/>
    </row>
    <row r="83" spans="1:19">
      <c r="A83" s="93"/>
      <c r="B83" s="93"/>
      <c r="C83" s="93"/>
      <c r="D83" s="93"/>
      <c r="E83" s="93"/>
      <c r="F83" s="93"/>
      <c r="G83" s="163"/>
      <c r="H83" s="93"/>
      <c r="I83" s="164"/>
      <c r="J83" s="164"/>
      <c r="K83" s="164"/>
      <c r="L83" s="164"/>
      <c r="M83" s="164"/>
      <c r="N83" s="164"/>
      <c r="O83" s="164"/>
      <c r="P83" s="164"/>
      <c r="Q83" s="164"/>
      <c r="R83" s="164"/>
      <c r="S83" s="164"/>
    </row>
    <row r="84" spans="1:19">
      <c r="A84" s="93"/>
      <c r="B84" s="93"/>
      <c r="C84" s="93"/>
      <c r="D84" s="93"/>
      <c r="E84" s="93"/>
      <c r="F84" s="93"/>
      <c r="G84" s="163"/>
      <c r="H84" s="93"/>
      <c r="I84" s="164"/>
      <c r="J84" s="164"/>
      <c r="K84" s="164"/>
      <c r="L84" s="164"/>
      <c r="M84" s="164"/>
      <c r="N84" s="164"/>
      <c r="O84" s="164"/>
      <c r="P84" s="164"/>
      <c r="Q84" s="164"/>
      <c r="R84" s="164"/>
      <c r="S84" s="164"/>
    </row>
    <row r="85" spans="1:19">
      <c r="A85" s="93"/>
      <c r="B85" s="93"/>
      <c r="C85" s="93"/>
      <c r="D85" s="93"/>
      <c r="E85" s="93"/>
      <c r="F85" s="93"/>
      <c r="G85" s="163"/>
      <c r="H85" s="93"/>
      <c r="I85" s="164"/>
      <c r="J85" s="164"/>
      <c r="K85" s="164"/>
      <c r="L85" s="164"/>
      <c r="M85" s="164"/>
      <c r="N85" s="164"/>
      <c r="O85" s="164"/>
      <c r="P85" s="164"/>
      <c r="Q85" s="164"/>
      <c r="R85" s="164"/>
      <c r="S85" s="164"/>
    </row>
    <row r="86" spans="1:19">
      <c r="A86" s="93"/>
      <c r="B86" s="93"/>
      <c r="C86" s="93"/>
      <c r="D86" s="93"/>
      <c r="E86" s="93"/>
      <c r="F86" s="93"/>
      <c r="G86" s="163"/>
      <c r="H86" s="93"/>
      <c r="I86" s="164"/>
      <c r="J86" s="164"/>
      <c r="K86" s="164"/>
      <c r="L86" s="164"/>
      <c r="M86" s="164"/>
      <c r="N86" s="164"/>
      <c r="O86" s="164"/>
      <c r="P86" s="164"/>
      <c r="Q86" s="164"/>
      <c r="R86" s="164"/>
      <c r="S86" s="164"/>
    </row>
    <row r="87" spans="1:19">
      <c r="A87" s="93"/>
      <c r="B87" s="93"/>
      <c r="C87" s="93"/>
      <c r="D87" s="93"/>
      <c r="E87" s="93"/>
      <c r="F87" s="93"/>
      <c r="G87" s="163"/>
      <c r="H87" s="93"/>
      <c r="I87" s="164"/>
      <c r="J87" s="164"/>
      <c r="K87" s="164"/>
      <c r="L87" s="164"/>
      <c r="M87" s="164"/>
      <c r="N87" s="164"/>
      <c r="O87" s="164"/>
      <c r="P87" s="164"/>
      <c r="Q87" s="164"/>
      <c r="R87" s="164"/>
      <c r="S87" s="164"/>
    </row>
    <row r="88" spans="1:19">
      <c r="A88" s="93"/>
      <c r="B88" s="93"/>
      <c r="C88" s="93"/>
      <c r="D88" s="93"/>
      <c r="E88" s="93"/>
      <c r="F88" s="93"/>
      <c r="G88" s="163"/>
      <c r="H88" s="93"/>
      <c r="I88" s="164"/>
      <c r="J88" s="164"/>
      <c r="K88" s="164"/>
      <c r="L88" s="164"/>
      <c r="M88" s="164"/>
      <c r="N88" s="164"/>
      <c r="O88" s="164"/>
      <c r="P88" s="164"/>
      <c r="Q88" s="164"/>
      <c r="R88" s="164"/>
      <c r="S88" s="164"/>
    </row>
    <row r="89" spans="1:19">
      <c r="A89" s="93"/>
      <c r="B89" s="93"/>
      <c r="C89" s="93"/>
      <c r="D89" s="93"/>
      <c r="E89" s="93"/>
      <c r="F89" s="93"/>
      <c r="G89" s="163"/>
      <c r="H89" s="93"/>
      <c r="I89" s="164"/>
      <c r="J89" s="164"/>
      <c r="K89" s="164"/>
      <c r="L89" s="164"/>
      <c r="M89" s="164"/>
      <c r="N89" s="164"/>
      <c r="O89" s="164"/>
      <c r="P89" s="164"/>
      <c r="Q89" s="164"/>
      <c r="R89" s="164"/>
      <c r="S89" s="164"/>
    </row>
    <row r="90" spans="1:19">
      <c r="A90" s="93"/>
      <c r="B90" s="93"/>
      <c r="C90" s="93"/>
      <c r="D90" s="93"/>
      <c r="E90" s="93"/>
      <c r="F90" s="93"/>
      <c r="G90" s="163"/>
      <c r="H90" s="93"/>
      <c r="I90" s="164"/>
      <c r="J90" s="164"/>
      <c r="K90" s="164"/>
      <c r="L90" s="164"/>
      <c r="M90" s="164"/>
      <c r="N90" s="164"/>
      <c r="O90" s="164"/>
      <c r="P90" s="164"/>
      <c r="Q90" s="164"/>
      <c r="R90" s="164"/>
      <c r="S90" s="164"/>
    </row>
    <row r="91" spans="1:19">
      <c r="A91" s="93"/>
      <c r="B91" s="93"/>
      <c r="C91" s="93"/>
      <c r="D91" s="93"/>
      <c r="E91" s="93"/>
      <c r="F91" s="93"/>
      <c r="G91" s="163"/>
      <c r="H91" s="93"/>
      <c r="I91" s="164"/>
      <c r="J91" s="164"/>
      <c r="K91" s="164"/>
      <c r="L91" s="164"/>
      <c r="M91" s="164"/>
      <c r="N91" s="164"/>
      <c r="O91" s="164"/>
      <c r="P91" s="164"/>
      <c r="Q91" s="164"/>
      <c r="R91" s="164"/>
      <c r="S91" s="164"/>
    </row>
    <row r="92" spans="1:19">
      <c r="A92" s="93"/>
      <c r="B92" s="93"/>
      <c r="C92" s="93"/>
      <c r="D92" s="93"/>
      <c r="E92" s="93"/>
      <c r="F92" s="93"/>
      <c r="G92" s="163"/>
      <c r="H92" s="93"/>
      <c r="I92" s="164"/>
      <c r="J92" s="164"/>
      <c r="K92" s="164"/>
      <c r="L92" s="164"/>
      <c r="M92" s="164"/>
      <c r="N92" s="164"/>
      <c r="O92" s="164"/>
      <c r="P92" s="164"/>
      <c r="Q92" s="164"/>
      <c r="R92" s="164"/>
      <c r="S92" s="164"/>
    </row>
    <row r="93" spans="1:19">
      <c r="A93" s="93"/>
      <c r="B93" s="93"/>
      <c r="C93" s="93"/>
      <c r="D93" s="93"/>
      <c r="E93" s="93"/>
      <c r="F93" s="93"/>
      <c r="G93" s="163"/>
      <c r="H93" s="93"/>
      <c r="I93" s="164"/>
      <c r="J93" s="164"/>
      <c r="K93" s="164"/>
      <c r="L93" s="164"/>
      <c r="M93" s="164"/>
      <c r="N93" s="164"/>
      <c r="O93" s="164"/>
      <c r="P93" s="164"/>
      <c r="Q93" s="164"/>
      <c r="R93" s="164"/>
      <c r="S93" s="164"/>
    </row>
    <row r="94" spans="1:19">
      <c r="A94" s="93"/>
      <c r="B94" s="93"/>
      <c r="C94" s="93"/>
      <c r="D94" s="93"/>
      <c r="E94" s="93"/>
      <c r="F94" s="93"/>
      <c r="G94" s="163"/>
      <c r="H94" s="93"/>
      <c r="I94" s="164"/>
      <c r="J94" s="164"/>
      <c r="K94" s="164"/>
      <c r="L94" s="164"/>
      <c r="M94" s="164"/>
      <c r="N94" s="164"/>
      <c r="O94" s="164"/>
      <c r="P94" s="164"/>
      <c r="Q94" s="164"/>
      <c r="R94" s="164"/>
      <c r="S94" s="164"/>
    </row>
    <row r="95" spans="1:19">
      <c r="A95" s="93"/>
      <c r="B95" s="93"/>
      <c r="C95" s="93"/>
      <c r="D95" s="93"/>
      <c r="E95" s="93"/>
      <c r="F95" s="93"/>
      <c r="G95" s="163"/>
      <c r="H95" s="93"/>
      <c r="I95" s="164"/>
      <c r="J95" s="164"/>
      <c r="K95" s="164"/>
      <c r="L95" s="164"/>
      <c r="M95" s="164"/>
      <c r="N95" s="164"/>
      <c r="O95" s="164"/>
      <c r="P95" s="164"/>
      <c r="Q95" s="164"/>
      <c r="R95" s="164"/>
      <c r="S95" s="164"/>
    </row>
    <row r="96" spans="1:19">
      <c r="A96" s="93"/>
      <c r="B96" s="93"/>
      <c r="C96" s="93"/>
      <c r="D96" s="93"/>
      <c r="E96" s="93"/>
      <c r="F96" s="93"/>
      <c r="G96" s="163"/>
      <c r="H96" s="93"/>
      <c r="I96" s="164"/>
      <c r="J96" s="164"/>
      <c r="K96" s="164"/>
      <c r="L96" s="164"/>
      <c r="M96" s="164"/>
      <c r="N96" s="164"/>
      <c r="O96" s="164"/>
      <c r="P96" s="164"/>
      <c r="Q96" s="164"/>
      <c r="R96" s="164"/>
      <c r="S96" s="164"/>
    </row>
    <row r="97" spans="1:19">
      <c r="A97" s="93"/>
      <c r="B97" s="93"/>
      <c r="C97" s="93"/>
      <c r="D97" s="93"/>
      <c r="E97" s="93"/>
      <c r="F97" s="93"/>
      <c r="G97" s="163"/>
      <c r="H97" s="93"/>
      <c r="I97" s="164"/>
      <c r="J97" s="164"/>
      <c r="K97" s="164"/>
      <c r="L97" s="164"/>
      <c r="M97" s="164"/>
      <c r="N97" s="164"/>
      <c r="O97" s="164"/>
      <c r="P97" s="164"/>
      <c r="Q97" s="164"/>
      <c r="R97" s="164"/>
      <c r="S97" s="164"/>
    </row>
    <row r="98" spans="1:19">
      <c r="A98" s="93"/>
      <c r="B98" s="93"/>
      <c r="C98" s="93"/>
      <c r="D98" s="93"/>
      <c r="E98" s="93"/>
      <c r="F98" s="93"/>
      <c r="G98" s="163"/>
      <c r="H98" s="93"/>
      <c r="I98" s="164"/>
      <c r="J98" s="164"/>
      <c r="K98" s="164"/>
      <c r="L98" s="164"/>
      <c r="M98" s="164"/>
      <c r="N98" s="164"/>
      <c r="O98" s="164"/>
      <c r="P98" s="164"/>
      <c r="Q98" s="164"/>
      <c r="R98" s="164"/>
      <c r="S98" s="164"/>
    </row>
    <row r="99" spans="1:19">
      <c r="A99" s="93"/>
      <c r="B99" s="93"/>
      <c r="C99" s="93"/>
      <c r="D99" s="93"/>
      <c r="E99" s="93"/>
      <c r="F99" s="93"/>
      <c r="G99" s="163"/>
      <c r="H99" s="93"/>
      <c r="I99" s="164"/>
      <c r="J99" s="164"/>
      <c r="K99" s="164"/>
      <c r="L99" s="164"/>
      <c r="M99" s="164"/>
      <c r="N99" s="164"/>
      <c r="O99" s="164"/>
      <c r="P99" s="164"/>
      <c r="Q99" s="164"/>
      <c r="R99" s="164"/>
      <c r="S99" s="164"/>
    </row>
    <row r="100" spans="1:19">
      <c r="A100" s="93"/>
      <c r="B100" s="93"/>
      <c r="C100" s="93"/>
      <c r="D100" s="93"/>
      <c r="E100" s="93"/>
      <c r="F100" s="93"/>
      <c r="G100" s="163"/>
      <c r="H100" s="93"/>
      <c r="I100" s="164"/>
      <c r="J100" s="164"/>
      <c r="K100" s="164"/>
      <c r="L100" s="164"/>
      <c r="M100" s="164"/>
      <c r="N100" s="164"/>
      <c r="O100" s="164"/>
      <c r="P100" s="164"/>
      <c r="Q100" s="164"/>
      <c r="R100" s="164"/>
      <c r="S100" s="164"/>
    </row>
    <row r="101" spans="1:19">
      <c r="A101" s="93"/>
      <c r="B101" s="93"/>
      <c r="C101" s="93"/>
      <c r="D101" s="93"/>
      <c r="E101" s="93"/>
      <c r="F101" s="93"/>
      <c r="G101" s="163"/>
      <c r="H101" s="93"/>
      <c r="I101" s="164"/>
      <c r="J101" s="164"/>
      <c r="K101" s="164"/>
      <c r="L101" s="164"/>
      <c r="M101" s="164"/>
      <c r="N101" s="164"/>
      <c r="O101" s="164"/>
      <c r="P101" s="164"/>
      <c r="Q101" s="164"/>
      <c r="R101" s="164"/>
      <c r="S101" s="164"/>
    </row>
    <row r="102" spans="1:19">
      <c r="A102" s="93"/>
      <c r="B102" s="93"/>
      <c r="C102" s="93"/>
      <c r="D102" s="93"/>
      <c r="E102" s="93"/>
      <c r="F102" s="93"/>
      <c r="G102" s="163"/>
      <c r="H102" s="93"/>
      <c r="I102" s="164"/>
      <c r="J102" s="164"/>
      <c r="K102" s="164"/>
      <c r="L102" s="164"/>
      <c r="M102" s="164"/>
      <c r="N102" s="164"/>
      <c r="O102" s="164"/>
      <c r="P102" s="164"/>
      <c r="Q102" s="164"/>
      <c r="R102" s="164"/>
      <c r="S102" s="164"/>
    </row>
    <row r="103" spans="1:19">
      <c r="A103" s="93"/>
      <c r="B103" s="93"/>
      <c r="C103" s="93"/>
      <c r="D103" s="93"/>
      <c r="E103" s="93"/>
      <c r="F103" s="93"/>
      <c r="G103" s="163"/>
      <c r="H103" s="93"/>
      <c r="I103" s="164"/>
      <c r="J103" s="164"/>
      <c r="K103" s="164"/>
      <c r="L103" s="164"/>
      <c r="M103" s="164"/>
      <c r="N103" s="164"/>
      <c r="O103" s="164"/>
      <c r="P103" s="164"/>
      <c r="Q103" s="164"/>
      <c r="R103" s="164"/>
      <c r="S103" s="164"/>
    </row>
    <row r="104" spans="1:19">
      <c r="A104" s="93"/>
      <c r="B104" s="93"/>
      <c r="C104" s="93"/>
      <c r="D104" s="93"/>
      <c r="E104" s="93"/>
      <c r="F104" s="93"/>
      <c r="G104" s="163"/>
      <c r="H104" s="93"/>
      <c r="I104" s="164"/>
      <c r="J104" s="164"/>
      <c r="K104" s="164"/>
      <c r="L104" s="164"/>
      <c r="M104" s="164"/>
      <c r="N104" s="164"/>
      <c r="O104" s="164"/>
      <c r="P104" s="164"/>
      <c r="Q104" s="164"/>
      <c r="R104" s="164"/>
      <c r="S104" s="164"/>
    </row>
    <row r="105" spans="1:19">
      <c r="A105" s="93"/>
      <c r="B105" s="93"/>
      <c r="C105" s="93"/>
      <c r="D105" s="93"/>
      <c r="E105" s="93"/>
      <c r="F105" s="93"/>
      <c r="G105" s="163"/>
      <c r="H105" s="93"/>
      <c r="I105" s="164"/>
      <c r="J105" s="164"/>
      <c r="K105" s="164"/>
      <c r="L105" s="164"/>
      <c r="M105" s="164"/>
      <c r="N105" s="164"/>
      <c r="O105" s="164"/>
      <c r="P105" s="164"/>
      <c r="Q105" s="164"/>
      <c r="R105" s="164"/>
      <c r="S105" s="164"/>
    </row>
    <row r="106" spans="1:19">
      <c r="A106" s="93"/>
      <c r="B106" s="93"/>
      <c r="C106" s="93"/>
      <c r="D106" s="93"/>
      <c r="E106" s="93"/>
      <c r="F106" s="93"/>
      <c r="G106" s="163"/>
      <c r="H106" s="93"/>
      <c r="I106" s="164"/>
      <c r="J106" s="164"/>
      <c r="K106" s="164"/>
      <c r="L106" s="164"/>
      <c r="M106" s="164"/>
      <c r="N106" s="164"/>
      <c r="O106" s="164"/>
      <c r="P106" s="164"/>
      <c r="Q106" s="164"/>
      <c r="R106" s="164"/>
      <c r="S106" s="164"/>
    </row>
    <row r="107" spans="1:19">
      <c r="A107" s="93"/>
      <c r="B107" s="93"/>
      <c r="C107" s="93"/>
      <c r="D107" s="93"/>
      <c r="E107" s="93"/>
      <c r="F107" s="93"/>
      <c r="G107" s="163"/>
      <c r="H107" s="93"/>
      <c r="I107" s="164"/>
      <c r="J107" s="164"/>
      <c r="K107" s="164"/>
      <c r="L107" s="164"/>
      <c r="M107" s="164"/>
      <c r="N107" s="164"/>
      <c r="O107" s="164"/>
      <c r="P107" s="164"/>
      <c r="Q107" s="164"/>
      <c r="R107" s="164"/>
      <c r="S107" s="164"/>
    </row>
    <row r="108" spans="1:19">
      <c r="A108" s="93"/>
      <c r="B108" s="93"/>
      <c r="C108" s="93"/>
      <c r="D108" s="93"/>
      <c r="E108" s="93"/>
      <c r="F108" s="93"/>
      <c r="G108" s="163"/>
      <c r="H108" s="93"/>
      <c r="I108" s="164"/>
      <c r="J108" s="164"/>
      <c r="K108" s="164"/>
      <c r="L108" s="164"/>
      <c r="M108" s="164"/>
      <c r="N108" s="164"/>
      <c r="O108" s="164"/>
      <c r="P108" s="164"/>
      <c r="Q108" s="164"/>
      <c r="R108" s="164"/>
      <c r="S108" s="164"/>
    </row>
    <row r="109" spans="1:19">
      <c r="A109" s="93"/>
      <c r="B109" s="93"/>
      <c r="C109" s="93"/>
      <c r="D109" s="93"/>
      <c r="E109" s="93"/>
      <c r="F109" s="93"/>
      <c r="G109" s="163"/>
      <c r="H109" s="93"/>
      <c r="I109" s="164"/>
      <c r="J109" s="164"/>
      <c r="K109" s="164"/>
      <c r="L109" s="164"/>
      <c r="M109" s="164"/>
      <c r="N109" s="164"/>
      <c r="O109" s="164"/>
      <c r="P109" s="164"/>
      <c r="Q109" s="164"/>
      <c r="R109" s="164"/>
      <c r="S109" s="164"/>
    </row>
    <row r="110" spans="1:19">
      <c r="A110" s="93"/>
      <c r="B110" s="93"/>
      <c r="C110" s="93"/>
      <c r="D110" s="93"/>
      <c r="E110" s="93"/>
      <c r="F110" s="93"/>
      <c r="G110" s="163"/>
      <c r="H110" s="93"/>
      <c r="I110" s="164"/>
      <c r="J110" s="164"/>
      <c r="K110" s="164"/>
      <c r="L110" s="164"/>
      <c r="M110" s="164"/>
      <c r="N110" s="164"/>
      <c r="O110" s="164"/>
      <c r="P110" s="164"/>
      <c r="Q110" s="164"/>
      <c r="R110" s="164"/>
      <c r="S110" s="164"/>
    </row>
    <row r="111" spans="1:19">
      <c r="A111" s="93"/>
      <c r="B111" s="93"/>
      <c r="C111" s="93"/>
      <c r="D111" s="93"/>
      <c r="E111" s="93"/>
      <c r="F111" s="93"/>
      <c r="G111" s="163"/>
      <c r="H111" s="93"/>
      <c r="I111" s="164"/>
      <c r="J111" s="164"/>
      <c r="K111" s="164"/>
      <c r="L111" s="164"/>
      <c r="M111" s="164"/>
      <c r="N111" s="164"/>
      <c r="O111" s="164"/>
      <c r="P111" s="164"/>
      <c r="Q111" s="164"/>
      <c r="R111" s="164"/>
      <c r="S111" s="164"/>
    </row>
    <row r="112" spans="1:19">
      <c r="A112" s="93"/>
      <c r="B112" s="93"/>
      <c r="C112" s="93"/>
      <c r="D112" s="93"/>
      <c r="E112" s="93"/>
      <c r="F112" s="93"/>
      <c r="G112" s="163"/>
      <c r="H112" s="93"/>
      <c r="I112" s="164"/>
      <c r="J112" s="164"/>
      <c r="K112" s="164"/>
      <c r="L112" s="164"/>
      <c r="M112" s="164"/>
      <c r="N112" s="164"/>
      <c r="O112" s="164"/>
      <c r="P112" s="164"/>
      <c r="Q112" s="164"/>
      <c r="R112" s="164"/>
      <c r="S112" s="164"/>
    </row>
    <row r="113" spans="1:19">
      <c r="A113" s="93"/>
      <c r="B113" s="93"/>
      <c r="C113" s="93"/>
      <c r="D113" s="93"/>
      <c r="E113" s="93"/>
      <c r="F113" s="93"/>
      <c r="G113" s="163"/>
      <c r="H113" s="93"/>
      <c r="I113" s="164"/>
      <c r="J113" s="164"/>
      <c r="K113" s="164"/>
      <c r="L113" s="164"/>
      <c r="M113" s="164"/>
      <c r="N113" s="164"/>
      <c r="O113" s="164"/>
      <c r="P113" s="164"/>
      <c r="Q113" s="164"/>
      <c r="R113" s="164"/>
      <c r="S113" s="164"/>
    </row>
    <row r="114" spans="1:19">
      <c r="A114" s="93"/>
      <c r="B114" s="93"/>
      <c r="C114" s="93"/>
      <c r="D114" s="93"/>
      <c r="E114" s="93"/>
      <c r="F114" s="93"/>
      <c r="G114" s="163"/>
      <c r="H114" s="93"/>
      <c r="I114" s="164"/>
      <c r="J114" s="164"/>
      <c r="K114" s="164"/>
      <c r="L114" s="164"/>
      <c r="M114" s="164"/>
      <c r="N114" s="164"/>
      <c r="O114" s="164"/>
      <c r="P114" s="164"/>
      <c r="Q114" s="164"/>
      <c r="R114" s="164"/>
      <c r="S114" s="164"/>
    </row>
    <row r="115" spans="1:19">
      <c r="A115" s="93"/>
      <c r="B115" s="93"/>
      <c r="C115" s="93"/>
      <c r="D115" s="93"/>
      <c r="E115" s="93"/>
      <c r="F115" s="93"/>
      <c r="G115" s="163"/>
      <c r="H115" s="93"/>
      <c r="I115" s="164"/>
      <c r="J115" s="164"/>
      <c r="K115" s="164"/>
      <c r="L115" s="164"/>
      <c r="M115" s="164"/>
      <c r="N115" s="164"/>
      <c r="O115" s="164"/>
      <c r="P115" s="164"/>
      <c r="Q115" s="164"/>
      <c r="R115" s="164"/>
      <c r="S115" s="164"/>
    </row>
    <row r="116" spans="1:19">
      <c r="A116" s="93"/>
      <c r="B116" s="93"/>
      <c r="C116" s="93"/>
      <c r="D116" s="93"/>
      <c r="E116" s="93"/>
      <c r="F116" s="93"/>
      <c r="G116" s="163"/>
      <c r="H116" s="93"/>
      <c r="I116" s="164"/>
      <c r="J116" s="164"/>
      <c r="K116" s="164"/>
      <c r="L116" s="164"/>
      <c r="M116" s="164"/>
      <c r="N116" s="164"/>
      <c r="O116" s="164"/>
      <c r="P116" s="164"/>
      <c r="Q116" s="164"/>
      <c r="R116" s="164"/>
      <c r="S116" s="164"/>
    </row>
    <row r="117" spans="1:19">
      <c r="A117" s="93"/>
      <c r="B117" s="93"/>
      <c r="C117" s="93"/>
      <c r="D117" s="93"/>
      <c r="E117" s="93"/>
      <c r="F117" s="93"/>
      <c r="G117" s="163"/>
      <c r="H117" s="93"/>
      <c r="I117" s="164"/>
      <c r="J117" s="164"/>
      <c r="K117" s="164"/>
      <c r="L117" s="164"/>
      <c r="M117" s="164"/>
      <c r="N117" s="164"/>
      <c r="O117" s="164"/>
      <c r="P117" s="164"/>
      <c r="Q117" s="164"/>
      <c r="R117" s="164"/>
      <c r="S117" s="164"/>
    </row>
    <row r="118" spans="1:19">
      <c r="A118" s="93"/>
      <c r="B118" s="93"/>
      <c r="C118" s="93"/>
      <c r="D118" s="93"/>
      <c r="E118" s="93"/>
      <c r="F118" s="93"/>
      <c r="G118" s="163"/>
      <c r="H118" s="93"/>
      <c r="I118" s="164"/>
      <c r="J118" s="164"/>
      <c r="K118" s="164"/>
      <c r="L118" s="164"/>
      <c r="M118" s="164"/>
      <c r="N118" s="164"/>
      <c r="O118" s="164"/>
      <c r="P118" s="164"/>
      <c r="Q118" s="164"/>
      <c r="R118" s="164"/>
      <c r="S118" s="164"/>
    </row>
    <row r="119" spans="1:19">
      <c r="A119" s="93"/>
      <c r="B119" s="93"/>
      <c r="C119" s="93"/>
      <c r="D119" s="93"/>
      <c r="E119" s="93"/>
      <c r="F119" s="93"/>
      <c r="G119" s="163"/>
      <c r="H119" s="93"/>
      <c r="I119" s="164"/>
      <c r="J119" s="164"/>
      <c r="K119" s="164"/>
      <c r="L119" s="164"/>
      <c r="M119" s="164"/>
      <c r="N119" s="164"/>
      <c r="O119" s="164"/>
      <c r="P119" s="164"/>
      <c r="Q119" s="164"/>
      <c r="R119" s="164"/>
      <c r="S119" s="164"/>
    </row>
    <row r="120" spans="1:19">
      <c r="A120" s="93"/>
      <c r="B120" s="93"/>
      <c r="C120" s="93"/>
      <c r="D120" s="93"/>
      <c r="E120" s="93"/>
      <c r="F120" s="93"/>
      <c r="G120" s="163"/>
      <c r="H120" s="93"/>
      <c r="I120" s="164"/>
      <c r="J120" s="164"/>
      <c r="K120" s="164"/>
      <c r="L120" s="164"/>
      <c r="M120" s="164"/>
      <c r="N120" s="164"/>
      <c r="O120" s="164"/>
      <c r="P120" s="164"/>
      <c r="Q120" s="164"/>
      <c r="R120" s="164"/>
      <c r="S120" s="164"/>
    </row>
    <row r="121" spans="1:19">
      <c r="A121" s="93"/>
      <c r="B121" s="93"/>
      <c r="C121" s="93"/>
      <c r="D121" s="93"/>
      <c r="E121" s="93"/>
      <c r="F121" s="93"/>
      <c r="G121" s="163"/>
      <c r="H121" s="93"/>
      <c r="I121" s="164"/>
      <c r="J121" s="164"/>
      <c r="K121" s="164"/>
      <c r="L121" s="164"/>
      <c r="M121" s="164"/>
      <c r="N121" s="164"/>
      <c r="O121" s="164"/>
      <c r="P121" s="164"/>
      <c r="Q121" s="164"/>
      <c r="R121" s="164"/>
      <c r="S121" s="164"/>
    </row>
    <row r="122" spans="1:19">
      <c r="A122" s="93"/>
      <c r="B122" s="93"/>
      <c r="C122" s="93"/>
      <c r="D122" s="93"/>
      <c r="E122" s="93"/>
      <c r="F122" s="93"/>
      <c r="G122" s="163"/>
      <c r="H122" s="93"/>
      <c r="I122" s="164"/>
      <c r="J122" s="164"/>
      <c r="K122" s="164"/>
      <c r="L122" s="164"/>
      <c r="M122" s="164"/>
      <c r="N122" s="164"/>
      <c r="O122" s="164"/>
      <c r="P122" s="164"/>
      <c r="Q122" s="164"/>
      <c r="R122" s="164"/>
      <c r="S122" s="164"/>
    </row>
    <row r="123" spans="1:19">
      <c r="A123" s="93"/>
      <c r="B123" s="93"/>
      <c r="C123" s="93"/>
      <c r="D123" s="93"/>
      <c r="E123" s="93"/>
      <c r="F123" s="93"/>
      <c r="G123" s="163"/>
      <c r="H123" s="93"/>
      <c r="I123" s="164"/>
      <c r="J123" s="164"/>
      <c r="K123" s="164"/>
      <c r="L123" s="164"/>
      <c r="M123" s="164"/>
      <c r="N123" s="164"/>
      <c r="O123" s="164"/>
      <c r="P123" s="164"/>
      <c r="Q123" s="164"/>
      <c r="R123" s="164"/>
      <c r="S123" s="164"/>
    </row>
    <row r="124" spans="1:19">
      <c r="A124" s="93"/>
      <c r="B124" s="93"/>
      <c r="C124" s="93"/>
      <c r="D124" s="93"/>
      <c r="E124" s="93"/>
      <c r="F124" s="93"/>
      <c r="G124" s="163"/>
      <c r="H124" s="93"/>
      <c r="I124" s="164"/>
      <c r="J124" s="164"/>
      <c r="K124" s="164"/>
      <c r="L124" s="164"/>
      <c r="M124" s="164"/>
      <c r="N124" s="164"/>
      <c r="O124" s="164"/>
      <c r="P124" s="164"/>
      <c r="Q124" s="164"/>
      <c r="R124" s="164"/>
      <c r="S124" s="164"/>
    </row>
    <row r="125" spans="1:19">
      <c r="A125" s="93"/>
      <c r="B125" s="93"/>
      <c r="C125" s="93"/>
      <c r="D125" s="93"/>
      <c r="E125" s="93"/>
      <c r="F125" s="93"/>
      <c r="G125" s="163"/>
      <c r="H125" s="93"/>
      <c r="I125" s="164"/>
      <c r="J125" s="164"/>
      <c r="K125" s="164"/>
      <c r="L125" s="164"/>
      <c r="M125" s="164"/>
      <c r="N125" s="164"/>
      <c r="O125" s="164"/>
      <c r="P125" s="164"/>
      <c r="Q125" s="164"/>
      <c r="R125" s="164"/>
      <c r="S125" s="164"/>
    </row>
    <row r="126" spans="1:19">
      <c r="A126" s="93"/>
      <c r="B126" s="93"/>
      <c r="C126" s="93"/>
      <c r="D126" s="93"/>
      <c r="E126" s="93"/>
      <c r="F126" s="93"/>
      <c r="G126" s="163"/>
      <c r="H126" s="93"/>
      <c r="I126" s="164"/>
      <c r="J126" s="164"/>
      <c r="K126" s="164"/>
      <c r="L126" s="164"/>
      <c r="M126" s="164"/>
      <c r="N126" s="164"/>
      <c r="O126" s="164"/>
      <c r="P126" s="164"/>
      <c r="Q126" s="164"/>
      <c r="R126" s="164"/>
      <c r="S126" s="164"/>
    </row>
    <row r="127" spans="1:19">
      <c r="A127" s="93"/>
      <c r="B127" s="93"/>
      <c r="C127" s="93"/>
      <c r="D127" s="93"/>
      <c r="E127" s="93"/>
      <c r="F127" s="93"/>
      <c r="G127" s="163"/>
      <c r="H127" s="93"/>
      <c r="I127" s="164"/>
      <c r="J127" s="164"/>
      <c r="K127" s="164"/>
      <c r="L127" s="164"/>
      <c r="M127" s="164"/>
      <c r="N127" s="164"/>
      <c r="O127" s="164"/>
      <c r="P127" s="164"/>
      <c r="Q127" s="164"/>
      <c r="R127" s="164"/>
      <c r="S127" s="164"/>
    </row>
    <row r="128" spans="1:19">
      <c r="A128" s="93"/>
      <c r="B128" s="93"/>
      <c r="C128" s="93"/>
      <c r="D128" s="93"/>
      <c r="E128" s="93"/>
      <c r="F128" s="93"/>
      <c r="G128" s="163"/>
      <c r="H128" s="93"/>
      <c r="I128" s="164"/>
      <c r="J128" s="164"/>
      <c r="K128" s="164"/>
      <c r="L128" s="164"/>
      <c r="M128" s="164"/>
      <c r="N128" s="164"/>
      <c r="O128" s="164"/>
      <c r="P128" s="164"/>
      <c r="Q128" s="164"/>
      <c r="R128" s="164"/>
      <c r="S128" s="164"/>
    </row>
    <row r="129" spans="1:19">
      <c r="A129" s="93"/>
      <c r="B129" s="93"/>
      <c r="C129" s="93"/>
      <c r="D129" s="93"/>
      <c r="E129" s="93"/>
      <c r="F129" s="93"/>
      <c r="G129" s="163"/>
      <c r="H129" s="93"/>
      <c r="I129" s="164"/>
      <c r="J129" s="164"/>
      <c r="K129" s="164"/>
      <c r="L129" s="164"/>
      <c r="M129" s="164"/>
      <c r="N129" s="164"/>
      <c r="O129" s="164"/>
      <c r="P129" s="164"/>
      <c r="Q129" s="164"/>
      <c r="R129" s="164"/>
      <c r="S129" s="164"/>
    </row>
    <row r="130" spans="1:19">
      <c r="A130" s="93"/>
      <c r="B130" s="93"/>
      <c r="C130" s="93"/>
      <c r="D130" s="93"/>
      <c r="E130" s="93"/>
      <c r="F130" s="93"/>
      <c r="G130" s="163"/>
      <c r="H130" s="93"/>
      <c r="I130" s="164"/>
      <c r="J130" s="164"/>
      <c r="K130" s="164"/>
      <c r="L130" s="164"/>
      <c r="M130" s="164"/>
      <c r="N130" s="164"/>
      <c r="O130" s="164"/>
      <c r="P130" s="164"/>
      <c r="Q130" s="164"/>
      <c r="R130" s="164"/>
      <c r="S130" s="164"/>
    </row>
    <row r="131" spans="1:19">
      <c r="A131" s="93"/>
      <c r="B131" s="93"/>
      <c r="C131" s="93"/>
      <c r="D131" s="93"/>
      <c r="E131" s="93"/>
      <c r="F131" s="93"/>
      <c r="G131" s="163"/>
      <c r="H131" s="93"/>
      <c r="I131" s="164"/>
      <c r="J131" s="164"/>
      <c r="K131" s="164"/>
      <c r="L131" s="164"/>
      <c r="M131" s="164"/>
      <c r="N131" s="164"/>
      <c r="O131" s="164"/>
      <c r="P131" s="164"/>
      <c r="Q131" s="164"/>
      <c r="R131" s="164"/>
      <c r="S131" s="164"/>
    </row>
    <row r="132" spans="1:19">
      <c r="A132" s="93"/>
      <c r="B132" s="93"/>
      <c r="C132" s="93"/>
      <c r="D132" s="93"/>
      <c r="E132" s="93"/>
      <c r="F132" s="93"/>
      <c r="G132" s="163"/>
      <c r="H132" s="93"/>
      <c r="I132" s="164"/>
      <c r="J132" s="164"/>
      <c r="K132" s="164"/>
      <c r="L132" s="164"/>
      <c r="M132" s="164"/>
      <c r="N132" s="164"/>
      <c r="O132" s="164"/>
      <c r="P132" s="164"/>
      <c r="Q132" s="164"/>
      <c r="R132" s="164"/>
      <c r="S132" s="164"/>
    </row>
    <row r="133" spans="1:19">
      <c r="A133" s="93"/>
      <c r="B133" s="93"/>
      <c r="C133" s="93"/>
      <c r="D133" s="93"/>
      <c r="E133" s="93"/>
      <c r="F133" s="93"/>
      <c r="G133" s="163"/>
      <c r="H133" s="93"/>
      <c r="I133" s="164"/>
      <c r="J133" s="164"/>
      <c r="K133" s="164"/>
      <c r="L133" s="164"/>
      <c r="M133" s="164"/>
      <c r="N133" s="164"/>
      <c r="O133" s="164"/>
      <c r="P133" s="164"/>
      <c r="Q133" s="164"/>
      <c r="R133" s="164"/>
      <c r="S133" s="164"/>
    </row>
    <row r="134" spans="1:19">
      <c r="A134" s="93"/>
      <c r="B134" s="93"/>
      <c r="C134" s="93"/>
      <c r="D134" s="93"/>
      <c r="E134" s="93"/>
      <c r="F134" s="93"/>
      <c r="G134" s="163"/>
      <c r="H134" s="93"/>
      <c r="I134" s="164"/>
      <c r="J134" s="164"/>
      <c r="K134" s="164"/>
      <c r="L134" s="164"/>
      <c r="M134" s="164"/>
      <c r="N134" s="164"/>
      <c r="O134" s="164"/>
      <c r="P134" s="164"/>
      <c r="Q134" s="164"/>
      <c r="R134" s="164"/>
      <c r="S134" s="164"/>
    </row>
    <row r="135" spans="1:19">
      <c r="A135" s="93"/>
      <c r="B135" s="93"/>
      <c r="C135" s="93"/>
      <c r="D135" s="93"/>
      <c r="E135" s="93"/>
      <c r="F135" s="93"/>
      <c r="G135" s="163"/>
      <c r="H135" s="93"/>
      <c r="I135" s="164"/>
      <c r="J135" s="164"/>
      <c r="K135" s="164"/>
      <c r="L135" s="164"/>
      <c r="M135" s="164"/>
      <c r="N135" s="164"/>
      <c r="O135" s="164"/>
      <c r="P135" s="164"/>
      <c r="Q135" s="164"/>
      <c r="R135" s="164"/>
      <c r="S135" s="164"/>
    </row>
    <row r="136" spans="1:19">
      <c r="A136" s="93"/>
      <c r="B136" s="93"/>
      <c r="C136" s="93"/>
      <c r="D136" s="93"/>
      <c r="E136" s="93"/>
      <c r="F136" s="93"/>
      <c r="G136" s="163"/>
      <c r="H136" s="93"/>
      <c r="I136" s="164"/>
      <c r="J136" s="164"/>
      <c r="K136" s="164"/>
      <c r="L136" s="164"/>
      <c r="M136" s="164"/>
      <c r="N136" s="164"/>
      <c r="O136" s="164"/>
      <c r="P136" s="164"/>
      <c r="Q136" s="164"/>
      <c r="R136" s="164"/>
      <c r="S136" s="164"/>
    </row>
    <row r="137" spans="1:19">
      <c r="A137" s="93"/>
      <c r="B137" s="93"/>
      <c r="C137" s="93"/>
      <c r="D137" s="93"/>
      <c r="E137" s="93"/>
      <c r="F137" s="93"/>
      <c r="G137" s="163"/>
      <c r="H137" s="93"/>
      <c r="I137" s="164"/>
      <c r="J137" s="164"/>
      <c r="K137" s="164"/>
      <c r="L137" s="164"/>
      <c r="M137" s="164"/>
      <c r="N137" s="164"/>
      <c r="O137" s="164"/>
      <c r="P137" s="164"/>
      <c r="Q137" s="164"/>
      <c r="R137" s="164"/>
      <c r="S137" s="164"/>
    </row>
    <row r="138" spans="1:19">
      <c r="A138" s="93"/>
      <c r="B138" s="93"/>
      <c r="C138" s="93"/>
      <c r="D138" s="93"/>
      <c r="E138" s="93"/>
      <c r="F138" s="93"/>
      <c r="G138" s="163"/>
      <c r="H138" s="93"/>
      <c r="I138" s="164"/>
      <c r="J138" s="164"/>
      <c r="K138" s="164"/>
      <c r="L138" s="164"/>
      <c r="M138" s="164"/>
      <c r="N138" s="164"/>
      <c r="O138" s="164"/>
      <c r="P138" s="164"/>
      <c r="Q138" s="164"/>
      <c r="R138" s="164"/>
      <c r="S138" s="164"/>
    </row>
    <row r="139" spans="1:19">
      <c r="A139" s="93"/>
      <c r="B139" s="93"/>
      <c r="C139" s="93"/>
      <c r="D139" s="93"/>
      <c r="E139" s="93"/>
      <c r="F139" s="93"/>
      <c r="G139" s="163"/>
      <c r="H139" s="93"/>
      <c r="I139" s="164"/>
      <c r="J139" s="164"/>
      <c r="K139" s="164"/>
      <c r="L139" s="164"/>
      <c r="M139" s="164"/>
      <c r="N139" s="164"/>
      <c r="O139" s="164"/>
      <c r="P139" s="164"/>
      <c r="Q139" s="164"/>
      <c r="R139" s="164"/>
      <c r="S139" s="164"/>
    </row>
    <row r="140" spans="1:19">
      <c r="A140" s="93"/>
      <c r="B140" s="93"/>
      <c r="C140" s="93"/>
      <c r="D140" s="93"/>
      <c r="E140" s="93"/>
      <c r="F140" s="93"/>
      <c r="G140" s="163"/>
      <c r="H140" s="93"/>
      <c r="I140" s="164"/>
      <c r="J140" s="164"/>
      <c r="K140" s="164"/>
      <c r="L140" s="164"/>
      <c r="M140" s="164"/>
      <c r="N140" s="164"/>
      <c r="O140" s="164"/>
      <c r="P140" s="164"/>
      <c r="Q140" s="164"/>
      <c r="R140" s="164"/>
      <c r="S140" s="164"/>
    </row>
    <row r="141" spans="1:19">
      <c r="A141" s="93"/>
      <c r="B141" s="93"/>
      <c r="C141" s="93"/>
      <c r="D141" s="93"/>
      <c r="E141" s="93"/>
      <c r="F141" s="93"/>
      <c r="G141" s="163"/>
      <c r="H141" s="93"/>
      <c r="I141" s="164"/>
      <c r="J141" s="164"/>
      <c r="K141" s="164"/>
      <c r="L141" s="164"/>
      <c r="M141" s="164"/>
      <c r="N141" s="164"/>
      <c r="O141" s="164"/>
      <c r="P141" s="164"/>
      <c r="Q141" s="164"/>
      <c r="R141" s="164"/>
      <c r="S141" s="164"/>
    </row>
    <row r="142" spans="1:19">
      <c r="A142" s="93"/>
      <c r="B142" s="93"/>
      <c r="C142" s="93"/>
      <c r="D142" s="93"/>
      <c r="E142" s="93"/>
      <c r="F142" s="93"/>
      <c r="G142" s="163"/>
      <c r="H142" s="93"/>
      <c r="I142" s="164"/>
      <c r="J142" s="164"/>
      <c r="K142" s="164"/>
      <c r="L142" s="164"/>
      <c r="M142" s="164"/>
      <c r="N142" s="164"/>
      <c r="O142" s="164"/>
      <c r="P142" s="164"/>
      <c r="Q142" s="164"/>
      <c r="R142" s="164"/>
      <c r="S142" s="164"/>
    </row>
    <row r="143" spans="1:19">
      <c r="A143" s="93"/>
      <c r="B143" s="93"/>
      <c r="C143" s="93"/>
      <c r="D143" s="93"/>
      <c r="E143" s="93"/>
      <c r="F143" s="93"/>
      <c r="G143" s="163"/>
      <c r="H143" s="93"/>
      <c r="I143" s="164"/>
      <c r="J143" s="164"/>
      <c r="K143" s="164"/>
      <c r="L143" s="164"/>
      <c r="M143" s="164"/>
      <c r="N143" s="164"/>
      <c r="O143" s="164"/>
      <c r="P143" s="164"/>
      <c r="Q143" s="164"/>
      <c r="R143" s="164"/>
      <c r="S143" s="164"/>
    </row>
    <row r="144" spans="1:19">
      <c r="A144" s="93"/>
      <c r="B144" s="93"/>
      <c r="C144" s="93"/>
      <c r="D144" s="93"/>
      <c r="E144" s="93"/>
      <c r="F144" s="93"/>
      <c r="G144" s="163"/>
      <c r="H144" s="93"/>
      <c r="I144" s="164"/>
      <c r="J144" s="164"/>
      <c r="K144" s="164"/>
      <c r="L144" s="164"/>
      <c r="M144" s="164"/>
      <c r="N144" s="164"/>
      <c r="O144" s="164"/>
      <c r="P144" s="164"/>
      <c r="Q144" s="164"/>
      <c r="R144" s="164"/>
      <c r="S144" s="164"/>
    </row>
    <row r="145" spans="1:19">
      <c r="A145" s="93"/>
      <c r="B145" s="93"/>
      <c r="C145" s="93"/>
      <c r="D145" s="93"/>
      <c r="E145" s="93"/>
      <c r="F145" s="93"/>
      <c r="G145" s="163"/>
      <c r="H145" s="93"/>
      <c r="I145" s="164"/>
      <c r="J145" s="164"/>
      <c r="K145" s="164"/>
      <c r="L145" s="164"/>
      <c r="M145" s="164"/>
      <c r="N145" s="164"/>
      <c r="O145" s="164"/>
      <c r="P145" s="164"/>
      <c r="Q145" s="164"/>
      <c r="R145" s="164"/>
      <c r="S145" s="164"/>
    </row>
    <row r="146" spans="1:19">
      <c r="A146" s="93"/>
      <c r="B146" s="93"/>
      <c r="C146" s="93"/>
      <c r="D146" s="93"/>
      <c r="E146" s="93"/>
      <c r="F146" s="93"/>
      <c r="G146" s="163"/>
      <c r="H146" s="93"/>
      <c r="I146" s="164"/>
      <c r="J146" s="164"/>
      <c r="K146" s="164"/>
      <c r="L146" s="164"/>
      <c r="M146" s="164"/>
      <c r="N146" s="164"/>
      <c r="O146" s="164"/>
      <c r="P146" s="164"/>
      <c r="Q146" s="164"/>
      <c r="R146" s="164"/>
      <c r="S146" s="164"/>
    </row>
    <row r="147" spans="1:19">
      <c r="A147" s="93"/>
      <c r="B147" s="93"/>
      <c r="C147" s="93"/>
      <c r="D147" s="93"/>
      <c r="E147" s="93"/>
      <c r="F147" s="93"/>
      <c r="G147" s="163"/>
      <c r="H147" s="93"/>
      <c r="I147" s="164"/>
      <c r="J147" s="164"/>
      <c r="K147" s="164"/>
      <c r="L147" s="164"/>
      <c r="M147" s="164"/>
      <c r="N147" s="164"/>
      <c r="O147" s="164"/>
      <c r="P147" s="164"/>
      <c r="Q147" s="164"/>
      <c r="R147" s="164"/>
      <c r="S147" s="164"/>
    </row>
    <row r="148" spans="1:19">
      <c r="A148" s="93"/>
      <c r="B148" s="93"/>
      <c r="C148" s="93"/>
      <c r="D148" s="93"/>
      <c r="E148" s="93"/>
      <c r="F148" s="93"/>
      <c r="G148" s="163"/>
      <c r="H148" s="93"/>
      <c r="I148" s="164"/>
      <c r="J148" s="164"/>
      <c r="K148" s="164"/>
      <c r="L148" s="164"/>
      <c r="M148" s="164"/>
      <c r="N148" s="164"/>
      <c r="O148" s="164"/>
      <c r="P148" s="164"/>
      <c r="Q148" s="164"/>
      <c r="R148" s="164"/>
      <c r="S148" s="164"/>
    </row>
    <row r="149" spans="1:19">
      <c r="A149" s="93"/>
      <c r="B149" s="93"/>
      <c r="C149" s="93"/>
      <c r="D149" s="93"/>
      <c r="E149" s="93"/>
      <c r="F149" s="93"/>
      <c r="G149" s="163"/>
      <c r="H149" s="93"/>
      <c r="I149" s="164"/>
      <c r="J149" s="164"/>
      <c r="K149" s="164"/>
      <c r="L149" s="164"/>
      <c r="M149" s="164"/>
      <c r="N149" s="164"/>
      <c r="O149" s="164"/>
      <c r="P149" s="164"/>
      <c r="Q149" s="164"/>
      <c r="R149" s="164"/>
      <c r="S149" s="164"/>
    </row>
    <row r="150" spans="1:19">
      <c r="A150" s="93"/>
      <c r="B150" s="93"/>
      <c r="C150" s="93"/>
      <c r="D150" s="93"/>
      <c r="E150" s="93"/>
      <c r="F150" s="93"/>
      <c r="G150" s="163"/>
      <c r="H150" s="93"/>
      <c r="I150" s="164"/>
      <c r="J150" s="164"/>
      <c r="K150" s="164"/>
      <c r="L150" s="164"/>
      <c r="M150" s="164"/>
      <c r="N150" s="164"/>
      <c r="O150" s="164"/>
      <c r="P150" s="164"/>
      <c r="Q150" s="164"/>
      <c r="R150" s="164"/>
      <c r="S150" s="164"/>
    </row>
    <row r="151" spans="1:19">
      <c r="A151" s="93"/>
      <c r="B151" s="93"/>
      <c r="C151" s="93"/>
      <c r="D151" s="93"/>
      <c r="E151" s="93"/>
      <c r="F151" s="93"/>
      <c r="G151" s="163"/>
      <c r="H151" s="93"/>
      <c r="I151" s="164"/>
      <c r="J151" s="164"/>
      <c r="K151" s="164"/>
      <c r="L151" s="164"/>
      <c r="M151" s="164"/>
      <c r="N151" s="164"/>
      <c r="O151" s="164"/>
      <c r="P151" s="164"/>
      <c r="Q151" s="164"/>
      <c r="R151" s="164"/>
      <c r="S151" s="164"/>
    </row>
    <row r="152" spans="1:19">
      <c r="A152" s="93"/>
      <c r="B152" s="93"/>
      <c r="C152" s="93"/>
      <c r="D152" s="93"/>
      <c r="E152" s="93"/>
      <c r="F152" s="93"/>
      <c r="G152" s="163"/>
      <c r="H152" s="93"/>
      <c r="I152" s="164"/>
      <c r="J152" s="164"/>
      <c r="K152" s="164"/>
      <c r="L152" s="164"/>
      <c r="M152" s="164"/>
      <c r="N152" s="164"/>
      <c r="O152" s="164"/>
      <c r="P152" s="164"/>
      <c r="Q152" s="164"/>
      <c r="R152" s="164"/>
      <c r="S152" s="164"/>
    </row>
    <row r="153" spans="1:19">
      <c r="A153" s="93"/>
      <c r="B153" s="93"/>
      <c r="C153" s="93"/>
      <c r="D153" s="93"/>
      <c r="E153" s="93"/>
      <c r="F153" s="93"/>
      <c r="G153" s="163"/>
      <c r="H153" s="93"/>
      <c r="I153" s="164"/>
      <c r="J153" s="164"/>
      <c r="K153" s="164"/>
      <c r="L153" s="164"/>
      <c r="M153" s="164"/>
      <c r="N153" s="164"/>
      <c r="O153" s="164"/>
      <c r="P153" s="164"/>
      <c r="Q153" s="164"/>
      <c r="R153" s="164"/>
      <c r="S153" s="164"/>
    </row>
    <row r="154" spans="1:19">
      <c r="A154" s="93"/>
      <c r="B154" s="93"/>
      <c r="C154" s="93"/>
      <c r="D154" s="93"/>
      <c r="E154" s="93"/>
      <c r="F154" s="93"/>
      <c r="G154" s="163"/>
      <c r="H154" s="93"/>
      <c r="I154" s="164"/>
      <c r="J154" s="164"/>
      <c r="K154" s="164"/>
      <c r="L154" s="164"/>
      <c r="M154" s="164"/>
      <c r="N154" s="164"/>
      <c r="O154" s="164"/>
      <c r="P154" s="164"/>
      <c r="Q154" s="164"/>
      <c r="R154" s="164"/>
      <c r="S154" s="164"/>
    </row>
    <row r="155" spans="1:19">
      <c r="A155" s="93"/>
      <c r="B155" s="93"/>
      <c r="C155" s="93"/>
      <c r="D155" s="93"/>
      <c r="E155" s="93"/>
      <c r="F155" s="93"/>
      <c r="G155" s="163"/>
      <c r="H155" s="93"/>
      <c r="I155" s="164"/>
      <c r="J155" s="164"/>
      <c r="K155" s="164"/>
      <c r="L155" s="164"/>
      <c r="M155" s="164"/>
      <c r="N155" s="164"/>
      <c r="O155" s="164"/>
      <c r="P155" s="164"/>
      <c r="Q155" s="164"/>
      <c r="R155" s="164"/>
      <c r="S155" s="164"/>
    </row>
    <row r="156" spans="1:19">
      <c r="A156" s="93"/>
      <c r="B156" s="93"/>
      <c r="C156" s="93"/>
      <c r="D156" s="93"/>
      <c r="E156" s="93"/>
      <c r="F156" s="93"/>
      <c r="G156" s="163"/>
      <c r="H156" s="93"/>
      <c r="I156" s="164"/>
      <c r="J156" s="164"/>
      <c r="K156" s="164"/>
      <c r="L156" s="164"/>
      <c r="M156" s="164"/>
      <c r="N156" s="164"/>
      <c r="O156" s="164"/>
      <c r="P156" s="164"/>
      <c r="Q156" s="164"/>
      <c r="R156" s="164"/>
      <c r="S156" s="164"/>
    </row>
    <row r="157" spans="1:19">
      <c r="A157" s="93"/>
      <c r="B157" s="93"/>
      <c r="C157" s="93"/>
      <c r="D157" s="93"/>
      <c r="E157" s="93"/>
      <c r="F157" s="93"/>
      <c r="G157" s="163"/>
      <c r="H157" s="93"/>
      <c r="I157" s="164"/>
      <c r="J157" s="164"/>
      <c r="K157" s="164"/>
      <c r="L157" s="164"/>
      <c r="M157" s="164"/>
      <c r="N157" s="164"/>
      <c r="O157" s="164"/>
      <c r="P157" s="164"/>
      <c r="Q157" s="164"/>
      <c r="R157" s="164"/>
      <c r="S157" s="164"/>
    </row>
    <row r="158" spans="1:19">
      <c r="A158" s="93"/>
      <c r="B158" s="93"/>
      <c r="C158" s="93"/>
      <c r="D158" s="93"/>
      <c r="E158" s="93"/>
      <c r="F158" s="93"/>
      <c r="G158" s="163"/>
      <c r="H158" s="93"/>
      <c r="I158" s="164"/>
      <c r="J158" s="164"/>
      <c r="K158" s="164"/>
      <c r="L158" s="164"/>
      <c r="M158" s="164"/>
      <c r="N158" s="164"/>
      <c r="O158" s="164"/>
      <c r="P158" s="164"/>
      <c r="Q158" s="164"/>
      <c r="R158" s="164"/>
      <c r="S158" s="164"/>
    </row>
    <row r="159" spans="1:19">
      <c r="A159" s="93"/>
      <c r="B159" s="93"/>
      <c r="C159" s="93"/>
      <c r="D159" s="93"/>
      <c r="E159" s="93"/>
      <c r="F159" s="93"/>
      <c r="G159" s="163"/>
      <c r="H159" s="93"/>
      <c r="I159" s="164"/>
      <c r="J159" s="164"/>
      <c r="K159" s="164"/>
      <c r="L159" s="164"/>
      <c r="M159" s="164"/>
      <c r="N159" s="164"/>
      <c r="O159" s="164"/>
      <c r="P159" s="164"/>
      <c r="Q159" s="164"/>
      <c r="R159" s="164"/>
      <c r="S159" s="164"/>
    </row>
    <row r="160" spans="1:19">
      <c r="A160" s="93"/>
      <c r="B160" s="93"/>
      <c r="C160" s="93"/>
      <c r="D160" s="93"/>
      <c r="E160" s="93"/>
      <c r="F160" s="93"/>
      <c r="G160" s="163"/>
      <c r="H160" s="93"/>
      <c r="I160" s="164"/>
      <c r="J160" s="164"/>
      <c r="K160" s="164"/>
      <c r="L160" s="164"/>
      <c r="M160" s="164"/>
      <c r="N160" s="164"/>
      <c r="O160" s="164"/>
      <c r="P160" s="164"/>
      <c r="Q160" s="164"/>
      <c r="R160" s="164"/>
      <c r="S160" s="164"/>
    </row>
    <row r="161" spans="1:19">
      <c r="A161" s="93"/>
      <c r="B161" s="93"/>
      <c r="C161" s="93"/>
      <c r="D161" s="93"/>
      <c r="E161" s="93"/>
      <c r="F161" s="93"/>
      <c r="G161" s="163"/>
      <c r="H161" s="93"/>
      <c r="I161" s="164"/>
      <c r="J161" s="164"/>
      <c r="K161" s="164"/>
      <c r="L161" s="164"/>
      <c r="M161" s="164"/>
      <c r="N161" s="164"/>
      <c r="O161" s="164"/>
      <c r="P161" s="164"/>
      <c r="Q161" s="164"/>
      <c r="R161" s="164"/>
      <c r="S161" s="164"/>
    </row>
    <row r="162" spans="1:19">
      <c r="A162" s="93"/>
      <c r="B162" s="93"/>
      <c r="C162" s="93"/>
      <c r="D162" s="93"/>
      <c r="E162" s="93"/>
      <c r="F162" s="93"/>
      <c r="G162" s="163"/>
      <c r="H162" s="93"/>
      <c r="I162" s="164"/>
      <c r="J162" s="164"/>
      <c r="K162" s="164"/>
      <c r="L162" s="164"/>
      <c r="M162" s="164"/>
      <c r="N162" s="164"/>
      <c r="O162" s="164"/>
      <c r="P162" s="164"/>
      <c r="Q162" s="164"/>
      <c r="R162" s="164"/>
      <c r="S162" s="164"/>
    </row>
    <row r="163" spans="1:19">
      <c r="A163" s="93"/>
      <c r="B163" s="93"/>
      <c r="C163" s="93"/>
      <c r="D163" s="93"/>
      <c r="E163" s="93"/>
      <c r="F163" s="93"/>
      <c r="G163" s="163"/>
      <c r="H163" s="93"/>
      <c r="I163" s="164"/>
      <c r="J163" s="164"/>
      <c r="K163" s="164"/>
      <c r="L163" s="164"/>
      <c r="M163" s="164"/>
      <c r="N163" s="164"/>
      <c r="O163" s="164"/>
      <c r="P163" s="164"/>
      <c r="Q163" s="164"/>
      <c r="R163" s="164"/>
      <c r="S163" s="164"/>
    </row>
    <row r="164" spans="1:19">
      <c r="A164" s="93"/>
      <c r="B164" s="93"/>
      <c r="C164" s="93"/>
      <c r="D164" s="93"/>
      <c r="E164" s="93"/>
      <c r="F164" s="93"/>
      <c r="G164" s="163"/>
      <c r="H164" s="93"/>
      <c r="I164" s="164"/>
      <c r="J164" s="164"/>
      <c r="K164" s="164"/>
      <c r="L164" s="164"/>
      <c r="M164" s="164"/>
      <c r="N164" s="164"/>
      <c r="O164" s="164"/>
      <c r="P164" s="164"/>
      <c r="Q164" s="164"/>
      <c r="R164" s="164"/>
      <c r="S164" s="164"/>
    </row>
    <row r="165" spans="1:19">
      <c r="A165" s="93"/>
      <c r="B165" s="93"/>
      <c r="C165" s="93"/>
      <c r="D165" s="93"/>
      <c r="E165" s="93"/>
      <c r="F165" s="93"/>
      <c r="G165" s="163"/>
      <c r="H165" s="93"/>
      <c r="I165" s="164"/>
      <c r="J165" s="164"/>
      <c r="K165" s="164"/>
      <c r="L165" s="164"/>
      <c r="M165" s="164"/>
      <c r="N165" s="164"/>
      <c r="O165" s="164"/>
      <c r="P165" s="164"/>
      <c r="Q165" s="164"/>
      <c r="R165" s="164"/>
      <c r="S165" s="164"/>
    </row>
    <row r="166" spans="1:19">
      <c r="A166" s="93"/>
      <c r="B166" s="93"/>
      <c r="C166" s="93"/>
      <c r="D166" s="93"/>
      <c r="E166" s="93"/>
      <c r="F166" s="93"/>
      <c r="G166" s="163"/>
      <c r="H166" s="93"/>
      <c r="I166" s="164"/>
      <c r="J166" s="164"/>
      <c r="K166" s="164"/>
      <c r="L166" s="164"/>
      <c r="M166" s="164"/>
      <c r="N166" s="164"/>
      <c r="O166" s="164"/>
      <c r="P166" s="164"/>
      <c r="Q166" s="164"/>
      <c r="R166" s="164"/>
      <c r="S166" s="164"/>
    </row>
    <row r="167" spans="1:19">
      <c r="A167" s="93"/>
      <c r="B167" s="93"/>
      <c r="C167" s="93"/>
      <c r="D167" s="93"/>
      <c r="E167" s="93"/>
      <c r="F167" s="93"/>
      <c r="G167" s="163"/>
      <c r="H167" s="93"/>
      <c r="I167" s="164"/>
      <c r="J167" s="164"/>
      <c r="K167" s="164"/>
      <c r="L167" s="164"/>
      <c r="M167" s="164"/>
      <c r="N167" s="164"/>
      <c r="O167" s="164"/>
      <c r="P167" s="164"/>
      <c r="Q167" s="164"/>
      <c r="R167" s="164"/>
      <c r="S167" s="164"/>
    </row>
    <row r="168" spans="1:19">
      <c r="A168" s="93"/>
      <c r="B168" s="93"/>
      <c r="C168" s="93"/>
      <c r="D168" s="93"/>
      <c r="E168" s="93"/>
      <c r="F168" s="93"/>
      <c r="G168" s="163"/>
      <c r="H168" s="93"/>
      <c r="I168" s="164"/>
      <c r="J168" s="164"/>
      <c r="K168" s="164"/>
      <c r="L168" s="164"/>
      <c r="M168" s="164"/>
      <c r="N168" s="164"/>
      <c r="O168" s="164"/>
      <c r="P168" s="164"/>
      <c r="Q168" s="164"/>
      <c r="R168" s="164"/>
      <c r="S168" s="164"/>
    </row>
    <row r="169" spans="1:19">
      <c r="A169" s="93"/>
      <c r="B169" s="93"/>
      <c r="C169" s="93"/>
      <c r="D169" s="93"/>
      <c r="E169" s="93"/>
      <c r="F169" s="93"/>
      <c r="G169" s="163"/>
      <c r="H169" s="93"/>
      <c r="I169" s="164"/>
      <c r="J169" s="164"/>
      <c r="K169" s="164"/>
      <c r="L169" s="164"/>
      <c r="M169" s="164"/>
      <c r="N169" s="164"/>
      <c r="O169" s="164"/>
      <c r="P169" s="164"/>
      <c r="Q169" s="164"/>
      <c r="R169" s="164"/>
      <c r="S169" s="164"/>
    </row>
    <row r="170" spans="1:19">
      <c r="A170" s="93"/>
      <c r="B170" s="93"/>
      <c r="C170" s="93"/>
      <c r="D170" s="93"/>
      <c r="E170" s="93"/>
      <c r="F170" s="93"/>
      <c r="G170" s="163"/>
      <c r="H170" s="93"/>
      <c r="I170" s="164"/>
      <c r="J170" s="164"/>
      <c r="K170" s="164"/>
      <c r="L170" s="164"/>
      <c r="M170" s="164"/>
      <c r="N170" s="164"/>
      <c r="O170" s="164"/>
      <c r="P170" s="164"/>
      <c r="Q170" s="164"/>
      <c r="R170" s="164"/>
      <c r="S170" s="164"/>
    </row>
    <row r="171" spans="1:19">
      <c r="A171" s="93"/>
      <c r="B171" s="93"/>
      <c r="C171" s="93"/>
      <c r="D171" s="93"/>
      <c r="E171" s="93"/>
      <c r="F171" s="93"/>
      <c r="G171" s="163"/>
      <c r="H171" s="93"/>
      <c r="I171" s="164"/>
      <c r="J171" s="164"/>
      <c r="K171" s="164"/>
      <c r="L171" s="164"/>
      <c r="M171" s="164"/>
      <c r="N171" s="164"/>
      <c r="O171" s="164"/>
      <c r="P171" s="164"/>
      <c r="Q171" s="164"/>
      <c r="R171" s="164"/>
      <c r="S171" s="164"/>
    </row>
    <row r="172" spans="1:19">
      <c r="A172" s="93"/>
      <c r="B172" s="93"/>
      <c r="C172" s="93"/>
      <c r="D172" s="93"/>
      <c r="E172" s="93"/>
      <c r="F172" s="93"/>
      <c r="G172" s="163"/>
      <c r="H172" s="93"/>
      <c r="I172" s="164"/>
      <c r="J172" s="164"/>
      <c r="K172" s="164"/>
      <c r="L172" s="164"/>
      <c r="M172" s="164"/>
      <c r="N172" s="164"/>
      <c r="O172" s="164"/>
      <c r="P172" s="164"/>
      <c r="Q172" s="164"/>
      <c r="R172" s="164"/>
      <c r="S172" s="164"/>
    </row>
    <row r="173" spans="1:19">
      <c r="A173" s="93"/>
      <c r="B173" s="93"/>
      <c r="C173" s="93"/>
      <c r="D173" s="93"/>
      <c r="E173" s="93"/>
      <c r="F173" s="93"/>
      <c r="G173" s="163"/>
      <c r="H173" s="93"/>
      <c r="I173" s="164"/>
      <c r="J173" s="164"/>
      <c r="K173" s="164"/>
      <c r="L173" s="164"/>
      <c r="M173" s="164"/>
      <c r="N173" s="164"/>
      <c r="O173" s="164"/>
      <c r="P173" s="164"/>
      <c r="Q173" s="164"/>
      <c r="R173" s="164"/>
      <c r="S173" s="164"/>
    </row>
    <row r="174" spans="1:19">
      <c r="A174" s="93"/>
      <c r="B174" s="93"/>
      <c r="C174" s="93"/>
      <c r="D174" s="93"/>
      <c r="E174" s="93"/>
      <c r="F174" s="93"/>
      <c r="G174" s="163"/>
      <c r="H174" s="93"/>
      <c r="I174" s="164"/>
      <c r="J174" s="164"/>
      <c r="K174" s="164"/>
      <c r="L174" s="164"/>
      <c r="M174" s="164"/>
      <c r="N174" s="164"/>
      <c r="O174" s="164"/>
      <c r="P174" s="164"/>
      <c r="Q174" s="164"/>
      <c r="R174" s="164"/>
      <c r="S174" s="164"/>
    </row>
    <row r="175" spans="1:19">
      <c r="A175" s="93"/>
      <c r="B175" s="93"/>
      <c r="C175" s="93"/>
      <c r="D175" s="93"/>
      <c r="E175" s="93"/>
      <c r="F175" s="93"/>
      <c r="G175" s="163"/>
      <c r="H175" s="93"/>
      <c r="I175" s="164"/>
      <c r="J175" s="164"/>
      <c r="K175" s="164"/>
      <c r="L175" s="164"/>
      <c r="M175" s="164"/>
      <c r="N175" s="164"/>
      <c r="O175" s="164"/>
      <c r="P175" s="164"/>
      <c r="Q175" s="164"/>
      <c r="R175" s="164"/>
      <c r="S175" s="164"/>
    </row>
    <row r="176" spans="1:19">
      <c r="A176" s="93"/>
      <c r="B176" s="93"/>
      <c r="C176" s="93"/>
      <c r="D176" s="93"/>
      <c r="E176" s="93"/>
      <c r="F176" s="93"/>
      <c r="G176" s="163"/>
      <c r="H176" s="93"/>
      <c r="I176" s="164"/>
      <c r="J176" s="164"/>
      <c r="K176" s="164"/>
      <c r="L176" s="164"/>
      <c r="M176" s="164"/>
      <c r="N176" s="164"/>
      <c r="O176" s="164"/>
      <c r="P176" s="164"/>
      <c r="Q176" s="164"/>
      <c r="R176" s="164"/>
      <c r="S176" s="164"/>
    </row>
    <row r="177" spans="1:19">
      <c r="A177" s="93"/>
      <c r="B177" s="93"/>
      <c r="C177" s="93"/>
      <c r="D177" s="93"/>
      <c r="E177" s="93"/>
      <c r="F177" s="93"/>
      <c r="G177" s="163"/>
      <c r="H177" s="93"/>
      <c r="I177" s="164"/>
      <c r="J177" s="164"/>
      <c r="K177" s="164"/>
      <c r="L177" s="164"/>
      <c r="M177" s="164"/>
      <c r="N177" s="164"/>
      <c r="O177" s="164"/>
      <c r="P177" s="164"/>
      <c r="Q177" s="164"/>
      <c r="R177" s="164"/>
      <c r="S177" s="164"/>
    </row>
    <row r="178" spans="1:19">
      <c r="A178" s="93"/>
      <c r="B178" s="93"/>
      <c r="C178" s="93"/>
      <c r="D178" s="93"/>
      <c r="E178" s="93"/>
      <c r="F178" s="93"/>
      <c r="G178" s="163"/>
      <c r="H178" s="93"/>
      <c r="I178" s="164"/>
      <c r="J178" s="164"/>
      <c r="K178" s="164"/>
      <c r="L178" s="164"/>
      <c r="M178" s="164"/>
      <c r="N178" s="164"/>
      <c r="O178" s="164"/>
      <c r="P178" s="164"/>
      <c r="Q178" s="164"/>
      <c r="R178" s="164"/>
      <c r="S178" s="164"/>
    </row>
    <row r="179" spans="1:19">
      <c r="A179" s="93"/>
      <c r="B179" s="93"/>
      <c r="C179" s="93"/>
      <c r="D179" s="93"/>
      <c r="E179" s="93"/>
      <c r="F179" s="93"/>
      <c r="G179" s="163"/>
      <c r="H179" s="93"/>
      <c r="I179" s="164"/>
      <c r="J179" s="164"/>
      <c r="K179" s="164"/>
      <c r="L179" s="164"/>
      <c r="M179" s="164"/>
      <c r="N179" s="164"/>
      <c r="O179" s="164"/>
      <c r="P179" s="164"/>
      <c r="Q179" s="164"/>
      <c r="R179" s="164"/>
      <c r="S179" s="164"/>
    </row>
    <row r="180" spans="1:19">
      <c r="A180" s="93"/>
      <c r="B180" s="93"/>
      <c r="C180" s="93"/>
      <c r="D180" s="93"/>
      <c r="E180" s="93"/>
      <c r="F180" s="93"/>
      <c r="G180" s="163"/>
      <c r="H180" s="93"/>
      <c r="I180" s="164"/>
      <c r="J180" s="164"/>
      <c r="K180" s="164"/>
      <c r="L180" s="164"/>
      <c r="M180" s="164"/>
      <c r="N180" s="164"/>
      <c r="O180" s="164"/>
      <c r="P180" s="164"/>
      <c r="Q180" s="164"/>
      <c r="R180" s="164"/>
      <c r="S180" s="164"/>
    </row>
    <row r="181" spans="1:19">
      <c r="A181" s="93"/>
      <c r="B181" s="93"/>
      <c r="C181" s="93"/>
      <c r="D181" s="93"/>
      <c r="E181" s="93"/>
      <c r="F181" s="93"/>
      <c r="G181" s="163"/>
      <c r="H181" s="93"/>
      <c r="I181" s="164"/>
      <c r="J181" s="164"/>
      <c r="K181" s="164"/>
      <c r="L181" s="164"/>
      <c r="M181" s="164"/>
      <c r="N181" s="164"/>
      <c r="O181" s="164"/>
      <c r="P181" s="164"/>
      <c r="Q181" s="164"/>
      <c r="R181" s="164"/>
      <c r="S181" s="164"/>
    </row>
    <row r="182" spans="1:19">
      <c r="A182" s="93"/>
      <c r="B182" s="93"/>
      <c r="C182" s="93"/>
      <c r="D182" s="93"/>
      <c r="E182" s="93"/>
      <c r="F182" s="93"/>
      <c r="G182" s="163"/>
      <c r="H182" s="93"/>
      <c r="I182" s="164"/>
      <c r="J182" s="164"/>
      <c r="K182" s="164"/>
      <c r="L182" s="164"/>
      <c r="M182" s="164"/>
      <c r="N182" s="164"/>
      <c r="O182" s="164"/>
      <c r="P182" s="164"/>
      <c r="Q182" s="164"/>
      <c r="R182" s="164"/>
      <c r="S182" s="164"/>
    </row>
    <row r="183" spans="1:19">
      <c r="A183" s="93"/>
      <c r="B183" s="93"/>
      <c r="C183" s="93"/>
      <c r="D183" s="93"/>
      <c r="E183" s="93"/>
      <c r="F183" s="93"/>
      <c r="G183" s="163"/>
      <c r="H183" s="93"/>
      <c r="I183" s="164"/>
      <c r="J183" s="164"/>
      <c r="K183" s="164"/>
      <c r="L183" s="164"/>
      <c r="M183" s="164"/>
      <c r="N183" s="164"/>
      <c r="O183" s="164"/>
      <c r="P183" s="164"/>
      <c r="Q183" s="164"/>
      <c r="R183" s="164"/>
      <c r="S183" s="164"/>
    </row>
    <row r="184" spans="1:19">
      <c r="A184" s="93"/>
      <c r="B184" s="93"/>
      <c r="C184" s="93"/>
      <c r="D184" s="93"/>
      <c r="E184" s="93"/>
      <c r="F184" s="93"/>
      <c r="G184" s="163"/>
      <c r="H184" s="93"/>
      <c r="I184" s="164"/>
      <c r="J184" s="164"/>
      <c r="K184" s="164"/>
      <c r="L184" s="164"/>
      <c r="M184" s="164"/>
      <c r="N184" s="164"/>
      <c r="O184" s="164"/>
      <c r="P184" s="164"/>
      <c r="Q184" s="164"/>
      <c r="R184" s="164"/>
      <c r="S184" s="164"/>
    </row>
    <row r="185" spans="1:19">
      <c r="A185" s="93"/>
      <c r="B185" s="93"/>
      <c r="C185" s="93"/>
      <c r="D185" s="93"/>
      <c r="E185" s="93"/>
      <c r="F185" s="93"/>
      <c r="G185" s="163"/>
      <c r="H185" s="93"/>
      <c r="I185" s="164"/>
      <c r="J185" s="164"/>
      <c r="K185" s="164"/>
      <c r="L185" s="164"/>
      <c r="M185" s="164"/>
      <c r="N185" s="164"/>
      <c r="O185" s="164"/>
      <c r="P185" s="164"/>
      <c r="Q185" s="164"/>
      <c r="R185" s="164"/>
      <c r="S185" s="164"/>
    </row>
    <row r="186" spans="1:19">
      <c r="A186" s="93"/>
      <c r="B186" s="93"/>
      <c r="C186" s="93"/>
      <c r="D186" s="93"/>
      <c r="E186" s="93"/>
      <c r="F186" s="93"/>
      <c r="G186" s="163"/>
      <c r="H186" s="93"/>
      <c r="I186" s="164"/>
      <c r="J186" s="164"/>
      <c r="K186" s="164"/>
      <c r="L186" s="164"/>
      <c r="M186" s="164"/>
      <c r="N186" s="164"/>
      <c r="O186" s="164"/>
      <c r="P186" s="164"/>
      <c r="Q186" s="164"/>
      <c r="R186" s="164"/>
      <c r="S186" s="164"/>
    </row>
    <row r="187" spans="1:19">
      <c r="A187" s="93"/>
      <c r="B187" s="93"/>
      <c r="C187" s="93"/>
      <c r="D187" s="93"/>
      <c r="E187" s="93"/>
      <c r="F187" s="93"/>
      <c r="G187" s="163"/>
      <c r="H187" s="93"/>
      <c r="I187" s="164"/>
      <c r="J187" s="164"/>
      <c r="K187" s="164"/>
      <c r="L187" s="164"/>
      <c r="M187" s="164"/>
      <c r="N187" s="164"/>
      <c r="O187" s="164"/>
      <c r="P187" s="164"/>
      <c r="Q187" s="164"/>
      <c r="R187" s="164"/>
      <c r="S187" s="164"/>
    </row>
    <row r="188" spans="1:19">
      <c r="A188" s="93"/>
      <c r="B188" s="93"/>
      <c r="C188" s="93"/>
      <c r="D188" s="93"/>
      <c r="E188" s="93"/>
      <c r="F188" s="93"/>
      <c r="G188" s="163"/>
      <c r="H188" s="93"/>
      <c r="I188" s="164"/>
      <c r="J188" s="164"/>
      <c r="K188" s="164"/>
      <c r="L188" s="164"/>
      <c r="M188" s="164"/>
      <c r="N188" s="164"/>
      <c r="O188" s="164"/>
      <c r="P188" s="164"/>
      <c r="Q188" s="164"/>
      <c r="R188" s="164"/>
      <c r="S188" s="164"/>
    </row>
    <row r="189" spans="1:19">
      <c r="A189" s="93"/>
      <c r="B189" s="93"/>
      <c r="C189" s="93"/>
      <c r="D189" s="93"/>
      <c r="E189" s="93"/>
      <c r="F189" s="93"/>
      <c r="G189" s="163"/>
      <c r="H189" s="93"/>
      <c r="I189" s="164"/>
      <c r="J189" s="164"/>
      <c r="K189" s="164"/>
      <c r="L189" s="164"/>
      <c r="M189" s="164"/>
      <c r="N189" s="164"/>
      <c r="O189" s="164"/>
      <c r="P189" s="164"/>
      <c r="Q189" s="164"/>
      <c r="R189" s="164"/>
      <c r="S189" s="164"/>
    </row>
    <row r="190" spans="1:19">
      <c r="A190" s="93"/>
      <c r="B190" s="93"/>
      <c r="C190" s="93"/>
      <c r="D190" s="93"/>
      <c r="E190" s="93"/>
      <c r="F190" s="93"/>
      <c r="G190" s="163"/>
      <c r="H190" s="93"/>
      <c r="I190" s="164"/>
      <c r="J190" s="164"/>
      <c r="K190" s="164"/>
      <c r="L190" s="164"/>
      <c r="M190" s="164"/>
      <c r="N190" s="164"/>
      <c r="O190" s="164"/>
      <c r="P190" s="164"/>
      <c r="Q190" s="164"/>
      <c r="R190" s="164"/>
      <c r="S190" s="164"/>
    </row>
    <row r="191" spans="1:19">
      <c r="A191" s="93"/>
      <c r="B191" s="93"/>
      <c r="C191" s="93"/>
      <c r="D191" s="93"/>
      <c r="E191" s="93"/>
      <c r="F191" s="93"/>
      <c r="G191" s="163"/>
      <c r="H191" s="93"/>
      <c r="I191" s="164"/>
      <c r="J191" s="164"/>
      <c r="K191" s="164"/>
      <c r="L191" s="164"/>
      <c r="M191" s="164"/>
      <c r="N191" s="164"/>
      <c r="O191" s="164"/>
      <c r="P191" s="164"/>
      <c r="Q191" s="164"/>
      <c r="R191" s="164"/>
      <c r="S191" s="164"/>
    </row>
    <row r="192" spans="1:19">
      <c r="A192" s="93"/>
      <c r="B192" s="93"/>
      <c r="C192" s="93"/>
      <c r="D192" s="93"/>
      <c r="E192" s="93"/>
      <c r="F192" s="93"/>
      <c r="G192" s="163"/>
      <c r="H192" s="93"/>
      <c r="I192" s="164"/>
      <c r="J192" s="164"/>
      <c r="K192" s="164"/>
      <c r="L192" s="164"/>
      <c r="M192" s="164"/>
      <c r="N192" s="164"/>
      <c r="O192" s="164"/>
      <c r="P192" s="164"/>
      <c r="Q192" s="164"/>
      <c r="R192" s="164"/>
      <c r="S192" s="164"/>
    </row>
    <row r="193" spans="1:19">
      <c r="A193" s="93"/>
      <c r="B193" s="93"/>
      <c r="C193" s="93"/>
      <c r="D193" s="93"/>
      <c r="E193" s="93"/>
      <c r="F193" s="93"/>
      <c r="G193" s="163"/>
      <c r="H193" s="93"/>
      <c r="I193" s="164"/>
      <c r="J193" s="164"/>
      <c r="K193" s="164"/>
      <c r="L193" s="164"/>
      <c r="M193" s="164"/>
      <c r="N193" s="164"/>
      <c r="O193" s="164"/>
      <c r="P193" s="164"/>
      <c r="Q193" s="164"/>
      <c r="R193" s="164"/>
      <c r="S193" s="164"/>
    </row>
    <row r="194" spans="1:19">
      <c r="A194" s="93"/>
      <c r="B194" s="93"/>
      <c r="C194" s="93"/>
      <c r="D194" s="93"/>
      <c r="E194" s="93"/>
      <c r="F194" s="93"/>
      <c r="G194" s="163"/>
      <c r="H194" s="93"/>
      <c r="I194" s="164"/>
      <c r="J194" s="164"/>
      <c r="K194" s="164"/>
      <c r="L194" s="164"/>
      <c r="M194" s="164"/>
      <c r="N194" s="164"/>
      <c r="O194" s="164"/>
      <c r="P194" s="164"/>
      <c r="Q194" s="164"/>
      <c r="R194" s="164"/>
      <c r="S194" s="164"/>
    </row>
    <row r="195" spans="1:19">
      <c r="A195" s="93"/>
      <c r="B195" s="93"/>
      <c r="C195" s="93"/>
      <c r="D195" s="93"/>
      <c r="E195" s="93"/>
      <c r="F195" s="93"/>
      <c r="G195" s="163"/>
      <c r="H195" s="93"/>
      <c r="I195" s="164"/>
      <c r="J195" s="164"/>
      <c r="K195" s="164"/>
      <c r="L195" s="164"/>
      <c r="M195" s="164"/>
      <c r="N195" s="164"/>
      <c r="O195" s="164"/>
      <c r="P195" s="164"/>
      <c r="Q195" s="164"/>
      <c r="R195" s="164"/>
      <c r="S195" s="164"/>
    </row>
    <row r="196" spans="1:19">
      <c r="A196" s="93"/>
      <c r="B196" s="93"/>
      <c r="C196" s="93"/>
      <c r="D196" s="93"/>
      <c r="E196" s="93"/>
      <c r="F196" s="93"/>
      <c r="G196" s="163"/>
      <c r="H196" s="93"/>
      <c r="I196" s="164"/>
      <c r="J196" s="164"/>
      <c r="K196" s="164"/>
      <c r="L196" s="164"/>
      <c r="M196" s="164"/>
      <c r="N196" s="164"/>
      <c r="O196" s="164"/>
      <c r="P196" s="164"/>
      <c r="Q196" s="164"/>
      <c r="R196" s="164"/>
      <c r="S196" s="164"/>
    </row>
    <row r="197" spans="1:19">
      <c r="A197" s="93"/>
      <c r="B197" s="93"/>
      <c r="C197" s="93"/>
      <c r="D197" s="93"/>
      <c r="E197" s="93"/>
      <c r="F197" s="93"/>
      <c r="G197" s="163"/>
      <c r="H197" s="93"/>
      <c r="I197" s="164"/>
      <c r="J197" s="164"/>
      <c r="K197" s="164"/>
      <c r="L197" s="164"/>
      <c r="M197" s="164"/>
      <c r="N197" s="164"/>
      <c r="O197" s="164"/>
      <c r="P197" s="164"/>
      <c r="Q197" s="164"/>
      <c r="R197" s="164"/>
      <c r="S197" s="164"/>
    </row>
    <row r="198" spans="1:19">
      <c r="A198" s="93"/>
      <c r="B198" s="93"/>
      <c r="C198" s="93"/>
      <c r="D198" s="93"/>
      <c r="E198" s="93"/>
      <c r="F198" s="93"/>
      <c r="G198" s="163"/>
      <c r="H198" s="93"/>
      <c r="I198" s="164"/>
      <c r="J198" s="164"/>
      <c r="K198" s="164"/>
      <c r="L198" s="164"/>
      <c r="M198" s="164"/>
      <c r="N198" s="164"/>
      <c r="O198" s="164"/>
      <c r="P198" s="164"/>
      <c r="Q198" s="164"/>
      <c r="R198" s="164"/>
      <c r="S198" s="164"/>
    </row>
    <row r="199" spans="1:19">
      <c r="A199" s="93"/>
      <c r="B199" s="93"/>
      <c r="C199" s="93"/>
      <c r="D199" s="93"/>
      <c r="E199" s="93"/>
      <c r="F199" s="93"/>
      <c r="G199" s="163"/>
      <c r="H199" s="93"/>
      <c r="I199" s="164"/>
      <c r="J199" s="164"/>
      <c r="K199" s="164"/>
      <c r="L199" s="164"/>
      <c r="M199" s="164"/>
      <c r="N199" s="164"/>
      <c r="O199" s="164"/>
      <c r="P199" s="164"/>
      <c r="Q199" s="164"/>
      <c r="R199" s="164"/>
      <c r="S199" s="164"/>
    </row>
    <row r="200" spans="1:19">
      <c r="A200" s="93"/>
      <c r="B200" s="93"/>
      <c r="C200" s="93"/>
      <c r="D200" s="93"/>
      <c r="E200" s="93"/>
      <c r="F200" s="93"/>
      <c r="G200" s="163"/>
      <c r="H200" s="93"/>
      <c r="I200" s="164"/>
      <c r="J200" s="164"/>
      <c r="K200" s="164"/>
      <c r="L200" s="164"/>
      <c r="M200" s="164"/>
      <c r="N200" s="164"/>
      <c r="O200" s="164"/>
      <c r="P200" s="164"/>
      <c r="Q200" s="164"/>
      <c r="R200" s="164"/>
      <c r="S200" s="164"/>
    </row>
    <row r="201" spans="1:19">
      <c r="A201" s="93"/>
      <c r="B201" s="93"/>
      <c r="C201" s="93"/>
      <c r="D201" s="93"/>
      <c r="E201" s="93"/>
      <c r="F201" s="93"/>
      <c r="G201" s="163"/>
      <c r="H201" s="93"/>
      <c r="I201" s="164"/>
      <c r="J201" s="164"/>
      <c r="K201" s="164"/>
      <c r="L201" s="164"/>
      <c r="M201" s="164"/>
      <c r="N201" s="164"/>
      <c r="O201" s="164"/>
      <c r="P201" s="164"/>
      <c r="Q201" s="164"/>
      <c r="R201" s="164"/>
      <c r="S201" s="164"/>
    </row>
    <row r="202" spans="1:19">
      <c r="A202" s="93"/>
      <c r="B202" s="93"/>
      <c r="C202" s="93"/>
      <c r="D202" s="93"/>
      <c r="E202" s="93"/>
      <c r="F202" s="93"/>
      <c r="G202" s="163"/>
      <c r="H202" s="93"/>
      <c r="I202" s="164"/>
      <c r="J202" s="164"/>
      <c r="K202" s="164"/>
      <c r="L202" s="164"/>
      <c r="M202" s="164"/>
      <c r="N202" s="164"/>
      <c r="O202" s="164"/>
      <c r="P202" s="164"/>
      <c r="Q202" s="164"/>
      <c r="R202" s="164"/>
      <c r="S202" s="164"/>
    </row>
    <row r="203" spans="1:19">
      <c r="A203" s="93"/>
      <c r="B203" s="93"/>
      <c r="C203" s="93"/>
      <c r="D203" s="93"/>
      <c r="E203" s="93"/>
      <c r="F203" s="93"/>
      <c r="G203" s="163"/>
      <c r="H203" s="93"/>
      <c r="I203" s="164"/>
      <c r="J203" s="164"/>
      <c r="K203" s="164"/>
      <c r="L203" s="164"/>
      <c r="M203" s="164"/>
      <c r="N203" s="164"/>
      <c r="O203" s="164"/>
      <c r="P203" s="164"/>
      <c r="Q203" s="164"/>
      <c r="R203" s="164"/>
      <c r="S203" s="164"/>
    </row>
    <row r="204" spans="1:19">
      <c r="A204" s="93"/>
      <c r="B204" s="93"/>
      <c r="C204" s="93"/>
      <c r="D204" s="93"/>
      <c r="E204" s="93"/>
      <c r="F204" s="93"/>
      <c r="G204" s="163"/>
      <c r="H204" s="93"/>
      <c r="I204" s="164"/>
      <c r="J204" s="164"/>
      <c r="K204" s="164"/>
      <c r="L204" s="164"/>
      <c r="M204" s="164"/>
      <c r="N204" s="164"/>
      <c r="O204" s="164"/>
      <c r="P204" s="164"/>
      <c r="Q204" s="164"/>
      <c r="R204" s="164"/>
      <c r="S204" s="164"/>
    </row>
    <row r="205" spans="1:19">
      <c r="A205" s="93"/>
      <c r="B205" s="93"/>
      <c r="C205" s="93"/>
      <c r="D205" s="93"/>
      <c r="E205" s="93"/>
      <c r="F205" s="93"/>
      <c r="G205" s="163"/>
      <c r="H205" s="93"/>
      <c r="I205" s="164"/>
      <c r="J205" s="164"/>
      <c r="K205" s="164"/>
      <c r="L205" s="164"/>
      <c r="M205" s="164"/>
      <c r="N205" s="164"/>
      <c r="O205" s="164"/>
      <c r="P205" s="164"/>
      <c r="Q205" s="164"/>
      <c r="R205" s="164"/>
      <c r="S205" s="164"/>
    </row>
    <row r="206" spans="1:19">
      <c r="A206" s="93"/>
      <c r="B206" s="93"/>
      <c r="C206" s="93"/>
      <c r="D206" s="93"/>
      <c r="E206" s="93"/>
      <c r="F206" s="93"/>
      <c r="G206" s="163"/>
      <c r="H206" s="93"/>
      <c r="I206" s="164"/>
      <c r="J206" s="164"/>
      <c r="K206" s="164"/>
      <c r="L206" s="164"/>
      <c r="M206" s="164"/>
      <c r="N206" s="164"/>
      <c r="O206" s="164"/>
      <c r="P206" s="164"/>
      <c r="Q206" s="164"/>
      <c r="R206" s="164"/>
      <c r="S206" s="164"/>
    </row>
    <row r="207" spans="1:19">
      <c r="A207" s="93"/>
      <c r="B207" s="93"/>
      <c r="C207" s="93"/>
      <c r="D207" s="93"/>
      <c r="E207" s="93"/>
      <c r="F207" s="93"/>
      <c r="G207" s="163"/>
      <c r="H207" s="93"/>
      <c r="I207" s="164"/>
      <c r="J207" s="164"/>
      <c r="K207" s="164"/>
      <c r="L207" s="164"/>
      <c r="M207" s="164"/>
      <c r="N207" s="164"/>
      <c r="O207" s="164"/>
      <c r="P207" s="164"/>
      <c r="Q207" s="164"/>
      <c r="R207" s="164"/>
      <c r="S207" s="164"/>
    </row>
    <row r="208" spans="1:19">
      <c r="A208" s="93"/>
      <c r="B208" s="93"/>
      <c r="C208" s="93"/>
      <c r="D208" s="93"/>
      <c r="E208" s="93"/>
      <c r="F208" s="93"/>
      <c r="G208" s="163"/>
      <c r="H208" s="93"/>
      <c r="I208" s="164"/>
      <c r="J208" s="164"/>
      <c r="K208" s="164"/>
      <c r="L208" s="164"/>
      <c r="M208" s="164"/>
      <c r="N208" s="164"/>
      <c r="O208" s="164"/>
      <c r="P208" s="164"/>
      <c r="Q208" s="164"/>
      <c r="R208" s="164"/>
      <c r="S208" s="164"/>
    </row>
    <row r="209" spans="1:19">
      <c r="A209" s="93"/>
      <c r="B209" s="93"/>
      <c r="C209" s="93"/>
      <c r="D209" s="93"/>
      <c r="E209" s="93"/>
      <c r="F209" s="93"/>
      <c r="G209" s="163"/>
      <c r="H209" s="93"/>
      <c r="I209" s="164"/>
      <c r="J209" s="164"/>
      <c r="K209" s="164"/>
      <c r="L209" s="164"/>
      <c r="M209" s="164"/>
      <c r="N209" s="164"/>
      <c r="O209" s="164"/>
      <c r="P209" s="164"/>
      <c r="Q209" s="164"/>
      <c r="R209" s="164"/>
      <c r="S209" s="164"/>
    </row>
    <row r="210" spans="1:19">
      <c r="A210" s="93"/>
      <c r="B210" s="93"/>
      <c r="C210" s="93"/>
      <c r="D210" s="93"/>
      <c r="E210" s="93"/>
      <c r="F210" s="93"/>
      <c r="G210" s="163"/>
      <c r="H210" s="93"/>
      <c r="I210" s="164"/>
      <c r="J210" s="164"/>
      <c r="K210" s="164"/>
      <c r="L210" s="164"/>
      <c r="M210" s="164"/>
      <c r="N210" s="164"/>
      <c r="O210" s="164"/>
      <c r="P210" s="164"/>
      <c r="Q210" s="164"/>
      <c r="R210" s="164"/>
      <c r="S210" s="164"/>
    </row>
    <row r="211" spans="1:19">
      <c r="A211" s="93"/>
      <c r="B211" s="93"/>
      <c r="C211" s="93"/>
      <c r="D211" s="93"/>
      <c r="E211" s="93"/>
      <c r="F211" s="93"/>
      <c r="G211" s="163"/>
      <c r="H211" s="93"/>
      <c r="I211" s="164"/>
      <c r="J211" s="164"/>
      <c r="K211" s="164"/>
      <c r="L211" s="164"/>
      <c r="M211" s="164"/>
      <c r="N211" s="164"/>
      <c r="O211" s="164"/>
      <c r="P211" s="164"/>
      <c r="Q211" s="164"/>
      <c r="R211" s="164"/>
      <c r="S211" s="164"/>
    </row>
    <row r="212" spans="1:19">
      <c r="A212" s="93"/>
      <c r="B212" s="93"/>
      <c r="C212" s="93"/>
      <c r="D212" s="93"/>
      <c r="E212" s="93"/>
      <c r="F212" s="93"/>
      <c r="G212" s="163"/>
      <c r="H212" s="93"/>
      <c r="I212" s="164"/>
      <c r="J212" s="164"/>
      <c r="K212" s="164"/>
      <c r="L212" s="164"/>
      <c r="M212" s="164"/>
      <c r="N212" s="164"/>
      <c r="O212" s="164"/>
      <c r="P212" s="164"/>
      <c r="Q212" s="164"/>
      <c r="R212" s="164"/>
      <c r="S212" s="164"/>
    </row>
    <row r="213" spans="1:19">
      <c r="A213" s="93"/>
      <c r="B213" s="93"/>
      <c r="C213" s="93"/>
      <c r="D213" s="93"/>
      <c r="E213" s="93"/>
      <c r="F213" s="93"/>
      <c r="G213" s="163"/>
      <c r="H213" s="93"/>
      <c r="I213" s="164"/>
      <c r="J213" s="164"/>
      <c r="K213" s="164"/>
      <c r="L213" s="164"/>
      <c r="M213" s="164"/>
      <c r="N213" s="164"/>
      <c r="O213" s="164"/>
      <c r="P213" s="164"/>
      <c r="Q213" s="164"/>
      <c r="R213" s="164"/>
      <c r="S213" s="164"/>
    </row>
    <row r="214" spans="1:19">
      <c r="A214" s="93"/>
      <c r="B214" s="93"/>
      <c r="C214" s="93"/>
      <c r="D214" s="93"/>
      <c r="E214" s="93"/>
      <c r="F214" s="93"/>
      <c r="G214" s="163"/>
      <c r="H214" s="93"/>
      <c r="I214" s="164"/>
      <c r="J214" s="164"/>
      <c r="K214" s="164"/>
      <c r="L214" s="164"/>
      <c r="M214" s="164"/>
      <c r="N214" s="164"/>
      <c r="O214" s="164"/>
      <c r="P214" s="164"/>
      <c r="Q214" s="164"/>
      <c r="R214" s="164"/>
      <c r="S214" s="164"/>
    </row>
    <row r="215" spans="1:19">
      <c r="A215" s="93"/>
      <c r="B215" s="93"/>
      <c r="C215" s="93"/>
      <c r="D215" s="93"/>
      <c r="E215" s="93"/>
      <c r="F215" s="93"/>
      <c r="G215" s="163"/>
      <c r="H215" s="93"/>
      <c r="I215" s="164"/>
      <c r="J215" s="164"/>
      <c r="K215" s="164"/>
      <c r="L215" s="164"/>
      <c r="M215" s="164"/>
      <c r="N215" s="164"/>
      <c r="O215" s="164"/>
      <c r="P215" s="164"/>
      <c r="Q215" s="164"/>
      <c r="R215" s="164"/>
      <c r="S215" s="164"/>
    </row>
    <row r="216" spans="1:19">
      <c r="A216" s="93"/>
      <c r="B216" s="93"/>
      <c r="C216" s="93"/>
      <c r="D216" s="93"/>
      <c r="E216" s="93"/>
      <c r="F216" s="93"/>
      <c r="G216" s="163"/>
      <c r="H216" s="93"/>
      <c r="I216" s="164"/>
      <c r="J216" s="164"/>
      <c r="K216" s="164"/>
      <c r="L216" s="164"/>
      <c r="M216" s="164"/>
      <c r="N216" s="164"/>
      <c r="O216" s="164"/>
      <c r="P216" s="164"/>
      <c r="Q216" s="164"/>
      <c r="R216" s="164"/>
      <c r="S216" s="164"/>
    </row>
    <row r="217" spans="1:19">
      <c r="A217" s="93"/>
      <c r="B217" s="93"/>
      <c r="C217" s="93"/>
      <c r="D217" s="93"/>
      <c r="E217" s="93"/>
      <c r="F217" s="93"/>
      <c r="G217" s="163"/>
      <c r="H217" s="93"/>
      <c r="I217" s="164"/>
      <c r="J217" s="164"/>
      <c r="K217" s="164"/>
      <c r="L217" s="164"/>
      <c r="M217" s="164"/>
      <c r="N217" s="164"/>
      <c r="O217" s="164"/>
      <c r="P217" s="164"/>
      <c r="Q217" s="164"/>
      <c r="R217" s="164"/>
      <c r="S217" s="164"/>
    </row>
    <row r="218" spans="1:19">
      <c r="A218" s="93"/>
      <c r="B218" s="93"/>
      <c r="C218" s="93"/>
      <c r="D218" s="93"/>
      <c r="E218" s="93"/>
      <c r="F218" s="93"/>
      <c r="G218" s="163"/>
      <c r="H218" s="93"/>
      <c r="I218" s="164"/>
      <c r="J218" s="164"/>
      <c r="K218" s="164"/>
      <c r="L218" s="164"/>
      <c r="M218" s="164"/>
      <c r="N218" s="164"/>
      <c r="O218" s="164"/>
      <c r="P218" s="164"/>
      <c r="Q218" s="164"/>
      <c r="R218" s="164"/>
      <c r="S218" s="164"/>
    </row>
    <row r="219" spans="1:19">
      <c r="A219" s="93"/>
      <c r="B219" s="93"/>
      <c r="C219" s="93"/>
      <c r="D219" s="93"/>
      <c r="E219" s="93"/>
      <c r="F219" s="93"/>
      <c r="G219" s="163"/>
      <c r="H219" s="93"/>
      <c r="I219" s="164"/>
      <c r="J219" s="164"/>
      <c r="K219" s="164"/>
      <c r="L219" s="164"/>
      <c r="M219" s="164"/>
      <c r="N219" s="164"/>
      <c r="O219" s="164"/>
      <c r="P219" s="164"/>
      <c r="Q219" s="164"/>
      <c r="R219" s="164"/>
      <c r="S219" s="164"/>
    </row>
    <row r="220" spans="1:19">
      <c r="A220" s="93"/>
      <c r="B220" s="93"/>
      <c r="C220" s="93"/>
      <c r="D220" s="93"/>
      <c r="E220" s="93"/>
      <c r="F220" s="93"/>
      <c r="G220" s="163"/>
      <c r="H220" s="93"/>
      <c r="I220" s="164"/>
      <c r="J220" s="164"/>
      <c r="K220" s="164"/>
      <c r="L220" s="164"/>
      <c r="M220" s="164"/>
      <c r="N220" s="164"/>
      <c r="O220" s="164"/>
      <c r="P220" s="164"/>
      <c r="Q220" s="164"/>
      <c r="R220" s="164"/>
      <c r="S220" s="164"/>
    </row>
    <row r="221" spans="1:19">
      <c r="A221" s="93"/>
      <c r="B221" s="93"/>
      <c r="C221" s="93"/>
      <c r="D221" s="93"/>
      <c r="E221" s="93"/>
      <c r="F221" s="93"/>
      <c r="G221" s="163"/>
      <c r="H221" s="93"/>
      <c r="I221" s="164"/>
      <c r="J221" s="164"/>
      <c r="K221" s="164"/>
      <c r="L221" s="164"/>
      <c r="M221" s="164"/>
      <c r="N221" s="164"/>
      <c r="O221" s="164"/>
      <c r="P221" s="164"/>
      <c r="Q221" s="164"/>
      <c r="R221" s="164"/>
      <c r="S221" s="164"/>
    </row>
    <row r="222" spans="1:19">
      <c r="A222" s="93"/>
      <c r="B222" s="93"/>
      <c r="C222" s="93"/>
      <c r="D222" s="93"/>
      <c r="E222" s="93"/>
      <c r="F222" s="93"/>
      <c r="G222" s="163"/>
      <c r="H222" s="93"/>
      <c r="I222" s="164"/>
      <c r="J222" s="164"/>
      <c r="K222" s="164"/>
      <c r="L222" s="164"/>
      <c r="M222" s="164"/>
      <c r="N222" s="164"/>
      <c r="O222" s="164"/>
      <c r="P222" s="164"/>
      <c r="Q222" s="164"/>
      <c r="R222" s="164"/>
      <c r="S222" s="164"/>
    </row>
    <row r="223" spans="1:19">
      <c r="A223" s="93"/>
      <c r="B223" s="93"/>
      <c r="C223" s="93"/>
      <c r="D223" s="93"/>
      <c r="E223" s="93"/>
      <c r="F223" s="93"/>
      <c r="G223" s="163"/>
      <c r="H223" s="93"/>
      <c r="I223" s="164"/>
      <c r="J223" s="164"/>
      <c r="K223" s="164"/>
      <c r="L223" s="164"/>
      <c r="M223" s="164"/>
      <c r="N223" s="164"/>
      <c r="O223" s="164"/>
      <c r="P223" s="164"/>
      <c r="Q223" s="164"/>
      <c r="R223" s="164"/>
      <c r="S223" s="164"/>
    </row>
    <row r="224" spans="1:19">
      <c r="A224" s="93"/>
      <c r="B224" s="93"/>
      <c r="C224" s="93"/>
      <c r="D224" s="93"/>
      <c r="E224" s="93"/>
      <c r="F224" s="93"/>
      <c r="G224" s="163"/>
      <c r="H224" s="93"/>
      <c r="I224" s="164"/>
      <c r="J224" s="164"/>
      <c r="K224" s="164"/>
      <c r="L224" s="164"/>
      <c r="M224" s="164"/>
      <c r="N224" s="164"/>
      <c r="O224" s="164"/>
      <c r="P224" s="164"/>
      <c r="Q224" s="164"/>
      <c r="R224" s="164"/>
      <c r="S224" s="164"/>
    </row>
    <row r="225" spans="1:19">
      <c r="A225" s="93"/>
      <c r="B225" s="93"/>
      <c r="C225" s="93"/>
      <c r="D225" s="93"/>
      <c r="E225" s="93"/>
      <c r="F225" s="93"/>
      <c r="G225" s="163"/>
      <c r="H225" s="93"/>
      <c r="I225" s="164"/>
      <c r="J225" s="164"/>
      <c r="K225" s="164"/>
      <c r="L225" s="164"/>
      <c r="M225" s="164"/>
      <c r="N225" s="164"/>
      <c r="O225" s="164"/>
      <c r="P225" s="164"/>
      <c r="Q225" s="164"/>
      <c r="R225" s="164"/>
      <c r="S225" s="164"/>
    </row>
    <row r="226" spans="1:19">
      <c r="A226" s="93"/>
      <c r="B226" s="93"/>
      <c r="C226" s="93"/>
      <c r="D226" s="93"/>
      <c r="E226" s="93"/>
      <c r="F226" s="93"/>
      <c r="G226" s="163"/>
      <c r="H226" s="93"/>
      <c r="I226" s="164"/>
      <c r="J226" s="164"/>
      <c r="K226" s="164"/>
      <c r="L226" s="164"/>
      <c r="M226" s="164"/>
      <c r="N226" s="164"/>
      <c r="O226" s="164"/>
      <c r="P226" s="164"/>
      <c r="Q226" s="164"/>
      <c r="R226" s="164"/>
      <c r="S226" s="164"/>
    </row>
    <row r="227" spans="1:19">
      <c r="A227" s="93"/>
      <c r="B227" s="93"/>
      <c r="C227" s="93"/>
      <c r="D227" s="93"/>
      <c r="E227" s="93"/>
      <c r="F227" s="93"/>
      <c r="G227" s="163"/>
      <c r="H227" s="93"/>
      <c r="I227" s="164"/>
      <c r="J227" s="164"/>
      <c r="K227" s="164"/>
      <c r="L227" s="164"/>
      <c r="M227" s="164"/>
      <c r="N227" s="164"/>
      <c r="O227" s="164"/>
      <c r="P227" s="164"/>
      <c r="Q227" s="164"/>
      <c r="R227" s="164"/>
      <c r="S227" s="164"/>
    </row>
    <row r="228" spans="1:19">
      <c r="A228" s="93"/>
      <c r="B228" s="93"/>
      <c r="C228" s="93"/>
      <c r="D228" s="93"/>
      <c r="E228" s="93"/>
      <c r="F228" s="93"/>
      <c r="G228" s="163"/>
      <c r="H228" s="93"/>
      <c r="I228" s="164"/>
      <c r="J228" s="164"/>
      <c r="K228" s="164"/>
      <c r="L228" s="164"/>
      <c r="M228" s="164"/>
      <c r="N228" s="164"/>
      <c r="O228" s="164"/>
      <c r="P228" s="164"/>
      <c r="Q228" s="164"/>
      <c r="R228" s="164"/>
      <c r="S228" s="164"/>
    </row>
    <row r="229" spans="1:19">
      <c r="A229" s="93"/>
      <c r="B229" s="93"/>
      <c r="C229" s="93"/>
      <c r="D229" s="93"/>
      <c r="E229" s="93"/>
      <c r="F229" s="93"/>
      <c r="G229" s="163"/>
      <c r="H229" s="93"/>
      <c r="I229" s="164"/>
      <c r="J229" s="164"/>
      <c r="K229" s="164"/>
      <c r="L229" s="164"/>
      <c r="M229" s="164"/>
      <c r="N229" s="164"/>
      <c r="O229" s="164"/>
      <c r="P229" s="164"/>
      <c r="Q229" s="164"/>
      <c r="R229" s="164"/>
      <c r="S229" s="164"/>
    </row>
    <row r="230" spans="1:19">
      <c r="A230" s="93"/>
      <c r="B230" s="93"/>
      <c r="C230" s="93"/>
      <c r="D230" s="93"/>
      <c r="E230" s="93"/>
      <c r="F230" s="93"/>
      <c r="G230" s="163"/>
      <c r="H230" s="93"/>
      <c r="I230" s="164"/>
      <c r="J230" s="164"/>
      <c r="K230" s="164"/>
      <c r="L230" s="164"/>
      <c r="M230" s="164"/>
      <c r="N230" s="164"/>
      <c r="O230" s="164"/>
      <c r="P230" s="164"/>
      <c r="Q230" s="164"/>
      <c r="R230" s="164"/>
      <c r="S230" s="164"/>
    </row>
    <row r="231" spans="1:19">
      <c r="A231" s="93"/>
      <c r="B231" s="93"/>
      <c r="C231" s="93"/>
      <c r="D231" s="93"/>
      <c r="E231" s="93"/>
      <c r="F231" s="93"/>
      <c r="G231" s="163"/>
      <c r="H231" s="93"/>
      <c r="I231" s="164"/>
      <c r="J231" s="164"/>
      <c r="K231" s="164"/>
      <c r="L231" s="164"/>
      <c r="M231" s="164"/>
      <c r="N231" s="164"/>
      <c r="O231" s="164"/>
      <c r="P231" s="164"/>
      <c r="Q231" s="164"/>
      <c r="R231" s="164"/>
      <c r="S231" s="164"/>
    </row>
    <row r="232" spans="1:19">
      <c r="A232" s="93"/>
      <c r="B232" s="93"/>
      <c r="C232" s="93"/>
      <c r="D232" s="93"/>
      <c r="E232" s="93"/>
      <c r="F232" s="93"/>
      <c r="G232" s="163"/>
      <c r="H232" s="93"/>
      <c r="I232" s="164"/>
      <c r="J232" s="164"/>
      <c r="K232" s="164"/>
      <c r="L232" s="164"/>
      <c r="M232" s="164"/>
      <c r="N232" s="164"/>
      <c r="O232" s="164"/>
      <c r="P232" s="164"/>
      <c r="Q232" s="164"/>
      <c r="R232" s="164"/>
      <c r="S232" s="164"/>
    </row>
    <row r="233" spans="1:19">
      <c r="A233" s="93"/>
      <c r="B233" s="93"/>
      <c r="C233" s="93"/>
      <c r="D233" s="93"/>
      <c r="E233" s="93"/>
      <c r="F233" s="93"/>
      <c r="G233" s="163"/>
      <c r="H233" s="93"/>
      <c r="I233" s="164"/>
      <c r="J233" s="164"/>
      <c r="K233" s="164"/>
      <c r="L233" s="164"/>
      <c r="M233" s="164"/>
      <c r="N233" s="164"/>
      <c r="O233" s="164"/>
      <c r="P233" s="164"/>
      <c r="Q233" s="164"/>
      <c r="R233" s="164"/>
      <c r="S233" s="164"/>
    </row>
    <row r="234" spans="1:19">
      <c r="A234" s="93"/>
      <c r="B234" s="93"/>
      <c r="C234" s="93"/>
      <c r="D234" s="93"/>
      <c r="E234" s="93"/>
      <c r="F234" s="93"/>
      <c r="G234" s="163"/>
      <c r="H234" s="93"/>
      <c r="I234" s="164"/>
      <c r="J234" s="164"/>
      <c r="K234" s="164"/>
      <c r="L234" s="164"/>
      <c r="M234" s="164"/>
      <c r="N234" s="164"/>
      <c r="O234" s="164"/>
      <c r="P234" s="164"/>
      <c r="Q234" s="164"/>
      <c r="R234" s="164"/>
      <c r="S234" s="164"/>
    </row>
    <row r="235" spans="1:19">
      <c r="A235" s="93"/>
      <c r="B235" s="93"/>
      <c r="C235" s="93"/>
      <c r="D235" s="93"/>
      <c r="E235" s="93"/>
      <c r="F235" s="93"/>
      <c r="G235" s="163"/>
      <c r="H235" s="93"/>
      <c r="I235" s="164"/>
      <c r="J235" s="164"/>
      <c r="K235" s="164"/>
      <c r="L235" s="164"/>
      <c r="M235" s="164"/>
      <c r="N235" s="164"/>
      <c r="O235" s="164"/>
      <c r="P235" s="164"/>
      <c r="Q235" s="164"/>
      <c r="R235" s="164"/>
      <c r="S235" s="164"/>
    </row>
    <row r="236" spans="1:19">
      <c r="A236" s="93"/>
      <c r="B236" s="93"/>
      <c r="C236" s="93"/>
      <c r="D236" s="93"/>
      <c r="E236" s="93"/>
      <c r="F236" s="93"/>
      <c r="G236" s="163"/>
      <c r="H236" s="93"/>
      <c r="I236" s="164"/>
      <c r="J236" s="164"/>
      <c r="K236" s="164"/>
      <c r="L236" s="164"/>
      <c r="M236" s="164"/>
      <c r="N236" s="164"/>
      <c r="O236" s="164"/>
      <c r="P236" s="164"/>
      <c r="Q236" s="164"/>
      <c r="R236" s="164"/>
      <c r="S236" s="164"/>
    </row>
    <row r="237" spans="1:19">
      <c r="A237" s="93"/>
      <c r="B237" s="93"/>
      <c r="C237" s="93"/>
      <c r="D237" s="93"/>
      <c r="E237" s="93"/>
      <c r="F237" s="93"/>
      <c r="G237" s="163"/>
      <c r="H237" s="93"/>
      <c r="I237" s="164"/>
      <c r="J237" s="164"/>
      <c r="K237" s="164"/>
      <c r="L237" s="164"/>
      <c r="M237" s="164"/>
      <c r="N237" s="164"/>
      <c r="O237" s="164"/>
      <c r="P237" s="164"/>
      <c r="Q237" s="164"/>
      <c r="R237" s="164"/>
      <c r="S237" s="164"/>
    </row>
    <row r="238" spans="1:19">
      <c r="A238" s="93"/>
      <c r="B238" s="93"/>
      <c r="C238" s="93"/>
      <c r="D238" s="93"/>
      <c r="E238" s="93"/>
      <c r="F238" s="93"/>
      <c r="G238" s="163"/>
      <c r="H238" s="93"/>
      <c r="I238" s="164"/>
      <c r="J238" s="164"/>
      <c r="K238" s="164"/>
      <c r="L238" s="164"/>
      <c r="M238" s="164"/>
      <c r="N238" s="164"/>
      <c r="O238" s="164"/>
      <c r="P238" s="164"/>
      <c r="Q238" s="164"/>
      <c r="R238" s="164"/>
      <c r="S238" s="164"/>
    </row>
    <row r="239" spans="1:19">
      <c r="A239" s="93"/>
      <c r="B239" s="93"/>
      <c r="C239" s="93"/>
      <c r="D239" s="93"/>
      <c r="E239" s="93"/>
      <c r="F239" s="93"/>
      <c r="G239" s="163"/>
      <c r="H239" s="93"/>
      <c r="I239" s="164"/>
      <c r="J239" s="164"/>
      <c r="K239" s="164"/>
      <c r="L239" s="164"/>
      <c r="M239" s="164"/>
      <c r="N239" s="164"/>
      <c r="O239" s="164"/>
      <c r="P239" s="164"/>
      <c r="Q239" s="164"/>
      <c r="R239" s="164"/>
      <c r="S239" s="164"/>
    </row>
    <row r="240" spans="1:19">
      <c r="A240" s="93"/>
      <c r="B240" s="93"/>
      <c r="C240" s="93"/>
      <c r="D240" s="93"/>
      <c r="E240" s="93"/>
      <c r="F240" s="93"/>
      <c r="G240" s="163"/>
      <c r="H240" s="93"/>
      <c r="I240" s="164"/>
      <c r="J240" s="164"/>
      <c r="K240" s="164"/>
      <c r="L240" s="164"/>
      <c r="M240" s="164"/>
      <c r="N240" s="164"/>
      <c r="O240" s="164"/>
      <c r="P240" s="164"/>
      <c r="Q240" s="164"/>
      <c r="R240" s="164"/>
      <c r="S240" s="164"/>
    </row>
    <row r="241" spans="1:19">
      <c r="A241" s="93"/>
      <c r="B241" s="93"/>
      <c r="C241" s="93"/>
      <c r="D241" s="93"/>
      <c r="E241" s="93"/>
      <c r="F241" s="93"/>
      <c r="G241" s="163"/>
      <c r="H241" s="93"/>
      <c r="I241" s="164"/>
      <c r="J241" s="164"/>
      <c r="K241" s="164"/>
      <c r="L241" s="164"/>
      <c r="M241" s="164"/>
      <c r="N241" s="164"/>
      <c r="O241" s="164"/>
      <c r="P241" s="164"/>
      <c r="Q241" s="164"/>
      <c r="R241" s="164"/>
      <c r="S241" s="164"/>
    </row>
    <row r="242" spans="1:19">
      <c r="A242" s="93"/>
      <c r="B242" s="93"/>
      <c r="C242" s="93"/>
      <c r="D242" s="93"/>
      <c r="E242" s="93"/>
      <c r="F242" s="93"/>
      <c r="G242" s="163"/>
      <c r="H242" s="93"/>
      <c r="I242" s="164"/>
      <c r="J242" s="164"/>
      <c r="K242" s="164"/>
      <c r="L242" s="164"/>
      <c r="M242" s="164"/>
      <c r="N242" s="164"/>
      <c r="O242" s="164"/>
      <c r="P242" s="164"/>
      <c r="Q242" s="164"/>
      <c r="R242" s="164"/>
      <c r="S242" s="164"/>
    </row>
    <row r="243" spans="1:19">
      <c r="A243" s="93"/>
      <c r="B243" s="93"/>
      <c r="C243" s="93"/>
      <c r="D243" s="93"/>
      <c r="E243" s="93"/>
      <c r="F243" s="93"/>
      <c r="G243" s="163"/>
      <c r="H243" s="93"/>
      <c r="I243" s="164"/>
      <c r="J243" s="164"/>
      <c r="K243" s="164"/>
      <c r="L243" s="164"/>
      <c r="M243" s="164"/>
      <c r="N243" s="164"/>
      <c r="O243" s="164"/>
      <c r="P243" s="164"/>
      <c r="Q243" s="164"/>
      <c r="R243" s="164"/>
      <c r="S243" s="164"/>
    </row>
    <row r="244" spans="1:19">
      <c r="A244" s="93"/>
      <c r="B244" s="93"/>
      <c r="C244" s="93"/>
      <c r="D244" s="93"/>
      <c r="E244" s="93"/>
      <c r="F244" s="93"/>
      <c r="G244" s="163"/>
      <c r="H244" s="93"/>
      <c r="I244" s="164"/>
      <c r="J244" s="164"/>
      <c r="K244" s="164"/>
      <c r="L244" s="164"/>
      <c r="M244" s="164"/>
      <c r="N244" s="164"/>
      <c r="O244" s="164"/>
      <c r="P244" s="164"/>
      <c r="Q244" s="164"/>
      <c r="R244" s="164"/>
      <c r="S244" s="164"/>
    </row>
    <row r="245" spans="1:19">
      <c r="A245" s="93"/>
      <c r="B245" s="93"/>
      <c r="C245" s="93"/>
      <c r="D245" s="93"/>
      <c r="E245" s="93"/>
      <c r="F245" s="93"/>
      <c r="G245" s="163"/>
      <c r="H245" s="93"/>
      <c r="I245" s="164"/>
      <c r="J245" s="164"/>
      <c r="K245" s="164"/>
      <c r="L245" s="164"/>
      <c r="M245" s="164"/>
      <c r="N245" s="164"/>
      <c r="O245" s="164"/>
      <c r="P245" s="164"/>
      <c r="Q245" s="164"/>
      <c r="R245" s="164"/>
      <c r="S245" s="164"/>
    </row>
    <row r="246" spans="1:19">
      <c r="A246" s="93"/>
      <c r="B246" s="93"/>
      <c r="C246" s="93"/>
      <c r="D246" s="93"/>
      <c r="E246" s="93"/>
      <c r="F246" s="93"/>
      <c r="G246" s="163"/>
      <c r="H246" s="93"/>
      <c r="I246" s="164"/>
      <c r="J246" s="164"/>
      <c r="K246" s="164"/>
      <c r="L246" s="164"/>
      <c r="M246" s="164"/>
      <c r="N246" s="164"/>
      <c r="O246" s="164"/>
      <c r="P246" s="164"/>
      <c r="Q246" s="164"/>
      <c r="R246" s="164"/>
      <c r="S246" s="164"/>
    </row>
    <row r="247" spans="1:19">
      <c r="A247" s="93"/>
      <c r="B247" s="93"/>
      <c r="C247" s="93"/>
      <c r="D247" s="93"/>
      <c r="E247" s="93"/>
      <c r="F247" s="93"/>
      <c r="G247" s="163"/>
      <c r="H247" s="93"/>
      <c r="I247" s="164"/>
      <c r="J247" s="164"/>
      <c r="K247" s="164"/>
      <c r="L247" s="164"/>
      <c r="M247" s="164"/>
      <c r="N247" s="164"/>
      <c r="O247" s="164"/>
      <c r="P247" s="164"/>
      <c r="Q247" s="164"/>
      <c r="R247" s="164"/>
      <c r="S247" s="164"/>
    </row>
    <row r="248" spans="1:19">
      <c r="A248" s="93"/>
      <c r="B248" s="93"/>
      <c r="C248" s="93"/>
      <c r="D248" s="93"/>
      <c r="E248" s="93"/>
      <c r="F248" s="93"/>
      <c r="G248" s="163"/>
      <c r="H248" s="93"/>
      <c r="I248" s="164"/>
      <c r="J248" s="164"/>
      <c r="K248" s="164"/>
      <c r="L248" s="164"/>
      <c r="M248" s="164"/>
      <c r="N248" s="164"/>
      <c r="O248" s="164"/>
      <c r="P248" s="164"/>
      <c r="Q248" s="164"/>
      <c r="R248" s="164"/>
      <c r="S248" s="164"/>
    </row>
    <row r="249" spans="1:19">
      <c r="A249" s="93"/>
      <c r="B249" s="93"/>
      <c r="C249" s="93"/>
      <c r="D249" s="93"/>
      <c r="E249" s="93"/>
      <c r="F249" s="93"/>
      <c r="G249" s="163"/>
      <c r="H249" s="93"/>
      <c r="I249" s="164"/>
      <c r="J249" s="164"/>
      <c r="K249" s="164"/>
      <c r="L249" s="164"/>
      <c r="M249" s="164"/>
      <c r="N249" s="164"/>
      <c r="O249" s="164"/>
      <c r="P249" s="164"/>
      <c r="Q249" s="164"/>
      <c r="R249" s="164"/>
      <c r="S249" s="164"/>
    </row>
    <row r="250" spans="1:19">
      <c r="A250" s="93"/>
      <c r="B250" s="93"/>
      <c r="C250" s="93"/>
      <c r="D250" s="93"/>
      <c r="E250" s="93"/>
      <c r="F250" s="93"/>
      <c r="G250" s="163"/>
      <c r="H250" s="93"/>
      <c r="I250" s="164"/>
      <c r="J250" s="164"/>
      <c r="K250" s="164"/>
      <c r="L250" s="164"/>
      <c r="M250" s="164"/>
      <c r="N250" s="164"/>
      <c r="O250" s="164"/>
      <c r="P250" s="164"/>
      <c r="Q250" s="164"/>
      <c r="R250" s="164"/>
      <c r="S250" s="164"/>
    </row>
    <row r="251" spans="1:19">
      <c r="A251" s="93"/>
      <c r="B251" s="93"/>
      <c r="C251" s="93"/>
      <c r="D251" s="93"/>
      <c r="E251" s="93"/>
      <c r="F251" s="93"/>
      <c r="G251" s="163"/>
      <c r="H251" s="93"/>
      <c r="I251" s="164"/>
      <c r="J251" s="164"/>
      <c r="K251" s="164"/>
      <c r="L251" s="164"/>
      <c r="M251" s="164"/>
      <c r="N251" s="164"/>
      <c r="O251" s="164"/>
      <c r="P251" s="164"/>
      <c r="Q251" s="164"/>
      <c r="R251" s="164"/>
      <c r="S251" s="164"/>
    </row>
    <row r="252" spans="1:19">
      <c r="A252" s="93"/>
      <c r="B252" s="93"/>
      <c r="C252" s="93"/>
      <c r="D252" s="93"/>
      <c r="E252" s="93"/>
      <c r="F252" s="93"/>
      <c r="G252" s="163"/>
      <c r="H252" s="93"/>
      <c r="I252" s="164"/>
      <c r="J252" s="164"/>
      <c r="K252" s="164"/>
      <c r="L252" s="164"/>
      <c r="M252" s="164"/>
      <c r="N252" s="164"/>
      <c r="O252" s="164"/>
      <c r="P252" s="164"/>
      <c r="Q252" s="164"/>
      <c r="R252" s="164"/>
      <c r="S252" s="164"/>
    </row>
    <row r="253" spans="1:19">
      <c r="A253" s="93"/>
      <c r="B253" s="93"/>
      <c r="C253" s="93"/>
      <c r="D253" s="93"/>
      <c r="E253" s="93"/>
      <c r="F253" s="93"/>
      <c r="G253" s="163"/>
      <c r="H253" s="93"/>
      <c r="I253" s="164"/>
      <c r="J253" s="164"/>
      <c r="K253" s="164"/>
      <c r="L253" s="164"/>
      <c r="M253" s="164"/>
      <c r="N253" s="164"/>
      <c r="O253" s="164"/>
      <c r="P253" s="164"/>
      <c r="Q253" s="164"/>
      <c r="R253" s="164"/>
      <c r="S253" s="164"/>
    </row>
    <row r="254" spans="1:19">
      <c r="A254" s="93"/>
      <c r="B254" s="93"/>
      <c r="C254" s="93"/>
      <c r="D254" s="93"/>
      <c r="E254" s="93"/>
      <c r="F254" s="93"/>
      <c r="G254" s="163"/>
      <c r="H254" s="93"/>
      <c r="I254" s="164"/>
      <c r="J254" s="164"/>
      <c r="K254" s="164"/>
      <c r="L254" s="164"/>
      <c r="M254" s="164"/>
      <c r="N254" s="164"/>
      <c r="O254" s="164"/>
      <c r="P254" s="164"/>
      <c r="Q254" s="164"/>
      <c r="R254" s="164"/>
      <c r="S254" s="164"/>
    </row>
    <row r="255" spans="1:19">
      <c r="A255" s="93"/>
      <c r="B255" s="93"/>
      <c r="C255" s="93"/>
      <c r="D255" s="93"/>
      <c r="E255" s="93"/>
      <c r="F255" s="93"/>
      <c r="G255" s="163"/>
      <c r="H255" s="93"/>
      <c r="I255" s="164"/>
      <c r="J255" s="164"/>
      <c r="K255" s="164"/>
      <c r="L255" s="164"/>
      <c r="M255" s="164"/>
      <c r="N255" s="164"/>
      <c r="O255" s="164"/>
      <c r="P255" s="164"/>
      <c r="Q255" s="164"/>
      <c r="R255" s="164"/>
      <c r="S255" s="164"/>
    </row>
    <row r="256" spans="1:19">
      <c r="A256" s="93"/>
      <c r="B256" s="93"/>
      <c r="C256" s="93"/>
      <c r="D256" s="93"/>
      <c r="E256" s="93"/>
      <c r="F256" s="93"/>
      <c r="G256" s="163"/>
      <c r="H256" s="93"/>
      <c r="I256" s="164"/>
      <c r="J256" s="164"/>
      <c r="K256" s="164"/>
      <c r="L256" s="164"/>
      <c r="M256" s="164"/>
      <c r="N256" s="164"/>
      <c r="O256" s="164"/>
      <c r="P256" s="164"/>
      <c r="Q256" s="164"/>
      <c r="R256" s="164"/>
      <c r="S256" s="164"/>
    </row>
    <row r="257" spans="1:19">
      <c r="A257" s="93"/>
      <c r="B257" s="93"/>
      <c r="C257" s="93"/>
      <c r="D257" s="93"/>
      <c r="E257" s="93"/>
      <c r="F257" s="93"/>
      <c r="G257" s="163"/>
      <c r="H257" s="93"/>
      <c r="I257" s="164"/>
      <c r="J257" s="164"/>
      <c r="K257" s="164"/>
      <c r="L257" s="164"/>
      <c r="M257" s="164"/>
      <c r="N257" s="164"/>
      <c r="O257" s="164"/>
      <c r="P257" s="164"/>
      <c r="Q257" s="164"/>
      <c r="R257" s="164"/>
      <c r="S257" s="164"/>
    </row>
    <row r="258" spans="1:19">
      <c r="A258" s="93"/>
      <c r="B258" s="93"/>
      <c r="C258" s="93"/>
      <c r="D258" s="93"/>
      <c r="E258" s="93"/>
      <c r="F258" s="93"/>
      <c r="G258" s="163"/>
      <c r="H258" s="93"/>
      <c r="I258" s="164"/>
      <c r="J258" s="164"/>
      <c r="K258" s="164"/>
      <c r="L258" s="164"/>
      <c r="M258" s="164"/>
      <c r="N258" s="164"/>
      <c r="O258" s="164"/>
      <c r="P258" s="164"/>
      <c r="Q258" s="164"/>
      <c r="R258" s="164"/>
      <c r="S258" s="164"/>
    </row>
    <row r="259" spans="1:19">
      <c r="A259" s="93"/>
      <c r="B259" s="93"/>
      <c r="C259" s="93"/>
      <c r="D259" s="93"/>
      <c r="E259" s="93"/>
      <c r="F259" s="93"/>
      <c r="G259" s="163"/>
      <c r="H259" s="93"/>
      <c r="I259" s="164"/>
      <c r="J259" s="164"/>
      <c r="K259" s="164"/>
      <c r="L259" s="164"/>
      <c r="M259" s="164"/>
      <c r="N259" s="164"/>
      <c r="O259" s="164"/>
      <c r="P259" s="164"/>
      <c r="Q259" s="164"/>
      <c r="R259" s="164"/>
      <c r="S259" s="164"/>
    </row>
    <row r="260" spans="1:19">
      <c r="A260" s="93"/>
      <c r="B260" s="93"/>
      <c r="C260" s="93"/>
      <c r="D260" s="93"/>
      <c r="E260" s="93"/>
      <c r="F260" s="93"/>
      <c r="G260" s="163"/>
      <c r="H260" s="93"/>
      <c r="I260" s="164"/>
      <c r="J260" s="164"/>
      <c r="K260" s="164"/>
      <c r="L260" s="164"/>
      <c r="M260" s="164"/>
      <c r="N260" s="164"/>
      <c r="O260" s="164"/>
      <c r="P260" s="164"/>
      <c r="Q260" s="164"/>
      <c r="R260" s="164"/>
      <c r="S260" s="164"/>
    </row>
    <row r="261" spans="1:19">
      <c r="A261" s="93"/>
      <c r="B261" s="93"/>
      <c r="C261" s="93"/>
      <c r="D261" s="93"/>
      <c r="E261" s="93"/>
      <c r="F261" s="93"/>
      <c r="G261" s="163"/>
      <c r="H261" s="93"/>
      <c r="I261" s="164"/>
      <c r="J261" s="164"/>
      <c r="K261" s="164"/>
      <c r="L261" s="164"/>
      <c r="M261" s="164"/>
      <c r="N261" s="164"/>
      <c r="O261" s="164"/>
      <c r="P261" s="164"/>
      <c r="Q261" s="164"/>
      <c r="R261" s="164"/>
      <c r="S261" s="164"/>
    </row>
    <row r="262" spans="1:19">
      <c r="A262" s="93"/>
      <c r="B262" s="93"/>
      <c r="C262" s="93"/>
      <c r="D262" s="93"/>
      <c r="E262" s="93"/>
      <c r="F262" s="93"/>
      <c r="G262" s="163"/>
      <c r="H262" s="93"/>
      <c r="I262" s="164"/>
      <c r="J262" s="164"/>
      <c r="K262" s="164"/>
      <c r="L262" s="164"/>
      <c r="M262" s="164"/>
      <c r="N262" s="164"/>
      <c r="O262" s="164"/>
      <c r="P262" s="164"/>
      <c r="Q262" s="164"/>
      <c r="R262" s="164"/>
      <c r="S262" s="164"/>
    </row>
    <row r="263" spans="1:19">
      <c r="A263" s="93"/>
      <c r="B263" s="93"/>
      <c r="C263" s="93"/>
      <c r="D263" s="93"/>
      <c r="E263" s="93"/>
      <c r="F263" s="93"/>
      <c r="G263" s="163"/>
      <c r="H263" s="93"/>
      <c r="I263" s="164"/>
      <c r="J263" s="164"/>
      <c r="K263" s="164"/>
      <c r="L263" s="164"/>
      <c r="M263" s="164"/>
      <c r="N263" s="164"/>
      <c r="O263" s="164"/>
      <c r="P263" s="164"/>
      <c r="Q263" s="164"/>
      <c r="R263" s="164"/>
      <c r="S263" s="164"/>
    </row>
    <row r="264" spans="1:19">
      <c r="A264" s="93"/>
      <c r="B264" s="93"/>
      <c r="C264" s="93"/>
      <c r="D264" s="93"/>
      <c r="E264" s="93"/>
      <c r="F264" s="93"/>
      <c r="G264" s="163"/>
      <c r="H264" s="93"/>
      <c r="I264" s="164"/>
      <c r="J264" s="164"/>
      <c r="K264" s="164"/>
      <c r="L264" s="164"/>
      <c r="M264" s="164"/>
      <c r="N264" s="164"/>
      <c r="O264" s="164"/>
      <c r="P264" s="164"/>
      <c r="Q264" s="164"/>
      <c r="R264" s="164"/>
      <c r="S264" s="164"/>
    </row>
    <row r="265" spans="1:19">
      <c r="A265" s="93"/>
      <c r="B265" s="93"/>
      <c r="C265" s="93"/>
      <c r="D265" s="93"/>
      <c r="E265" s="93"/>
      <c r="F265" s="93"/>
      <c r="G265" s="163"/>
      <c r="H265" s="93"/>
      <c r="I265" s="164"/>
      <c r="J265" s="164"/>
      <c r="K265" s="164"/>
      <c r="L265" s="164"/>
      <c r="M265" s="164"/>
      <c r="N265" s="164"/>
      <c r="O265" s="164"/>
      <c r="P265" s="164"/>
      <c r="Q265" s="164"/>
      <c r="R265" s="164"/>
      <c r="S265" s="164"/>
    </row>
    <row r="266" spans="1:19">
      <c r="A266" s="93"/>
      <c r="B266" s="93"/>
      <c r="C266" s="93"/>
      <c r="D266" s="93"/>
      <c r="E266" s="93"/>
      <c r="F266" s="93"/>
      <c r="G266" s="163"/>
      <c r="H266" s="93"/>
      <c r="I266" s="164"/>
      <c r="J266" s="164"/>
      <c r="K266" s="164"/>
      <c r="L266" s="164"/>
      <c r="M266" s="164"/>
      <c r="N266" s="164"/>
      <c r="O266" s="164"/>
      <c r="P266" s="164"/>
      <c r="Q266" s="164"/>
      <c r="R266" s="164"/>
      <c r="S266" s="164"/>
    </row>
    <row r="267" spans="1:19">
      <c r="A267" s="93"/>
      <c r="B267" s="93"/>
      <c r="C267" s="93"/>
      <c r="D267" s="93"/>
      <c r="E267" s="93"/>
      <c r="F267" s="93"/>
      <c r="G267" s="163"/>
      <c r="H267" s="93"/>
      <c r="I267" s="164"/>
      <c r="J267" s="164"/>
      <c r="K267" s="164"/>
      <c r="L267" s="164"/>
      <c r="M267" s="164"/>
      <c r="N267" s="164"/>
      <c r="O267" s="164"/>
      <c r="P267" s="164"/>
      <c r="Q267" s="164"/>
      <c r="R267" s="164"/>
      <c r="S267" s="164"/>
    </row>
    <row r="268" spans="1:19">
      <c r="A268" s="93"/>
      <c r="B268" s="93"/>
      <c r="C268" s="93"/>
      <c r="D268" s="93"/>
      <c r="E268" s="93"/>
      <c r="F268" s="93"/>
      <c r="G268" s="163"/>
      <c r="H268" s="93"/>
      <c r="I268" s="164"/>
      <c r="J268" s="164"/>
      <c r="K268" s="164"/>
      <c r="L268" s="164"/>
      <c r="M268" s="164"/>
      <c r="N268" s="164"/>
      <c r="O268" s="164"/>
      <c r="P268" s="164"/>
      <c r="Q268" s="164"/>
      <c r="R268" s="164"/>
      <c r="S268" s="164"/>
    </row>
    <row r="269" spans="1:19">
      <c r="A269" s="93"/>
      <c r="B269" s="93"/>
      <c r="C269" s="93"/>
      <c r="D269" s="93"/>
      <c r="E269" s="93"/>
      <c r="F269" s="93"/>
      <c r="G269" s="163"/>
      <c r="H269" s="93"/>
      <c r="I269" s="164"/>
      <c r="J269" s="164"/>
      <c r="K269" s="164"/>
      <c r="L269" s="164"/>
      <c r="M269" s="164"/>
      <c r="N269" s="164"/>
      <c r="O269" s="164"/>
      <c r="P269" s="164"/>
      <c r="Q269" s="164"/>
      <c r="R269" s="164"/>
      <c r="S269" s="164"/>
    </row>
    <row r="270" spans="1:19">
      <c r="A270" s="93"/>
      <c r="B270" s="93"/>
      <c r="C270" s="93"/>
      <c r="D270" s="93"/>
      <c r="E270" s="93"/>
      <c r="F270" s="93"/>
      <c r="G270" s="163"/>
      <c r="H270" s="93"/>
      <c r="I270" s="164"/>
      <c r="J270" s="164"/>
      <c r="K270" s="164"/>
      <c r="L270" s="164"/>
      <c r="M270" s="164"/>
      <c r="N270" s="164"/>
      <c r="O270" s="164"/>
      <c r="P270" s="164"/>
      <c r="Q270" s="164"/>
      <c r="R270" s="164"/>
      <c r="S270" s="164"/>
    </row>
    <row r="271" spans="1:19">
      <c r="A271" s="93"/>
      <c r="B271" s="93"/>
      <c r="C271" s="93"/>
      <c r="D271" s="93"/>
      <c r="E271" s="93"/>
      <c r="F271" s="93"/>
      <c r="G271" s="163"/>
      <c r="H271" s="93"/>
      <c r="I271" s="164"/>
      <c r="J271" s="164"/>
      <c r="K271" s="164"/>
      <c r="L271" s="164"/>
      <c r="M271" s="164"/>
      <c r="N271" s="164"/>
      <c r="O271" s="164"/>
      <c r="P271" s="164"/>
      <c r="Q271" s="164"/>
      <c r="R271" s="164"/>
      <c r="S271" s="164"/>
    </row>
    <row r="272" spans="1:19">
      <c r="A272" s="93"/>
      <c r="B272" s="93"/>
      <c r="C272" s="93"/>
      <c r="D272" s="93"/>
      <c r="E272" s="93"/>
      <c r="F272" s="93"/>
      <c r="G272" s="163"/>
      <c r="H272" s="93"/>
      <c r="I272" s="164"/>
      <c r="J272" s="164"/>
      <c r="K272" s="164"/>
      <c r="L272" s="164"/>
      <c r="M272" s="164"/>
      <c r="N272" s="164"/>
      <c r="O272" s="164"/>
      <c r="P272" s="164"/>
      <c r="Q272" s="164"/>
      <c r="R272" s="164"/>
      <c r="S272" s="164"/>
    </row>
    <row r="273" spans="1:19">
      <c r="A273" s="93"/>
      <c r="B273" s="93"/>
      <c r="C273" s="93"/>
      <c r="D273" s="93"/>
      <c r="E273" s="93"/>
      <c r="F273" s="93"/>
      <c r="G273" s="163"/>
      <c r="H273" s="93"/>
      <c r="I273" s="164"/>
      <c r="J273" s="164"/>
      <c r="K273" s="164"/>
      <c r="L273" s="164"/>
      <c r="M273" s="164"/>
      <c r="N273" s="164"/>
      <c r="O273" s="164"/>
      <c r="P273" s="164"/>
      <c r="Q273" s="164"/>
      <c r="R273" s="164"/>
      <c r="S273" s="164"/>
    </row>
    <row r="274" spans="1:19">
      <c r="A274" s="93"/>
      <c r="B274" s="93"/>
      <c r="C274" s="93"/>
      <c r="D274" s="93"/>
      <c r="E274" s="93"/>
      <c r="F274" s="93"/>
      <c r="G274" s="163"/>
      <c r="H274" s="93"/>
      <c r="I274" s="164"/>
      <c r="J274" s="164"/>
      <c r="K274" s="164"/>
      <c r="L274" s="164"/>
      <c r="M274" s="164"/>
      <c r="N274" s="164"/>
      <c r="O274" s="164"/>
      <c r="P274" s="164"/>
      <c r="Q274" s="164"/>
      <c r="R274" s="164"/>
      <c r="S274" s="164"/>
    </row>
    <row r="275" spans="1:19">
      <c r="A275" s="93"/>
      <c r="B275" s="93"/>
      <c r="C275" s="93"/>
      <c r="D275" s="93"/>
      <c r="E275" s="93"/>
      <c r="F275" s="93"/>
      <c r="G275" s="163"/>
      <c r="H275" s="93"/>
      <c r="I275" s="164"/>
      <c r="J275" s="164"/>
      <c r="K275" s="164"/>
      <c r="L275" s="164"/>
      <c r="M275" s="164"/>
      <c r="N275" s="164"/>
      <c r="O275" s="164"/>
      <c r="P275" s="164"/>
      <c r="Q275" s="164"/>
      <c r="R275" s="164"/>
      <c r="S275" s="164"/>
    </row>
    <row r="276" spans="1:19">
      <c r="A276" s="93"/>
      <c r="B276" s="93"/>
      <c r="C276" s="93"/>
      <c r="D276" s="93"/>
      <c r="E276" s="93"/>
      <c r="F276" s="93"/>
      <c r="G276" s="163"/>
      <c r="H276" s="93"/>
      <c r="I276" s="164"/>
      <c r="J276" s="164"/>
      <c r="K276" s="164"/>
      <c r="L276" s="164"/>
      <c r="M276" s="164"/>
      <c r="N276" s="164"/>
      <c r="O276" s="164"/>
      <c r="P276" s="164"/>
      <c r="Q276" s="164"/>
      <c r="R276" s="164"/>
      <c r="S276" s="164"/>
    </row>
    <row r="277" spans="1:19">
      <c r="A277" s="93"/>
      <c r="B277" s="93"/>
      <c r="C277" s="93"/>
      <c r="D277" s="93"/>
      <c r="E277" s="93"/>
      <c r="F277" s="93"/>
      <c r="G277" s="163"/>
      <c r="H277" s="93"/>
      <c r="I277" s="164"/>
      <c r="J277" s="164"/>
      <c r="K277" s="164"/>
      <c r="L277" s="164"/>
      <c r="M277" s="164"/>
      <c r="N277" s="164"/>
      <c r="O277" s="164"/>
      <c r="P277" s="164"/>
      <c r="Q277" s="164"/>
      <c r="R277" s="164"/>
      <c r="S277" s="164"/>
    </row>
    <row r="278" spans="1:19">
      <c r="A278" s="93"/>
      <c r="B278" s="93"/>
      <c r="C278" s="93"/>
      <c r="D278" s="93"/>
      <c r="E278" s="93"/>
      <c r="F278" s="93"/>
      <c r="G278" s="163"/>
      <c r="H278" s="93"/>
      <c r="I278" s="164"/>
      <c r="J278" s="164"/>
      <c r="K278" s="164"/>
      <c r="L278" s="164"/>
      <c r="M278" s="164"/>
      <c r="N278" s="164"/>
      <c r="O278" s="164"/>
      <c r="P278" s="164"/>
      <c r="Q278" s="164"/>
      <c r="R278" s="164"/>
      <c r="S278" s="164"/>
    </row>
    <row r="279" spans="1:19">
      <c r="A279" s="93"/>
      <c r="B279" s="93"/>
      <c r="C279" s="93"/>
      <c r="D279" s="93"/>
      <c r="E279" s="93"/>
      <c r="F279" s="93"/>
      <c r="G279" s="163"/>
      <c r="H279" s="93"/>
      <c r="I279" s="164"/>
      <c r="J279" s="164"/>
      <c r="K279" s="164"/>
      <c r="L279" s="164"/>
      <c r="M279" s="164"/>
      <c r="N279" s="164"/>
      <c r="O279" s="31"/>
      <c r="P279" s="31"/>
      <c r="Q279" s="164"/>
      <c r="R279" s="164"/>
      <c r="S279" s="164"/>
    </row>
    <row r="280" spans="1:19">
      <c r="A280" s="93"/>
      <c r="B280" s="93"/>
      <c r="C280" s="93"/>
      <c r="D280" s="93"/>
      <c r="E280" s="93"/>
      <c r="F280" s="93"/>
      <c r="G280" s="163"/>
      <c r="H280" s="93"/>
      <c r="I280" s="164"/>
      <c r="J280" s="164"/>
      <c r="K280" s="164"/>
      <c r="L280" s="164"/>
      <c r="M280" s="164"/>
      <c r="N280" s="164"/>
      <c r="O280" s="31"/>
      <c r="P280" s="31"/>
      <c r="Q280" s="164"/>
      <c r="R280" s="164"/>
      <c r="S280" s="164"/>
    </row>
    <row r="281" spans="1:19">
      <c r="A281" s="93"/>
      <c r="B281" s="93"/>
      <c r="C281" s="93"/>
      <c r="D281" s="93"/>
      <c r="E281" s="93"/>
      <c r="F281" s="93"/>
      <c r="G281" s="163"/>
      <c r="H281" s="93"/>
      <c r="I281" s="164"/>
      <c r="J281" s="164"/>
      <c r="K281" s="164"/>
      <c r="L281" s="164"/>
      <c r="M281" s="164"/>
      <c r="N281" s="164"/>
      <c r="O281" s="31"/>
      <c r="P281" s="31"/>
      <c r="Q281" s="164"/>
      <c r="R281" s="164"/>
      <c r="S281" s="164"/>
    </row>
  </sheetData>
  <mergeCells count="18">
    <mergeCell ref="Q21:R21"/>
    <mergeCell ref="M3:N3"/>
    <mergeCell ref="Q22:R22"/>
    <mergeCell ref="A1:T1"/>
    <mergeCell ref="J3:K3"/>
    <mergeCell ref="O3:P3"/>
    <mergeCell ref="Q3:R3"/>
    <mergeCell ref="S3:S4"/>
    <mergeCell ref="H3:H4"/>
    <mergeCell ref="I3:I4"/>
    <mergeCell ref="F3:F4"/>
    <mergeCell ref="G3:G4"/>
    <mergeCell ref="A3:A4"/>
    <mergeCell ref="B3:B4"/>
    <mergeCell ref="C3:C4"/>
    <mergeCell ref="D3:D4"/>
    <mergeCell ref="E3:E4"/>
    <mergeCell ref="L3:L4"/>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Podsumowanie</vt: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IZ</vt:lpstr>
      <vt:lpstr>ARiMR</vt:lpstr>
      <vt:lpstr>KOWR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2019-12-09T11:04:32Z</cp:lastPrinted>
  <dcterms:created xsi:type="dcterms:W3CDTF">2017-06-29T09:56:51Z</dcterms:created>
  <dcterms:modified xsi:type="dcterms:W3CDTF">2019-12-17T12:23:23Z</dcterms:modified>
</cp:coreProperties>
</file>