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1" i="1" l="1"/>
  <c r="O111" i="1"/>
  <c r="I62" i="1"/>
  <c r="O46" i="1"/>
  <c r="M16" i="1"/>
  <c r="M13" i="1"/>
  <c r="M7" i="1"/>
</calcChain>
</file>

<file path=xl/sharedStrings.xml><?xml version="1.0" encoding="utf-8"?>
<sst xmlns="http://schemas.openxmlformats.org/spreadsheetml/2006/main" count="444" uniqueCount="273">
  <si>
    <t>Operacje partnerów KSOW do Planu operacyjnego KSOW na lata 2020-2021 - Województwo Opolskie - lipiec 2021</t>
  </si>
  <si>
    <t>Lp.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</si>
  <si>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</si>
  <si>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</si>
  <si>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</si>
  <si>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</si>
  <si>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</si>
  <si>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</si>
  <si>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</si>
  <si>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</si>
  <si>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</si>
  <si>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</si>
  <si>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</si>
  <si>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</si>
  <si>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</si>
  <si>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</si>
  <si>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</si>
  <si>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</si>
  <si>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</si>
  <si>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</si>
  <si>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</si>
  <si>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</si>
  <si>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</si>
  <si>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</si>
  <si>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</si>
  <si>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</si>
  <si>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</si>
  <si>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</si>
  <si>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</si>
  <si>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</si>
  <si>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</si>
  <si>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</si>
  <si>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</si>
  <si>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</si>
  <si>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</si>
  <si>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</t>
  </si>
  <si>
    <t>Wsparcie promocji i rozwoju Szlaku Kulinarnego Województwa Opolskiego Opolski Bifyj - przykład dobrej praktyki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</si>
  <si>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 rozwijanie klasycznych i nowoczesnych form turystyki kulinarnej, a także turystyki wiejskiej - poprzez dalszą realizację operacji finansowanej w 2016 r. ze środków KSOW, tym samym nastąpi promocja dobrych praktyk w realizacji PROW 2014-2020. PRZEDMIOT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</si>
  <si>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>publikacja / materiał drukowany</t>
  </si>
  <si>
    <t>liczba tytułów publikacji / materiałów drukowanych</t>
  </si>
  <si>
    <t xml:space="preserve">członkowie Sieci - szlaku Kulinarnego Województwa Opolskiego Opolski Bifyj, mieszkańcy województwa opolskiego, turyści odwiedzający region </t>
  </si>
  <si>
    <t>II-IV</t>
  </si>
  <si>
    <t>-</t>
  </si>
  <si>
    <t>Opolska Regionalna Organizacja Turystyczna</t>
  </si>
  <si>
    <t>ul. Żeromskiego 3, 45-053 Opole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</si>
  <si>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</si>
  <si>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</si>
  <si>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informacje i publikacje w internecie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</si>
  <si>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</si>
  <si>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</si>
  <si>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I - IV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</si>
  <si>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</si>
  <si>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</si>
  <si>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</si>
  <si>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</si>
  <si>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</si>
  <si>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</si>
  <si>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>mieszkańcy terenu Euro-Country, turyści</t>
  </si>
  <si>
    <t>Stowarzyszenie "Euro-Country"</t>
  </si>
  <si>
    <t>ul. Raciborska 4, 47-260 Polska Cerekiew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</si>
  <si>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</si>
  <si>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</si>
  <si>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t>warsztaty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</si>
  <si>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</si>
  <si>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</si>
  <si>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</si>
  <si>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</si>
  <si>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>liczba uczestników warsztatów</t>
  </si>
  <si>
    <t>stoisko wystawiennicze na imprezie plenerowej</t>
  </si>
  <si>
    <t xml:space="preserve">liczba stoisk wystawienniczych </t>
  </si>
  <si>
    <t>szacowana liczba odwiedzających stoisko wystawiennicze na imprezie plenerowej</t>
  </si>
  <si>
    <t>wyjazd studyjny</t>
  </si>
  <si>
    <t>liczba wyjazdów studyjnych</t>
  </si>
  <si>
    <t>liczba uczestników wyjazdu</t>
  </si>
  <si>
    <t>Kupalnocka w Domaradzkiej Kuźni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</si>
  <si>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 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</t>
  </si>
  <si>
    <t>impreza plenerowa</t>
  </si>
  <si>
    <t>liczba imprez plenerowych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</si>
  <si>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</si>
  <si>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</si>
  <si>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</si>
  <si>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</si>
  <si>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konkurs</t>
  </si>
  <si>
    <t>liczba konkursów</t>
  </si>
  <si>
    <t>liczba uczestników konkursów</t>
  </si>
  <si>
    <t>Bogactwo lasów</t>
  </si>
  <si>
    <t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</t>
  </si>
  <si>
    <t>liczba warsztatów</t>
  </si>
  <si>
    <t>mieszkańcy woj. Opolskiego, w tym dzieci i młodzież z terenów obszarów wiejskich, osoby dorosłe; odbiorcy oglądający film na kanale You Tube</t>
  </si>
  <si>
    <t>Stowarzyszenie Lokalna Grupa Działania "Kraina Dinozaurów"</t>
  </si>
  <si>
    <t>ul. Słowackiego 18, 46-040 Ozimek</t>
  </si>
  <si>
    <t>liczba uczestników warsztatu</t>
  </si>
  <si>
    <t xml:space="preserve">spotkanie </t>
  </si>
  <si>
    <t>liczba spotkań</t>
  </si>
  <si>
    <t>liczba uczestników spotkań</t>
  </si>
  <si>
    <t>spot w radiu</t>
  </si>
  <si>
    <t>liczba spotów w radiu</t>
  </si>
  <si>
    <t>liczba słuchaczy radiowych</t>
  </si>
  <si>
    <t>liczba informacji w internecie</t>
  </si>
  <si>
    <t>liczba stron internetowych</t>
  </si>
  <si>
    <t>1, 3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</si>
  <si>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</si>
  <si>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</si>
  <si>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publikacja/ materiał drukowany </t>
  </si>
  <si>
    <t xml:space="preserve">mieszkańcy obszarów wiejskich na terenie Gminy Olesno, turyści odwiedzający powiat oleski, w tym z zagranicy </t>
  </si>
  <si>
    <t>I-IV</t>
  </si>
  <si>
    <t>Gmina Olesno</t>
  </si>
  <si>
    <t>ul. Pieloka 21,    46-300 Olesno</t>
  </si>
  <si>
    <t xml:space="preserve">ekspertyza </t>
  </si>
  <si>
    <t>rodzaj i liczba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</si>
  <si>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</si>
  <si>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</si>
  <si>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</si>
  <si>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II-III</t>
  </si>
  <si>
    <t>Gmina Otmuchów</t>
  </si>
  <si>
    <t>ul. Zamkowa 6 43-385 Otmuchów</t>
  </si>
  <si>
    <t>szacunkowa liczba uczestników imprezy plenerowej</t>
  </si>
  <si>
    <t>liczba uczestników konkursu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</si>
  <si>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</si>
  <si>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</si>
  <si>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</si>
  <si>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</si>
  <si>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</si>
  <si>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</si>
  <si>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Promocja dziedzictwa kulturalnego wsi Jemielnica</t>
  </si>
  <si>
    <t>CEL i PRZEDMIOT: promocja wsi Jemielnicy poprzez ukazanie jej na filmie prezentującym dziedzictwo i walory kulturowe oraz w formie wystawy ukazującej dawny cykl życia na wsi na podstawie „ziarna”. TEMAT: 1. Promocja jakości życia na wsi lub promocja wsi jako miejsca do życia i rozwoju zawodowego.</t>
  </si>
  <si>
    <t>wystawa</t>
  </si>
  <si>
    <t>liczba wystaw</t>
  </si>
  <si>
    <t>mieszkańcy województwa opolskiego</t>
  </si>
  <si>
    <t>Gmina Jemielnica</t>
  </si>
  <si>
    <t>ul. Strzelecka 67 47-133 Jemielnica</t>
  </si>
  <si>
    <t>szacowana liczba uczestników wystawy</t>
  </si>
  <si>
    <t>liczba stron internetowych, na których zostanie zamieszczona informacja/publikacja</t>
  </si>
  <si>
    <t>11.</t>
  </si>
  <si>
    <t>Dobre praktyki w cieniu wulkanu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</si>
  <si>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Zwiększenie zainteresowania społeczności Opolszczyzny dobrymi praktykami zrealizowanymi w ramach PROW 2014-2020, w tym zwiększenie zainteresowania potencjalnych wnioskodawców ubieganiem się o środki na realizację projektów. Zaprezentowanie efektów wdrażania PROW szerokiej społeczności ma na celu podniesienie świadomości, iż możemy plany zrealizować z korzyścią dla siebie, innych i środowiska. 
</t>
    </r>
    <r>
      <rPr>
        <b/>
        <sz val="10"/>
        <rFont val="Calibri"/>
        <family val="2"/>
        <charset val="238"/>
        <scheme val="minor"/>
      </rPr>
      <t>PRZEDMIOT</t>
    </r>
    <r>
      <rPr>
        <sz val="10"/>
        <rFont val="Calibri"/>
        <family val="2"/>
        <charset val="238"/>
        <scheme val="minor"/>
      </rPr>
      <t xml:space="preserve">: konkurs dla beneficjentów PROW 2014-2020 na promocję zrealizowanych projektów oraz wydanie publikacji prezentującej zgłoszone do konkursu inicjatywy. Przewidziano nagrody rzeczowe dla laureatów i wyróżnionych. Artykuły w prasie. 
</t>
    </r>
    <r>
      <rPr>
        <b/>
        <sz val="10"/>
        <rFont val="Calibri"/>
        <family val="2"/>
        <charset val="238"/>
        <scheme val="minor"/>
      </rPr>
      <t>TEMATY: 1.</t>
    </r>
    <r>
      <rPr>
        <sz val="10"/>
        <rFont val="Calibri"/>
        <family val="2"/>
        <charset val="238"/>
        <scheme val="minor"/>
      </rPr>
      <t xml:space="preserve"> Aktywizacja mieszkańców obszarów wiejskich w celu tworzenia partnerstw na rzecz realizacji projektów nakierowanych na rozwój tych obszarów, w skład których wchodzą przedstawiciele sektora publicznego, sektora prywatnego oraz organizacji pozarządowych.</t>
    </r>
    <r>
      <rPr>
        <b/>
        <sz val="10"/>
        <rFont val="Calibri"/>
        <family val="2"/>
        <charset val="238"/>
        <scheme val="minor"/>
      </rPr>
      <t xml:space="preserve"> 2.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obszarze małego przetwórstwa lokalnego lub w obszarze rozwoju zielonej gospodarki, w tym tworzenie nowych miejsc pracy.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obszarach innych niż wskazane w temacie nr 2. </t>
    </r>
    <r>
      <rPr>
        <b/>
        <sz val="10"/>
        <rFont val="Calibri"/>
        <family val="2"/>
        <charset val="238"/>
        <scheme val="minor"/>
      </rPr>
      <t xml:space="preserve">4. </t>
    </r>
    <r>
      <rPr>
        <sz val="10"/>
        <rFont val="Calibri"/>
        <family val="2"/>
        <charset val="238"/>
        <scheme val="minor"/>
      </rPr>
      <t xml:space="preserve">Promocja jakości życia na wsi lub promocja wsi jako miejsca do życia i rozwoju zawodowego. </t>
    </r>
  </si>
  <si>
    <t>publikacja</t>
  </si>
  <si>
    <t>liczba tytułów publikacji</t>
  </si>
  <si>
    <t>mieszkańcy województwa opolskiego ze szczególnym uwzględnieniem beneficjentów i potencjalnych beneficjentów PROW z terenu Stowarzyszenia Kraina św. Anny</t>
  </si>
  <si>
    <t>_</t>
  </si>
  <si>
    <t>23 904,11</t>
  </si>
  <si>
    <t>Stowarzyszenie Kraina św. Anny</t>
  </si>
  <si>
    <t>ul. Kilińskiego 1, 47-303 Krapkowice</t>
  </si>
  <si>
    <t xml:space="preserve">konkurs </t>
  </si>
  <si>
    <t>6-15</t>
  </si>
  <si>
    <t>12.</t>
  </si>
  <si>
    <t>Moc Leadera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</si>
  <si>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Zwiększenie udziału zainteresowanych stron we wdrażaniu inicjatyw na rzecz rozwoju obszarów wiejskich poprzez ukazanie możliwości korzystania z dobrodziejstw obszarów wiejskich i drzemiącego w nich potencjału oraz możliwości skorzystania ze wsparcia finansowego niezbędnego w rozwoju przedsiębiorczości oraz ograniczenie ubóstwa na danym obszarze.
</t>
    </r>
    <r>
      <rPr>
        <b/>
        <sz val="10"/>
        <rFont val="Calibri"/>
        <family val="2"/>
        <charset val="238"/>
        <scheme val="minor"/>
      </rPr>
      <t xml:space="preserve">PRZEDMIOT: </t>
    </r>
    <r>
      <rPr>
        <sz val="10"/>
        <rFont val="Calibri"/>
        <family val="2"/>
        <charset val="238"/>
        <scheme val="minor"/>
      </rPr>
      <t xml:space="preserve"> wydanie publikacji z zamieszczonymi zdjęciami oraz opisem działalności już działających  przedsiębiorstw i inicjatyw społecznych, na które beneficjenci  dostali wsparcie finansowe za pośrednictwem LGD "Kraina Dinozaurów", organizacja konferencji.
</t>
    </r>
    <r>
      <rPr>
        <b/>
        <sz val="10"/>
        <rFont val="Calibri"/>
        <family val="2"/>
        <charset val="238"/>
        <scheme val="minor"/>
      </rPr>
      <t>TEMATY:  1.</t>
    </r>
    <r>
      <rPr>
        <sz val="10"/>
        <rFont val="Calibri"/>
        <family val="2"/>
        <charset val="238"/>
        <scheme val="minor"/>
      </rPr>
      <t xml:space="preserve"> Upowszechnianie wiedzy w zakresie optymalizacji wykorzystywania przez mieszkańców obszarów wiejskich zasobów środowiska naturalnego.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obszarach innych niż wskazane w temacie 6. 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Promocja jakości życia na wsi lub promocja wsi jako miejsca do rozwoju i życia zawodowego.  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Upowszechnianie wiedzy w zakresie planowania rozwoju lokalnego z uwzględnieniem potencjału ekonomicznego , społecznego i środowiskowego danego obszaru.</t>
    </r>
  </si>
  <si>
    <t>konferencja</t>
  </si>
  <si>
    <t>liczba konferencji</t>
  </si>
  <si>
    <t>mieszkańcy województwa opolskiego z różnych grup zawodowych</t>
  </si>
  <si>
    <t>ul. Słowackiego 18, 
 46-040 Ozimek</t>
  </si>
  <si>
    <t>liczba uczestników</t>
  </si>
  <si>
    <t>w tym liczba przedstawicieli LGD</t>
  </si>
  <si>
    <t>13.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</si>
  <si>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Stworzenie podstaw do budowy Centrum Produktu Lokalnego oraz rozwoju turystyki i jakości życia na wsi poprzez rozwój produktów lokalnych. 
</t>
    </r>
    <r>
      <rPr>
        <b/>
        <sz val="10"/>
        <rFont val="Calibri"/>
        <family val="2"/>
        <charset val="238"/>
        <scheme val="minor"/>
      </rPr>
      <t xml:space="preserve">PRZEDMIOT: </t>
    </r>
    <r>
      <rPr>
        <sz val="10"/>
        <rFont val="Calibri"/>
        <family val="2"/>
        <charset val="238"/>
        <scheme val="minor"/>
      </rPr>
      <t xml:space="preserve">Organizacja: stoiska wystawienniczego podczas imprezy plenerowej mającej na celu promocję produktów lokalnych; cyklu wizyt studyjnych po Nyskim Księstwie Jezior i Gór  służących poznaniu terenu i pracy nad budową strategii; spotkania podsumowującego, w ramach którego uczestnicy będą mieli możliwość udziału w warsztatach rękodzielniczych i zaprezentowana zostanie analiza w postaci Strategii Centrum Produktu Lokalnego. W ramach projektu zrealizowany zostanie również materiał filmowy promujący LGD. 
</t>
    </r>
    <r>
      <rPr>
        <b/>
        <sz val="10"/>
        <rFont val="Calibri"/>
        <family val="2"/>
        <charset val="238"/>
        <scheme val="minor"/>
      </rPr>
      <t xml:space="preserve">TEMAT: 1. </t>
    </r>
    <r>
      <rPr>
        <sz val="10"/>
        <rFont val="Calibri"/>
        <family val="2"/>
        <charset val="238"/>
        <scheme val="minor"/>
      </rPr>
      <t>Aktywizacja mieszkańców obszarów wiejskich w celu tworzenia partnerstw na rzecz realizacji projektów nakierowanych na rozwój tych obszarów, w skład których wchodzą przedstawiciele sektora publicznego, sektora prywatnego oraz organizacji pozarządowych.</t>
    </r>
    <r>
      <rPr>
        <b/>
        <sz val="10"/>
        <rFont val="Calibri"/>
        <family val="2"/>
        <charset val="238"/>
        <scheme val="minor"/>
      </rPr>
      <t xml:space="preserve"> 2. </t>
    </r>
    <r>
      <rPr>
        <sz val="10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 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Wspieranie tworzenia sieci współpracy partnerskiej dotyczącej rolnictwa i obszarów wiejskich przez podnoszenie poziomu wiedzy w tym zakresie.</t>
    </r>
  </si>
  <si>
    <t>warsztaty ginących zawodów</t>
  </si>
  <si>
    <t xml:space="preserve">liczba warsztatów </t>
  </si>
  <si>
    <t>5</t>
  </si>
  <si>
    <t xml:space="preserve">Warsztaty ginących zawodów – Uczestnicy spotkania podsumowującego, mieszkańcy terenu LGD, 
Wyjazd studyjny – osoby zajmujące się produktem lokalnym (rękodzielnicy, przetwórcy, osoby zajmujące się turystyką), przedstawiciele Lokalnej Grupy Działania, 
Stoisko wystawiennicze – turyści, mieszkańcy terenu LGD, 
Spotkanie – członkowie Stowarzyszenia, uczestnicy wyjazdu studyjnego, mieszkańcy terenu LGD, 
Informacje i publikacje w Internecie – turyści i mieszkańcy terenu LGD, 
Analiza/Ekspertyza – mieszkańcy terenu LGD, przedstawiciele Gmin i Produktów Lokalnych.
</t>
  </si>
  <si>
    <t>ul. Bracka 7, 
49-300 Nysa</t>
  </si>
  <si>
    <t>50</t>
  </si>
  <si>
    <t>3</t>
  </si>
  <si>
    <t>liczba uczestników wyjazdów studyjnych</t>
  </si>
  <si>
    <t>liczba stoisk wystawienniczych na imprezie plenerowej</t>
  </si>
  <si>
    <t xml:space="preserve">szacowana liczba odwiedzających stoisko na imprezie plenerowej </t>
  </si>
  <si>
    <t>spotkanie</t>
  </si>
  <si>
    <t>informacje i publikacje w Internecie</t>
  </si>
  <si>
    <t>liczba informacji/publikacji w internecie</t>
  </si>
  <si>
    <t>analiza</t>
  </si>
  <si>
    <t>rodzaj i liczba analiz</t>
  </si>
  <si>
    <t>14.</t>
  </si>
  <si>
    <t>Inteligentne Wsie w Dolinie Stobrawy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</si>
  <si>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Wzrost wiedzy mieszkańców z terenu LGD na temat inteligentnych wsi oraz stworzenie koncepcji wsi, które wykorzystają swoje istniejące mocne strony i zasoby, a także nowe możliwości, aby osiągać wartość dodaną.  
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przeprowadzenie cyklu 6 warsztatów dotyczących tworzenia koncepcji inteligentnych wsi.   
</t>
    </r>
    <r>
      <rPr>
        <b/>
        <sz val="10"/>
        <rFont val="Calibri"/>
        <family val="2"/>
        <charset val="238"/>
        <scheme val="minor"/>
      </rPr>
      <t>TEMATY: 1</t>
    </r>
    <r>
      <rPr>
        <sz val="10"/>
        <rFont val="Calibri"/>
        <family val="2"/>
        <charset val="238"/>
        <scheme val="minor"/>
      </rPr>
      <t xml:space="preserve">. Aktywizacja mieszkańców obszarów wiejskich w celu tworzenia partnerstw na rzecz realizacji projektów nakierowanych na rozwój tych obszarów, w skład których wchodzą przedstawiciele sektora publicznego, sektora prywatnego oraz organizacji pozarządowych.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Upowszechnianie wiedzy w zakresie optymalizacji wykorzystywania przez mieszkańców obszarów wiejskich zasobów środowiska naturalnego.</t>
    </r>
    <r>
      <rPr>
        <b/>
        <sz val="10"/>
        <rFont val="Calibri"/>
        <family val="2"/>
        <charset val="238"/>
        <scheme val="minor"/>
      </rPr>
      <t xml:space="preserve"> 3.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 </t>
    </r>
    <r>
      <rPr>
        <b/>
        <sz val="10"/>
        <rFont val="Calibri"/>
        <family val="2"/>
        <charset val="238"/>
        <scheme val="minor"/>
      </rPr>
      <t xml:space="preserve">4. </t>
    </r>
    <r>
      <rPr>
        <sz val="10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</si>
  <si>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Mieszkańcy województwa opolskiego ze szczególnym uwzględnieniem partnerskich 6 gmin: Byczyna, Kluczbork, Lasowice Wielkie, Olesno, Pokój i Wołczyn. Będą to mieszkańcy wsi, przedstawiciele przedsiębiorców, organizacji pozarządowych oraz jednostek samorządu terytorialnego.</t>
  </si>
  <si>
    <t>Stowarzyszenie  Lokalna Grupa Działania "Dolina Stobrawy"</t>
  </si>
  <si>
    <t xml:space="preserve">ul. Moniuszki 4, 46-200 Kluczbork </t>
  </si>
  <si>
    <t>90</t>
  </si>
  <si>
    <t>15.</t>
  </si>
  <si>
    <t xml:space="preserve">Współdziałanie kluczem do sukcesu – 
modelowe rozwiązania samorządu i liderów wsi.
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</si>
  <si>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Rozwój współpracy i skuteczności liderów wsi na rzecz rozwoju lokalnych społeczności poprzez poznanie dobrych praktyk, narzędzia do kooperacji  i wymianę doświadczeń pomiędzy podmiotami uczestniczącymi w rozwoju obszarów wiejskich, którzy nawiążą relacje w trakcie wizyty studyjnej.    
</t>
    </r>
    <r>
      <rPr>
        <b/>
        <sz val="10"/>
        <rFont val="Calibri"/>
        <family val="2"/>
        <charset val="238"/>
        <scheme val="minor"/>
      </rPr>
      <t xml:space="preserve">PRZEDMIOT: </t>
    </r>
    <r>
      <rPr>
        <sz val="10"/>
        <rFont val="Calibri"/>
        <family val="2"/>
        <charset val="238"/>
        <scheme val="minor"/>
      </rPr>
      <t xml:space="preserve">zorganizowanie 2 - dniowego wyjazdu studyjnego do woj. małopolskiego (Gmina Wieprz) z udziałem przedstawicieli Gmin: Gogolin, Jemielnica i Strumień.     
</t>
    </r>
    <r>
      <rPr>
        <b/>
        <sz val="10"/>
        <rFont val="Calibri"/>
        <family val="2"/>
        <charset val="238"/>
        <scheme val="minor"/>
      </rPr>
      <t>TEMATY: 1.</t>
    </r>
    <r>
      <rPr>
        <sz val="10"/>
        <rFont val="Calibri"/>
        <family val="2"/>
        <charset val="238"/>
        <scheme val="minor"/>
      </rPr>
      <t xml:space="preserve"> Aktywizacja mieszkańców obszarów wiejskich w celu tworzenia partnerstw na rzecz realizacji projektów nakierowanych na rozwój tych obszarów, w skład których wchodzą przedstawiciele sektora publicznego, sektora prywatnego oraz organizacji pozarządowych.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>Wspieranie rozwoju społeczeństwa cyfrowego na obszarach wiejskich przez podnoszenie poziomu wiedzy w tym zakresie.</t>
    </r>
    <r>
      <rPr>
        <b/>
        <sz val="10"/>
        <rFont val="Calibri"/>
        <family val="2"/>
        <charset val="238"/>
        <scheme val="minor"/>
      </rPr>
      <t xml:space="preserve"> 4.</t>
    </r>
    <r>
      <rPr>
        <sz val="10"/>
        <rFont val="Calibri"/>
        <family val="2"/>
        <charset val="238"/>
        <scheme val="minor"/>
      </rPr>
      <t xml:space="preserve"> Upowszechnianie wiedzy dotyczącej zarządzania projektami z zakresu rozwoju obszarów wiejskich.</t>
    </r>
  </si>
  <si>
    <t>liczba wyjazdów</t>
  </si>
  <si>
    <t>mieszkańcy gmin woj. opolskiego (Gminy Gogolin i Gminy Jemielnicy); woj. śląskiego (Gminy Strumień) oraz woj. małopolskiego (Gminy Wieprz), tj.: lokalni liderzy, sołtysi, członkowie organizacji pozarządowych i wiejskich, a także przedstawiciele lokalnych społeczności angażujący się społecznie i znający tematykę odnowy wsi jak i problemów z niej wynikających, którzy ściśle współpracują z liderami wsi w celu poprawy jakości życia w swoich miejscowościach - przedstawiciele samorządów.</t>
  </si>
  <si>
    <t>Gmina Gogolin</t>
  </si>
  <si>
    <t>ul. Krapkowicka 6, 47-320 Gogolin</t>
  </si>
  <si>
    <t xml:space="preserve">liczba uczestników </t>
  </si>
  <si>
    <t>80</t>
  </si>
  <si>
    <t>16.</t>
  </si>
  <si>
    <t xml:space="preserve">Pozarolnicza działalność gospodarcza – szansą wsi 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</si>
  <si>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Umożliwienie transferu wiedzy i innowacji oraz przedstawienie dobrych praktyk na temat innowacyjnych rozwiązań w rolnictwie poprzez przekazanie rolnikom i innym podmiotom uczestniczącym w rozwoju obszarów wiejskich  wiedzy i informacji na temat podstaw przedsiębiorczości i planowania działalności pozarolniczej, prowadzenia działalności gospodarczej oraz omówienie instrumentów wsparcia działalności gospodarczej.   
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zorganizowanie jednodniowej konferencji w zakresie przedsiębiorczości, instrumentów wspierających, a także podstaw zarządzania.      
</t>
    </r>
    <r>
      <rPr>
        <b/>
        <sz val="10"/>
        <rFont val="Calibri"/>
        <family val="2"/>
        <charset val="238"/>
        <scheme val="minor"/>
      </rPr>
      <t>TEMATY: 1</t>
    </r>
    <r>
      <rPr>
        <sz val="10"/>
        <rFont val="Calibri"/>
        <family val="2"/>
        <charset val="238"/>
        <scheme val="minor"/>
      </rPr>
      <t xml:space="preserve">.Wspieranie rozwoju przedsiębiorczości na obszarach wiejskich przez podnoszenie poziomu wiedzy i umiejętności w obszarze małego przetwórstwa lokalnego lub w obszarze rozwoju zielonej gospodarki, w tym tworzenie nowych miejsc pracy.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obszarach innych niż wskazane w temacie 6.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 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Upowszechnianie wiedzy w zakresie planowania rozwoju lokalnego z uwzględnieniem potencjału ekonomicznego, społecznego i środowiskowego danego obszaru.</t>
    </r>
  </si>
  <si>
    <t>Konferencja</t>
  </si>
  <si>
    <t>osoby z terenu województwa opolskiego, w tym co najmniej połowę będą stanowić rolnicy</t>
  </si>
  <si>
    <t>Izba Rolnicza w Opolu</t>
  </si>
  <si>
    <t>ul. Północna 2, 45-805 Opole</t>
  </si>
  <si>
    <t>35</t>
  </si>
  <si>
    <t>17.</t>
  </si>
  <si>
    <t xml:space="preserve">„Cudze chwalicie, swego nie znacie promujemy produkty lokalne i tradycyjne” 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</si>
  <si>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Umożliwienie transferu wiedzy i innowacji oraz przedstawienie dobrych praktyk na temat innowacyjnych rozwiązań w rolnictwie poprzez przekazanie rolnikom i innym podmiotom uczestniczącym w rozwoju obszarów wiejskich  wiedzy i informacji na temat produktu lokalnego i tradycyjnego oraz wiedzy na temat rolniczego handlu detalicznego (RHD), sprzedażą bezpośrednią i działalnością marginalną.    
</t>
    </r>
    <r>
      <rPr>
        <b/>
        <sz val="10"/>
        <rFont val="Calibri"/>
        <family val="2"/>
        <charset val="238"/>
        <scheme val="minor"/>
      </rPr>
      <t xml:space="preserve">PRZEDMIOT: </t>
    </r>
    <r>
      <rPr>
        <sz val="10"/>
        <rFont val="Calibri"/>
        <family val="2"/>
        <charset val="238"/>
        <scheme val="minor"/>
      </rPr>
      <t xml:space="preserve">zorganizowanie jednodniowej konferencji w zakresie produktu lokalnego i tradycyjnego oraz wiedzy na temat rolniczego handlu detalicznego (RHD), sprzedaży bezpośredniej i działalności marginalnej.  
</t>
    </r>
    <r>
      <rPr>
        <b/>
        <sz val="10"/>
        <rFont val="Calibri"/>
        <family val="2"/>
        <charset val="238"/>
        <scheme val="minor"/>
      </rPr>
      <t>TEMATY: 1</t>
    </r>
    <r>
      <rPr>
        <sz val="10"/>
        <rFont val="Calibri"/>
        <family val="2"/>
        <charset val="238"/>
        <scheme val="minor"/>
      </rPr>
      <t xml:space="preserve">. Upowszechnianie wiedzy w zakresie tworzenia krótkich łańcuchów dostaw w rozumieniu art. 2 ust. 1 akapit drugi lit. m rozporządzenia nr 1305/2013 w sektorze rolno-spożywczym.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obszarze małego przetwórstwa lokalnego lub w obszarze rozwoju zielonej gospodarki, w tym tworzenie nowych miejsc pracy. </t>
    </r>
  </si>
  <si>
    <t>Osoby z terenu województwa opolskiego, w tym co najmniej połowę będą stanowić rolnicy. Osoby te mogą zarówno  uczestniczyć  w produkcji i sprzedaży produktów lokalnych i tradycyjnych, jak również mogą być jej odbiorcami.</t>
  </si>
  <si>
    <t>18.</t>
  </si>
  <si>
    <t>2</t>
  </si>
  <si>
    <t>Przetwórstwo na niewielką skalę w oparciu o zasoby bioróżnorodności Stobrawskiego Parku Krajobrazowego, w tym m.in. o zapomniane owoce i zioła – szansą na rozwój obszarów wiejskich i gospodarstw rodzinnych w ramach krótkich łańcuchów dostaw oraz kreowania nowych miejsc pracy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</si>
  <si>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Wskazanie możliwości wykorzystania potencjału "Parku" , wskazanie przesłanek dla tworzenia nowych miejsc pracy, zwiększenie rentowności i zdobycia przewagi rynkowej lokalnej produkcji rolnej oraz upowszechnienie systemu krótkich łańcuchów dostaw.
</t>
    </r>
    <r>
      <rPr>
        <b/>
        <sz val="10"/>
        <rFont val="Calibri"/>
        <family val="2"/>
        <charset val="238"/>
        <scheme val="minor"/>
      </rPr>
      <t xml:space="preserve">PRZEDMIOT: </t>
    </r>
    <r>
      <rPr>
        <sz val="10"/>
        <rFont val="Calibri"/>
        <family val="2"/>
        <charset val="238"/>
        <scheme val="minor"/>
      </rPr>
      <t xml:space="preserve">organizacja warsztatu  z przetwórstwa na niewielką skalę w oparciu o zasoby bioróżnorodności "Parku" oraz organizacja  konkursu fotograficznego z nagrodami rzeczowymi dla wyróżnionych w konkursie. Obie formy realizacji operacji   mają miejsce podczas imprezy plenerowej.
</t>
    </r>
    <r>
      <rPr>
        <b/>
        <sz val="10"/>
        <rFont val="Calibri"/>
        <family val="2"/>
        <charset val="238"/>
        <scheme val="minor"/>
      </rPr>
      <t>TEMATY: 1.</t>
    </r>
    <r>
      <rPr>
        <sz val="10"/>
        <rFont val="Calibri"/>
        <family val="2"/>
        <charset val="238"/>
        <scheme val="minor"/>
      </rPr>
      <t xml:space="preserve">  Upowszechnienie wiedzy w zakresie tworzenia krótkich łańcuchów dostaw w rozumieniu art. 2 ust. 1 akapit drugi lit. m rozporządzenia nr 1305/2013 w sektorze rolno-spożywczym.</t>
    </r>
    <r>
      <rPr>
        <b/>
        <sz val="10"/>
        <rFont val="Calibri"/>
        <family val="2"/>
        <charset val="238"/>
        <scheme val="minor"/>
      </rPr>
      <t xml:space="preserve"> 2. </t>
    </r>
    <r>
      <rPr>
        <sz val="10"/>
        <rFont val="Calibri"/>
        <family val="2"/>
        <charset val="238"/>
        <scheme val="minor"/>
      </rPr>
      <t xml:space="preserve">Upowszechnianie wiedzy w zakresie optymalizacji wykorzystywania przez mieszkańców obszarów wiejskich zasobów środowiska naturalnego.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obszarze małego przetwórstwa lokalnego lub w obszarze rozwoju zielonej gospodarki, w tym tworzenie nowych miejsc pracy.</t>
    </r>
  </si>
  <si>
    <t>Warsztat</t>
  </si>
  <si>
    <t>Liczba warsztatów</t>
  </si>
  <si>
    <t>mieszkańcy obszarów wiejskich z województwa opolskiego, zamieszkujący obszar Stobrawskiego Parku Krajobrazowego i tereny przyległe, w tym szczególnie rolnicy i przedsiębiorcy</t>
  </si>
  <si>
    <t>II - IV</t>
  </si>
  <si>
    <t xml:space="preserve">Kółko Rolnicze w Świerczowie </t>
  </si>
  <si>
    <t>ul. Brzeska 43, 
 46-112 Świerczów</t>
  </si>
  <si>
    <t>Liczba uczestników</t>
  </si>
  <si>
    <t>100</t>
  </si>
  <si>
    <t>w tym:
liczba przedstawicieli LGD</t>
  </si>
  <si>
    <t>4</t>
  </si>
  <si>
    <t>w tym liczba doradców</t>
  </si>
  <si>
    <t xml:space="preserve">
Konkurs
</t>
  </si>
  <si>
    <t>Liczba konkursów</t>
  </si>
  <si>
    <t xml:space="preserve">
Liczba uczestników konkursów</t>
  </si>
  <si>
    <t xml:space="preserve">
20</t>
  </si>
  <si>
    <t>19.</t>
  </si>
  <si>
    <t>Wzrost poziomu współpracy i poprawa pozycji konkurencyjnej opolskich rolników w łańcuchach produkcji żywności, ich skracanie i wspólna budowa lokalnej marki żywności. Edukacja, integracja i innowacyjność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</si>
  <si>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zorganizowanie szkoleń dla rolników z województwa opolskiego, poświęconych budowaniu integracji poziomej i pionowej, partnerskiej współpracy i skracaniu łańcuchów produkcji żywności przy wykorzystaniu coraz bardziej dostępnych innowacyjnych rozwiązań wykorzystujących najnowocześniejsze technologie. Rolnicy zostaną również przeszkoleni z zakresu krótkich łańcuchów żywnościowych, małego przetwórstwa lokalnego, budowy lokalnej marki i „paszportyzacji żywności” – znaczenia i sposobów potwierdzania najważniejszych cech produktu, które mają kluczowe znaczenie dla konsumenta i przekładają się bezpośrednio na możliwość uzyskania wyższej ceny. W ramach działania wykorzystane zostaną również istniejące dobre praktyki i projekty demonstracyjne, w tym przykłady z już funkcjonujących grup producentów rolnych, krótkich łańcuchów i małego przetwórstwa. </t>
    </r>
    <r>
      <rPr>
        <b/>
        <sz val="10"/>
        <rFont val="Calibri"/>
        <family val="2"/>
        <charset val="238"/>
        <scheme val="minor"/>
      </rPr>
      <t xml:space="preserve">
PRZEDMIOT: </t>
    </r>
    <r>
      <rPr>
        <sz val="10"/>
        <rFont val="Calibri"/>
        <family val="2"/>
        <charset val="238"/>
        <scheme val="minor"/>
      </rPr>
      <t xml:space="preserve">organizacja szkoleń z zapewnieniem materiałów szkoleniowych, w tym ulotek. 
</t>
    </r>
    <r>
      <rPr>
        <b/>
        <sz val="10"/>
        <rFont val="Calibri"/>
        <family val="2"/>
        <charset val="238"/>
        <scheme val="minor"/>
      </rPr>
      <t>TEMATY: 1.</t>
    </r>
    <r>
      <rPr>
        <sz val="10"/>
        <rFont val="Calibri"/>
        <family val="2"/>
        <charset val="238"/>
        <scheme val="minor"/>
      </rPr>
      <t xml:space="preserve"> Upowszechnianie wiedzy w zakresie tworzenia krótkich łańcuchów dostaw.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obszarze małego przetwórstwa lokalnego lub w obszarze rozwoju zielonej gospodarki, w tym tworzenie nowych miejsc pracy.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Wspieranie rozwoju społeczeństwa cyfrowego na obszarach wiejskich przez podnoszenie poziomu wiedzy w tym zakresie. 4. Wspieranie tworzenia sieci współpracy partnerskiej dotyczącej rolnictwa i obszarów wiejskich przez podnoszenie poziomu wiedzy w tym zakresie.</t>
    </r>
  </si>
  <si>
    <t>szkolenie</t>
  </si>
  <si>
    <t>liczba szkoleń</t>
  </si>
  <si>
    <t xml:space="preserve">rolnicy z województwa opolskiego, doradcy rolniczy </t>
  </si>
  <si>
    <t>I-III</t>
  </si>
  <si>
    <t>AGRI SOLUTIONS SP. Z O.O.</t>
  </si>
  <si>
    <t>Ligota Wielka 34, 56-400 Oleśnica</t>
  </si>
  <si>
    <t xml:space="preserve">liczba uczestników szkoleń </t>
  </si>
  <si>
    <t>75-100</t>
  </si>
  <si>
    <t>w tym doradców</t>
  </si>
  <si>
    <t>od 3 do 5</t>
  </si>
  <si>
    <t xml:space="preserve">liczba tytułów publikacji / materiałów drukowanych </t>
  </si>
  <si>
    <t>20.</t>
  </si>
  <si>
    <t>Dary wsi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</si>
  <si>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Współpraca regionalna, promocja życia na wsi i dóbr natury z niego wynikających, promocja rozwoju obszarów wiejskich związana z przetwórstwem lokalnym, podnoszenie poziomu wiedzy nt. przetwórstwa lokalnego i dóbr natury,  podnoszenie poziomu wiedzy  nt. polityki rozwoju obszarów wiejskich i możliwości wsparcia finansowego, promowanie zdrowego stylu życia.  
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organizacja warsztatów z przetwórstwa lokalnego owoców i warzyw oraz zdrowego stylu życia, konkursów wiedzy dla uczestników warsztatów z nagrodami rzeczowymi dla laureatów konkursów oraz wydanie broszury informacyjnej dot. przetwórstwa lokalnego.
</t>
    </r>
    <r>
      <rPr>
        <b/>
        <sz val="10"/>
        <rFont val="Calibri"/>
        <family val="2"/>
        <charset val="238"/>
        <scheme val="minor"/>
      </rPr>
      <t>TEMATY: 1.</t>
    </r>
    <r>
      <rPr>
        <sz val="10"/>
        <rFont val="Calibri"/>
        <family val="2"/>
        <charset val="238"/>
        <scheme val="minor"/>
      </rPr>
      <t xml:space="preserve">Upowszechnianie wiedzy w zakresie optymalizacji wykorzystywania przez mieszkańców obszarów wiejskich zasobów środowiska naturalnego. 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>Wspieranie rozwoju przedsiębiorczości na obszarach wiejskich przez podnoszenie poziomu wiedzy i umiejętności w obszarze małego przetwórstwa lokalnego lub w obszarze rozwoju zielonej gospodarki, w tym tworzenie nowych miejsc pracy.</t>
    </r>
    <r>
      <rPr>
        <b/>
        <sz val="10"/>
        <rFont val="Calibri"/>
        <family val="2"/>
        <charset val="238"/>
        <scheme val="minor"/>
      </rPr>
      <t xml:space="preserve"> 3.</t>
    </r>
    <r>
      <rPr>
        <sz val="10"/>
        <rFont val="Calibri"/>
        <family val="2"/>
        <charset val="238"/>
        <scheme val="minor"/>
      </rPr>
      <t xml:space="preserve">Promocja jakości życia na wsi lub promocja wsi jako miejsca do życia i rozwoju zawodowego 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Wspieranie tworzenia sieci współpracy partnerskiej dotyczącej rolnictwa i obszarów wiejskich przez podnoszenie poziomu wiedzy w tym zakresie.</t>
    </r>
  </si>
  <si>
    <t xml:space="preserve">mieszkańcy Gminy Pokój oraz działacze ngo z terenu gminy Pokój współpracujący przy organizacji oraz przeprowadzeniu warsztatów
</t>
  </si>
  <si>
    <t>Stowarzyszenie Sołectwo Fałkowice</t>
  </si>
  <si>
    <t>Fałkowice 51, 46-034 Pokój</t>
  </si>
  <si>
    <t>120</t>
  </si>
  <si>
    <t>publikacja/materiał drukowany</t>
  </si>
  <si>
    <t>liczba tytułów publikacji/materiałów drukowanych</t>
  </si>
  <si>
    <t>40</t>
  </si>
  <si>
    <t>21.</t>
  </si>
  <si>
    <t xml:space="preserve">Poznaj smaki Opolskiego Bifyja 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</si>
  <si>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Realizacja operacji ma na celu wesprzeć działania na rzecz dalszego długofalowego rozwoju Szlaku Kulinarnego Województwa Opolskiego „Opolski Bifyj”, a także działania związane z aktywną promocją Szlaku i jego członków zarówno w samym województwie opolskim jak i poza jego granicami (również za granicą).  
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 realizacja 12 filmów kulinarnych nagranych w 12 restauracjach należących do Szlaku Kulinarnego "Opolski Bifyj" oraz 2 filmów promocyjnych (spoty) promujących opolskie kulinaria i cały szlak.  
</t>
    </r>
    <r>
      <rPr>
        <b/>
        <sz val="10"/>
        <rFont val="Calibri"/>
        <family val="2"/>
        <charset val="238"/>
        <scheme val="minor"/>
      </rPr>
      <t>TEMATY: 1.</t>
    </r>
    <r>
      <rPr>
        <sz val="10"/>
        <rFont val="Calibri"/>
        <family val="2"/>
        <charset val="238"/>
        <scheme val="minor"/>
      </rPr>
      <t xml:space="preserve"> Upowszechnianie wiedzy w zakresie systemów jakości żywności, o których mowa w art. 16 ust. 1 lit. a lub b rozporządzenia nr 1305/2013.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obszarach innych niż wskazane w temacie 6.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Promocja jakości życia na wsi lub promocja wsi jako miejsca do życia i rozwoju zawodowego.  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Wspieranie tworzenia sieci współpracy partnerskiej dotyczącej rolnictwa i obszarów wiejskich przez podnoszenie poziomu wiedzy w tym zakresie.</t>
    </r>
  </si>
  <si>
    <t>14</t>
  </si>
  <si>
    <t xml:space="preserve">Mieszkańcy województwa opolskiego, turyści krajowi i zagraniczni, miłośnicy regionalnych kulinariów i pasjonaci poszukujący ofert związanych z tradycyjną, regionalną i lokalną kuchnią i aktywnym spędzaniem wolnego czasu poza miejscem zamieszkania. Z uwagi na powszechny dostęp do ww. portali internetowych, filmy są skierowane do internautów, bez ograniczenia ilości osób, czy przedziału wiekowego. Filmy będą szeroko rozpowszechniane w Internecie, udostępniane członkom OROT, członkom Szlaku Kulinarnego „Opolski Bifyj”. </t>
  </si>
  <si>
    <t>3 000</t>
  </si>
  <si>
    <t>22.</t>
  </si>
  <si>
    <t>Śladem sołectw Górnej Prosny</t>
  </si>
  <si>
    <r>
      <rPr>
        <b/>
        <sz val="10"/>
        <rFont val="Calibri"/>
        <family val="2"/>
        <charset val="238"/>
        <scheme val="minor"/>
      </rPr>
      <t>CEL i PRZEDMIOT:</t>
    </r>
    <r>
      <rPr>
        <sz val="10"/>
        <rFont val="Calibri"/>
        <family val="2"/>
        <charset val="238"/>
        <scheme val="minor"/>
      </rPr>
      <t xml:space="preserve"> Promocja sołectw obszaru LGD „Górna Prosna” poprzez wydanie publikacji oraz przeprowadzenie konkursu na aktywne sołectwo oraz organizacja konferencji. Zakłada się nagrody rzeczowe dla laureatów i wyróżnionych.  
</t>
    </r>
    <r>
      <rPr>
        <b/>
        <sz val="10"/>
        <rFont val="Calibri"/>
        <family val="2"/>
        <charset val="238"/>
        <scheme val="minor"/>
      </rPr>
      <t>TEMAT: 1</t>
    </r>
    <r>
      <rPr>
        <sz val="10"/>
        <rFont val="Calibri"/>
        <family val="2"/>
        <charset val="238"/>
        <scheme val="minor"/>
      </rPr>
      <t xml:space="preserve">. Aktywizacja mieszkańców obszarów wiejskich w celu tworzenia partnerstw na rzecz realizacji projektów nakierowanych na rozwój tych obszarów, w skład których wchodzą przedstawiciele sektora publicznego, sektora prywatnego oraz organizacji pozarządowych. 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Upowszechnianie wiedzy w zakresie optymalizacji wykorzystywania przez mieszkańców obszarów wiejskich zasobów środowiska naturalnego.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 </t>
    </r>
    <r>
      <rPr>
        <b/>
        <sz val="10"/>
        <rFont val="Calibri"/>
        <family val="2"/>
        <charset val="238"/>
        <scheme val="minor"/>
      </rPr>
      <t xml:space="preserve">4. </t>
    </r>
    <r>
      <rPr>
        <sz val="10"/>
        <rFont val="Calibri"/>
        <family val="2"/>
        <charset val="238"/>
        <scheme val="minor"/>
      </rPr>
      <t xml:space="preserve">Wspieranie tworzenia sieci współpracy partnerskiej dotyczącej rolnictwa i obszarów wiejskich przez podnoszenie poziomu wiedzy w tym zakresie. </t>
    </r>
  </si>
  <si>
    <t>sołectwa należące do LGD "Górna Prosna"</t>
  </si>
  <si>
    <t xml:space="preserve">Lokalna Grupa Działania „Górna Prosna” </t>
  </si>
  <si>
    <t>Sternalice 81, 46-333 Sternalice</t>
  </si>
  <si>
    <t>20-30</t>
  </si>
  <si>
    <t>liczba tytułów publikacji/ materiałów drukowanych</t>
  </si>
  <si>
    <t>liczba uczestników konferencji</t>
  </si>
  <si>
    <t>120-140</t>
  </si>
  <si>
    <t>23.</t>
  </si>
  <si>
    <t>Promocja przedsiębiorczości na obszarach wiejskich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</si>
  <si>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Zapoznanie z dobrymi praktykami w wykorzystaniu lokalnych zasobów i potencjału ludzkiego, promocja produktów wysokiej jakości, wytwarzania produktów regionalnych oraz idei skracania łańcucha dostaw poprzez wytwarzanie produktów końcowych z produktów pochodzących od lokalnych dostawców (rolników, producentów). 
</t>
    </r>
    <r>
      <rPr>
        <b/>
        <sz val="10"/>
        <rFont val="Calibri"/>
        <family val="2"/>
        <charset val="238"/>
        <scheme val="minor"/>
      </rPr>
      <t xml:space="preserve">PRZEDMIOT: </t>
    </r>
    <r>
      <rPr>
        <sz val="10"/>
        <rFont val="Calibri"/>
        <family val="2"/>
        <charset val="238"/>
        <scheme val="minor"/>
      </rPr>
      <t xml:space="preserve">Wyprodukowanie  5 filmów i ich publikacja w internecie
</t>
    </r>
    <r>
      <rPr>
        <b/>
        <sz val="10"/>
        <rFont val="Calibri"/>
        <family val="2"/>
        <charset val="238"/>
        <scheme val="minor"/>
      </rPr>
      <t>TEMATY: 1.</t>
    </r>
    <r>
      <rPr>
        <sz val="10"/>
        <rFont val="Calibri"/>
        <family val="2"/>
        <charset val="238"/>
        <scheme val="minor"/>
      </rPr>
      <t xml:space="preserve"> Upowszechnienie wiedzy w zakresie systemów jakości żywności, o których mowa w art. 16 ust. 1 lit. a lub b rozporządzenia nr 1305/2013. 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</t>
    </r>
    <r>
      <rPr>
        <b/>
        <sz val="10"/>
        <rFont val="Calibri"/>
        <family val="2"/>
        <charset val="238"/>
        <scheme val="minor"/>
      </rPr>
      <t xml:space="preserve"> 4.</t>
    </r>
    <r>
      <rPr>
        <sz val="10"/>
        <rFont val="Calibri"/>
        <family val="2"/>
        <charset val="238"/>
        <scheme val="minor"/>
      </rPr>
      <t xml:space="preserve"> Wspieranie tworzenia sieci współpracy partnerskiej dotyczącej rolnictwa i obszarów wiejskich przez podnoszenie poziomu wiedzy w tym zakresie.</t>
    </r>
  </si>
  <si>
    <t>Informacje i publikacje w internecie</t>
  </si>
  <si>
    <t xml:space="preserve">Liczba informacji/publikacji 
w internecie </t>
  </si>
  <si>
    <t xml:space="preserve">mieszkańcy obszarów wiejskich, a także potencjalni turyści, producenci rolni, lokalni przedsiębiorcy prowadzący dostawy bezpośrednie, sprzedaż pośrednią, handel detaliczny, gospodarstwa agroturystyczne, członkowie sieci Dziedzictwo Kulinarne Opolskie </t>
  </si>
  <si>
    <t>Fundacja Ludzie, Środowisko, Ekologia</t>
  </si>
  <si>
    <t>ul. Północna 2,
 45-805 Opole</t>
  </si>
  <si>
    <t xml:space="preserve">Liczba stron internetowych </t>
  </si>
  <si>
    <t xml:space="preserve">Liczba odwiedzin strony internetowej
</t>
  </si>
  <si>
    <t xml:space="preserve">500
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</si>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</sst>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7" fontId="3" fillId="3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7" fontId="7" fillId="3" borderId="2" xfId="0" applyNumberFormat="1" applyFont="1" applyFill="1" applyBorder="1" applyAlignment="1">
      <alignment horizontal="center" vertical="center" wrapText="1"/>
    </xf>
    <xf numFmtId="17" fontId="7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2:R114"/>
  <sheetViews>
    <sheetView tabSelected="1" topLeftCell="A100" zoomScale="70" zoomScaleNormal="70" workbookViewId="0">
      <selection activeCell="F86" sqref="F86:F89"/>
    </sheetView>
  </sheetViews>
  <sheetFormatPr defaultColWidth="9.140625" defaultRowHeight="15" x14ac:dyDescent="0.25"/>
  <cols>
    <col min="1" max="1" width="5.5703125" customWidth="1"/>
    <col min="3" max="3" width="8.42578125" customWidth="1"/>
    <col min="5" max="5" width="19.5703125" customWidth="1"/>
    <col min="6" max="6" width="58.28515625" customWidth="1"/>
    <col min="7" max="7" width="10.7109375" customWidth="1"/>
    <col min="8" max="8" width="20.85546875" customWidth="1"/>
    <col min="10" max="10" width="32.5703125" customWidth="1"/>
    <col min="13" max="13" width="13.42578125" customWidth="1"/>
    <col min="14" max="14" width="11" customWidth="1"/>
    <col min="15" max="15" width="14.42578125" customWidth="1"/>
    <col min="16" max="16" width="12.7109375" customWidth="1"/>
    <col min="17" max="17" width="14.42578125" customWidth="1"/>
    <col min="18" max="18" width="14.28515625" customWidth="1"/>
  </cols>
  <sheetData>
    <row r="2" spans="1:18" ht="18.75" x14ac:dyDescent="0.3">
      <c r="A2" s="1" t="s">
        <v>0</v>
      </c>
      <c r="K2" s="2"/>
      <c r="L2" s="2"/>
      <c r="M2" s="2"/>
      <c r="N2" s="2"/>
      <c r="O2" s="2"/>
      <c r="P2" s="2"/>
      <c r="Q2" s="2"/>
      <c r="R2" s="2"/>
    </row>
    <row r="3" spans="1:18" x14ac:dyDescent="0.25">
      <c r="M3" s="3"/>
      <c r="N3" s="3"/>
      <c r="O3" s="3"/>
      <c r="P3" s="3"/>
    </row>
    <row r="4" spans="1:18" ht="38.2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/>
      <c r="J4" s="5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5" t="s">
        <v>13</v>
      </c>
      <c r="R4" s="5" t="s">
        <v>14</v>
      </c>
    </row>
    <row r="5" spans="1:18" ht="20.25" customHeight="1" x14ac:dyDescent="0.25">
      <c r="A5" s="10"/>
      <c r="B5" s="11"/>
      <c r="C5" s="11"/>
      <c r="D5" s="11"/>
      <c r="E5" s="11"/>
      <c r="F5" s="11"/>
      <c r="G5" s="11"/>
      <c r="H5" s="12" t="s">
        <v>15</v>
      </c>
      <c r="I5" s="12" t="s">
        <v>16</v>
      </c>
      <c r="J5" s="11"/>
      <c r="K5" s="13">
        <v>2020</v>
      </c>
      <c r="L5" s="13">
        <v>2021</v>
      </c>
      <c r="M5" s="14">
        <v>2020</v>
      </c>
      <c r="N5" s="14">
        <v>2021</v>
      </c>
      <c r="O5" s="14">
        <v>2020</v>
      </c>
      <c r="P5" s="14">
        <v>2021</v>
      </c>
      <c r="Q5" s="11"/>
      <c r="R5" s="11"/>
    </row>
    <row r="6" spans="1:18" x14ac:dyDescent="0.25">
      <c r="A6" s="15" t="s">
        <v>17</v>
      </c>
      <c r="B6" s="12" t="s">
        <v>18</v>
      </c>
      <c r="C6" s="12" t="s">
        <v>19</v>
      </c>
      <c r="D6" s="12" t="s">
        <v>20</v>
      </c>
      <c r="E6" s="15" t="s">
        <v>21</v>
      </c>
      <c r="F6" s="15" t="s">
        <v>22</v>
      </c>
      <c r="G6" s="15" t="s">
        <v>23</v>
      </c>
      <c r="H6" s="12" t="s">
        <v>24</v>
      </c>
      <c r="I6" s="12" t="s">
        <v>25</v>
      </c>
      <c r="J6" s="15" t="s">
        <v>26</v>
      </c>
      <c r="K6" s="13" t="s">
        <v>27</v>
      </c>
      <c r="L6" s="13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5" t="s">
        <v>33</v>
      </c>
      <c r="R6" s="12" t="s">
        <v>34</v>
      </c>
    </row>
    <row r="7" spans="1:18" ht="60.75" customHeight="1" x14ac:dyDescent="0.25">
      <c r="A7" s="17">
        <v>1</v>
      </c>
      <c r="B7" s="18" t="s">
        <v>35</v>
      </c>
      <c r="C7" s="17">
        <v>1.2</v>
      </c>
      <c r="D7" s="17">
        <v>3</v>
      </c>
      <c r="E7" s="19" t="s">
        <v>36</v>
      </c>
      <c r="F7" s="19" t="s">
        <v>37</v>
      </c>
      <c r="G7" s="19" t="s">
        <v>38</v>
      </c>
      <c r="H7" s="20" t="s">
        <v>39</v>
      </c>
      <c r="I7" s="21" t="s">
        <v>35</v>
      </c>
      <c r="J7" s="19" t="s">
        <v>40</v>
      </c>
      <c r="K7" s="20" t="s">
        <v>41</v>
      </c>
      <c r="L7" s="20" t="s">
        <v>42</v>
      </c>
      <c r="M7" s="22">
        <f>O7+4000</f>
        <v>20842</v>
      </c>
      <c r="N7" s="20" t="s">
        <v>42</v>
      </c>
      <c r="O7" s="22">
        <v>16842</v>
      </c>
      <c r="P7" s="20" t="s">
        <v>42</v>
      </c>
      <c r="Q7" s="19" t="s">
        <v>43</v>
      </c>
      <c r="R7" s="19" t="s">
        <v>44</v>
      </c>
    </row>
    <row r="8" spans="1:18" ht="36.75" customHeight="1" x14ac:dyDescent="0.25">
      <c r="A8" s="23"/>
      <c r="B8" s="24"/>
      <c r="C8" s="23"/>
      <c r="D8" s="23"/>
      <c r="E8" s="25"/>
      <c r="F8" s="25"/>
      <c r="G8" s="25"/>
      <c r="H8" s="26"/>
      <c r="I8" s="27"/>
      <c r="J8" s="25"/>
      <c r="K8" s="26"/>
      <c r="L8" s="26"/>
      <c r="M8" s="28"/>
      <c r="N8" s="26"/>
      <c r="O8" s="28"/>
      <c r="P8" s="26"/>
      <c r="Q8" s="25"/>
      <c r="R8" s="25"/>
    </row>
    <row r="9" spans="1:18" ht="37.5" customHeight="1" x14ac:dyDescent="0.25">
      <c r="A9" s="23"/>
      <c r="B9" s="24"/>
      <c r="C9" s="23"/>
      <c r="D9" s="23"/>
      <c r="E9" s="25"/>
      <c r="F9" s="25"/>
      <c r="G9" s="25"/>
      <c r="H9" s="26"/>
      <c r="I9" s="27"/>
      <c r="J9" s="25"/>
      <c r="K9" s="26"/>
      <c r="L9" s="26"/>
      <c r="M9" s="28"/>
      <c r="N9" s="26"/>
      <c r="O9" s="28"/>
      <c r="P9" s="26"/>
      <c r="Q9" s="25"/>
      <c r="R9" s="25"/>
    </row>
    <row r="10" spans="1:18" ht="52.5" customHeight="1" x14ac:dyDescent="0.25">
      <c r="A10" s="23"/>
      <c r="B10" s="24"/>
      <c r="C10" s="23"/>
      <c r="D10" s="23"/>
      <c r="E10" s="25"/>
      <c r="F10" s="25"/>
      <c r="G10" s="25"/>
      <c r="H10" s="26"/>
      <c r="I10" s="27"/>
      <c r="J10" s="25"/>
      <c r="K10" s="26"/>
      <c r="L10" s="26"/>
      <c r="M10" s="28"/>
      <c r="N10" s="26"/>
      <c r="O10" s="28"/>
      <c r="P10" s="26"/>
      <c r="Q10" s="25"/>
      <c r="R10" s="25"/>
    </row>
    <row r="11" spans="1:18" ht="56.25" customHeight="1" x14ac:dyDescent="0.25">
      <c r="A11" s="23"/>
      <c r="B11" s="24"/>
      <c r="C11" s="23"/>
      <c r="D11" s="23"/>
      <c r="E11" s="25"/>
      <c r="F11" s="25"/>
      <c r="G11" s="25"/>
      <c r="H11" s="26"/>
      <c r="I11" s="27"/>
      <c r="J11" s="25"/>
      <c r="K11" s="26"/>
      <c r="L11" s="26"/>
      <c r="M11" s="28"/>
      <c r="N11" s="26"/>
      <c r="O11" s="28"/>
      <c r="P11" s="26"/>
      <c r="Q11" s="25"/>
      <c r="R11" s="25"/>
    </row>
    <row r="12" spans="1:18" ht="30" customHeight="1" x14ac:dyDescent="0.25">
      <c r="A12" s="29"/>
      <c r="B12" s="30"/>
      <c r="C12" s="29"/>
      <c r="D12" s="29"/>
      <c r="E12" s="31"/>
      <c r="F12" s="31"/>
      <c r="G12" s="31"/>
      <c r="H12" s="32"/>
      <c r="I12" s="33"/>
      <c r="J12" s="31"/>
      <c r="K12" s="32"/>
      <c r="L12" s="32"/>
      <c r="M12" s="34"/>
      <c r="N12" s="32"/>
      <c r="O12" s="34"/>
      <c r="P12" s="32"/>
      <c r="Q12" s="31"/>
      <c r="R12" s="31"/>
    </row>
    <row r="13" spans="1:18" ht="32.25" customHeight="1" x14ac:dyDescent="0.25">
      <c r="A13" s="35">
        <v>2</v>
      </c>
      <c r="B13" s="36">
        <v>6</v>
      </c>
      <c r="C13" s="36">
        <v>1</v>
      </c>
      <c r="D13" s="37">
        <v>3</v>
      </c>
      <c r="E13" s="37" t="s">
        <v>45</v>
      </c>
      <c r="F13" s="38" t="s">
        <v>46</v>
      </c>
      <c r="G13" s="37" t="s">
        <v>47</v>
      </c>
      <c r="H13" s="39" t="s">
        <v>48</v>
      </c>
      <c r="I13" s="39">
        <v>1</v>
      </c>
      <c r="J13" s="37" t="s">
        <v>49</v>
      </c>
      <c r="K13" s="20" t="s">
        <v>50</v>
      </c>
      <c r="L13" s="20" t="s">
        <v>42</v>
      </c>
      <c r="M13" s="22">
        <f>O13+1984.05</f>
        <v>18880.78</v>
      </c>
      <c r="N13" s="40" t="s">
        <v>42</v>
      </c>
      <c r="O13" s="22">
        <v>16896.73</v>
      </c>
      <c r="P13" s="20" t="s">
        <v>42</v>
      </c>
      <c r="Q13" s="19" t="s">
        <v>51</v>
      </c>
      <c r="R13" s="19" t="s">
        <v>52</v>
      </c>
    </row>
    <row r="14" spans="1:18" ht="135" customHeight="1" x14ac:dyDescent="0.25">
      <c r="A14" s="41"/>
      <c r="B14" s="36"/>
      <c r="C14" s="36"/>
      <c r="D14" s="37"/>
      <c r="E14" s="37"/>
      <c r="F14" s="42"/>
      <c r="G14" s="37"/>
      <c r="H14" s="39" t="s">
        <v>53</v>
      </c>
      <c r="I14" s="39">
        <v>4</v>
      </c>
      <c r="J14" s="37"/>
      <c r="K14" s="26"/>
      <c r="L14" s="26"/>
      <c r="M14" s="28"/>
      <c r="N14" s="43"/>
      <c r="O14" s="28"/>
      <c r="P14" s="26"/>
      <c r="Q14" s="25"/>
      <c r="R14" s="25"/>
    </row>
    <row r="15" spans="1:18" ht="48" customHeight="1" x14ac:dyDescent="0.25">
      <c r="A15" s="44"/>
      <c r="B15" s="36"/>
      <c r="C15" s="36"/>
      <c r="D15" s="37"/>
      <c r="E15" s="37"/>
      <c r="F15" s="45"/>
      <c r="G15" s="37"/>
      <c r="H15" s="39" t="s">
        <v>54</v>
      </c>
      <c r="I15" s="39">
        <v>1000</v>
      </c>
      <c r="J15" s="37"/>
      <c r="K15" s="32"/>
      <c r="L15" s="32"/>
      <c r="M15" s="34"/>
      <c r="N15" s="46"/>
      <c r="O15" s="34"/>
      <c r="P15" s="32"/>
      <c r="Q15" s="31"/>
      <c r="R15" s="31"/>
    </row>
    <row r="16" spans="1:18" ht="76.5" customHeight="1" x14ac:dyDescent="0.25">
      <c r="A16" s="17">
        <v>3</v>
      </c>
      <c r="B16" s="17">
        <v>6</v>
      </c>
      <c r="C16" s="17">
        <v>1</v>
      </c>
      <c r="D16" s="19">
        <v>6</v>
      </c>
      <c r="E16" s="19" t="s">
        <v>55</v>
      </c>
      <c r="F16" s="19" t="s">
        <v>56</v>
      </c>
      <c r="G16" s="19" t="s">
        <v>38</v>
      </c>
      <c r="H16" s="19" t="s">
        <v>39</v>
      </c>
      <c r="I16" s="19">
        <v>1</v>
      </c>
      <c r="J16" s="19" t="s">
        <v>57</v>
      </c>
      <c r="K16" s="20" t="s">
        <v>41</v>
      </c>
      <c r="L16" s="20" t="s">
        <v>42</v>
      </c>
      <c r="M16" s="22">
        <f>O16+4019.39</f>
        <v>7694.3899999999994</v>
      </c>
      <c r="N16" s="20" t="s">
        <v>42</v>
      </c>
      <c r="O16" s="22">
        <v>3675</v>
      </c>
      <c r="P16" s="20" t="s">
        <v>42</v>
      </c>
      <c r="Q16" s="19" t="s">
        <v>58</v>
      </c>
      <c r="R16" s="19" t="s">
        <v>59</v>
      </c>
    </row>
    <row r="17" spans="1:18" ht="62.25" customHeight="1" x14ac:dyDescent="0.25">
      <c r="A17" s="23"/>
      <c r="B17" s="23"/>
      <c r="C17" s="23"/>
      <c r="D17" s="25"/>
      <c r="E17" s="25"/>
      <c r="F17" s="25"/>
      <c r="G17" s="25"/>
      <c r="H17" s="25"/>
      <c r="I17" s="25"/>
      <c r="J17" s="25"/>
      <c r="K17" s="26"/>
      <c r="L17" s="26"/>
      <c r="M17" s="28"/>
      <c r="N17" s="26"/>
      <c r="O17" s="28"/>
      <c r="P17" s="26"/>
      <c r="Q17" s="25"/>
      <c r="R17" s="25"/>
    </row>
    <row r="18" spans="1:18" ht="92.25" customHeight="1" x14ac:dyDescent="0.25">
      <c r="A18" s="29"/>
      <c r="B18" s="29"/>
      <c r="C18" s="29"/>
      <c r="D18" s="31"/>
      <c r="E18" s="31"/>
      <c r="F18" s="31"/>
      <c r="G18" s="31"/>
      <c r="H18" s="31"/>
      <c r="I18" s="31"/>
      <c r="J18" s="31"/>
      <c r="K18" s="32"/>
      <c r="L18" s="32"/>
      <c r="M18" s="34"/>
      <c r="N18" s="32"/>
      <c r="O18" s="34"/>
      <c r="P18" s="32"/>
      <c r="Q18" s="31"/>
      <c r="R18" s="31"/>
    </row>
    <row r="19" spans="1:18" ht="21" customHeight="1" x14ac:dyDescent="0.25">
      <c r="A19" s="37">
        <v>4</v>
      </c>
      <c r="B19" s="37">
        <v>3</v>
      </c>
      <c r="C19" s="37">
        <v>1</v>
      </c>
      <c r="D19" s="37">
        <v>6</v>
      </c>
      <c r="E19" s="37" t="s">
        <v>60</v>
      </c>
      <c r="F19" s="37" t="s">
        <v>61</v>
      </c>
      <c r="G19" s="37" t="s">
        <v>62</v>
      </c>
      <c r="H19" s="39" t="s">
        <v>63</v>
      </c>
      <c r="I19" s="39">
        <v>5</v>
      </c>
      <c r="J19" s="37" t="s">
        <v>64</v>
      </c>
      <c r="K19" s="37" t="s">
        <v>41</v>
      </c>
      <c r="L19" s="37" t="s">
        <v>42</v>
      </c>
      <c r="M19" s="47">
        <v>64215.93</v>
      </c>
      <c r="N19" s="37" t="s">
        <v>42</v>
      </c>
      <c r="O19" s="48">
        <v>55602.31</v>
      </c>
      <c r="P19" s="37" t="s">
        <v>42</v>
      </c>
      <c r="Q19" s="37" t="s">
        <v>65</v>
      </c>
      <c r="R19" s="37" t="s">
        <v>66</v>
      </c>
    </row>
    <row r="20" spans="1:18" ht="45.75" customHeight="1" x14ac:dyDescent="0.25">
      <c r="A20" s="37"/>
      <c r="B20" s="37"/>
      <c r="C20" s="37"/>
      <c r="D20" s="37"/>
      <c r="E20" s="37"/>
      <c r="F20" s="37"/>
      <c r="G20" s="37"/>
      <c r="H20" s="39" t="s">
        <v>67</v>
      </c>
      <c r="I20" s="39">
        <v>53</v>
      </c>
      <c r="J20" s="37"/>
      <c r="K20" s="37"/>
      <c r="L20" s="37"/>
      <c r="M20" s="49"/>
      <c r="N20" s="37"/>
      <c r="O20" s="48"/>
      <c r="P20" s="37"/>
      <c r="Q20" s="37"/>
      <c r="R20" s="37"/>
    </row>
    <row r="21" spans="1:18" ht="38.25" customHeight="1" x14ac:dyDescent="0.25">
      <c r="A21" s="37"/>
      <c r="B21" s="37"/>
      <c r="C21" s="37"/>
      <c r="D21" s="37"/>
      <c r="E21" s="37"/>
      <c r="F21" s="37"/>
      <c r="G21" s="37" t="s">
        <v>68</v>
      </c>
      <c r="H21" s="50" t="s">
        <v>69</v>
      </c>
      <c r="I21" s="39">
        <v>1</v>
      </c>
      <c r="J21" s="37"/>
      <c r="K21" s="37"/>
      <c r="L21" s="37"/>
      <c r="M21" s="49"/>
      <c r="N21" s="37"/>
      <c r="O21" s="48"/>
      <c r="P21" s="37"/>
      <c r="Q21" s="37"/>
      <c r="R21" s="37"/>
    </row>
    <row r="22" spans="1:18" ht="90.75" customHeight="1" x14ac:dyDescent="0.25">
      <c r="A22" s="37"/>
      <c r="B22" s="37"/>
      <c r="C22" s="37"/>
      <c r="D22" s="37"/>
      <c r="E22" s="37"/>
      <c r="F22" s="37"/>
      <c r="G22" s="37"/>
      <c r="H22" s="50" t="s">
        <v>70</v>
      </c>
      <c r="I22" s="39">
        <v>300</v>
      </c>
      <c r="J22" s="37"/>
      <c r="K22" s="37"/>
      <c r="L22" s="37"/>
      <c r="M22" s="49"/>
      <c r="N22" s="37"/>
      <c r="O22" s="48"/>
      <c r="P22" s="37"/>
      <c r="Q22" s="37"/>
      <c r="R22" s="37"/>
    </row>
    <row r="23" spans="1:18" ht="37.5" customHeight="1" x14ac:dyDescent="0.25">
      <c r="A23" s="37"/>
      <c r="B23" s="37"/>
      <c r="C23" s="37"/>
      <c r="D23" s="37"/>
      <c r="E23" s="37"/>
      <c r="F23" s="37"/>
      <c r="G23" s="37" t="s">
        <v>71</v>
      </c>
      <c r="H23" s="50" t="s">
        <v>72</v>
      </c>
      <c r="I23" s="39">
        <v>1</v>
      </c>
      <c r="J23" s="37"/>
      <c r="K23" s="37"/>
      <c r="L23" s="37"/>
      <c r="M23" s="49"/>
      <c r="N23" s="37"/>
      <c r="O23" s="37"/>
      <c r="P23" s="37"/>
      <c r="Q23" s="37"/>
      <c r="R23" s="37"/>
    </row>
    <row r="24" spans="1:18" ht="25.5" x14ac:dyDescent="0.25">
      <c r="A24" s="37"/>
      <c r="B24" s="37"/>
      <c r="C24" s="37"/>
      <c r="D24" s="37"/>
      <c r="E24" s="37"/>
      <c r="F24" s="37"/>
      <c r="G24" s="37"/>
      <c r="H24" s="50" t="s">
        <v>73</v>
      </c>
      <c r="I24" s="39">
        <v>30</v>
      </c>
      <c r="J24" s="37"/>
      <c r="K24" s="37"/>
      <c r="L24" s="37"/>
      <c r="M24" s="51"/>
      <c r="N24" s="37"/>
      <c r="O24" s="37"/>
      <c r="P24" s="37"/>
      <c r="Q24" s="37"/>
      <c r="R24" s="37"/>
    </row>
    <row r="25" spans="1:18" ht="83.25" customHeight="1" x14ac:dyDescent="0.25">
      <c r="A25" s="17">
        <v>5</v>
      </c>
      <c r="B25" s="36">
        <v>6</v>
      </c>
      <c r="C25" s="36">
        <v>1.3</v>
      </c>
      <c r="D25" s="36">
        <v>13</v>
      </c>
      <c r="E25" s="19" t="s">
        <v>74</v>
      </c>
      <c r="F25" s="52" t="s">
        <v>75</v>
      </c>
      <c r="G25" s="35" t="s">
        <v>76</v>
      </c>
      <c r="H25" s="39" t="s">
        <v>77</v>
      </c>
      <c r="I25" s="53">
        <v>1</v>
      </c>
      <c r="J25" s="19" t="s">
        <v>78</v>
      </c>
      <c r="K25" s="36" t="s">
        <v>41</v>
      </c>
      <c r="L25" s="36" t="s">
        <v>42</v>
      </c>
      <c r="M25" s="22">
        <v>18711</v>
      </c>
      <c r="N25" s="17" t="s">
        <v>42</v>
      </c>
      <c r="O25" s="22">
        <v>16565.68</v>
      </c>
      <c r="P25" s="17" t="s">
        <v>42</v>
      </c>
      <c r="Q25" s="17" t="s">
        <v>79</v>
      </c>
      <c r="R25" s="19" t="s">
        <v>80</v>
      </c>
    </row>
    <row r="26" spans="1:18" ht="83.25" customHeight="1" x14ac:dyDescent="0.25">
      <c r="A26" s="23"/>
      <c r="B26" s="36"/>
      <c r="C26" s="36"/>
      <c r="D26" s="36"/>
      <c r="E26" s="25"/>
      <c r="F26" s="54"/>
      <c r="G26" s="44"/>
      <c r="H26" s="39" t="s">
        <v>81</v>
      </c>
      <c r="I26" s="53">
        <v>230</v>
      </c>
      <c r="J26" s="25"/>
      <c r="K26" s="36"/>
      <c r="L26" s="36"/>
      <c r="M26" s="28"/>
      <c r="N26" s="23"/>
      <c r="O26" s="28"/>
      <c r="P26" s="23"/>
      <c r="Q26" s="23"/>
      <c r="R26" s="25"/>
    </row>
    <row r="27" spans="1:18" ht="83.25" customHeight="1" x14ac:dyDescent="0.25">
      <c r="A27" s="23"/>
      <c r="B27" s="36"/>
      <c r="C27" s="36"/>
      <c r="D27" s="36"/>
      <c r="E27" s="25"/>
      <c r="F27" s="54"/>
      <c r="G27" s="35" t="s">
        <v>82</v>
      </c>
      <c r="H27" s="55" t="s">
        <v>83</v>
      </c>
      <c r="I27" s="53">
        <v>3</v>
      </c>
      <c r="J27" s="25"/>
      <c r="K27" s="36"/>
      <c r="L27" s="36"/>
      <c r="M27" s="28"/>
      <c r="N27" s="23"/>
      <c r="O27" s="28"/>
      <c r="P27" s="23"/>
      <c r="Q27" s="23"/>
      <c r="R27" s="25"/>
    </row>
    <row r="28" spans="1:18" ht="54" customHeight="1" x14ac:dyDescent="0.25">
      <c r="A28" s="23"/>
      <c r="B28" s="36"/>
      <c r="C28" s="36"/>
      <c r="D28" s="36"/>
      <c r="E28" s="31"/>
      <c r="F28" s="56"/>
      <c r="G28" s="44"/>
      <c r="H28" s="39" t="s">
        <v>84</v>
      </c>
      <c r="I28" s="55">
        <v>40</v>
      </c>
      <c r="J28" s="31"/>
      <c r="K28" s="36"/>
      <c r="L28" s="36"/>
      <c r="M28" s="34"/>
      <c r="N28" s="29"/>
      <c r="O28" s="34"/>
      <c r="P28" s="29"/>
      <c r="Q28" s="29"/>
      <c r="R28" s="31"/>
    </row>
    <row r="29" spans="1:18" ht="35.25" customHeight="1" x14ac:dyDescent="0.25">
      <c r="A29" s="36">
        <v>6</v>
      </c>
      <c r="B29" s="36">
        <v>1</v>
      </c>
      <c r="C29" s="36">
        <v>1.3</v>
      </c>
      <c r="D29" s="36">
        <v>13</v>
      </c>
      <c r="E29" s="36" t="s">
        <v>85</v>
      </c>
      <c r="F29" s="37" t="s">
        <v>86</v>
      </c>
      <c r="G29" s="36" t="s">
        <v>62</v>
      </c>
      <c r="H29" s="55" t="s">
        <v>87</v>
      </c>
      <c r="I29" s="55">
        <v>1</v>
      </c>
      <c r="J29" s="37" t="s">
        <v>88</v>
      </c>
      <c r="K29" s="36" t="s">
        <v>41</v>
      </c>
      <c r="L29" s="36" t="s">
        <v>42</v>
      </c>
      <c r="M29" s="57">
        <v>35258.18</v>
      </c>
      <c r="N29" s="36" t="s">
        <v>42</v>
      </c>
      <c r="O29" s="57">
        <v>30438.18</v>
      </c>
      <c r="P29" s="36" t="s">
        <v>42</v>
      </c>
      <c r="Q29" s="37" t="s">
        <v>89</v>
      </c>
      <c r="R29" s="19" t="s">
        <v>90</v>
      </c>
    </row>
    <row r="30" spans="1:18" ht="18.75" customHeight="1" x14ac:dyDescent="0.25">
      <c r="A30" s="36"/>
      <c r="B30" s="36"/>
      <c r="C30" s="36"/>
      <c r="D30" s="36"/>
      <c r="E30" s="36"/>
      <c r="F30" s="37"/>
      <c r="G30" s="36"/>
      <c r="H30" s="39" t="s">
        <v>91</v>
      </c>
      <c r="I30" s="55">
        <v>90</v>
      </c>
      <c r="J30" s="37"/>
      <c r="K30" s="36"/>
      <c r="L30" s="36"/>
      <c r="M30" s="57"/>
      <c r="N30" s="36"/>
      <c r="O30" s="57"/>
      <c r="P30" s="36"/>
      <c r="Q30" s="37"/>
      <c r="R30" s="25"/>
    </row>
    <row r="31" spans="1:18" x14ac:dyDescent="0.25">
      <c r="A31" s="36"/>
      <c r="B31" s="36"/>
      <c r="C31" s="36"/>
      <c r="D31" s="36"/>
      <c r="E31" s="36"/>
      <c r="F31" s="37"/>
      <c r="G31" s="37" t="s">
        <v>92</v>
      </c>
      <c r="H31" s="55" t="s">
        <v>93</v>
      </c>
      <c r="I31" s="55">
        <v>2</v>
      </c>
      <c r="J31" s="37"/>
      <c r="K31" s="36"/>
      <c r="L31" s="36"/>
      <c r="M31" s="57"/>
      <c r="N31" s="36"/>
      <c r="O31" s="57"/>
      <c r="P31" s="36"/>
      <c r="Q31" s="37"/>
      <c r="R31" s="25"/>
    </row>
    <row r="32" spans="1:18" ht="25.5" x14ac:dyDescent="0.25">
      <c r="A32" s="36"/>
      <c r="B32" s="36"/>
      <c r="C32" s="36"/>
      <c r="D32" s="36"/>
      <c r="E32" s="36"/>
      <c r="F32" s="37"/>
      <c r="G32" s="37"/>
      <c r="H32" s="39" t="s">
        <v>94</v>
      </c>
      <c r="I32" s="55">
        <v>150</v>
      </c>
      <c r="J32" s="37"/>
      <c r="K32" s="36"/>
      <c r="L32" s="36"/>
      <c r="M32" s="57"/>
      <c r="N32" s="36"/>
      <c r="O32" s="57"/>
      <c r="P32" s="36"/>
      <c r="Q32" s="37"/>
      <c r="R32" s="25"/>
    </row>
    <row r="33" spans="1:18" ht="30.75" customHeight="1" x14ac:dyDescent="0.25">
      <c r="A33" s="36"/>
      <c r="B33" s="36"/>
      <c r="C33" s="36"/>
      <c r="D33" s="36"/>
      <c r="E33" s="36"/>
      <c r="F33" s="37"/>
      <c r="G33" s="37" t="s">
        <v>95</v>
      </c>
      <c r="H33" s="55" t="s">
        <v>96</v>
      </c>
      <c r="I33" s="55">
        <v>1</v>
      </c>
      <c r="J33" s="37"/>
      <c r="K33" s="36"/>
      <c r="L33" s="36"/>
      <c r="M33" s="57"/>
      <c r="N33" s="36"/>
      <c r="O33" s="57"/>
      <c r="P33" s="36"/>
      <c r="Q33" s="37"/>
      <c r="R33" s="25"/>
    </row>
    <row r="34" spans="1:18" ht="41.1" customHeight="1" x14ac:dyDescent="0.25">
      <c r="A34" s="36"/>
      <c r="B34" s="36"/>
      <c r="C34" s="36"/>
      <c r="D34" s="36"/>
      <c r="E34" s="36"/>
      <c r="F34" s="37"/>
      <c r="G34" s="37"/>
      <c r="H34" s="39" t="s">
        <v>97</v>
      </c>
      <c r="I34" s="58">
        <v>49490</v>
      </c>
      <c r="J34" s="37"/>
      <c r="K34" s="36"/>
      <c r="L34" s="36"/>
      <c r="M34" s="57"/>
      <c r="N34" s="36"/>
      <c r="O34" s="57"/>
      <c r="P34" s="36"/>
      <c r="Q34" s="37"/>
      <c r="R34" s="25"/>
    </row>
    <row r="35" spans="1:18" ht="27" customHeight="1" x14ac:dyDescent="0.25">
      <c r="A35" s="36"/>
      <c r="B35" s="36"/>
      <c r="C35" s="36"/>
      <c r="D35" s="36"/>
      <c r="E35" s="36"/>
      <c r="F35" s="37"/>
      <c r="G35" s="37" t="s">
        <v>47</v>
      </c>
      <c r="H35" s="39" t="s">
        <v>98</v>
      </c>
      <c r="I35" s="58">
        <v>1</v>
      </c>
      <c r="J35" s="37"/>
      <c r="K35" s="36"/>
      <c r="L35" s="36"/>
      <c r="M35" s="57"/>
      <c r="N35" s="36"/>
      <c r="O35" s="57"/>
      <c r="P35" s="36"/>
      <c r="Q35" s="37"/>
      <c r="R35" s="25"/>
    </row>
    <row r="36" spans="1:18" ht="33" customHeight="1" x14ac:dyDescent="0.25">
      <c r="A36" s="36"/>
      <c r="B36" s="36"/>
      <c r="C36" s="36"/>
      <c r="D36" s="36"/>
      <c r="E36" s="36"/>
      <c r="F36" s="37"/>
      <c r="G36" s="37"/>
      <c r="H36" s="39" t="s">
        <v>99</v>
      </c>
      <c r="I36" s="55">
        <v>1</v>
      </c>
      <c r="J36" s="37"/>
      <c r="K36" s="36"/>
      <c r="L36" s="36"/>
      <c r="M36" s="57"/>
      <c r="N36" s="36"/>
      <c r="O36" s="57"/>
      <c r="P36" s="36"/>
      <c r="Q36" s="37"/>
      <c r="R36" s="25"/>
    </row>
    <row r="37" spans="1:18" ht="28.5" customHeight="1" x14ac:dyDescent="0.25">
      <c r="A37" s="36"/>
      <c r="B37" s="36"/>
      <c r="C37" s="36"/>
      <c r="D37" s="36"/>
      <c r="E37" s="36"/>
      <c r="F37" s="37"/>
      <c r="G37" s="37"/>
      <c r="H37" s="39" t="s">
        <v>54</v>
      </c>
      <c r="I37" s="58">
        <v>40411</v>
      </c>
      <c r="J37" s="37"/>
      <c r="K37" s="17"/>
      <c r="L37" s="17"/>
      <c r="M37" s="22"/>
      <c r="N37" s="17"/>
      <c r="O37" s="22"/>
      <c r="P37" s="17"/>
      <c r="Q37" s="19"/>
      <c r="R37" s="25"/>
    </row>
    <row r="38" spans="1:18" ht="122.25" customHeight="1" x14ac:dyDescent="0.25">
      <c r="A38" s="17">
        <v>7</v>
      </c>
      <c r="B38" s="17">
        <v>6</v>
      </c>
      <c r="C38" s="17" t="s">
        <v>100</v>
      </c>
      <c r="D38" s="36">
        <v>13</v>
      </c>
      <c r="E38" s="37" t="s">
        <v>101</v>
      </c>
      <c r="F38" s="37" t="s">
        <v>102</v>
      </c>
      <c r="G38" s="39" t="s">
        <v>103</v>
      </c>
      <c r="H38" s="39" t="s">
        <v>39</v>
      </c>
      <c r="I38" s="55">
        <v>1</v>
      </c>
      <c r="J38" s="19" t="s">
        <v>104</v>
      </c>
      <c r="K38" s="36" t="s">
        <v>105</v>
      </c>
      <c r="L38" s="36" t="s">
        <v>42</v>
      </c>
      <c r="M38" s="57">
        <v>40324.6</v>
      </c>
      <c r="N38" s="36" t="s">
        <v>42</v>
      </c>
      <c r="O38" s="57">
        <v>36015</v>
      </c>
      <c r="P38" s="36" t="s">
        <v>42</v>
      </c>
      <c r="Q38" s="36" t="s">
        <v>106</v>
      </c>
      <c r="R38" s="19" t="s">
        <v>107</v>
      </c>
    </row>
    <row r="39" spans="1:18" ht="122.25" customHeight="1" x14ac:dyDescent="0.25">
      <c r="A39" s="29"/>
      <c r="B39" s="29"/>
      <c r="C39" s="29"/>
      <c r="D39" s="36"/>
      <c r="E39" s="37"/>
      <c r="F39" s="37"/>
      <c r="G39" s="55" t="s">
        <v>108</v>
      </c>
      <c r="H39" s="55" t="s">
        <v>109</v>
      </c>
      <c r="I39" s="55">
        <v>1</v>
      </c>
      <c r="J39" s="31"/>
      <c r="K39" s="36"/>
      <c r="L39" s="36"/>
      <c r="M39" s="57"/>
      <c r="N39" s="36"/>
      <c r="O39" s="57"/>
      <c r="P39" s="36"/>
      <c r="Q39" s="36"/>
      <c r="R39" s="31"/>
    </row>
    <row r="40" spans="1:18" ht="106.5" customHeight="1" x14ac:dyDescent="0.25">
      <c r="A40" s="36">
        <v>8</v>
      </c>
      <c r="B40" s="59">
        <v>1</v>
      </c>
      <c r="C40" s="59">
        <v>1</v>
      </c>
      <c r="D40" s="59">
        <v>6</v>
      </c>
      <c r="E40" s="60" t="s">
        <v>110</v>
      </c>
      <c r="F40" s="59" t="s">
        <v>111</v>
      </c>
      <c r="G40" s="19" t="s">
        <v>76</v>
      </c>
      <c r="H40" s="61" t="s">
        <v>77</v>
      </c>
      <c r="I40" s="61">
        <v>1</v>
      </c>
      <c r="J40" s="37" t="s">
        <v>112</v>
      </c>
      <c r="K40" s="37" t="s">
        <v>113</v>
      </c>
      <c r="L40" s="37" t="s">
        <v>42</v>
      </c>
      <c r="M40" s="48">
        <v>45985.4</v>
      </c>
      <c r="N40" s="48" t="s">
        <v>42</v>
      </c>
      <c r="O40" s="57">
        <v>40885.4</v>
      </c>
      <c r="P40" s="48" t="s">
        <v>42</v>
      </c>
      <c r="Q40" s="19" t="s">
        <v>114</v>
      </c>
      <c r="R40" s="37" t="s">
        <v>115</v>
      </c>
    </row>
    <row r="41" spans="1:18" ht="38.25" x14ac:dyDescent="0.25">
      <c r="A41" s="36"/>
      <c r="B41" s="59"/>
      <c r="C41" s="59"/>
      <c r="D41" s="59"/>
      <c r="E41" s="62"/>
      <c r="F41" s="59"/>
      <c r="G41" s="31"/>
      <c r="H41" s="61" t="s">
        <v>116</v>
      </c>
      <c r="I41" s="61">
        <v>200</v>
      </c>
      <c r="J41" s="36"/>
      <c r="K41" s="37"/>
      <c r="L41" s="37"/>
      <c r="M41" s="48"/>
      <c r="N41" s="48"/>
      <c r="O41" s="57"/>
      <c r="P41" s="48"/>
      <c r="Q41" s="25"/>
      <c r="R41" s="37"/>
    </row>
    <row r="42" spans="1:18" ht="38.25" customHeight="1" x14ac:dyDescent="0.25">
      <c r="A42" s="36"/>
      <c r="B42" s="59"/>
      <c r="C42" s="59"/>
      <c r="D42" s="59"/>
      <c r="E42" s="62"/>
      <c r="F42" s="59"/>
      <c r="G42" s="39" t="s">
        <v>38</v>
      </c>
      <c r="H42" s="61" t="s">
        <v>39</v>
      </c>
      <c r="I42" s="61">
        <v>1</v>
      </c>
      <c r="J42" s="36"/>
      <c r="K42" s="37"/>
      <c r="L42" s="37"/>
      <c r="M42" s="48"/>
      <c r="N42" s="48"/>
      <c r="O42" s="57"/>
      <c r="P42" s="48"/>
      <c r="Q42" s="25"/>
      <c r="R42" s="37"/>
    </row>
    <row r="43" spans="1:18" ht="39.75" customHeight="1" x14ac:dyDescent="0.25">
      <c r="A43" s="36"/>
      <c r="B43" s="59"/>
      <c r="C43" s="59"/>
      <c r="D43" s="59"/>
      <c r="E43" s="62"/>
      <c r="F43" s="59"/>
      <c r="G43" s="19" t="s">
        <v>82</v>
      </c>
      <c r="H43" s="61" t="s">
        <v>83</v>
      </c>
      <c r="I43" s="61">
        <v>1</v>
      </c>
      <c r="J43" s="36"/>
      <c r="K43" s="37"/>
      <c r="L43" s="37"/>
      <c r="M43" s="48"/>
      <c r="N43" s="48"/>
      <c r="O43" s="57"/>
      <c r="P43" s="48"/>
      <c r="Q43" s="25"/>
      <c r="R43" s="37"/>
    </row>
    <row r="44" spans="1:18" ht="25.5" customHeight="1" x14ac:dyDescent="0.25">
      <c r="A44" s="36"/>
      <c r="B44" s="59"/>
      <c r="C44" s="59"/>
      <c r="D44" s="59"/>
      <c r="E44" s="63"/>
      <c r="F44" s="59"/>
      <c r="G44" s="31"/>
      <c r="H44" s="61" t="s">
        <v>117</v>
      </c>
      <c r="I44" s="61">
        <v>16</v>
      </c>
      <c r="J44" s="36"/>
      <c r="K44" s="37"/>
      <c r="L44" s="37"/>
      <c r="M44" s="48"/>
      <c r="N44" s="48"/>
      <c r="O44" s="57"/>
      <c r="P44" s="48"/>
      <c r="Q44" s="31"/>
      <c r="R44" s="37"/>
    </row>
    <row r="45" spans="1:18" ht="176.25" customHeight="1" x14ac:dyDescent="0.25">
      <c r="A45" s="64">
        <v>9</v>
      </c>
      <c r="B45" s="55">
        <v>1</v>
      </c>
      <c r="C45" s="55">
        <v>3</v>
      </c>
      <c r="D45" s="55">
        <v>13</v>
      </c>
      <c r="E45" s="39" t="s">
        <v>118</v>
      </c>
      <c r="F45" s="39" t="s">
        <v>119</v>
      </c>
      <c r="G45" s="39" t="s">
        <v>103</v>
      </c>
      <c r="H45" s="39" t="s">
        <v>39</v>
      </c>
      <c r="I45" s="55">
        <v>1</v>
      </c>
      <c r="J45" s="39" t="s">
        <v>120</v>
      </c>
      <c r="K45" s="55" t="s">
        <v>41</v>
      </c>
      <c r="L45" s="55" t="s">
        <v>42</v>
      </c>
      <c r="M45" s="65">
        <v>47770</v>
      </c>
      <c r="N45" s="65" t="s">
        <v>42</v>
      </c>
      <c r="O45" s="65">
        <v>35020</v>
      </c>
      <c r="P45" s="65" t="s">
        <v>42</v>
      </c>
      <c r="Q45" s="39" t="s">
        <v>121</v>
      </c>
      <c r="R45" s="39" t="s">
        <v>122</v>
      </c>
    </row>
    <row r="46" spans="1:18" ht="69.75" customHeight="1" x14ac:dyDescent="0.25">
      <c r="A46" s="36">
        <v>10</v>
      </c>
      <c r="B46" s="66" t="s">
        <v>123</v>
      </c>
      <c r="C46" s="36">
        <v>1.3</v>
      </c>
      <c r="D46" s="36">
        <v>13</v>
      </c>
      <c r="E46" s="37" t="s">
        <v>124</v>
      </c>
      <c r="F46" s="37" t="s">
        <v>125</v>
      </c>
      <c r="G46" s="37" t="s">
        <v>126</v>
      </c>
      <c r="H46" s="67" t="s">
        <v>127</v>
      </c>
      <c r="I46" s="68">
        <v>1</v>
      </c>
      <c r="J46" s="37" t="s">
        <v>128</v>
      </c>
      <c r="K46" s="69" t="s">
        <v>105</v>
      </c>
      <c r="L46" s="69" t="s">
        <v>42</v>
      </c>
      <c r="M46" s="57">
        <v>13174.6</v>
      </c>
      <c r="N46" s="69" t="s">
        <v>42</v>
      </c>
      <c r="O46" s="57">
        <f>M46</f>
        <v>13174.6</v>
      </c>
      <c r="P46" s="69" t="s">
        <v>42</v>
      </c>
      <c r="Q46" s="37" t="s">
        <v>129</v>
      </c>
      <c r="R46" s="37" t="s">
        <v>130</v>
      </c>
    </row>
    <row r="47" spans="1:18" ht="69.75" customHeight="1" x14ac:dyDescent="0.25">
      <c r="A47" s="36"/>
      <c r="B47" s="66"/>
      <c r="C47" s="36"/>
      <c r="D47" s="36"/>
      <c r="E47" s="37"/>
      <c r="F47" s="37"/>
      <c r="G47" s="37"/>
      <c r="H47" s="39" t="s">
        <v>131</v>
      </c>
      <c r="I47" s="68">
        <v>150</v>
      </c>
      <c r="J47" s="37"/>
      <c r="K47" s="69"/>
      <c r="L47" s="69"/>
      <c r="M47" s="57"/>
      <c r="N47" s="69"/>
      <c r="O47" s="57"/>
      <c r="P47" s="69"/>
      <c r="Q47" s="37"/>
      <c r="R47" s="37"/>
    </row>
    <row r="48" spans="1:18" ht="69.75" customHeight="1" x14ac:dyDescent="0.25">
      <c r="A48" s="36"/>
      <c r="B48" s="66"/>
      <c r="C48" s="36"/>
      <c r="D48" s="36"/>
      <c r="E48" s="37"/>
      <c r="F48" s="37"/>
      <c r="G48" s="37" t="s">
        <v>47</v>
      </c>
      <c r="H48" s="67" t="s">
        <v>48</v>
      </c>
      <c r="I48" s="68">
        <v>1</v>
      </c>
      <c r="J48" s="37"/>
      <c r="K48" s="69"/>
      <c r="L48" s="69"/>
      <c r="M48" s="57"/>
      <c r="N48" s="69"/>
      <c r="O48" s="57"/>
      <c r="P48" s="69"/>
      <c r="Q48" s="37"/>
      <c r="R48" s="37"/>
    </row>
    <row r="49" spans="1:18" ht="69.75" customHeight="1" x14ac:dyDescent="0.25">
      <c r="A49" s="36"/>
      <c r="B49" s="66"/>
      <c r="C49" s="36"/>
      <c r="D49" s="36"/>
      <c r="E49" s="37"/>
      <c r="F49" s="37"/>
      <c r="G49" s="37"/>
      <c r="H49" s="67" t="s">
        <v>132</v>
      </c>
      <c r="I49" s="68">
        <v>1</v>
      </c>
      <c r="J49" s="37"/>
      <c r="K49" s="69"/>
      <c r="L49" s="69"/>
      <c r="M49" s="57"/>
      <c r="N49" s="69"/>
      <c r="O49" s="57"/>
      <c r="P49" s="69"/>
      <c r="Q49" s="37"/>
      <c r="R49" s="37"/>
    </row>
    <row r="50" spans="1:18" ht="69.75" customHeight="1" x14ac:dyDescent="0.25">
      <c r="A50" s="36"/>
      <c r="B50" s="66"/>
      <c r="C50" s="36"/>
      <c r="D50" s="36"/>
      <c r="E50" s="37"/>
      <c r="F50" s="37"/>
      <c r="G50" s="37"/>
      <c r="H50" s="39" t="s">
        <v>54</v>
      </c>
      <c r="I50" s="70">
        <v>500</v>
      </c>
      <c r="J50" s="37"/>
      <c r="K50" s="69"/>
      <c r="L50" s="69"/>
      <c r="M50" s="57"/>
      <c r="N50" s="69"/>
      <c r="O50" s="57"/>
      <c r="P50" s="69"/>
      <c r="Q50" s="37"/>
      <c r="R50" s="37"/>
    </row>
    <row r="51" spans="1:18" ht="107.25" customHeight="1" x14ac:dyDescent="0.25">
      <c r="A51" s="71" t="s">
        <v>133</v>
      </c>
      <c r="B51" s="72" t="s">
        <v>123</v>
      </c>
      <c r="C51" s="71">
        <v>1.2</v>
      </c>
      <c r="D51" s="71">
        <v>3</v>
      </c>
      <c r="E51" s="73" t="s">
        <v>134</v>
      </c>
      <c r="F51" s="74" t="s">
        <v>135</v>
      </c>
      <c r="G51" s="75" t="s">
        <v>136</v>
      </c>
      <c r="H51" s="75" t="s">
        <v>137</v>
      </c>
      <c r="I51" s="76" t="s">
        <v>35</v>
      </c>
      <c r="J51" s="73" t="s">
        <v>138</v>
      </c>
      <c r="K51" s="77" t="s">
        <v>139</v>
      </c>
      <c r="L51" s="77" t="s">
        <v>41</v>
      </c>
      <c r="M51" s="72" t="s">
        <v>139</v>
      </c>
      <c r="N51" s="78" t="s">
        <v>140</v>
      </c>
      <c r="O51" s="72" t="s">
        <v>139</v>
      </c>
      <c r="P51" s="78">
        <v>20876.87</v>
      </c>
      <c r="Q51" s="77" t="s">
        <v>141</v>
      </c>
      <c r="R51" s="77" t="s">
        <v>142</v>
      </c>
    </row>
    <row r="52" spans="1:18" ht="70.5" customHeight="1" x14ac:dyDescent="0.25">
      <c r="A52" s="79"/>
      <c r="B52" s="80"/>
      <c r="C52" s="79"/>
      <c r="D52" s="79"/>
      <c r="E52" s="81"/>
      <c r="F52" s="82"/>
      <c r="G52" s="81" t="s">
        <v>143</v>
      </c>
      <c r="H52" s="83" t="s">
        <v>83</v>
      </c>
      <c r="I52" s="84" t="s">
        <v>35</v>
      </c>
      <c r="J52" s="81"/>
      <c r="K52" s="85"/>
      <c r="L52" s="85"/>
      <c r="M52" s="80"/>
      <c r="N52" s="86"/>
      <c r="O52" s="80"/>
      <c r="P52" s="86"/>
      <c r="Q52" s="85"/>
      <c r="R52" s="85"/>
    </row>
    <row r="53" spans="1:18" ht="97.5" customHeight="1" x14ac:dyDescent="0.25">
      <c r="A53" s="79"/>
      <c r="B53" s="80"/>
      <c r="C53" s="79"/>
      <c r="D53" s="79"/>
      <c r="E53" s="81"/>
      <c r="F53" s="82"/>
      <c r="G53" s="81"/>
      <c r="H53" s="87" t="s">
        <v>117</v>
      </c>
      <c r="I53" s="84" t="s">
        <v>144</v>
      </c>
      <c r="J53" s="81"/>
      <c r="K53" s="85"/>
      <c r="L53" s="85"/>
      <c r="M53" s="80"/>
      <c r="N53" s="86"/>
      <c r="O53" s="80"/>
      <c r="P53" s="86"/>
      <c r="Q53" s="85"/>
      <c r="R53" s="85"/>
    </row>
    <row r="54" spans="1:18" ht="53.25" customHeight="1" x14ac:dyDescent="0.25">
      <c r="A54" s="79" t="s">
        <v>145</v>
      </c>
      <c r="B54" s="79">
        <v>6</v>
      </c>
      <c r="C54" s="79">
        <v>1</v>
      </c>
      <c r="D54" s="79">
        <v>3</v>
      </c>
      <c r="E54" s="79" t="s">
        <v>146</v>
      </c>
      <c r="F54" s="82" t="s">
        <v>147</v>
      </c>
      <c r="G54" s="79" t="s">
        <v>148</v>
      </c>
      <c r="H54" s="87" t="s">
        <v>149</v>
      </c>
      <c r="I54" s="87">
        <v>1</v>
      </c>
      <c r="J54" s="81" t="s">
        <v>150</v>
      </c>
      <c r="K54" s="81" t="s">
        <v>139</v>
      </c>
      <c r="L54" s="79" t="s">
        <v>50</v>
      </c>
      <c r="M54" s="81" t="s">
        <v>139</v>
      </c>
      <c r="N54" s="88">
        <v>24418.3</v>
      </c>
      <c r="O54" s="81" t="s">
        <v>139</v>
      </c>
      <c r="P54" s="88">
        <v>19779</v>
      </c>
      <c r="Q54" s="81" t="s">
        <v>89</v>
      </c>
      <c r="R54" s="81" t="s">
        <v>151</v>
      </c>
    </row>
    <row r="55" spans="1:18" ht="53.25" customHeight="1" x14ac:dyDescent="0.25">
      <c r="A55" s="79"/>
      <c r="B55" s="79"/>
      <c r="C55" s="79"/>
      <c r="D55" s="79"/>
      <c r="E55" s="79"/>
      <c r="F55" s="82"/>
      <c r="G55" s="79"/>
      <c r="H55" s="87" t="s">
        <v>152</v>
      </c>
      <c r="I55" s="87">
        <v>108</v>
      </c>
      <c r="J55" s="81"/>
      <c r="K55" s="81"/>
      <c r="L55" s="79"/>
      <c r="M55" s="81"/>
      <c r="N55" s="88"/>
      <c r="O55" s="81"/>
      <c r="P55" s="88"/>
      <c r="Q55" s="81"/>
      <c r="R55" s="81"/>
    </row>
    <row r="56" spans="1:18" ht="62.25" customHeight="1" x14ac:dyDescent="0.25">
      <c r="A56" s="79"/>
      <c r="B56" s="79"/>
      <c r="C56" s="79"/>
      <c r="D56" s="79"/>
      <c r="E56" s="79"/>
      <c r="F56" s="82"/>
      <c r="G56" s="79"/>
      <c r="H56" s="87" t="s">
        <v>153</v>
      </c>
      <c r="I56" s="87">
        <v>3</v>
      </c>
      <c r="J56" s="81"/>
      <c r="K56" s="81"/>
      <c r="L56" s="79"/>
      <c r="M56" s="81"/>
      <c r="N56" s="88"/>
      <c r="O56" s="81"/>
      <c r="P56" s="88"/>
      <c r="Q56" s="81"/>
      <c r="R56" s="81"/>
    </row>
    <row r="57" spans="1:18" ht="42.75" customHeight="1" x14ac:dyDescent="0.25">
      <c r="A57" s="79"/>
      <c r="B57" s="79"/>
      <c r="C57" s="79"/>
      <c r="D57" s="79"/>
      <c r="E57" s="79"/>
      <c r="F57" s="82"/>
      <c r="G57" s="79" t="s">
        <v>136</v>
      </c>
      <c r="H57" s="79" t="s">
        <v>137</v>
      </c>
      <c r="I57" s="81">
        <v>1</v>
      </c>
      <c r="J57" s="81"/>
      <c r="K57" s="81"/>
      <c r="L57" s="79"/>
      <c r="M57" s="81"/>
      <c r="N57" s="88"/>
      <c r="O57" s="81"/>
      <c r="P57" s="88"/>
      <c r="Q57" s="81"/>
      <c r="R57" s="81"/>
    </row>
    <row r="58" spans="1:18" ht="39.75" customHeight="1" x14ac:dyDescent="0.25">
      <c r="A58" s="79"/>
      <c r="B58" s="79"/>
      <c r="C58" s="79"/>
      <c r="D58" s="79"/>
      <c r="E58" s="79"/>
      <c r="F58" s="82"/>
      <c r="G58" s="79"/>
      <c r="H58" s="79"/>
      <c r="I58" s="81"/>
      <c r="J58" s="81"/>
      <c r="K58" s="81"/>
      <c r="L58" s="79"/>
      <c r="M58" s="81"/>
      <c r="N58" s="88"/>
      <c r="O58" s="81"/>
      <c r="P58" s="88"/>
      <c r="Q58" s="81"/>
      <c r="R58" s="81"/>
    </row>
    <row r="59" spans="1:18" x14ac:dyDescent="0.25">
      <c r="A59" s="79" t="s">
        <v>154</v>
      </c>
      <c r="B59" s="80" t="s">
        <v>35</v>
      </c>
      <c r="C59" s="79">
        <v>1</v>
      </c>
      <c r="D59" s="79">
        <v>6</v>
      </c>
      <c r="E59" s="81" t="s">
        <v>60</v>
      </c>
      <c r="F59" s="82" t="s">
        <v>155</v>
      </c>
      <c r="G59" s="81" t="s">
        <v>156</v>
      </c>
      <c r="H59" s="87" t="s">
        <v>157</v>
      </c>
      <c r="I59" s="84" t="s">
        <v>158</v>
      </c>
      <c r="J59" s="81" t="s">
        <v>159</v>
      </c>
      <c r="K59" s="85" t="s">
        <v>139</v>
      </c>
      <c r="L59" s="85" t="s">
        <v>41</v>
      </c>
      <c r="M59" s="80" t="s">
        <v>139</v>
      </c>
      <c r="N59" s="86">
        <v>71078.73</v>
      </c>
      <c r="O59" s="80" t="s">
        <v>139</v>
      </c>
      <c r="P59" s="86">
        <v>58392</v>
      </c>
      <c r="Q59" s="85" t="s">
        <v>65</v>
      </c>
      <c r="R59" s="85" t="s">
        <v>160</v>
      </c>
    </row>
    <row r="60" spans="1:18" ht="25.5" x14ac:dyDescent="0.25">
      <c r="A60" s="79"/>
      <c r="B60" s="80"/>
      <c r="C60" s="79"/>
      <c r="D60" s="79"/>
      <c r="E60" s="81"/>
      <c r="F60" s="82"/>
      <c r="G60" s="81"/>
      <c r="H60" s="87" t="s">
        <v>67</v>
      </c>
      <c r="I60" s="84" t="s">
        <v>161</v>
      </c>
      <c r="J60" s="81"/>
      <c r="K60" s="85"/>
      <c r="L60" s="85"/>
      <c r="M60" s="80"/>
      <c r="N60" s="86"/>
      <c r="O60" s="80"/>
      <c r="P60" s="86"/>
      <c r="Q60" s="85"/>
      <c r="R60" s="85"/>
    </row>
    <row r="61" spans="1:18" ht="25.5" x14ac:dyDescent="0.25">
      <c r="A61" s="79"/>
      <c r="B61" s="80"/>
      <c r="C61" s="79"/>
      <c r="D61" s="79"/>
      <c r="E61" s="81"/>
      <c r="F61" s="82"/>
      <c r="G61" s="81" t="s">
        <v>71</v>
      </c>
      <c r="H61" s="87" t="s">
        <v>72</v>
      </c>
      <c r="I61" s="84" t="s">
        <v>162</v>
      </c>
      <c r="J61" s="81"/>
      <c r="K61" s="85"/>
      <c r="L61" s="85"/>
      <c r="M61" s="80"/>
      <c r="N61" s="86"/>
      <c r="O61" s="80"/>
      <c r="P61" s="86"/>
      <c r="Q61" s="85"/>
      <c r="R61" s="85"/>
    </row>
    <row r="62" spans="1:18" ht="25.5" x14ac:dyDescent="0.25">
      <c r="A62" s="79"/>
      <c r="B62" s="80"/>
      <c r="C62" s="79"/>
      <c r="D62" s="79"/>
      <c r="E62" s="81"/>
      <c r="F62" s="82"/>
      <c r="G62" s="81"/>
      <c r="H62" s="87" t="s">
        <v>163</v>
      </c>
      <c r="I62" s="89">
        <f>3*34</f>
        <v>102</v>
      </c>
      <c r="J62" s="81"/>
      <c r="K62" s="85"/>
      <c r="L62" s="85"/>
      <c r="M62" s="80"/>
      <c r="N62" s="86"/>
      <c r="O62" s="80"/>
      <c r="P62" s="86"/>
      <c r="Q62" s="85"/>
      <c r="R62" s="85"/>
    </row>
    <row r="63" spans="1:18" ht="38.25" x14ac:dyDescent="0.25">
      <c r="A63" s="79"/>
      <c r="B63" s="80"/>
      <c r="C63" s="79"/>
      <c r="D63" s="79"/>
      <c r="E63" s="81"/>
      <c r="F63" s="82"/>
      <c r="G63" s="81" t="s">
        <v>68</v>
      </c>
      <c r="H63" s="87" t="s">
        <v>164</v>
      </c>
      <c r="I63" s="89">
        <v>1</v>
      </c>
      <c r="J63" s="81"/>
      <c r="K63" s="85"/>
      <c r="L63" s="85"/>
      <c r="M63" s="80"/>
      <c r="N63" s="86"/>
      <c r="O63" s="80"/>
      <c r="P63" s="86"/>
      <c r="Q63" s="85"/>
      <c r="R63" s="85"/>
    </row>
    <row r="64" spans="1:18" ht="38.25" x14ac:dyDescent="0.25">
      <c r="A64" s="79"/>
      <c r="B64" s="80"/>
      <c r="C64" s="79"/>
      <c r="D64" s="79"/>
      <c r="E64" s="81"/>
      <c r="F64" s="82"/>
      <c r="G64" s="81"/>
      <c r="H64" s="87" t="s">
        <v>165</v>
      </c>
      <c r="I64" s="89">
        <v>500</v>
      </c>
      <c r="J64" s="81"/>
      <c r="K64" s="85"/>
      <c r="L64" s="85"/>
      <c r="M64" s="80"/>
      <c r="N64" s="86"/>
      <c r="O64" s="80"/>
      <c r="P64" s="86"/>
      <c r="Q64" s="85"/>
      <c r="R64" s="85"/>
    </row>
    <row r="65" spans="1:18" x14ac:dyDescent="0.25">
      <c r="A65" s="79"/>
      <c r="B65" s="80"/>
      <c r="C65" s="79"/>
      <c r="D65" s="79"/>
      <c r="E65" s="81"/>
      <c r="F65" s="82"/>
      <c r="G65" s="79" t="s">
        <v>166</v>
      </c>
      <c r="H65" s="83" t="s">
        <v>93</v>
      </c>
      <c r="I65" s="87">
        <v>1</v>
      </c>
      <c r="J65" s="81"/>
      <c r="K65" s="85"/>
      <c r="L65" s="85"/>
      <c r="M65" s="80"/>
      <c r="N65" s="86"/>
      <c r="O65" s="80"/>
      <c r="P65" s="86"/>
      <c r="Q65" s="85"/>
      <c r="R65" s="85"/>
    </row>
    <row r="66" spans="1:18" ht="25.5" x14ac:dyDescent="0.25">
      <c r="A66" s="79"/>
      <c r="B66" s="80"/>
      <c r="C66" s="79"/>
      <c r="D66" s="79"/>
      <c r="E66" s="81"/>
      <c r="F66" s="82"/>
      <c r="G66" s="79"/>
      <c r="H66" s="87" t="s">
        <v>94</v>
      </c>
      <c r="I66" s="87">
        <v>100</v>
      </c>
      <c r="J66" s="81"/>
      <c r="K66" s="85"/>
      <c r="L66" s="85"/>
      <c r="M66" s="80"/>
      <c r="N66" s="86"/>
      <c r="O66" s="80"/>
      <c r="P66" s="86"/>
      <c r="Q66" s="85"/>
      <c r="R66" s="85"/>
    </row>
    <row r="67" spans="1:18" ht="38.25" x14ac:dyDescent="0.25">
      <c r="A67" s="79"/>
      <c r="B67" s="80"/>
      <c r="C67" s="79"/>
      <c r="D67" s="79"/>
      <c r="E67" s="81"/>
      <c r="F67" s="82"/>
      <c r="G67" s="81" t="s">
        <v>167</v>
      </c>
      <c r="H67" s="87" t="s">
        <v>168</v>
      </c>
      <c r="I67" s="89">
        <v>1</v>
      </c>
      <c r="J67" s="81"/>
      <c r="K67" s="85"/>
      <c r="L67" s="85"/>
      <c r="M67" s="80"/>
      <c r="N67" s="86"/>
      <c r="O67" s="80"/>
      <c r="P67" s="86"/>
      <c r="Q67" s="85"/>
      <c r="R67" s="85"/>
    </row>
    <row r="68" spans="1:18" ht="63.75" x14ac:dyDescent="0.25">
      <c r="A68" s="79"/>
      <c r="B68" s="80"/>
      <c r="C68" s="79"/>
      <c r="D68" s="79"/>
      <c r="E68" s="81"/>
      <c r="F68" s="82"/>
      <c r="G68" s="81"/>
      <c r="H68" s="87" t="s">
        <v>132</v>
      </c>
      <c r="I68" s="89">
        <v>2</v>
      </c>
      <c r="J68" s="81"/>
      <c r="K68" s="85"/>
      <c r="L68" s="85"/>
      <c r="M68" s="80"/>
      <c r="N68" s="86"/>
      <c r="O68" s="80"/>
      <c r="P68" s="86"/>
      <c r="Q68" s="85"/>
      <c r="R68" s="85"/>
    </row>
    <row r="69" spans="1:18" ht="25.5" x14ac:dyDescent="0.25">
      <c r="A69" s="79"/>
      <c r="B69" s="80"/>
      <c r="C69" s="79"/>
      <c r="D69" s="79"/>
      <c r="E69" s="81"/>
      <c r="F69" s="82"/>
      <c r="G69" s="81"/>
      <c r="H69" s="87" t="s">
        <v>54</v>
      </c>
      <c r="I69" s="90">
        <v>6000</v>
      </c>
      <c r="J69" s="81"/>
      <c r="K69" s="85"/>
      <c r="L69" s="85"/>
      <c r="M69" s="80"/>
      <c r="N69" s="86"/>
      <c r="O69" s="80"/>
      <c r="P69" s="86"/>
      <c r="Q69" s="85"/>
      <c r="R69" s="85"/>
    </row>
    <row r="70" spans="1:18" x14ac:dyDescent="0.25">
      <c r="A70" s="79"/>
      <c r="B70" s="80"/>
      <c r="C70" s="79"/>
      <c r="D70" s="79"/>
      <c r="E70" s="81"/>
      <c r="F70" s="82"/>
      <c r="G70" s="87" t="s">
        <v>169</v>
      </c>
      <c r="H70" s="87" t="s">
        <v>170</v>
      </c>
      <c r="I70" s="89">
        <v>1</v>
      </c>
      <c r="J70" s="81"/>
      <c r="K70" s="85"/>
      <c r="L70" s="85"/>
      <c r="M70" s="80"/>
      <c r="N70" s="86"/>
      <c r="O70" s="80"/>
      <c r="P70" s="86"/>
      <c r="Q70" s="85"/>
      <c r="R70" s="85"/>
    </row>
    <row r="71" spans="1:18" ht="89.25" customHeight="1" x14ac:dyDescent="0.25">
      <c r="A71" s="79" t="s">
        <v>171</v>
      </c>
      <c r="B71" s="80" t="s">
        <v>35</v>
      </c>
      <c r="C71" s="79">
        <v>1</v>
      </c>
      <c r="D71" s="79">
        <v>6</v>
      </c>
      <c r="E71" s="81" t="s">
        <v>172</v>
      </c>
      <c r="F71" s="82" t="s">
        <v>173</v>
      </c>
      <c r="G71" s="81" t="s">
        <v>62</v>
      </c>
      <c r="H71" s="91" t="s">
        <v>87</v>
      </c>
      <c r="I71" s="84" t="s">
        <v>123</v>
      </c>
      <c r="J71" s="81" t="s">
        <v>174</v>
      </c>
      <c r="K71" s="92" t="s">
        <v>139</v>
      </c>
      <c r="L71" s="92" t="s">
        <v>41</v>
      </c>
      <c r="M71" s="88" t="s">
        <v>139</v>
      </c>
      <c r="N71" s="88">
        <v>21370</v>
      </c>
      <c r="O71" s="88" t="s">
        <v>139</v>
      </c>
      <c r="P71" s="88">
        <v>7720</v>
      </c>
      <c r="Q71" s="81" t="s">
        <v>175</v>
      </c>
      <c r="R71" s="81" t="s">
        <v>176</v>
      </c>
    </row>
    <row r="72" spans="1:18" ht="59.25" customHeight="1" x14ac:dyDescent="0.25">
      <c r="A72" s="79"/>
      <c r="B72" s="80"/>
      <c r="C72" s="79"/>
      <c r="D72" s="79"/>
      <c r="E72" s="81"/>
      <c r="F72" s="82"/>
      <c r="G72" s="81"/>
      <c r="H72" s="91" t="s">
        <v>152</v>
      </c>
      <c r="I72" s="84" t="s">
        <v>177</v>
      </c>
      <c r="J72" s="81"/>
      <c r="K72" s="92"/>
      <c r="L72" s="92"/>
      <c r="M72" s="88"/>
      <c r="N72" s="88"/>
      <c r="O72" s="88"/>
      <c r="P72" s="88"/>
      <c r="Q72" s="81"/>
      <c r="R72" s="81"/>
    </row>
    <row r="73" spans="1:18" ht="63" customHeight="1" x14ac:dyDescent="0.25">
      <c r="A73" s="79"/>
      <c r="B73" s="80"/>
      <c r="C73" s="79"/>
      <c r="D73" s="79"/>
      <c r="E73" s="81"/>
      <c r="F73" s="82"/>
      <c r="G73" s="81"/>
      <c r="H73" s="91" t="s">
        <v>153</v>
      </c>
      <c r="I73" s="84" t="s">
        <v>162</v>
      </c>
      <c r="J73" s="81"/>
      <c r="K73" s="92"/>
      <c r="L73" s="92"/>
      <c r="M73" s="88"/>
      <c r="N73" s="88"/>
      <c r="O73" s="88"/>
      <c r="P73" s="88"/>
      <c r="Q73" s="81"/>
      <c r="R73" s="81"/>
    </row>
    <row r="74" spans="1:18" ht="97.5" customHeight="1" x14ac:dyDescent="0.25">
      <c r="A74" s="79" t="s">
        <v>178</v>
      </c>
      <c r="B74" s="80" t="s">
        <v>123</v>
      </c>
      <c r="C74" s="79">
        <v>1</v>
      </c>
      <c r="D74" s="79">
        <v>6</v>
      </c>
      <c r="E74" s="81" t="s">
        <v>179</v>
      </c>
      <c r="F74" s="82" t="s">
        <v>180</v>
      </c>
      <c r="G74" s="81" t="s">
        <v>71</v>
      </c>
      <c r="H74" s="91" t="s">
        <v>181</v>
      </c>
      <c r="I74" s="84" t="s">
        <v>35</v>
      </c>
      <c r="J74" s="81" t="s">
        <v>182</v>
      </c>
      <c r="K74" s="92" t="s">
        <v>139</v>
      </c>
      <c r="L74" s="92" t="s">
        <v>41</v>
      </c>
      <c r="M74" s="88" t="s">
        <v>139</v>
      </c>
      <c r="N74" s="88">
        <v>25247.88</v>
      </c>
      <c r="O74" s="88" t="s">
        <v>139</v>
      </c>
      <c r="P74" s="88">
        <v>19370.84</v>
      </c>
      <c r="Q74" s="81" t="s">
        <v>183</v>
      </c>
      <c r="R74" s="81" t="s">
        <v>184</v>
      </c>
    </row>
    <row r="75" spans="1:18" ht="124.5" customHeight="1" x14ac:dyDescent="0.25">
      <c r="A75" s="79"/>
      <c r="B75" s="80"/>
      <c r="C75" s="79"/>
      <c r="D75" s="79"/>
      <c r="E75" s="81"/>
      <c r="F75" s="82"/>
      <c r="G75" s="81"/>
      <c r="H75" s="91" t="s">
        <v>185</v>
      </c>
      <c r="I75" s="84" t="s">
        <v>186</v>
      </c>
      <c r="J75" s="81"/>
      <c r="K75" s="92"/>
      <c r="L75" s="92"/>
      <c r="M75" s="88"/>
      <c r="N75" s="88"/>
      <c r="O75" s="88"/>
      <c r="P75" s="88"/>
      <c r="Q75" s="81"/>
      <c r="R75" s="81"/>
    </row>
    <row r="76" spans="1:18" ht="125.25" customHeight="1" x14ac:dyDescent="0.25">
      <c r="A76" s="79" t="s">
        <v>187</v>
      </c>
      <c r="B76" s="80" t="s">
        <v>35</v>
      </c>
      <c r="C76" s="79">
        <v>1</v>
      </c>
      <c r="D76" s="79">
        <v>6</v>
      </c>
      <c r="E76" s="81" t="s">
        <v>188</v>
      </c>
      <c r="F76" s="82" t="s">
        <v>189</v>
      </c>
      <c r="G76" s="81" t="s">
        <v>190</v>
      </c>
      <c r="H76" s="91" t="s">
        <v>149</v>
      </c>
      <c r="I76" s="84" t="s">
        <v>35</v>
      </c>
      <c r="J76" s="81" t="s">
        <v>191</v>
      </c>
      <c r="K76" s="92" t="s">
        <v>139</v>
      </c>
      <c r="L76" s="92" t="s">
        <v>41</v>
      </c>
      <c r="M76" s="88" t="s">
        <v>139</v>
      </c>
      <c r="N76" s="88">
        <v>8605.5</v>
      </c>
      <c r="O76" s="88" t="s">
        <v>139</v>
      </c>
      <c r="P76" s="88">
        <v>5094</v>
      </c>
      <c r="Q76" s="81" t="s">
        <v>192</v>
      </c>
      <c r="R76" s="81" t="s">
        <v>193</v>
      </c>
    </row>
    <row r="77" spans="1:18" ht="136.5" customHeight="1" x14ac:dyDescent="0.25">
      <c r="A77" s="79"/>
      <c r="B77" s="80"/>
      <c r="C77" s="79"/>
      <c r="D77" s="79"/>
      <c r="E77" s="81"/>
      <c r="F77" s="82"/>
      <c r="G77" s="81"/>
      <c r="H77" s="91" t="s">
        <v>185</v>
      </c>
      <c r="I77" s="84" t="s">
        <v>194</v>
      </c>
      <c r="J77" s="81"/>
      <c r="K77" s="92"/>
      <c r="L77" s="92"/>
      <c r="M77" s="88"/>
      <c r="N77" s="88"/>
      <c r="O77" s="88"/>
      <c r="P77" s="88"/>
      <c r="Q77" s="81"/>
      <c r="R77" s="81"/>
    </row>
    <row r="78" spans="1:18" ht="60.75" customHeight="1" x14ac:dyDescent="0.25">
      <c r="A78" s="79" t="s">
        <v>195</v>
      </c>
      <c r="B78" s="80" t="s">
        <v>35</v>
      </c>
      <c r="C78" s="79">
        <v>1</v>
      </c>
      <c r="D78" s="79">
        <v>6</v>
      </c>
      <c r="E78" s="81" t="s">
        <v>196</v>
      </c>
      <c r="F78" s="82" t="s">
        <v>197</v>
      </c>
      <c r="G78" s="81" t="s">
        <v>190</v>
      </c>
      <c r="H78" s="91" t="s">
        <v>149</v>
      </c>
      <c r="I78" s="84" t="s">
        <v>35</v>
      </c>
      <c r="J78" s="81" t="s">
        <v>198</v>
      </c>
      <c r="K78" s="92"/>
      <c r="L78" s="92" t="s">
        <v>41</v>
      </c>
      <c r="M78" s="88"/>
      <c r="N78" s="88">
        <v>11431.5</v>
      </c>
      <c r="O78" s="88"/>
      <c r="P78" s="88">
        <v>8488</v>
      </c>
      <c r="Q78" s="81" t="s">
        <v>192</v>
      </c>
      <c r="R78" s="81" t="s">
        <v>193</v>
      </c>
    </row>
    <row r="79" spans="1:18" ht="151.5" customHeight="1" x14ac:dyDescent="0.25">
      <c r="A79" s="79"/>
      <c r="B79" s="80"/>
      <c r="C79" s="79"/>
      <c r="D79" s="79"/>
      <c r="E79" s="81"/>
      <c r="F79" s="82"/>
      <c r="G79" s="81"/>
      <c r="H79" s="91" t="s">
        <v>185</v>
      </c>
      <c r="I79" s="84" t="s">
        <v>161</v>
      </c>
      <c r="J79" s="81"/>
      <c r="K79" s="92"/>
      <c r="L79" s="92"/>
      <c r="M79" s="88"/>
      <c r="N79" s="88"/>
      <c r="O79" s="88"/>
      <c r="P79" s="88"/>
      <c r="Q79" s="81"/>
      <c r="R79" s="81"/>
    </row>
    <row r="80" spans="1:18" ht="51.75" customHeight="1" x14ac:dyDescent="0.25">
      <c r="A80" s="79" t="s">
        <v>199</v>
      </c>
      <c r="B80" s="80" t="s">
        <v>200</v>
      </c>
      <c r="C80" s="79">
        <v>1</v>
      </c>
      <c r="D80" s="79">
        <v>6</v>
      </c>
      <c r="E80" s="81" t="s">
        <v>201</v>
      </c>
      <c r="F80" s="82" t="s">
        <v>202</v>
      </c>
      <c r="G80" s="81" t="s">
        <v>203</v>
      </c>
      <c r="H80" s="91" t="s">
        <v>204</v>
      </c>
      <c r="I80" s="84" t="s">
        <v>200</v>
      </c>
      <c r="J80" s="81" t="s">
        <v>205</v>
      </c>
      <c r="K80" s="93" t="s">
        <v>139</v>
      </c>
      <c r="L80" s="92" t="s">
        <v>206</v>
      </c>
      <c r="M80" s="94" t="s">
        <v>139</v>
      </c>
      <c r="N80" s="86">
        <v>20000</v>
      </c>
      <c r="O80" s="94" t="s">
        <v>139</v>
      </c>
      <c r="P80" s="86">
        <v>20000</v>
      </c>
      <c r="Q80" s="81" t="s">
        <v>207</v>
      </c>
      <c r="R80" s="81" t="s">
        <v>208</v>
      </c>
    </row>
    <row r="81" spans="1:18" ht="45.75" customHeight="1" x14ac:dyDescent="0.25">
      <c r="A81" s="79"/>
      <c r="B81" s="80"/>
      <c r="C81" s="79"/>
      <c r="D81" s="79"/>
      <c r="E81" s="81"/>
      <c r="F81" s="82"/>
      <c r="G81" s="81"/>
      <c r="H81" s="91" t="s">
        <v>209</v>
      </c>
      <c r="I81" s="84" t="s">
        <v>210</v>
      </c>
      <c r="J81" s="81"/>
      <c r="K81" s="93"/>
      <c r="L81" s="92"/>
      <c r="M81" s="94"/>
      <c r="N81" s="86"/>
      <c r="O81" s="94"/>
      <c r="P81" s="86"/>
      <c r="Q81" s="81"/>
      <c r="R81" s="81"/>
    </row>
    <row r="82" spans="1:18" ht="38.25" x14ac:dyDescent="0.25">
      <c r="A82" s="79"/>
      <c r="B82" s="80"/>
      <c r="C82" s="79"/>
      <c r="D82" s="79"/>
      <c r="E82" s="81"/>
      <c r="F82" s="82"/>
      <c r="G82" s="81"/>
      <c r="H82" s="91" t="s">
        <v>211</v>
      </c>
      <c r="I82" s="84" t="s">
        <v>212</v>
      </c>
      <c r="J82" s="81"/>
      <c r="K82" s="93"/>
      <c r="L82" s="92"/>
      <c r="M82" s="94"/>
      <c r="N82" s="86"/>
      <c r="O82" s="94"/>
      <c r="P82" s="86"/>
      <c r="Q82" s="81"/>
      <c r="R82" s="81"/>
    </row>
    <row r="83" spans="1:18" x14ac:dyDescent="0.25">
      <c r="A83" s="79"/>
      <c r="B83" s="80"/>
      <c r="C83" s="79"/>
      <c r="D83" s="79"/>
      <c r="E83" s="81"/>
      <c r="F83" s="82"/>
      <c r="G83" s="81"/>
      <c r="H83" s="91" t="s">
        <v>213</v>
      </c>
      <c r="I83" s="84" t="s">
        <v>200</v>
      </c>
      <c r="J83" s="81"/>
      <c r="K83" s="93"/>
      <c r="L83" s="92"/>
      <c r="M83" s="94"/>
      <c r="N83" s="86"/>
      <c r="O83" s="94"/>
      <c r="P83" s="86"/>
      <c r="Q83" s="81"/>
      <c r="R83" s="81"/>
    </row>
    <row r="84" spans="1:18" ht="35.25" customHeight="1" x14ac:dyDescent="0.25">
      <c r="A84" s="79"/>
      <c r="B84" s="80"/>
      <c r="C84" s="79"/>
      <c r="D84" s="79"/>
      <c r="E84" s="81"/>
      <c r="F84" s="82"/>
      <c r="G84" s="95" t="s">
        <v>214</v>
      </c>
      <c r="H84" s="91" t="s">
        <v>215</v>
      </c>
      <c r="I84" s="84" t="s">
        <v>200</v>
      </c>
      <c r="J84" s="81"/>
      <c r="K84" s="93"/>
      <c r="L84" s="92"/>
      <c r="M84" s="94"/>
      <c r="N84" s="86"/>
      <c r="O84" s="94"/>
      <c r="P84" s="86"/>
      <c r="Q84" s="81"/>
      <c r="R84" s="81"/>
    </row>
    <row r="85" spans="1:18" ht="38.25" x14ac:dyDescent="0.25">
      <c r="A85" s="79"/>
      <c r="B85" s="80"/>
      <c r="C85" s="79"/>
      <c r="D85" s="79"/>
      <c r="E85" s="81"/>
      <c r="F85" s="82"/>
      <c r="G85" s="95"/>
      <c r="H85" s="91" t="s">
        <v>216</v>
      </c>
      <c r="I85" s="84" t="s">
        <v>217</v>
      </c>
      <c r="J85" s="81"/>
      <c r="K85" s="93"/>
      <c r="L85" s="92"/>
      <c r="M85" s="94"/>
      <c r="N85" s="86"/>
      <c r="O85" s="94"/>
      <c r="P85" s="86"/>
      <c r="Q85" s="81"/>
      <c r="R85" s="81"/>
    </row>
    <row r="86" spans="1:18" ht="154.5" customHeight="1" x14ac:dyDescent="0.25">
      <c r="A86" s="79" t="s">
        <v>218</v>
      </c>
      <c r="B86" s="79">
        <v>1</v>
      </c>
      <c r="C86" s="79">
        <v>1</v>
      </c>
      <c r="D86" s="79">
        <v>9</v>
      </c>
      <c r="E86" s="81" t="s">
        <v>219</v>
      </c>
      <c r="F86" s="82" t="s">
        <v>220</v>
      </c>
      <c r="G86" s="79" t="s">
        <v>221</v>
      </c>
      <c r="H86" s="87" t="s">
        <v>222</v>
      </c>
      <c r="I86" s="87">
        <v>5</v>
      </c>
      <c r="J86" s="81" t="s">
        <v>223</v>
      </c>
      <c r="K86" s="79" t="s">
        <v>139</v>
      </c>
      <c r="L86" s="79" t="s">
        <v>224</v>
      </c>
      <c r="M86" s="79" t="s">
        <v>139</v>
      </c>
      <c r="N86" s="88">
        <v>29000</v>
      </c>
      <c r="O86" s="79" t="s">
        <v>139</v>
      </c>
      <c r="P86" s="88">
        <v>26000</v>
      </c>
      <c r="Q86" s="81" t="s">
        <v>225</v>
      </c>
      <c r="R86" s="81" t="s">
        <v>226</v>
      </c>
    </row>
    <row r="87" spans="1:18" ht="154.5" customHeight="1" x14ac:dyDescent="0.25">
      <c r="A87" s="79"/>
      <c r="B87" s="79"/>
      <c r="C87" s="79"/>
      <c r="D87" s="79"/>
      <c r="E87" s="81"/>
      <c r="F87" s="82"/>
      <c r="G87" s="79"/>
      <c r="H87" s="87" t="s">
        <v>227</v>
      </c>
      <c r="I87" s="87" t="s">
        <v>228</v>
      </c>
      <c r="J87" s="81"/>
      <c r="K87" s="79"/>
      <c r="L87" s="79"/>
      <c r="M87" s="79"/>
      <c r="N87" s="88"/>
      <c r="O87" s="79"/>
      <c r="P87" s="88"/>
      <c r="Q87" s="81"/>
      <c r="R87" s="81"/>
    </row>
    <row r="88" spans="1:18" ht="110.25" customHeight="1" x14ac:dyDescent="0.25">
      <c r="A88" s="79"/>
      <c r="B88" s="79"/>
      <c r="C88" s="79"/>
      <c r="D88" s="79"/>
      <c r="E88" s="81"/>
      <c r="F88" s="82"/>
      <c r="G88" s="79"/>
      <c r="H88" s="96" t="s">
        <v>229</v>
      </c>
      <c r="I88" s="87" t="s">
        <v>230</v>
      </c>
      <c r="J88" s="81"/>
      <c r="K88" s="79"/>
      <c r="L88" s="79"/>
      <c r="M88" s="79"/>
      <c r="N88" s="88"/>
      <c r="O88" s="79"/>
      <c r="P88" s="88"/>
      <c r="Q88" s="81"/>
      <c r="R88" s="81"/>
    </row>
    <row r="89" spans="1:18" ht="38.25" hidden="1" x14ac:dyDescent="0.25">
      <c r="A89" s="79"/>
      <c r="B89" s="79"/>
      <c r="C89" s="79"/>
      <c r="D89" s="79"/>
      <c r="E89" s="81"/>
      <c r="F89" s="82"/>
      <c r="G89" s="87" t="s">
        <v>38</v>
      </c>
      <c r="H89" s="87" t="s">
        <v>231</v>
      </c>
      <c r="I89" s="87">
        <v>4</v>
      </c>
      <c r="J89" s="81"/>
      <c r="K89" s="79"/>
      <c r="L89" s="79"/>
      <c r="M89" s="79"/>
      <c r="N89" s="88"/>
      <c r="O89" s="79"/>
      <c r="P89" s="88"/>
      <c r="Q89" s="81"/>
      <c r="R89" s="81"/>
    </row>
    <row r="90" spans="1:18" ht="46.5" customHeight="1" x14ac:dyDescent="0.25">
      <c r="A90" s="79" t="s">
        <v>232</v>
      </c>
      <c r="B90" s="80" t="s">
        <v>123</v>
      </c>
      <c r="C90" s="79">
        <v>1.3</v>
      </c>
      <c r="D90" s="79">
        <v>13</v>
      </c>
      <c r="E90" s="79" t="s">
        <v>233</v>
      </c>
      <c r="F90" s="82" t="s">
        <v>234</v>
      </c>
      <c r="G90" s="81" t="s">
        <v>62</v>
      </c>
      <c r="H90" s="91" t="s">
        <v>87</v>
      </c>
      <c r="I90" s="84" t="s">
        <v>212</v>
      </c>
      <c r="J90" s="81" t="s">
        <v>235</v>
      </c>
      <c r="K90" s="92" t="s">
        <v>139</v>
      </c>
      <c r="L90" s="92" t="s">
        <v>41</v>
      </c>
      <c r="M90" s="88" t="s">
        <v>139</v>
      </c>
      <c r="N90" s="88">
        <v>12562.9</v>
      </c>
      <c r="O90" s="88" t="s">
        <v>139</v>
      </c>
      <c r="P90" s="88">
        <v>11318.5</v>
      </c>
      <c r="Q90" s="81" t="s">
        <v>236</v>
      </c>
      <c r="R90" s="81" t="s">
        <v>237</v>
      </c>
    </row>
    <row r="91" spans="1:18" ht="48" customHeight="1" x14ac:dyDescent="0.25">
      <c r="A91" s="79"/>
      <c r="B91" s="80"/>
      <c r="C91" s="79"/>
      <c r="D91" s="79"/>
      <c r="E91" s="79"/>
      <c r="F91" s="82"/>
      <c r="G91" s="81"/>
      <c r="H91" s="91" t="s">
        <v>152</v>
      </c>
      <c r="I91" s="84" t="s">
        <v>238</v>
      </c>
      <c r="J91" s="81"/>
      <c r="K91" s="92"/>
      <c r="L91" s="92"/>
      <c r="M91" s="88"/>
      <c r="N91" s="88"/>
      <c r="O91" s="88"/>
      <c r="P91" s="88"/>
      <c r="Q91" s="81"/>
      <c r="R91" s="81"/>
    </row>
    <row r="92" spans="1:18" ht="85.5" customHeight="1" x14ac:dyDescent="0.25">
      <c r="A92" s="79"/>
      <c r="B92" s="80"/>
      <c r="C92" s="79"/>
      <c r="D92" s="79"/>
      <c r="E92" s="79"/>
      <c r="F92" s="82"/>
      <c r="G92" s="81"/>
      <c r="H92" s="91" t="s">
        <v>153</v>
      </c>
      <c r="I92" s="84" t="s">
        <v>200</v>
      </c>
      <c r="J92" s="81"/>
      <c r="K92" s="92"/>
      <c r="L92" s="92"/>
      <c r="M92" s="88"/>
      <c r="N92" s="88"/>
      <c r="O92" s="88"/>
      <c r="P92" s="88"/>
      <c r="Q92" s="81"/>
      <c r="R92" s="81"/>
    </row>
    <row r="93" spans="1:18" ht="38.25" x14ac:dyDescent="0.25">
      <c r="A93" s="79"/>
      <c r="B93" s="80"/>
      <c r="C93" s="79"/>
      <c r="D93" s="79"/>
      <c r="E93" s="79"/>
      <c r="F93" s="82"/>
      <c r="G93" s="87" t="s">
        <v>239</v>
      </c>
      <c r="H93" s="91" t="s">
        <v>240</v>
      </c>
      <c r="I93" s="84" t="s">
        <v>35</v>
      </c>
      <c r="J93" s="81"/>
      <c r="K93" s="92"/>
      <c r="L93" s="92"/>
      <c r="M93" s="88"/>
      <c r="N93" s="88"/>
      <c r="O93" s="88"/>
      <c r="P93" s="88"/>
      <c r="Q93" s="81"/>
      <c r="R93" s="81"/>
    </row>
    <row r="94" spans="1:18" x14ac:dyDescent="0.25">
      <c r="A94" s="79"/>
      <c r="B94" s="80"/>
      <c r="C94" s="79"/>
      <c r="D94" s="79"/>
      <c r="E94" s="79"/>
      <c r="F94" s="82"/>
      <c r="G94" s="81" t="s">
        <v>82</v>
      </c>
      <c r="H94" s="89" t="s">
        <v>83</v>
      </c>
      <c r="I94" s="84" t="s">
        <v>200</v>
      </c>
      <c r="J94" s="81"/>
      <c r="K94" s="92"/>
      <c r="L94" s="92"/>
      <c r="M94" s="88"/>
      <c r="N94" s="88"/>
      <c r="O94" s="88"/>
      <c r="P94" s="88"/>
      <c r="Q94" s="81"/>
      <c r="R94" s="81"/>
    </row>
    <row r="95" spans="1:18" ht="45.75" customHeight="1" x14ac:dyDescent="0.25">
      <c r="A95" s="79"/>
      <c r="B95" s="80"/>
      <c r="C95" s="79"/>
      <c r="D95" s="79"/>
      <c r="E95" s="79"/>
      <c r="F95" s="82"/>
      <c r="G95" s="81"/>
      <c r="H95" s="91" t="s">
        <v>84</v>
      </c>
      <c r="I95" s="84" t="s">
        <v>241</v>
      </c>
      <c r="J95" s="81"/>
      <c r="K95" s="92"/>
      <c r="L95" s="92"/>
      <c r="M95" s="88"/>
      <c r="N95" s="88"/>
      <c r="O95" s="88"/>
      <c r="P95" s="88"/>
      <c r="Q95" s="81"/>
      <c r="R95" s="81"/>
    </row>
    <row r="96" spans="1:18" ht="60" customHeight="1" x14ac:dyDescent="0.25">
      <c r="A96" s="79" t="s">
        <v>242</v>
      </c>
      <c r="B96" s="80" t="s">
        <v>123</v>
      </c>
      <c r="C96" s="79">
        <v>1.3</v>
      </c>
      <c r="D96" s="79">
        <v>13</v>
      </c>
      <c r="E96" s="81" t="s">
        <v>243</v>
      </c>
      <c r="F96" s="82" t="s">
        <v>244</v>
      </c>
      <c r="G96" s="81" t="s">
        <v>47</v>
      </c>
      <c r="H96" s="91" t="s">
        <v>168</v>
      </c>
      <c r="I96" s="84" t="s">
        <v>245</v>
      </c>
      <c r="J96" s="81" t="s">
        <v>246</v>
      </c>
      <c r="K96" s="92" t="s">
        <v>139</v>
      </c>
      <c r="L96" s="92" t="s">
        <v>41</v>
      </c>
      <c r="M96" s="88" t="s">
        <v>139</v>
      </c>
      <c r="N96" s="88">
        <v>68953.600000000006</v>
      </c>
      <c r="O96" s="88" t="s">
        <v>139</v>
      </c>
      <c r="P96" s="88">
        <v>50440</v>
      </c>
      <c r="Q96" s="81" t="s">
        <v>43</v>
      </c>
      <c r="R96" s="81" t="s">
        <v>44</v>
      </c>
    </row>
    <row r="97" spans="1:18" ht="63.75" x14ac:dyDescent="0.25">
      <c r="A97" s="79"/>
      <c r="B97" s="80"/>
      <c r="C97" s="79"/>
      <c r="D97" s="79"/>
      <c r="E97" s="81"/>
      <c r="F97" s="82"/>
      <c r="G97" s="81"/>
      <c r="H97" s="91" t="s">
        <v>132</v>
      </c>
      <c r="I97" s="84" t="s">
        <v>212</v>
      </c>
      <c r="J97" s="81"/>
      <c r="K97" s="92"/>
      <c r="L97" s="92"/>
      <c r="M97" s="88"/>
      <c r="N97" s="88"/>
      <c r="O97" s="88"/>
      <c r="P97" s="88"/>
      <c r="Q97" s="81"/>
      <c r="R97" s="81"/>
    </row>
    <row r="98" spans="1:18" ht="103.5" customHeight="1" x14ac:dyDescent="0.25">
      <c r="A98" s="79"/>
      <c r="B98" s="80"/>
      <c r="C98" s="79"/>
      <c r="D98" s="79"/>
      <c r="E98" s="81"/>
      <c r="F98" s="82"/>
      <c r="G98" s="81"/>
      <c r="H98" s="91" t="s">
        <v>54</v>
      </c>
      <c r="I98" s="84" t="s">
        <v>247</v>
      </c>
      <c r="J98" s="81"/>
      <c r="K98" s="92"/>
      <c r="L98" s="92"/>
      <c r="M98" s="88"/>
      <c r="N98" s="88"/>
      <c r="O98" s="88"/>
      <c r="P98" s="88"/>
      <c r="Q98" s="81"/>
      <c r="R98" s="81"/>
    </row>
    <row r="99" spans="1:18" ht="49.5" customHeight="1" x14ac:dyDescent="0.25">
      <c r="A99" s="79" t="s">
        <v>248</v>
      </c>
      <c r="B99" s="79">
        <v>6</v>
      </c>
      <c r="C99" s="79">
        <v>1</v>
      </c>
      <c r="D99" s="79">
        <v>13</v>
      </c>
      <c r="E99" s="81" t="s">
        <v>249</v>
      </c>
      <c r="F99" s="82" t="s">
        <v>250</v>
      </c>
      <c r="G99" s="79" t="s">
        <v>143</v>
      </c>
      <c r="H99" s="87" t="s">
        <v>83</v>
      </c>
      <c r="I99" s="87">
        <v>1</v>
      </c>
      <c r="J99" s="81" t="s">
        <v>251</v>
      </c>
      <c r="K99" s="81" t="s">
        <v>139</v>
      </c>
      <c r="L99" s="79" t="s">
        <v>41</v>
      </c>
      <c r="M99" s="81" t="s">
        <v>139</v>
      </c>
      <c r="N99" s="88">
        <v>55038.37</v>
      </c>
      <c r="O99" s="81" t="s">
        <v>139</v>
      </c>
      <c r="P99" s="88">
        <v>44950</v>
      </c>
      <c r="Q99" s="81" t="s">
        <v>252</v>
      </c>
      <c r="R99" s="81" t="s">
        <v>253</v>
      </c>
    </row>
    <row r="100" spans="1:18" ht="47.25" customHeight="1" x14ac:dyDescent="0.25">
      <c r="A100" s="79"/>
      <c r="B100" s="79"/>
      <c r="C100" s="79"/>
      <c r="D100" s="79"/>
      <c r="E100" s="81"/>
      <c r="F100" s="82"/>
      <c r="G100" s="79"/>
      <c r="H100" s="87" t="s">
        <v>117</v>
      </c>
      <c r="I100" s="87" t="s">
        <v>254</v>
      </c>
      <c r="J100" s="81"/>
      <c r="K100" s="81"/>
      <c r="L100" s="79"/>
      <c r="M100" s="81"/>
      <c r="N100" s="88"/>
      <c r="O100" s="81"/>
      <c r="P100" s="88"/>
      <c r="Q100" s="81"/>
      <c r="R100" s="81"/>
    </row>
    <row r="101" spans="1:18" ht="38.25" x14ac:dyDescent="0.25">
      <c r="A101" s="79"/>
      <c r="B101" s="79"/>
      <c r="C101" s="79"/>
      <c r="D101" s="79"/>
      <c r="E101" s="81"/>
      <c r="F101" s="82"/>
      <c r="G101" s="83" t="s">
        <v>136</v>
      </c>
      <c r="H101" s="87" t="s">
        <v>255</v>
      </c>
      <c r="I101" s="87">
        <v>1</v>
      </c>
      <c r="J101" s="81"/>
      <c r="K101" s="81"/>
      <c r="L101" s="79"/>
      <c r="M101" s="81"/>
      <c r="N101" s="88"/>
      <c r="O101" s="81"/>
      <c r="P101" s="88"/>
      <c r="Q101" s="81"/>
      <c r="R101" s="81"/>
    </row>
    <row r="102" spans="1:18" ht="42" customHeight="1" x14ac:dyDescent="0.25">
      <c r="A102" s="79"/>
      <c r="B102" s="79"/>
      <c r="C102" s="79"/>
      <c r="D102" s="79"/>
      <c r="E102" s="81"/>
      <c r="F102" s="82"/>
      <c r="G102" s="79" t="s">
        <v>148</v>
      </c>
      <c r="H102" s="87" t="s">
        <v>149</v>
      </c>
      <c r="I102" s="87">
        <v>1</v>
      </c>
      <c r="J102" s="81"/>
      <c r="K102" s="81"/>
      <c r="L102" s="79"/>
      <c r="M102" s="81"/>
      <c r="N102" s="88"/>
      <c r="O102" s="81"/>
      <c r="P102" s="88"/>
      <c r="Q102" s="81"/>
      <c r="R102" s="81"/>
    </row>
    <row r="103" spans="1:18" ht="25.5" x14ac:dyDescent="0.25">
      <c r="A103" s="79"/>
      <c r="B103" s="79"/>
      <c r="C103" s="79"/>
      <c r="D103" s="79"/>
      <c r="E103" s="81"/>
      <c r="F103" s="82"/>
      <c r="G103" s="79"/>
      <c r="H103" s="87" t="s">
        <v>256</v>
      </c>
      <c r="I103" s="87" t="s">
        <v>257</v>
      </c>
      <c r="J103" s="81"/>
      <c r="K103" s="81"/>
      <c r="L103" s="79"/>
      <c r="M103" s="81"/>
      <c r="N103" s="88"/>
      <c r="O103" s="81"/>
      <c r="P103" s="88"/>
      <c r="Q103" s="81"/>
      <c r="R103" s="81"/>
    </row>
    <row r="104" spans="1:18" ht="67.5" customHeight="1" x14ac:dyDescent="0.25">
      <c r="A104" s="79" t="s">
        <v>258</v>
      </c>
      <c r="B104" s="80" t="s">
        <v>123</v>
      </c>
      <c r="C104" s="79">
        <v>1</v>
      </c>
      <c r="D104" s="79">
        <v>13</v>
      </c>
      <c r="E104" s="81" t="s">
        <v>259</v>
      </c>
      <c r="F104" s="82" t="s">
        <v>260</v>
      </c>
      <c r="G104" s="81" t="s">
        <v>261</v>
      </c>
      <c r="H104" s="97" t="s">
        <v>262</v>
      </c>
      <c r="I104" s="97">
        <v>5</v>
      </c>
      <c r="J104" s="81" t="s">
        <v>263</v>
      </c>
      <c r="K104" s="93" t="s">
        <v>139</v>
      </c>
      <c r="L104" s="92" t="s">
        <v>206</v>
      </c>
      <c r="M104" s="94" t="s">
        <v>139</v>
      </c>
      <c r="N104" s="86">
        <v>37500</v>
      </c>
      <c r="O104" s="94" t="s">
        <v>139</v>
      </c>
      <c r="P104" s="86">
        <v>25000</v>
      </c>
      <c r="Q104" s="81" t="s">
        <v>264</v>
      </c>
      <c r="R104" s="81" t="s">
        <v>265</v>
      </c>
    </row>
    <row r="105" spans="1:18" ht="55.5" customHeight="1" x14ac:dyDescent="0.25">
      <c r="A105" s="79"/>
      <c r="B105" s="80"/>
      <c r="C105" s="79"/>
      <c r="D105" s="79"/>
      <c r="E105" s="81"/>
      <c r="F105" s="82"/>
      <c r="G105" s="81"/>
      <c r="H105" s="97" t="s">
        <v>266</v>
      </c>
      <c r="I105" s="97">
        <v>1</v>
      </c>
      <c r="J105" s="81"/>
      <c r="K105" s="93"/>
      <c r="L105" s="92"/>
      <c r="M105" s="94"/>
      <c r="N105" s="86"/>
      <c r="O105" s="94"/>
      <c r="P105" s="86"/>
      <c r="Q105" s="81"/>
      <c r="R105" s="81"/>
    </row>
    <row r="106" spans="1:18" ht="76.5" customHeight="1" x14ac:dyDescent="0.25">
      <c r="A106" s="79"/>
      <c r="B106" s="80"/>
      <c r="C106" s="79"/>
      <c r="D106" s="79"/>
      <c r="E106" s="81"/>
      <c r="F106" s="82"/>
      <c r="G106" s="81"/>
      <c r="H106" s="91" t="s">
        <v>267</v>
      </c>
      <c r="I106" s="84" t="s">
        <v>268</v>
      </c>
      <c r="J106" s="81"/>
      <c r="K106" s="93"/>
      <c r="L106" s="92"/>
      <c r="M106" s="94"/>
      <c r="N106" s="86"/>
      <c r="O106" s="94"/>
      <c r="P106" s="86"/>
      <c r="Q106" s="81"/>
      <c r="R106" s="81"/>
    </row>
    <row r="107" spans="1:18" x14ac:dyDescent="0.25">
      <c r="A107" s="98"/>
      <c r="B107" s="99"/>
      <c r="C107" s="99"/>
      <c r="D107" s="100"/>
      <c r="E107" s="100"/>
      <c r="F107" s="100"/>
      <c r="G107" s="100"/>
      <c r="H107" s="100"/>
      <c r="I107" s="101"/>
      <c r="J107" s="100"/>
      <c r="L107" s="102"/>
      <c r="M107" s="103"/>
      <c r="N107" s="103"/>
      <c r="O107" s="103"/>
      <c r="P107" s="103"/>
      <c r="Q107" s="100"/>
      <c r="R107" s="100"/>
    </row>
    <row r="108" spans="1:18" x14ac:dyDescent="0.25">
      <c r="M108" s="104"/>
      <c r="N108" s="105" t="s">
        <v>269</v>
      </c>
      <c r="O108" s="106"/>
      <c r="P108" s="107"/>
    </row>
    <row r="109" spans="1:18" x14ac:dyDescent="0.25">
      <c r="M109" s="108"/>
      <c r="N109" s="109" t="s">
        <v>270</v>
      </c>
      <c r="O109" s="105" t="s">
        <v>271</v>
      </c>
      <c r="P109" s="107"/>
    </row>
    <row r="110" spans="1:18" x14ac:dyDescent="0.25">
      <c r="M110" s="110"/>
      <c r="N110" s="111"/>
      <c r="O110" s="112">
        <v>2020</v>
      </c>
      <c r="P110" s="112">
        <v>2021</v>
      </c>
    </row>
    <row r="111" spans="1:18" x14ac:dyDescent="0.25">
      <c r="M111" s="112" t="s">
        <v>272</v>
      </c>
      <c r="N111" s="113">
        <v>23</v>
      </c>
      <c r="O111" s="114">
        <f>O7+O13+O16+O19+O25+O29+O38+O40+O45+O46</f>
        <v>265114.89999999997</v>
      </c>
      <c r="P111" s="114">
        <f>P104+P99+P96+P90+P86+P80+P78+P76+P74+P71+P59+P54+P51</f>
        <v>317429.20999999996</v>
      </c>
    </row>
    <row r="114" spans="15:15" x14ac:dyDescent="0.25">
      <c r="O114" s="3"/>
    </row>
  </sheetData>
  <mergeCells count="392">
    <mergeCell ref="N104:N106"/>
    <mergeCell ref="O104:O106"/>
    <mergeCell ref="P104:P106"/>
    <mergeCell ref="Q104:Q106"/>
    <mergeCell ref="R104:R106"/>
    <mergeCell ref="M108:M110"/>
    <mergeCell ref="N108:P108"/>
    <mergeCell ref="N109:N110"/>
    <mergeCell ref="O109:P109"/>
    <mergeCell ref="F104:F106"/>
    <mergeCell ref="G104:G106"/>
    <mergeCell ref="J104:J106"/>
    <mergeCell ref="K104:K106"/>
    <mergeCell ref="L104:L106"/>
    <mergeCell ref="M104:M106"/>
    <mergeCell ref="O99:O103"/>
    <mergeCell ref="P99:P103"/>
    <mergeCell ref="Q99:Q103"/>
    <mergeCell ref="R99:R103"/>
    <mergeCell ref="G102:G103"/>
    <mergeCell ref="A104:A106"/>
    <mergeCell ref="B104:B106"/>
    <mergeCell ref="C104:C106"/>
    <mergeCell ref="D104:D106"/>
    <mergeCell ref="E104:E106"/>
    <mergeCell ref="G99:G100"/>
    <mergeCell ref="J99:J103"/>
    <mergeCell ref="K99:K103"/>
    <mergeCell ref="L99:L103"/>
    <mergeCell ref="M99:M103"/>
    <mergeCell ref="N99:N103"/>
    <mergeCell ref="O96:O98"/>
    <mergeCell ref="P96:P98"/>
    <mergeCell ref="Q96:Q98"/>
    <mergeCell ref="R96:R98"/>
    <mergeCell ref="A99:A103"/>
    <mergeCell ref="B99:B103"/>
    <mergeCell ref="C99:C103"/>
    <mergeCell ref="D99:D103"/>
    <mergeCell ref="E99:E103"/>
    <mergeCell ref="F99:F103"/>
    <mergeCell ref="G96:G98"/>
    <mergeCell ref="J96:J98"/>
    <mergeCell ref="K96:K98"/>
    <mergeCell ref="L96:L98"/>
    <mergeCell ref="M96:M98"/>
    <mergeCell ref="N96:N98"/>
    <mergeCell ref="A96:A98"/>
    <mergeCell ref="B96:B98"/>
    <mergeCell ref="C96:C98"/>
    <mergeCell ref="D96:D98"/>
    <mergeCell ref="E96:E98"/>
    <mergeCell ref="F96:F98"/>
    <mergeCell ref="N90:N95"/>
    <mergeCell ref="O90:O95"/>
    <mergeCell ref="P90:P95"/>
    <mergeCell ref="Q90:Q95"/>
    <mergeCell ref="R90:R95"/>
    <mergeCell ref="G94:G95"/>
    <mergeCell ref="F90:F95"/>
    <mergeCell ref="G90:G92"/>
    <mergeCell ref="J90:J95"/>
    <mergeCell ref="K90:K95"/>
    <mergeCell ref="L90:L95"/>
    <mergeCell ref="M90:M95"/>
    <mergeCell ref="N86:N89"/>
    <mergeCell ref="O86:O89"/>
    <mergeCell ref="P86:P89"/>
    <mergeCell ref="Q86:Q89"/>
    <mergeCell ref="R86:R89"/>
    <mergeCell ref="A90:A95"/>
    <mergeCell ref="B90:B95"/>
    <mergeCell ref="C90:C95"/>
    <mergeCell ref="D90:D95"/>
    <mergeCell ref="E90:E95"/>
    <mergeCell ref="F86:F89"/>
    <mergeCell ref="G86:G88"/>
    <mergeCell ref="J86:J89"/>
    <mergeCell ref="K86:K89"/>
    <mergeCell ref="L86:L89"/>
    <mergeCell ref="M86:M89"/>
    <mergeCell ref="O80:O85"/>
    <mergeCell ref="P80:P85"/>
    <mergeCell ref="Q80:Q85"/>
    <mergeCell ref="R80:R85"/>
    <mergeCell ref="G84:G85"/>
    <mergeCell ref="A86:A89"/>
    <mergeCell ref="B86:B89"/>
    <mergeCell ref="C86:C89"/>
    <mergeCell ref="D86:D89"/>
    <mergeCell ref="E86:E89"/>
    <mergeCell ref="G80:G83"/>
    <mergeCell ref="J80:J85"/>
    <mergeCell ref="K80:K85"/>
    <mergeCell ref="L80:L85"/>
    <mergeCell ref="M80:M85"/>
    <mergeCell ref="N80:N85"/>
    <mergeCell ref="O78:O79"/>
    <mergeCell ref="P78:P79"/>
    <mergeCell ref="Q78:Q79"/>
    <mergeCell ref="R78:R79"/>
    <mergeCell ref="A80:A85"/>
    <mergeCell ref="B80:B85"/>
    <mergeCell ref="C80:C85"/>
    <mergeCell ref="D80:D85"/>
    <mergeCell ref="E80:E85"/>
    <mergeCell ref="F80:F85"/>
    <mergeCell ref="G78:G79"/>
    <mergeCell ref="J78:J79"/>
    <mergeCell ref="K78:K79"/>
    <mergeCell ref="L78:L79"/>
    <mergeCell ref="M78:M79"/>
    <mergeCell ref="N78:N79"/>
    <mergeCell ref="O76:O77"/>
    <mergeCell ref="P76:P77"/>
    <mergeCell ref="Q76:Q77"/>
    <mergeCell ref="R76:R77"/>
    <mergeCell ref="A78:A79"/>
    <mergeCell ref="B78:B79"/>
    <mergeCell ref="C78:C79"/>
    <mergeCell ref="D78:D79"/>
    <mergeCell ref="E78:E79"/>
    <mergeCell ref="F78:F79"/>
    <mergeCell ref="G76:G77"/>
    <mergeCell ref="J76:J77"/>
    <mergeCell ref="K76:K77"/>
    <mergeCell ref="L76:L77"/>
    <mergeCell ref="M76:M77"/>
    <mergeCell ref="N76:N77"/>
    <mergeCell ref="O74:O75"/>
    <mergeCell ref="P74:P75"/>
    <mergeCell ref="Q74:Q75"/>
    <mergeCell ref="R74:R75"/>
    <mergeCell ref="A76:A77"/>
    <mergeCell ref="B76:B77"/>
    <mergeCell ref="C76:C77"/>
    <mergeCell ref="D76:D77"/>
    <mergeCell ref="E76:E77"/>
    <mergeCell ref="F76:F77"/>
    <mergeCell ref="G74:G75"/>
    <mergeCell ref="J74:J75"/>
    <mergeCell ref="K74:K75"/>
    <mergeCell ref="L74:L75"/>
    <mergeCell ref="M74:M75"/>
    <mergeCell ref="N74:N75"/>
    <mergeCell ref="O71:O73"/>
    <mergeCell ref="P71:P73"/>
    <mergeCell ref="Q71:Q73"/>
    <mergeCell ref="R71:R73"/>
    <mergeCell ref="A74:A75"/>
    <mergeCell ref="B74:B75"/>
    <mergeCell ref="C74:C75"/>
    <mergeCell ref="D74:D75"/>
    <mergeCell ref="E74:E75"/>
    <mergeCell ref="F74:F75"/>
    <mergeCell ref="G71:G73"/>
    <mergeCell ref="J71:J73"/>
    <mergeCell ref="K71:K73"/>
    <mergeCell ref="L71:L73"/>
    <mergeCell ref="M71:M73"/>
    <mergeCell ref="N71:N73"/>
    <mergeCell ref="A71:A73"/>
    <mergeCell ref="B71:B73"/>
    <mergeCell ref="C71:C73"/>
    <mergeCell ref="D71:D73"/>
    <mergeCell ref="E71:E73"/>
    <mergeCell ref="F71:F73"/>
    <mergeCell ref="O59:O70"/>
    <mergeCell ref="P59:P70"/>
    <mergeCell ref="Q59:Q70"/>
    <mergeCell ref="R59:R70"/>
    <mergeCell ref="G61:G62"/>
    <mergeCell ref="G63:G64"/>
    <mergeCell ref="G65:G66"/>
    <mergeCell ref="G67:G69"/>
    <mergeCell ref="G59:G60"/>
    <mergeCell ref="J59:J70"/>
    <mergeCell ref="K59:K70"/>
    <mergeCell ref="L59:L70"/>
    <mergeCell ref="M59:M70"/>
    <mergeCell ref="N59:N70"/>
    <mergeCell ref="A59:A70"/>
    <mergeCell ref="B59:B70"/>
    <mergeCell ref="C59:C70"/>
    <mergeCell ref="D59:D70"/>
    <mergeCell ref="E59:E70"/>
    <mergeCell ref="F59:F70"/>
    <mergeCell ref="N54:N58"/>
    <mergeCell ref="O54:O58"/>
    <mergeCell ref="P54:P58"/>
    <mergeCell ref="Q54:Q58"/>
    <mergeCell ref="R54:R58"/>
    <mergeCell ref="G57:G58"/>
    <mergeCell ref="H57:H58"/>
    <mergeCell ref="I57:I58"/>
    <mergeCell ref="F54:F58"/>
    <mergeCell ref="G54:G56"/>
    <mergeCell ref="J54:J58"/>
    <mergeCell ref="K54:K58"/>
    <mergeCell ref="L54:L58"/>
    <mergeCell ref="M54:M58"/>
    <mergeCell ref="O51:O53"/>
    <mergeCell ref="P51:P53"/>
    <mergeCell ref="Q51:Q53"/>
    <mergeCell ref="R51:R53"/>
    <mergeCell ref="G52:G53"/>
    <mergeCell ref="A54:A58"/>
    <mergeCell ref="B54:B58"/>
    <mergeCell ref="C54:C58"/>
    <mergeCell ref="D54:D58"/>
    <mergeCell ref="E54:E58"/>
    <mergeCell ref="F51:F53"/>
    <mergeCell ref="J51:J53"/>
    <mergeCell ref="K51:K53"/>
    <mergeCell ref="L51:L53"/>
    <mergeCell ref="M51:M53"/>
    <mergeCell ref="N51:N53"/>
    <mergeCell ref="O46:O50"/>
    <mergeCell ref="P46:P50"/>
    <mergeCell ref="Q46:Q50"/>
    <mergeCell ref="R46:R50"/>
    <mergeCell ref="G48:G50"/>
    <mergeCell ref="A51:A53"/>
    <mergeCell ref="B51:B53"/>
    <mergeCell ref="C51:C53"/>
    <mergeCell ref="D51:D53"/>
    <mergeCell ref="E51:E53"/>
    <mergeCell ref="G46:G47"/>
    <mergeCell ref="J46:J50"/>
    <mergeCell ref="K46:K50"/>
    <mergeCell ref="L46:L50"/>
    <mergeCell ref="M46:M50"/>
    <mergeCell ref="N46:N50"/>
    <mergeCell ref="P40:P44"/>
    <mergeCell ref="Q40:Q44"/>
    <mergeCell ref="R40:R44"/>
    <mergeCell ref="G43:G44"/>
    <mergeCell ref="A46:A50"/>
    <mergeCell ref="B46:B50"/>
    <mergeCell ref="C46:C50"/>
    <mergeCell ref="D46:D50"/>
    <mergeCell ref="E46:E50"/>
    <mergeCell ref="F46:F50"/>
    <mergeCell ref="J40:J44"/>
    <mergeCell ref="K40:K44"/>
    <mergeCell ref="L40:L44"/>
    <mergeCell ref="M40:M44"/>
    <mergeCell ref="N40:N44"/>
    <mergeCell ref="O40:O44"/>
    <mergeCell ref="P38:P39"/>
    <mergeCell ref="Q38:Q39"/>
    <mergeCell ref="R38:R39"/>
    <mergeCell ref="A40:A44"/>
    <mergeCell ref="B40:B44"/>
    <mergeCell ref="C40:C44"/>
    <mergeCell ref="D40:D44"/>
    <mergeCell ref="E40:E44"/>
    <mergeCell ref="F40:F44"/>
    <mergeCell ref="G40:G41"/>
    <mergeCell ref="J38:J39"/>
    <mergeCell ref="K38:K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O29:O37"/>
    <mergeCell ref="P29:P37"/>
    <mergeCell ref="Q29:Q37"/>
    <mergeCell ref="R29:R37"/>
    <mergeCell ref="G31:G32"/>
    <mergeCell ref="G33:G34"/>
    <mergeCell ref="G35:G37"/>
    <mergeCell ref="G29:G30"/>
    <mergeCell ref="J29:J37"/>
    <mergeCell ref="K29:K37"/>
    <mergeCell ref="L29:L37"/>
    <mergeCell ref="M29:M37"/>
    <mergeCell ref="N29:N37"/>
    <mergeCell ref="A29:A37"/>
    <mergeCell ref="B29:B37"/>
    <mergeCell ref="C29:C37"/>
    <mergeCell ref="D29:D37"/>
    <mergeCell ref="E29:E37"/>
    <mergeCell ref="F29:F37"/>
    <mergeCell ref="N25:N28"/>
    <mergeCell ref="O25:O28"/>
    <mergeCell ref="P25:P28"/>
    <mergeCell ref="Q25:Q28"/>
    <mergeCell ref="R25:R28"/>
    <mergeCell ref="G27:G28"/>
    <mergeCell ref="F25:F28"/>
    <mergeCell ref="G25:G26"/>
    <mergeCell ref="J25:J28"/>
    <mergeCell ref="K25:K28"/>
    <mergeCell ref="L25:L28"/>
    <mergeCell ref="M25:M28"/>
    <mergeCell ref="P19:P24"/>
    <mergeCell ref="Q19:Q24"/>
    <mergeCell ref="R19:R24"/>
    <mergeCell ref="G21:G22"/>
    <mergeCell ref="G23:G24"/>
    <mergeCell ref="A25:A28"/>
    <mergeCell ref="B25:B28"/>
    <mergeCell ref="C25:C28"/>
    <mergeCell ref="D25:D28"/>
    <mergeCell ref="E25:E28"/>
    <mergeCell ref="J19:J24"/>
    <mergeCell ref="K19:K24"/>
    <mergeCell ref="L19:L24"/>
    <mergeCell ref="M19:M24"/>
    <mergeCell ref="N19:N24"/>
    <mergeCell ref="O19:O24"/>
    <mergeCell ref="P16:P18"/>
    <mergeCell ref="Q16:Q18"/>
    <mergeCell ref="R16:R18"/>
    <mergeCell ref="A19:A24"/>
    <mergeCell ref="B19:B24"/>
    <mergeCell ref="C19:C24"/>
    <mergeCell ref="D19:D24"/>
    <mergeCell ref="E19:E24"/>
    <mergeCell ref="F19:F24"/>
    <mergeCell ref="G19:G20"/>
    <mergeCell ref="J16:J18"/>
    <mergeCell ref="K16:K18"/>
    <mergeCell ref="L16:L18"/>
    <mergeCell ref="M16:M18"/>
    <mergeCell ref="N16:N18"/>
    <mergeCell ref="O16:O18"/>
    <mergeCell ref="R13:R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L13:L15"/>
    <mergeCell ref="M13:M15"/>
    <mergeCell ref="N13:N15"/>
    <mergeCell ref="O13:O15"/>
    <mergeCell ref="P13:P15"/>
    <mergeCell ref="Q13:Q15"/>
    <mergeCell ref="R7:R12"/>
    <mergeCell ref="A13:A15"/>
    <mergeCell ref="B13:B15"/>
    <mergeCell ref="C13:C15"/>
    <mergeCell ref="D13:D15"/>
    <mergeCell ref="E13:E15"/>
    <mergeCell ref="F13:F15"/>
    <mergeCell ref="G13:G15"/>
    <mergeCell ref="J13:J15"/>
    <mergeCell ref="K13:K15"/>
    <mergeCell ref="L7:L12"/>
    <mergeCell ref="M7:M12"/>
    <mergeCell ref="N7:N12"/>
    <mergeCell ref="O7:O12"/>
    <mergeCell ref="P7:P12"/>
    <mergeCell ref="Q7:Q12"/>
    <mergeCell ref="F7:F12"/>
    <mergeCell ref="G7:G12"/>
    <mergeCell ref="H7:H12"/>
    <mergeCell ref="I7:I12"/>
    <mergeCell ref="J7:J12"/>
    <mergeCell ref="K7:K12"/>
    <mergeCell ref="K4:L4"/>
    <mergeCell ref="M4:N4"/>
    <mergeCell ref="O4:P4"/>
    <mergeCell ref="Q4:Q5"/>
    <mergeCell ref="R4:R5"/>
    <mergeCell ref="A7:A12"/>
    <mergeCell ref="B7:B12"/>
    <mergeCell ref="C7:C12"/>
    <mergeCell ref="D7:D12"/>
    <mergeCell ref="E7:E12"/>
    <mergeCell ref="K2:R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2021-08-20T10:26:37Z</dcterms:created>
  <dcterms:modified xsi:type="dcterms:W3CDTF">2021-08-20T10:26:37Z</dcterms:modified>
</cp:coreProperties>
</file>