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1_do_Uchwaly_54_PO_2020-2021_partnerskie\"/>
    </mc:Choice>
  </mc:AlternateContent>
  <xr:revisionPtr revIDLastSave="0" documentId="8_{EE016EC7-30A8-4F12-9F47-95E49C0D4E4F}" xr6:coauthVersionLast="45" xr6:coauthVersionMax="45" xr10:uidLastSave="{00000000-0000-0000-0000-000000000000}"/>
  <bookViews>
    <workbookView xWindow="-120" yWindow="-120" windowWidth="29040" windowHeight="15840" xr2:uid="{33FAADEB-7711-4DEB-A03A-A797BBEB7D48}"/>
  </bookViews>
  <sheets>
    <sheet name="Pomorska J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6" i="1" l="1"/>
  <c r="M29" i="1"/>
  <c r="M21" i="1"/>
  <c r="M16" i="1"/>
  <c r="M14" i="1"/>
  <c r="M12" i="1"/>
  <c r="M10" i="1"/>
</calcChain>
</file>

<file path=xl/sharedStrings.xml><?xml version="1.0" encoding="utf-8"?>
<sst xmlns="http://schemas.openxmlformats.org/spreadsheetml/2006/main" count="122" uniqueCount="100">
  <si>
    <t>Operacje partnerów KSOW do Planu operacyjnego KSOW na lata 2020-2021 - Województwo Pomorskie - grudzień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</si>
  <si>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</si>
  <si>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</si>
  <si>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</si>
  <si>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</si>
  <si>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</si>
  <si>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</si>
  <si>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</si>
  <si>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</si>
  <si>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</si>
  <si>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</si>
  <si>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</si>
  <si>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</si>
  <si>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</si>
  <si>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</si>
  <si>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</si>
  <si>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</si>
  <si>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</si>
  <si>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</si>
  <si>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</si>
  <si>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</si>
  <si>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</si>
  <si>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</si>
  <si>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</si>
  <si>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</si>
  <si>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</si>
  <si>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</si>
  <si>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</si>
  <si>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</si>
  <si>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</si>
  <si>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</si>
  <si>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</si>
  <si>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</si>
  <si>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</si>
  <si>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</si>
  <si>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VI</t>
  </si>
  <si>
    <t>Naturalnie że lokalnie - wizyta śladami produktu lokalnego i tradycyjnego na obszarze Małopolski</t>
  </si>
  <si>
    <t xml:space="preserve">Celem operacji jest aktywizacja mieszkańców obszarów wiejskich Pomorza na rzecz wzrostu znaczenia produktu regionalnego, lokalnego oraz certyfikacji żywności jako narzędzia poprawy konkurencyjności obszarów wiejskich. Operacja będzie realizowana poprzez organizację wyjazdu studyjnego  do małopolski. Program wyjazdu obejmuje wizyty w miejscach, które stanowią przykłady inicjatyw w zakresie rozwoju obszarów wiejskich, w tym w zakresie stosowania systemu certyfikacji w województwie małopolskim. </t>
  </si>
  <si>
    <t xml:space="preserve">wyjazd studyjny krajowy </t>
  </si>
  <si>
    <t>liczba wyjazdów studyjnych</t>
  </si>
  <si>
    <t>przedstawiciele lokalnych grup działania z terenu województwa pomorskiego reprezentujący: sektor publiczny: przedstawiciele JST w tym ośrodki kultury, sektor prywatny: przedsiębiorcy z branży turystycznej, restauratorzy, lokalni producenci, sektor społeczny – pracownicy i członkowie LGD</t>
  </si>
  <si>
    <t>II-IV</t>
  </si>
  <si>
    <t>Stowarzyszenie Północnokaszubska Lokalna Grupa Rybacka</t>
  </si>
  <si>
    <t>ul. Portowa 15, 84-120 Władysławowo</t>
  </si>
  <si>
    <t xml:space="preserve">liczba uczestników wyjazdów studyjnych </t>
  </si>
  <si>
    <t>w tym liczba przedstawicieli LGD</t>
  </si>
  <si>
    <t>I</t>
  </si>
  <si>
    <t>Konkurs na najlepsze gospodarstwo agroturystyczne w województwie pomorskim w 2020 roku</t>
  </si>
  <si>
    <t xml:space="preserve">Celem operacji jest zachęcenie właścicieli funkcjonujących gospodarstw agroturystycznych i obiektów turystyki wiejskiej w województwie pomorskim do podniesienia jakości świadczonych usług poprzez m. in.  dostosowanie  wyposażenia bazy noclegowej do kryteriów kategoryzacyjnych lub przygotowania  usług bądź infrastruktury mającej wpływ na komfort pobytu gości lub przeprowadzenia kategoryzacji obiektu lub przygotowania obiektu do ubiegania się o znaki jakości „Wypoczynek u rolnika” lub „Wypoczynek na wsi”, a także zachęcenie niezdecydowanych rolników i mieszkańców wsi dysponujących bazą lokalową do podejmowania dodatkowej działalności. Ponadto  operacja przyczyni się  również do promocji wypoczynku na wsi. Operacja realizowana będzie poprzez konkurs na najlepsze gospodarstwo agroturystyczne w województwie pomorskim w 2020 r. skierowany do rolników i mieszkańców wsi, w tym do funkcjonujących obiektów turystyki wiejskiej i agroturystycznych. </t>
  </si>
  <si>
    <t>konkurs</t>
  </si>
  <si>
    <t>liczba konkursów</t>
  </si>
  <si>
    <t>właściciele gospodarstw agroturystycznych i obiektów turystyki wiejskiej</t>
  </si>
  <si>
    <t>II-III</t>
  </si>
  <si>
    <t>Pomorski Ośrodek Doradztwa Rolniczego w Lubaniu</t>
  </si>
  <si>
    <t>Lubań, ul. T. Maderskiego 3, 83-422 Nowy Barkoczyn</t>
  </si>
  <si>
    <t>liczba uczestników konkursu</t>
  </si>
  <si>
    <t>Błękitno-zielona przestrzeń - szkolenia i warsztaty dla mieszkańców Gminy Dębnica Kaszubska</t>
  </si>
  <si>
    <t xml:space="preserve">Celem operacji jest zwiększenie świadomości dotyczącej postępujących zmian klimatycznych oraz nabycie wiedzy i umiejętności umożliwiających podejmowanie działań zmierzających do ich adaptacji i przeciwdziałania w skali lokalnej. Przedmiotem operacji będzie zorganizowanie szkoleń i warsztatów z zakresu minimalizacji skutków zmian klimatycznych w skali lokalnej oraz zakładania ogrodów deszczowych i łąk kwietnych dla mieszkańców gminy Dębnica Kaszubska. W trakcie spotkań uczestnicy zdobędą wiedzę na temat, zmian klimatycznych i ich skutków, metod adaptacyjnych, czym jest ogród deszczowy i łąka kwietna, ich znaczenie, etc. Nauczą się  jak zbudować ogród deszczowy i utworzyć łąkę kwietną, jak dobierać roślinność oraz jak je pielęgnować. Działania skierowane zostaną w większości do najmłodszego pokolenia mieszkańców gminy Dębnica Kaszubska, które stanie się nie tylko uczestnikiem działań projektowych, ale również inspiratorem dalszych działań, kontynuujących przyjęte rozwiązania w środowisku lokalnym przy zaangażowaniu rodzin i bliskich. </t>
  </si>
  <si>
    <t>warsztaty</t>
  </si>
  <si>
    <t>liczba warsztatów</t>
  </si>
  <si>
    <t>mieszkańcy gminy Dębnica Kaszubska</t>
  </si>
  <si>
    <t>Gmina Dębnica Kaszubska</t>
  </si>
  <si>
    <t>ul. Ks. A. Kani 16 a, 76-248 Dębnica Kaszubska</t>
  </si>
  <si>
    <t>liczba uczestników warsztatów</t>
  </si>
  <si>
    <t>II Pomorska Spartakiada Kulturalno-Rekreacyjna Kół Gospodyń Wiejskich</t>
  </si>
  <si>
    <t>Celem operacji jest integracja środowiska wiejskiego, w tym aktywizację kulturalno-sportową kół gospodyń wiejskich z województwa pomorskiego. Operacja realizowana będzie poprzez organizację olimpiady kulturalno-sportowej – Spartakiady. Spartakiada będzie platformą wymiany wiedzy i doświadczenia pomiędzy podmiotami uczestniczącymi w rozwoju obszarów wiejskich, w szczególności gospodyniami wiejskimi i wyłoni najaktywniejsze koła na Pomorzu.</t>
  </si>
  <si>
    <t>olimpiada</t>
  </si>
  <si>
    <t>liczba olimpiad</t>
  </si>
  <si>
    <t>koła gospodyń wiejskich z województwa pomorskiego</t>
  </si>
  <si>
    <t>Gminny Ośrodek Kultury, Sportu i Rekreacji w Chmielnie</t>
  </si>
  <si>
    <t>ul. Gryfa Pomorskiego 20, 83-333 Chmielno</t>
  </si>
  <si>
    <t>liczba uczestników olimpiad</t>
  </si>
  <si>
    <t>Zasoby naturalne skarbem Gminy Somonino</t>
  </si>
  <si>
    <t xml:space="preserve">Celem operacji jest zwiększenie udziału zainteresowanych stron we wdrażaniu inicjatyw na rzecz rozwoju obszarów wiejskich poprzez podniesienie świadomości ekologicznej mieszkańców Gminy Somonino w zakresie lokalnych zasobów naturalnych. Zaplanowane działania skupią się na ukazaniu walorów zasobów naturalnych, bioróżnorodności regionu, na wykorzystywaniu zasobów środowiska charakterystycznych dla terenów gminy Somonino oraz na podnoszeniu wiedzy mieszkańców z zakresu ochrony środowiska naturalnego. </t>
  </si>
  <si>
    <t>warsztaty, konkurs, publikacje/materiały drukowane</t>
  </si>
  <si>
    <t>mieszkańcy gminy Somonino</t>
  </si>
  <si>
    <t>Gmina Somonino</t>
  </si>
  <si>
    <t xml:space="preserve"> ul Ceynowy 21,                        83-314 Somonino </t>
  </si>
  <si>
    <t>liczba publikacji/materiałów drukowanych</t>
  </si>
  <si>
    <t>Innowacyjne wioski Ziemi Człuchowskiej szansą na rozwój obszarów wiejskich - organizacja cyklu warsztatów dotyczących zasad tworzenia wiosek tematycznych</t>
  </si>
  <si>
    <t>Celem operacji jest nabycie wiedzy na temat tworzenia wiosek tematycznych, i tym samym zwiększenie aktywności mieszkańców na rzecz realizacji projektów nakierowanych na rozwój obszarów wiejskich, tworzenia partnerstw, ożywienia gospodarki wiejskiej, integrację lokalnej społeczności. Realizacja operacji pozwoli zdobyć wiedzę na temat planowania, zakładania i zasad funkcjonowania wiosek tematycznych jako metod rozwoju obszarów wiejskich, a tym samym rozbudzi w uczestnikach operacji motywację, umiejętności i pomysły na wykorzystanie potencjału swojej wsi.</t>
  </si>
  <si>
    <t>spotkania, warsztaty, wyjazd studyjny krajowy, konferencja</t>
  </si>
  <si>
    <t>liczba spotkań</t>
  </si>
  <si>
    <t>liderzy wiejscy, sołtysi, przedstawiciele gospodarstw agroturystycznych, reprezentanci wiejskich organizacji pozarządowych, przedstawiciele samorządów lokalnych, przedsiębiorcy z obszaru powiatu człuchowskiego</t>
  </si>
  <si>
    <t>Stowarzyszenie Lokalna Grupa Działania Ziemi Człuchowskiej</t>
  </si>
  <si>
    <t>ul. Ogrodowa 26,                    77-310 Debrzno</t>
  </si>
  <si>
    <t>liczba uczestników spotkań</t>
  </si>
  <si>
    <t>liczba uczestników wyjazdów studyjnych</t>
  </si>
  <si>
    <t>liczba konferencji</t>
  </si>
  <si>
    <t>liczba uczestników konferencji</t>
  </si>
  <si>
    <t>Dobre praktyki w zakresie rozwoju obszarów wiejskich na przykładzie rozwiązań włoskich</t>
  </si>
  <si>
    <t>Celem jest przeniesienie dobrych praktyk na przykładzie rozwiązań wdrożonych we Włoszech związanych z optymalizacją wykorzystania zasobów naturalnych, know how i wykorzystaniem potencjału lokalnego w zakresie  komercjalizacją produktów tradycyjnych i regionalnych, w tym produktów wytwarzanych w ramach systemów jakości oraz przetwórstwa i ogólnie pojętego rozwoju lokalnego. Operacja zostanie zrealizowane poprzez organizację wyjazdu studyjnego do Włoch. Program wyjazdu obejmuje m.in. wizyty z rolnikami, grupami producenckimi, przedstawicielami LGD, lokalnego samorządu czy przedstawicielami Parku Innowacji Technologicznej.</t>
  </si>
  <si>
    <t>wyjazd studyjny zagraniczny</t>
  </si>
  <si>
    <t>mieszkańcy obszarów wiejskich województwa pomorskiego, którzy poprzez swoją działalność zawodową i/lub społeczną mają wpływ na rozwój Regionu Pomorskiego w obszarze inicjowania współpracy i rozwoju lokalnego, kooperacji rolników i branży turystyki wiejskiej</t>
  </si>
  <si>
    <t>w tym liczba doradców</t>
  </si>
  <si>
    <t>Operacje partnerów</t>
  </si>
  <si>
    <t>Liczba</t>
  </si>
  <si>
    <t>Kwota</t>
  </si>
  <si>
    <t>Razem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</si>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</sst>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6" x14ac:knownFonts="1">
    <font>
      <sz val="11"/>
      <color theme="1"/>
      <name val="Calibri"/>
      <family val="2"/>
      <charset val="238"/>
      <scheme val="minor"/>
    </font>
    <font>
      <b/>
      <sz val="14"/>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9"/>
      <name val="Calibri"/>
      <family val="2"/>
      <charset val="238"/>
      <scheme val="minor"/>
    </font>
  </fonts>
  <fills count="4">
    <fill>
      <patternFill patternType="none"/>
    </fill>
    <fill>
      <patternFill patternType="gray125"/>
    </fill>
    <fill>
      <patternFill patternType="solid">
        <fgColor indexed="5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89">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17" fontId="4" fillId="0" borderId="2" xfId="0" applyNumberFormat="1" applyFont="1" applyBorder="1" applyAlignment="1">
      <alignment horizontal="left" vertical="center" wrapText="1"/>
    </xf>
    <xf numFmtId="0" fontId="4" fillId="0" borderId="2" xfId="0" applyFont="1" applyBorder="1" applyAlignment="1">
      <alignment horizontal="center" vertical="center" wrapText="1"/>
    </xf>
    <xf numFmtId="17"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xf>
    <xf numFmtId="164" fontId="4" fillId="0" borderId="0" xfId="0" applyNumberFormat="1" applyFont="1" applyAlignment="1">
      <alignment horizontal="center" vertical="center"/>
    </xf>
    <xf numFmtId="0" fontId="4" fillId="0" borderId="0" xfId="0" applyFont="1"/>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left" vertical="top" wrapText="1"/>
    </xf>
    <xf numFmtId="17" fontId="4" fillId="0" borderId="6" xfId="0" applyNumberFormat="1" applyFont="1" applyBorder="1" applyAlignment="1">
      <alignment horizontal="center" vertical="center" wrapText="1"/>
    </xf>
    <xf numFmtId="4" fontId="4" fillId="0" borderId="6" xfId="0" applyNumberFormat="1"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left" vertical="top" wrapText="1"/>
    </xf>
    <xf numFmtId="17" fontId="4" fillId="0" borderId="5" xfId="0" applyNumberFormat="1" applyFont="1" applyBorder="1" applyAlignment="1">
      <alignment horizontal="center" vertical="center" wrapText="1"/>
    </xf>
    <xf numFmtId="4" fontId="4" fillId="0" borderId="5"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left" vertical="top" wrapText="1"/>
    </xf>
    <xf numFmtId="0" fontId="0" fillId="0" borderId="2" xfId="0" applyBorder="1" applyAlignment="1">
      <alignment horizontal="center" vertical="center" wrapText="1"/>
    </xf>
    <xf numFmtId="17" fontId="0" fillId="0" borderId="1" xfId="0" applyNumberFormat="1" applyBorder="1" applyAlignment="1">
      <alignment horizontal="center" vertical="center" wrapText="1"/>
    </xf>
    <xf numFmtId="4" fontId="0" fillId="0" borderId="1" xfId="0" applyNumberFormat="1" applyBorder="1" applyAlignment="1">
      <alignment horizontal="center" vertical="center"/>
    </xf>
    <xf numFmtId="4" fontId="0" fillId="3" borderId="1" xfId="0" applyNumberFormat="1" applyFill="1" applyBorder="1" applyAlignment="1">
      <alignment horizontal="center" vertical="center" wrapText="1"/>
    </xf>
    <xf numFmtId="164" fontId="0" fillId="0" borderId="0" xfId="0" applyNumberFormat="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4" fillId="3" borderId="5" xfId="0" applyFont="1" applyFill="1" applyBorder="1" applyAlignment="1">
      <alignment horizontal="center" vertical="center" wrapText="1"/>
    </xf>
    <xf numFmtId="0" fontId="0" fillId="0" borderId="5" xfId="0" applyBorder="1" applyAlignment="1">
      <alignment horizontal="left" vertical="top" wrapText="1"/>
    </xf>
    <xf numFmtId="17" fontId="0" fillId="0" borderId="5" xfId="0" applyNumberFormat="1" applyBorder="1" applyAlignment="1">
      <alignment horizontal="center" vertical="center" wrapText="1"/>
    </xf>
    <xf numFmtId="4" fontId="0" fillId="0" borderId="5" xfId="0" applyNumberFormat="1" applyBorder="1" applyAlignment="1">
      <alignment horizontal="center" vertical="center"/>
    </xf>
    <xf numFmtId="4" fontId="0" fillId="3" borderId="5" xfId="0" applyNumberFormat="1" applyFill="1" applyBorder="1" applyAlignment="1">
      <alignment horizontal="center" vertical="center" wrapText="1"/>
    </xf>
    <xf numFmtId="0" fontId="0" fillId="0" borderId="2" xfId="0" applyBorder="1" applyAlignment="1">
      <alignment horizontal="center" vertical="center" wrapText="1"/>
    </xf>
    <xf numFmtId="0" fontId="4" fillId="3" borderId="2" xfId="0" applyFont="1" applyFill="1" applyBorder="1" applyAlignment="1">
      <alignment horizontal="center" vertical="center" wrapText="1"/>
    </xf>
    <xf numFmtId="0" fontId="0" fillId="0" borderId="2" xfId="0" applyBorder="1" applyAlignment="1">
      <alignment horizontal="left" vertical="top" wrapText="1"/>
    </xf>
    <xf numFmtId="0" fontId="0" fillId="0" borderId="2" xfId="0" applyBorder="1" applyAlignment="1">
      <alignment horizontal="center" vertical="center"/>
    </xf>
    <xf numFmtId="0" fontId="0" fillId="0" borderId="2" xfId="0" applyBorder="1" applyAlignment="1">
      <alignment horizontal="center" vertical="center"/>
    </xf>
    <xf numFmtId="17"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2" fontId="0" fillId="0" borderId="2" xfId="0" applyNumberFormat="1" applyBorder="1" applyAlignment="1">
      <alignment horizontal="center" vertical="center"/>
    </xf>
    <xf numFmtId="4" fontId="0" fillId="3" borderId="2" xfId="0" applyNumberFormat="1" applyFill="1" applyBorder="1" applyAlignment="1">
      <alignment horizontal="center"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left" vertical="center" wrapText="1"/>
    </xf>
    <xf numFmtId="17" fontId="4" fillId="3" borderId="2" xfId="0" applyNumberFormat="1" applyFont="1" applyFill="1" applyBorder="1" applyAlignment="1">
      <alignment horizontal="left" vertical="center" wrapText="1"/>
    </xf>
    <xf numFmtId="0" fontId="0" fillId="3" borderId="2" xfId="0" applyFill="1" applyBorder="1" applyAlignment="1">
      <alignment horizontal="center" vertical="center" wrapText="1"/>
    </xf>
    <xf numFmtId="17" fontId="0" fillId="3" borderId="2" xfId="0" applyNumberFormat="1" applyFill="1" applyBorder="1" applyAlignment="1">
      <alignment horizontal="center" vertical="center" wrapText="1"/>
    </xf>
    <xf numFmtId="4" fontId="0" fillId="3" borderId="2" xfId="0" applyNumberFormat="1" applyFill="1" applyBorder="1" applyAlignment="1">
      <alignment horizontal="center" vertical="center"/>
    </xf>
    <xf numFmtId="164" fontId="0" fillId="3" borderId="0" xfId="0" applyNumberFormat="1" applyFill="1" applyAlignment="1">
      <alignment horizontal="center" vertical="center"/>
    </xf>
    <xf numFmtId="0" fontId="0" fillId="3" borderId="0" xfId="0" applyFill="1"/>
    <xf numFmtId="0" fontId="0" fillId="3" borderId="2" xfId="0" applyFill="1" applyBorder="1" applyAlignment="1">
      <alignment horizontal="left" vertical="center" wrapText="1"/>
    </xf>
    <xf numFmtId="0" fontId="0" fillId="0" borderId="2" xfId="0" applyBorder="1" applyAlignment="1">
      <alignment horizontal="left" vertical="center" wrapText="1"/>
    </xf>
    <xf numFmtId="4" fontId="0" fillId="0" borderId="2" xfId="0" applyNumberFormat="1" applyBorder="1" applyAlignment="1">
      <alignment horizontal="center" vertical="center"/>
    </xf>
    <xf numFmtId="0" fontId="0" fillId="0" borderId="2" xfId="0"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17"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0" fillId="0" borderId="7" xfId="0" applyBorder="1"/>
    <xf numFmtId="1" fontId="2" fillId="2" borderId="1"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0" fontId="4" fillId="0" borderId="4" xfId="0" applyFont="1" applyBorder="1" applyAlignment="1">
      <alignment horizontal="center"/>
    </xf>
    <xf numFmtId="4" fontId="4" fillId="0" borderId="2" xfId="0" applyNumberFormat="1"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46062-FDB0-46BF-A975-13E959D6C9F1}">
  <sheetPr codeName="Arkusz1"/>
  <dimension ref="A2:S42"/>
  <sheetViews>
    <sheetView tabSelected="1" workbookViewId="0"/>
  </sheetViews>
  <sheetFormatPr defaultRowHeight="15" x14ac:dyDescent="0.25"/>
  <cols>
    <col min="1" max="1" width="4.7109375" customWidth="1"/>
    <col min="2" max="2" width="8.85546875" customWidth="1"/>
    <col min="3" max="4" width="11.4257812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3" width="20.85546875" style="2" customWidth="1"/>
    <col min="14" max="14" width="15.42578125" style="2" customWidth="1"/>
    <col min="15" max="16" width="14.7109375" style="2" customWidth="1"/>
    <col min="17" max="17" width="16.7109375" customWidth="1"/>
    <col min="18" max="18" width="2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8.75" x14ac:dyDescent="0.3">
      <c r="A2" s="1" t="s">
        <v>0</v>
      </c>
    </row>
    <row r="4" spans="1:19" s="10" customFormat="1" ht="56.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26" customFormat="1" ht="50.25" customHeight="1" x14ac:dyDescent="0.25">
      <c r="A7" s="18">
        <v>1</v>
      </c>
      <c r="B7" s="19" t="s">
        <v>35</v>
      </c>
      <c r="C7" s="18">
        <v>4</v>
      </c>
      <c r="D7" s="19">
        <v>4</v>
      </c>
      <c r="E7" s="19" t="s">
        <v>36</v>
      </c>
      <c r="F7" s="20" t="s">
        <v>37</v>
      </c>
      <c r="G7" s="19" t="s">
        <v>38</v>
      </c>
      <c r="H7" s="21" t="s">
        <v>39</v>
      </c>
      <c r="I7" s="22">
        <v>1</v>
      </c>
      <c r="J7" s="19" t="s">
        <v>40</v>
      </c>
      <c r="K7" s="23" t="s">
        <v>41</v>
      </c>
      <c r="L7" s="23"/>
      <c r="M7" s="24">
        <v>50000</v>
      </c>
      <c r="N7" s="18"/>
      <c r="O7" s="24">
        <v>50000</v>
      </c>
      <c r="P7" s="24"/>
      <c r="Q7" s="19" t="s">
        <v>42</v>
      </c>
      <c r="R7" s="19" t="s">
        <v>43</v>
      </c>
      <c r="S7" s="25"/>
    </row>
    <row r="8" spans="1:19" s="26" customFormat="1" ht="50.25" customHeight="1" x14ac:dyDescent="0.25">
      <c r="A8" s="27"/>
      <c r="B8" s="28"/>
      <c r="C8" s="27"/>
      <c r="D8" s="28"/>
      <c r="E8" s="28"/>
      <c r="F8" s="29"/>
      <c r="G8" s="28"/>
      <c r="H8" s="21" t="s">
        <v>44</v>
      </c>
      <c r="I8" s="22">
        <v>40</v>
      </c>
      <c r="J8" s="28"/>
      <c r="K8" s="30"/>
      <c r="L8" s="30"/>
      <c r="M8" s="31"/>
      <c r="N8" s="27"/>
      <c r="O8" s="31"/>
      <c r="P8" s="31"/>
      <c r="Q8" s="28"/>
      <c r="R8" s="28"/>
      <c r="S8" s="25"/>
    </row>
    <row r="9" spans="1:19" s="26" customFormat="1" ht="50.25" customHeight="1" x14ac:dyDescent="0.25">
      <c r="A9" s="32"/>
      <c r="B9" s="33"/>
      <c r="C9" s="32"/>
      <c r="D9" s="33"/>
      <c r="E9" s="33"/>
      <c r="F9" s="34"/>
      <c r="G9" s="33"/>
      <c r="H9" s="21" t="s">
        <v>45</v>
      </c>
      <c r="I9" s="22">
        <v>35</v>
      </c>
      <c r="J9" s="33"/>
      <c r="K9" s="35"/>
      <c r="L9" s="35"/>
      <c r="M9" s="36"/>
      <c r="N9" s="32"/>
      <c r="O9" s="36"/>
      <c r="P9" s="36"/>
      <c r="Q9" s="33"/>
      <c r="R9" s="33"/>
      <c r="S9" s="25"/>
    </row>
    <row r="10" spans="1:19" ht="123.75" customHeight="1" x14ac:dyDescent="0.25">
      <c r="A10" s="37">
        <v>2</v>
      </c>
      <c r="B10" s="37" t="s">
        <v>46</v>
      </c>
      <c r="C10" s="37">
        <v>1</v>
      </c>
      <c r="D10" s="38">
        <v>6</v>
      </c>
      <c r="E10" s="39" t="s">
        <v>47</v>
      </c>
      <c r="F10" s="40" t="s">
        <v>48</v>
      </c>
      <c r="G10" s="38" t="s">
        <v>49</v>
      </c>
      <c r="H10" s="21" t="s">
        <v>50</v>
      </c>
      <c r="I10" s="41">
        <v>1</v>
      </c>
      <c r="J10" s="38" t="s">
        <v>51</v>
      </c>
      <c r="K10" s="42" t="s">
        <v>52</v>
      </c>
      <c r="L10" s="42"/>
      <c r="M10" s="43">
        <f>O10+2355</f>
        <v>8592.02</v>
      </c>
      <c r="N10" s="37"/>
      <c r="O10" s="44">
        <v>6237.02</v>
      </c>
      <c r="P10" s="43"/>
      <c r="Q10" s="39" t="s">
        <v>53</v>
      </c>
      <c r="R10" s="38" t="s">
        <v>54</v>
      </c>
      <c r="S10" s="45"/>
    </row>
    <row r="11" spans="1:19" ht="128.25" customHeight="1" x14ac:dyDescent="0.25">
      <c r="A11" s="46"/>
      <c r="B11" s="46"/>
      <c r="C11" s="46"/>
      <c r="D11" s="47"/>
      <c r="E11" s="48"/>
      <c r="F11" s="49"/>
      <c r="G11" s="47"/>
      <c r="H11" s="21" t="s">
        <v>55</v>
      </c>
      <c r="I11" s="41">
        <v>15</v>
      </c>
      <c r="J11" s="47"/>
      <c r="K11" s="50"/>
      <c r="L11" s="50"/>
      <c r="M11" s="51"/>
      <c r="N11" s="46"/>
      <c r="O11" s="52"/>
      <c r="P11" s="51"/>
      <c r="Q11" s="48"/>
      <c r="R11" s="47"/>
      <c r="S11" s="45"/>
    </row>
    <row r="12" spans="1:19" ht="149.25" customHeight="1" x14ac:dyDescent="0.25">
      <c r="A12" s="53">
        <v>3</v>
      </c>
      <c r="B12" s="53" t="s">
        <v>35</v>
      </c>
      <c r="C12" s="53">
        <v>1</v>
      </c>
      <c r="D12" s="53">
        <v>6</v>
      </c>
      <c r="E12" s="54" t="s">
        <v>56</v>
      </c>
      <c r="F12" s="55" t="s">
        <v>57</v>
      </c>
      <c r="G12" s="53" t="s">
        <v>58</v>
      </c>
      <c r="H12" s="21" t="s">
        <v>59</v>
      </c>
      <c r="I12" s="56">
        <v>6</v>
      </c>
      <c r="J12" s="53" t="s">
        <v>60</v>
      </c>
      <c r="K12" s="57" t="s">
        <v>41</v>
      </c>
      <c r="L12" s="58"/>
      <c r="M12" s="59">
        <f>O12+4024</f>
        <v>42431.5</v>
      </c>
      <c r="N12" s="60"/>
      <c r="O12" s="61">
        <v>38407.5</v>
      </c>
      <c r="P12" s="60"/>
      <c r="Q12" s="54" t="s">
        <v>61</v>
      </c>
      <c r="R12" s="53" t="s">
        <v>62</v>
      </c>
      <c r="S12" s="45"/>
    </row>
    <row r="13" spans="1:19" ht="138" customHeight="1" x14ac:dyDescent="0.25">
      <c r="A13" s="53"/>
      <c r="B13" s="53"/>
      <c r="C13" s="53"/>
      <c r="D13" s="53"/>
      <c r="E13" s="54"/>
      <c r="F13" s="55"/>
      <c r="G13" s="53"/>
      <c r="H13" s="21" t="s">
        <v>63</v>
      </c>
      <c r="I13" s="56">
        <v>120</v>
      </c>
      <c r="J13" s="53"/>
      <c r="K13" s="57"/>
      <c r="L13" s="58"/>
      <c r="M13" s="59"/>
      <c r="N13" s="60"/>
      <c r="O13" s="61"/>
      <c r="P13" s="60"/>
      <c r="Q13" s="54"/>
      <c r="R13" s="53"/>
      <c r="S13" s="45"/>
    </row>
    <row r="14" spans="1:19" ht="60" customHeight="1" x14ac:dyDescent="0.25">
      <c r="A14" s="37">
        <v>4</v>
      </c>
      <c r="B14" s="37" t="s">
        <v>35</v>
      </c>
      <c r="C14" s="37">
        <v>1</v>
      </c>
      <c r="D14" s="38">
        <v>6</v>
      </c>
      <c r="E14" s="39" t="s">
        <v>64</v>
      </c>
      <c r="F14" s="62" t="s">
        <v>65</v>
      </c>
      <c r="G14" s="38" t="s">
        <v>66</v>
      </c>
      <c r="H14" s="21" t="s">
        <v>67</v>
      </c>
      <c r="I14" s="41">
        <v>1</v>
      </c>
      <c r="J14" s="38" t="s">
        <v>68</v>
      </c>
      <c r="K14" s="42" t="s">
        <v>41</v>
      </c>
      <c r="L14" s="42"/>
      <c r="M14" s="43">
        <f>O14+9000</f>
        <v>49000</v>
      </c>
      <c r="N14" s="37"/>
      <c r="O14" s="44">
        <v>40000</v>
      </c>
      <c r="P14" s="43"/>
      <c r="Q14" s="39" t="s">
        <v>69</v>
      </c>
      <c r="R14" s="38" t="s">
        <v>70</v>
      </c>
      <c r="S14" s="45"/>
    </row>
    <row r="15" spans="1:19" ht="61.5" customHeight="1" x14ac:dyDescent="0.25">
      <c r="A15" s="46"/>
      <c r="B15" s="46"/>
      <c r="C15" s="46"/>
      <c r="D15" s="47"/>
      <c r="E15" s="48"/>
      <c r="F15" s="63"/>
      <c r="G15" s="47"/>
      <c r="H15" s="21" t="s">
        <v>71</v>
      </c>
      <c r="I15" s="41">
        <v>300</v>
      </c>
      <c r="J15" s="47"/>
      <c r="K15" s="50"/>
      <c r="L15" s="50"/>
      <c r="M15" s="51"/>
      <c r="N15" s="46"/>
      <c r="O15" s="52"/>
      <c r="P15" s="51"/>
      <c r="Q15" s="48"/>
      <c r="R15" s="47"/>
      <c r="S15" s="45"/>
    </row>
    <row r="16" spans="1:19" s="72" customFormat="1" x14ac:dyDescent="0.25">
      <c r="A16" s="64">
        <v>5</v>
      </c>
      <c r="B16" s="64" t="s">
        <v>46</v>
      </c>
      <c r="C16" s="64">
        <v>1</v>
      </c>
      <c r="D16" s="65">
        <v>6</v>
      </c>
      <c r="E16" s="54" t="s">
        <v>72</v>
      </c>
      <c r="F16" s="66" t="s">
        <v>73</v>
      </c>
      <c r="G16" s="65" t="s">
        <v>74</v>
      </c>
      <c r="H16" s="67" t="s">
        <v>59</v>
      </c>
      <c r="I16" s="68">
        <v>18</v>
      </c>
      <c r="J16" s="65" t="s">
        <v>75</v>
      </c>
      <c r="K16" s="69" t="s">
        <v>41</v>
      </c>
      <c r="L16" s="69"/>
      <c r="M16" s="70">
        <f>O16+4376.5</f>
        <v>31666.57</v>
      </c>
      <c r="N16" s="64"/>
      <c r="O16" s="61">
        <v>27290.07</v>
      </c>
      <c r="P16" s="70"/>
      <c r="Q16" s="54" t="s">
        <v>76</v>
      </c>
      <c r="R16" s="65" t="s">
        <v>77</v>
      </c>
      <c r="S16" s="71"/>
    </row>
    <row r="17" spans="1:19" s="72" customFormat="1" ht="30" x14ac:dyDescent="0.25">
      <c r="A17" s="64"/>
      <c r="B17" s="64"/>
      <c r="C17" s="64"/>
      <c r="D17" s="65"/>
      <c r="E17" s="54"/>
      <c r="F17" s="66"/>
      <c r="G17" s="65"/>
      <c r="H17" s="67" t="s">
        <v>63</v>
      </c>
      <c r="I17" s="68">
        <v>644</v>
      </c>
      <c r="J17" s="65"/>
      <c r="K17" s="69"/>
      <c r="L17" s="69"/>
      <c r="M17" s="70"/>
      <c r="N17" s="64"/>
      <c r="O17" s="61"/>
      <c r="P17" s="70"/>
      <c r="Q17" s="54"/>
      <c r="R17" s="65"/>
      <c r="S17" s="71"/>
    </row>
    <row r="18" spans="1:19" s="72" customFormat="1" x14ac:dyDescent="0.25">
      <c r="A18" s="64"/>
      <c r="B18" s="64"/>
      <c r="C18" s="64"/>
      <c r="D18" s="65"/>
      <c r="E18" s="54"/>
      <c r="F18" s="66"/>
      <c r="G18" s="65"/>
      <c r="H18" s="67" t="s">
        <v>50</v>
      </c>
      <c r="I18" s="68">
        <v>1</v>
      </c>
      <c r="J18" s="65"/>
      <c r="K18" s="69"/>
      <c r="L18" s="69"/>
      <c r="M18" s="70"/>
      <c r="N18" s="64"/>
      <c r="O18" s="61"/>
      <c r="P18" s="70"/>
      <c r="Q18" s="54"/>
      <c r="R18" s="65"/>
      <c r="S18" s="71"/>
    </row>
    <row r="19" spans="1:19" s="72" customFormat="1" ht="30" x14ac:dyDescent="0.25">
      <c r="A19" s="64"/>
      <c r="B19" s="64"/>
      <c r="C19" s="64"/>
      <c r="D19" s="65"/>
      <c r="E19" s="54"/>
      <c r="F19" s="66"/>
      <c r="G19" s="65"/>
      <c r="H19" s="67" t="s">
        <v>55</v>
      </c>
      <c r="I19" s="68">
        <v>40</v>
      </c>
      <c r="J19" s="65"/>
      <c r="K19" s="69"/>
      <c r="L19" s="69"/>
      <c r="M19" s="70"/>
      <c r="N19" s="64"/>
      <c r="O19" s="61"/>
      <c r="P19" s="70"/>
      <c r="Q19" s="54"/>
      <c r="R19" s="65"/>
      <c r="S19" s="71"/>
    </row>
    <row r="20" spans="1:19" s="72" customFormat="1" ht="45" x14ac:dyDescent="0.25">
      <c r="A20" s="64"/>
      <c r="B20" s="64"/>
      <c r="C20" s="64"/>
      <c r="D20" s="65"/>
      <c r="E20" s="54"/>
      <c r="F20" s="66"/>
      <c r="G20" s="65"/>
      <c r="H20" s="67" t="s">
        <v>78</v>
      </c>
      <c r="I20" s="68">
        <v>2</v>
      </c>
      <c r="J20" s="65"/>
      <c r="K20" s="69"/>
      <c r="L20" s="69"/>
      <c r="M20" s="70"/>
      <c r="N20" s="64"/>
      <c r="O20" s="61"/>
      <c r="P20" s="70"/>
      <c r="Q20" s="54"/>
      <c r="R20" s="65"/>
      <c r="S20" s="71"/>
    </row>
    <row r="21" spans="1:19" s="72" customFormat="1" ht="27.75" customHeight="1" x14ac:dyDescent="0.25">
      <c r="A21" s="64">
        <v>6</v>
      </c>
      <c r="B21" s="64" t="s">
        <v>35</v>
      </c>
      <c r="C21" s="64">
        <v>1</v>
      </c>
      <c r="D21" s="65">
        <v>6</v>
      </c>
      <c r="E21" s="54" t="s">
        <v>79</v>
      </c>
      <c r="F21" s="66" t="s">
        <v>80</v>
      </c>
      <c r="G21" s="65" t="s">
        <v>81</v>
      </c>
      <c r="H21" s="73" t="s">
        <v>82</v>
      </c>
      <c r="I21" s="68">
        <v>1</v>
      </c>
      <c r="J21" s="65" t="s">
        <v>83</v>
      </c>
      <c r="K21" s="69" t="s">
        <v>41</v>
      </c>
      <c r="L21" s="69"/>
      <c r="M21" s="70">
        <f>O21+2040.8</f>
        <v>34286.83</v>
      </c>
      <c r="N21" s="64"/>
      <c r="O21" s="61">
        <v>32246.03</v>
      </c>
      <c r="P21" s="70"/>
      <c r="Q21" s="54" t="s">
        <v>84</v>
      </c>
      <c r="R21" s="65" t="s">
        <v>85</v>
      </c>
      <c r="S21" s="71"/>
    </row>
    <row r="22" spans="1:19" s="72" customFormat="1" ht="30" x14ac:dyDescent="0.25">
      <c r="A22" s="64"/>
      <c r="B22" s="64"/>
      <c r="C22" s="64"/>
      <c r="D22" s="65"/>
      <c r="E22" s="54"/>
      <c r="F22" s="66"/>
      <c r="G22" s="65"/>
      <c r="H22" s="67" t="s">
        <v>86</v>
      </c>
      <c r="I22" s="68">
        <v>30</v>
      </c>
      <c r="J22" s="65"/>
      <c r="K22" s="69"/>
      <c r="L22" s="69"/>
      <c r="M22" s="70"/>
      <c r="N22" s="64"/>
      <c r="O22" s="61"/>
      <c r="P22" s="70"/>
      <c r="Q22" s="54"/>
      <c r="R22" s="65"/>
      <c r="S22" s="71"/>
    </row>
    <row r="23" spans="1:19" s="72" customFormat="1" x14ac:dyDescent="0.25">
      <c r="A23" s="64"/>
      <c r="B23" s="64"/>
      <c r="C23" s="64"/>
      <c r="D23" s="65"/>
      <c r="E23" s="54"/>
      <c r="F23" s="66"/>
      <c r="G23" s="65"/>
      <c r="H23" s="73" t="s">
        <v>59</v>
      </c>
      <c r="I23" s="68">
        <v>6</v>
      </c>
      <c r="J23" s="65"/>
      <c r="K23" s="69"/>
      <c r="L23" s="69"/>
      <c r="M23" s="70"/>
      <c r="N23" s="64"/>
      <c r="O23" s="61"/>
      <c r="P23" s="70"/>
      <c r="Q23" s="54"/>
      <c r="R23" s="65"/>
      <c r="S23" s="71"/>
    </row>
    <row r="24" spans="1:19" s="72" customFormat="1" ht="30" x14ac:dyDescent="0.25">
      <c r="A24" s="64"/>
      <c r="B24" s="64"/>
      <c r="C24" s="64"/>
      <c r="D24" s="65"/>
      <c r="E24" s="54"/>
      <c r="F24" s="66"/>
      <c r="G24" s="65"/>
      <c r="H24" s="67" t="s">
        <v>63</v>
      </c>
      <c r="I24" s="68">
        <v>24</v>
      </c>
      <c r="J24" s="65"/>
      <c r="K24" s="69"/>
      <c r="L24" s="69"/>
      <c r="M24" s="70"/>
      <c r="N24" s="64"/>
      <c r="O24" s="61"/>
      <c r="P24" s="70"/>
      <c r="Q24" s="54"/>
      <c r="R24" s="65"/>
      <c r="S24" s="71"/>
    </row>
    <row r="25" spans="1:19" s="72" customFormat="1" ht="30" x14ac:dyDescent="0.25">
      <c r="A25" s="64"/>
      <c r="B25" s="64"/>
      <c r="C25" s="64"/>
      <c r="D25" s="65"/>
      <c r="E25" s="54"/>
      <c r="F25" s="66"/>
      <c r="G25" s="65"/>
      <c r="H25" s="67" t="s">
        <v>39</v>
      </c>
      <c r="I25" s="68">
        <v>1</v>
      </c>
      <c r="J25" s="65"/>
      <c r="K25" s="69"/>
      <c r="L25" s="69"/>
      <c r="M25" s="70"/>
      <c r="N25" s="64"/>
      <c r="O25" s="61"/>
      <c r="P25" s="70"/>
      <c r="Q25" s="54"/>
      <c r="R25" s="65"/>
      <c r="S25" s="71"/>
    </row>
    <row r="26" spans="1:19" s="72" customFormat="1" ht="45" x14ac:dyDescent="0.25">
      <c r="A26" s="64"/>
      <c r="B26" s="64"/>
      <c r="C26" s="64"/>
      <c r="D26" s="65"/>
      <c r="E26" s="54"/>
      <c r="F26" s="66"/>
      <c r="G26" s="65"/>
      <c r="H26" s="67" t="s">
        <v>87</v>
      </c>
      <c r="I26" s="68">
        <v>20</v>
      </c>
      <c r="J26" s="65"/>
      <c r="K26" s="69"/>
      <c r="L26" s="69"/>
      <c r="M26" s="70"/>
      <c r="N26" s="64"/>
      <c r="O26" s="61"/>
      <c r="P26" s="70"/>
      <c r="Q26" s="54"/>
      <c r="R26" s="65"/>
      <c r="S26" s="71"/>
    </row>
    <row r="27" spans="1:19" s="72" customFormat="1" ht="26.25" customHeight="1" x14ac:dyDescent="0.25">
      <c r="A27" s="64"/>
      <c r="B27" s="64"/>
      <c r="C27" s="64"/>
      <c r="D27" s="65"/>
      <c r="E27" s="54"/>
      <c r="F27" s="66"/>
      <c r="G27" s="65"/>
      <c r="H27" s="73" t="s">
        <v>88</v>
      </c>
      <c r="I27" s="68">
        <v>1</v>
      </c>
      <c r="J27" s="65"/>
      <c r="K27" s="69"/>
      <c r="L27" s="69"/>
      <c r="M27" s="70"/>
      <c r="N27" s="64"/>
      <c r="O27" s="61"/>
      <c r="P27" s="70"/>
      <c r="Q27" s="54"/>
      <c r="R27" s="65"/>
      <c r="S27" s="71"/>
    </row>
    <row r="28" spans="1:19" s="72" customFormat="1" ht="30" x14ac:dyDescent="0.25">
      <c r="A28" s="64"/>
      <c r="B28" s="64"/>
      <c r="C28" s="64"/>
      <c r="D28" s="65"/>
      <c r="E28" s="54"/>
      <c r="F28" s="66"/>
      <c r="G28" s="65"/>
      <c r="H28" s="73" t="s">
        <v>89</v>
      </c>
      <c r="I28" s="41">
        <v>50</v>
      </c>
      <c r="J28" s="65"/>
      <c r="K28" s="69"/>
      <c r="L28" s="69"/>
      <c r="M28" s="70"/>
      <c r="N28" s="64"/>
      <c r="O28" s="61"/>
      <c r="P28" s="70"/>
      <c r="Q28" s="54"/>
      <c r="R28" s="65"/>
      <c r="S28" s="71"/>
    </row>
    <row r="29" spans="1:19" ht="45" customHeight="1" x14ac:dyDescent="0.25">
      <c r="A29" s="57">
        <v>7</v>
      </c>
      <c r="B29" s="57" t="s">
        <v>46</v>
      </c>
      <c r="C29" s="57">
        <v>1</v>
      </c>
      <c r="D29" s="53">
        <v>6</v>
      </c>
      <c r="E29" s="54" t="s">
        <v>90</v>
      </c>
      <c r="F29" s="74" t="s">
        <v>91</v>
      </c>
      <c r="G29" s="53" t="s">
        <v>92</v>
      </c>
      <c r="H29" s="21" t="s">
        <v>39</v>
      </c>
      <c r="I29" s="41">
        <v>1</v>
      </c>
      <c r="J29" s="53" t="s">
        <v>93</v>
      </c>
      <c r="K29" s="58" t="s">
        <v>41</v>
      </c>
      <c r="L29" s="58"/>
      <c r="M29" s="75">
        <f>O29+1349.9</f>
        <v>103649.9</v>
      </c>
      <c r="N29" s="57"/>
      <c r="O29" s="61">
        <v>102300</v>
      </c>
      <c r="P29" s="75"/>
      <c r="Q29" s="54" t="s">
        <v>69</v>
      </c>
      <c r="R29" s="53" t="s">
        <v>70</v>
      </c>
      <c r="S29" s="45"/>
    </row>
    <row r="30" spans="1:19" ht="52.5" customHeight="1" x14ac:dyDescent="0.25">
      <c r="A30" s="57"/>
      <c r="B30" s="57"/>
      <c r="C30" s="57"/>
      <c r="D30" s="53"/>
      <c r="E30" s="54"/>
      <c r="F30" s="74"/>
      <c r="G30" s="53"/>
      <c r="H30" s="21" t="s">
        <v>87</v>
      </c>
      <c r="I30" s="41">
        <v>22</v>
      </c>
      <c r="J30" s="53"/>
      <c r="K30" s="58"/>
      <c r="L30" s="58"/>
      <c r="M30" s="75"/>
      <c r="N30" s="57"/>
      <c r="O30" s="61"/>
      <c r="P30" s="75"/>
      <c r="Q30" s="54"/>
      <c r="R30" s="53"/>
      <c r="S30" s="45"/>
    </row>
    <row r="31" spans="1:19" ht="46.5" customHeight="1" x14ac:dyDescent="0.25">
      <c r="A31" s="57"/>
      <c r="B31" s="57"/>
      <c r="C31" s="57"/>
      <c r="D31" s="53"/>
      <c r="E31" s="54"/>
      <c r="F31" s="74"/>
      <c r="G31" s="53"/>
      <c r="H31" s="21" t="s">
        <v>45</v>
      </c>
      <c r="I31" s="41">
        <v>3</v>
      </c>
      <c r="J31" s="53"/>
      <c r="K31" s="58"/>
      <c r="L31" s="58"/>
      <c r="M31" s="75"/>
      <c r="N31" s="57"/>
      <c r="O31" s="61"/>
      <c r="P31" s="75"/>
      <c r="Q31" s="54"/>
      <c r="R31" s="53"/>
      <c r="S31" s="45"/>
    </row>
    <row r="32" spans="1:19" ht="46.5" customHeight="1" x14ac:dyDescent="0.25">
      <c r="A32" s="57"/>
      <c r="B32" s="57"/>
      <c r="C32" s="57"/>
      <c r="D32" s="53"/>
      <c r="E32" s="54"/>
      <c r="F32" s="74"/>
      <c r="G32" s="53"/>
      <c r="H32" s="76" t="s">
        <v>94</v>
      </c>
      <c r="I32" s="41">
        <v>1</v>
      </c>
      <c r="J32" s="53"/>
      <c r="K32" s="58"/>
      <c r="L32" s="58"/>
      <c r="M32" s="75"/>
      <c r="N32" s="57"/>
      <c r="O32" s="61"/>
      <c r="P32" s="75"/>
      <c r="Q32" s="54"/>
      <c r="R32" s="53"/>
      <c r="S32" s="45"/>
    </row>
    <row r="33" spans="1:19" s="26" customFormat="1" x14ac:dyDescent="0.25">
      <c r="A33" s="77"/>
      <c r="B33" s="77"/>
      <c r="C33" s="77"/>
      <c r="D33" s="78"/>
      <c r="E33" s="78"/>
      <c r="F33" s="78"/>
      <c r="G33" s="78"/>
      <c r="H33" s="78"/>
      <c r="I33" s="79"/>
      <c r="J33" s="78"/>
      <c r="K33"/>
      <c r="L33" s="80"/>
      <c r="M33" s="81"/>
      <c r="N33" s="81"/>
      <c r="O33" s="81"/>
      <c r="P33" s="81"/>
      <c r="Q33" s="78"/>
      <c r="R33" s="78"/>
      <c r="S33" s="25"/>
    </row>
    <row r="34" spans="1:19" ht="15" customHeight="1" x14ac:dyDescent="0.25">
      <c r="L34" s="82"/>
      <c r="M34" s="83"/>
      <c r="N34" s="84" t="s">
        <v>95</v>
      </c>
      <c r="O34" s="85"/>
      <c r="P34"/>
    </row>
    <row r="35" spans="1:19" x14ac:dyDescent="0.25">
      <c r="L35" s="82"/>
      <c r="M35" s="86"/>
      <c r="N35" s="15" t="s">
        <v>96</v>
      </c>
      <c r="O35" s="15" t="s">
        <v>97</v>
      </c>
      <c r="P35"/>
    </row>
    <row r="36" spans="1:19" ht="15.75" customHeight="1" x14ac:dyDescent="0.25">
      <c r="M36" s="15" t="s">
        <v>98</v>
      </c>
      <c r="N36" s="87">
        <v>7</v>
      </c>
      <c r="O36" s="88">
        <f>O7+O10+O12+O14+O16+O21+O29</f>
        <v>296480.62</v>
      </c>
      <c r="P36"/>
    </row>
    <row r="42" spans="1:19" x14ac:dyDescent="0.25">
      <c r="L42" t="s">
        <v>99</v>
      </c>
    </row>
  </sheetData>
  <mergeCells count="127">
    <mergeCell ref="Q29:Q32"/>
    <mergeCell ref="R29:R32"/>
    <mergeCell ref="N34:O34"/>
    <mergeCell ref="K29:K32"/>
    <mergeCell ref="L29:L32"/>
    <mergeCell ref="M29:M32"/>
    <mergeCell ref="N29:N32"/>
    <mergeCell ref="O29:O32"/>
    <mergeCell ref="P29:P32"/>
    <mergeCell ref="Q21:Q28"/>
    <mergeCell ref="R21:R28"/>
    <mergeCell ref="A29:A32"/>
    <mergeCell ref="B29:B32"/>
    <mergeCell ref="C29:C32"/>
    <mergeCell ref="D29:D32"/>
    <mergeCell ref="E29:E32"/>
    <mergeCell ref="F29:F32"/>
    <mergeCell ref="G29:G32"/>
    <mergeCell ref="J29:J32"/>
    <mergeCell ref="K21:K28"/>
    <mergeCell ref="L21:L28"/>
    <mergeCell ref="M21:M28"/>
    <mergeCell ref="N21:N28"/>
    <mergeCell ref="O21:O28"/>
    <mergeCell ref="P21:P28"/>
    <mergeCell ref="Q16:Q20"/>
    <mergeCell ref="R16:R20"/>
    <mergeCell ref="A21:A28"/>
    <mergeCell ref="B21:B28"/>
    <mergeCell ref="C21:C28"/>
    <mergeCell ref="D21:D28"/>
    <mergeCell ref="E21:E28"/>
    <mergeCell ref="F21:F28"/>
    <mergeCell ref="G21:G28"/>
    <mergeCell ref="J21:J28"/>
    <mergeCell ref="K16:K20"/>
    <mergeCell ref="L16:L20"/>
    <mergeCell ref="M16:M20"/>
    <mergeCell ref="N16:N20"/>
    <mergeCell ref="O16:O20"/>
    <mergeCell ref="P16:P20"/>
    <mergeCell ref="Q14:Q15"/>
    <mergeCell ref="R14:R15"/>
    <mergeCell ref="A16:A20"/>
    <mergeCell ref="B16:B20"/>
    <mergeCell ref="C16:C20"/>
    <mergeCell ref="D16:D20"/>
    <mergeCell ref="E16:E20"/>
    <mergeCell ref="F16:F20"/>
    <mergeCell ref="G16:G20"/>
    <mergeCell ref="J16:J20"/>
    <mergeCell ref="K14:K15"/>
    <mergeCell ref="L14:L15"/>
    <mergeCell ref="M14:M15"/>
    <mergeCell ref="N14:N15"/>
    <mergeCell ref="O14:O15"/>
    <mergeCell ref="P14:P15"/>
    <mergeCell ref="Q12:Q13"/>
    <mergeCell ref="R12:R13"/>
    <mergeCell ref="A14:A15"/>
    <mergeCell ref="B14:B15"/>
    <mergeCell ref="C14:C15"/>
    <mergeCell ref="D14:D15"/>
    <mergeCell ref="E14:E15"/>
    <mergeCell ref="F14:F15"/>
    <mergeCell ref="G14:G15"/>
    <mergeCell ref="J14:J15"/>
    <mergeCell ref="K12:K13"/>
    <mergeCell ref="L12:L13"/>
    <mergeCell ref="M12:M13"/>
    <mergeCell ref="N12:N13"/>
    <mergeCell ref="O12:O13"/>
    <mergeCell ref="P12:P13"/>
    <mergeCell ref="Q10:Q11"/>
    <mergeCell ref="R10:R11"/>
    <mergeCell ref="A12:A13"/>
    <mergeCell ref="B12:B13"/>
    <mergeCell ref="C12:C13"/>
    <mergeCell ref="D12:D13"/>
    <mergeCell ref="E12:E13"/>
    <mergeCell ref="F12:F13"/>
    <mergeCell ref="G12:G13"/>
    <mergeCell ref="J12:J13"/>
    <mergeCell ref="K10:K11"/>
    <mergeCell ref="L10:L11"/>
    <mergeCell ref="M10:M11"/>
    <mergeCell ref="N10:N11"/>
    <mergeCell ref="O10:O11"/>
    <mergeCell ref="P10:P11"/>
    <mergeCell ref="Q7:Q9"/>
    <mergeCell ref="R7:R9"/>
    <mergeCell ref="A10:A11"/>
    <mergeCell ref="B10:B11"/>
    <mergeCell ref="C10:C11"/>
    <mergeCell ref="D10:D11"/>
    <mergeCell ref="E10:E11"/>
    <mergeCell ref="F10:F11"/>
    <mergeCell ref="G10:G11"/>
    <mergeCell ref="J10:J11"/>
    <mergeCell ref="K7:K9"/>
    <mergeCell ref="L7:L9"/>
    <mergeCell ref="M7:M9"/>
    <mergeCell ref="N7:N9"/>
    <mergeCell ref="O7:O9"/>
    <mergeCell ref="P7:P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Pomorska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2021-01-08T11:03:10Z</dcterms:created>
  <dcterms:modified xsi:type="dcterms:W3CDTF">2021-01-08T11:03:11Z</dcterms:modified>
</cp:coreProperties>
</file>