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Podkarpac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7" i="1" l="1"/>
  <c r="R34" i="1"/>
  <c r="R31" i="1"/>
  <c r="S28" i="1"/>
  <c r="S31" i="1" s="1"/>
  <c r="S34" i="1" s="1"/>
  <c r="S37" i="1" s="1"/>
  <c r="R28" i="1"/>
  <c r="R26" i="1"/>
  <c r="S23" i="1"/>
  <c r="R23" i="1"/>
  <c r="R51" i="1" s="1"/>
  <c r="D23" i="1"/>
  <c r="C23" i="1"/>
  <c r="B23" i="1"/>
  <c r="Q16" i="1"/>
  <c r="O16" i="1"/>
  <c r="Q14" i="1"/>
  <c r="S13" i="1"/>
  <c r="S14" i="1" s="1"/>
  <c r="S16" i="1" s="1"/>
  <c r="Q13" i="1"/>
  <c r="Q8" i="1"/>
  <c r="Q51" i="1" s="1"/>
</calcChain>
</file>

<file path=xl/sharedStrings.xml><?xml version="1.0" encoding="utf-8"?>
<sst xmlns="http://schemas.openxmlformats.org/spreadsheetml/2006/main" count="182" uniqueCount="119">
  <si>
    <r>
      <t xml:space="preserve">Plan operacyjny KSOW na lata 2022-2023 (z wyłączeniem działania 8 Plan komunikacyjny) - </t>
    </r>
    <r>
      <rPr>
        <sz val="14"/>
        <rFont val="Calibri"/>
        <family val="2"/>
        <charset val="238"/>
        <scheme val="minor"/>
      </rPr>
      <t xml:space="preserve">Podkarpacki Ośrodek Doradztwa Rolniczego z siedziba w Boguchwale </t>
    </r>
    <r>
      <rPr>
        <i/>
        <sz val="14"/>
        <rFont val="Calibri"/>
        <family val="2"/>
        <charset val="238"/>
        <scheme val="minor"/>
      </rPr>
      <t xml:space="preserve"> </t>
    </r>
    <r>
      <rPr>
        <sz val="14"/>
        <rFont val="Calibri"/>
        <family val="2"/>
        <charset val="238"/>
        <scheme val="minor"/>
      </rPr>
      <t>- styczeń 2022</t>
    </r>
  </si>
  <si>
    <t>Plan operacyjny KSOW na lata 2022-2023( z wyłączeniem Działania 8 Plan Komunikacyjny) - Podkarpacki Ośrodek Doradztwa Rolniczego w Boguchwale - grudzień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</si>
  <si>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</si>
  <si>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</si>
  <si>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</si>
  <si>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</si>
  <si>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</si>
  <si>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</si>
  <si>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</si>
  <si>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</si>
  <si>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</si>
  <si>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</si>
  <si>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</si>
  <si>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</si>
  <si>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</si>
  <si>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</si>
  <si>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</si>
  <si>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</si>
  <si>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</si>
  <si>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</si>
  <si>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</si>
  <si>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</si>
  <si>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</si>
  <si>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</si>
  <si>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</si>
  <si>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</si>
  <si>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</si>
  <si>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</si>
  <si>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</si>
  <si>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</si>
  <si>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</si>
  <si>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</si>
  <si>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</si>
  <si>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</si>
  <si>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</si>
  <si>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</si>
  <si>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</si>
  <si>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</si>
  <si>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Skuteczność ziół w stosowaniu naturalnej kosmetyce i kuchni</t>
  </si>
  <si>
    <t xml:space="preserve">Celem operacji  jest wspieranie  tworzenia sieci kontaktów pomiędzy rolnikami , doradcami, przedstawicielami instytucji naukowych, przedstawicielami instytucji rolniczych. Kontakty te służyć będą  wdrażaniu innowacji na obszarach wiejskich w zakresie uprawy i zastosowaniu ziół w gospodarstwach domowych i kosmetyce. Poprawa wiedzy w tym zakresie przyczyni się do uatrakcyjnienia gospodarstw agroturystycznych, a zbieranie ziół i ich zagospodarowanie może być jedną z atrakcji oferowanych przez te gospodarstwa. Produkty własne  wzbogacone przez domieszkę ziół pochodzących z własnego gospodarstwa w znaczący sposób wpłyną na walory smakowe i zdrowotne. Celem  operacji jest również uświadomienie uczestników o możliwościach wykorzystania ziół jako dobrej podkarpackiej marki. </t>
  </si>
  <si>
    <t xml:space="preserve">Przedmiotem operacji jest zorganizowanie konferencji dla 350 osób, której zadaniem będzie udowodnienie ogromnego znaczenia ziół stosowanych w szczególności w kosmetyce i kuchni.  Poruszona będzie też  ich rola w medycynie ogólnej jak i estetycznej, ustalaniu diety,  poprawiającej pamięć. Ziołolecznictwo, oprócz bogatej i chlubnej przeszłości, ma też bardzo obiecującą przyszłość. Dlatego istnieje konieczność popularyzacji wiedzy o ziołach, o ich składzie i właściwościach oraz zastosowaniu. Konferencja odbywać się będzie hybrydowo . W siedzibie Podkarpackiego Ośrodka Doradztwa Rolniczego w Boguchwale zorganizowane będzie studio, które z pomocą kanałów YouTube i WebEX-sie  umożliwi transmisję konferencji na żywo.  
W tym samym czasie w każdym z 21 Powiatowych Zespołach Doradztwa Rolniczego pracownicy zorganizują spotkania stacjonarne  dla  uczestników, którzy na żywo będą odbiorcami konferencji online.  Każdy z nich otrzyma materiały szkoleniowe 
</t>
  </si>
  <si>
    <t xml:space="preserve">konferencja </t>
  </si>
  <si>
    <t>liczba konferencji</t>
  </si>
  <si>
    <t>sztuka</t>
  </si>
  <si>
    <t>rolnicy , przedstawiciele nauki, instytucje pracujące na rzecz rolnictwa, osoby zainteresowane proponowaną  tematyką</t>
  </si>
  <si>
    <t xml:space="preserve">I </t>
  </si>
  <si>
    <t>Podkarpacki Ośrodek Doradztwa Rolniczego z siedzibą w Boguchwale</t>
  </si>
  <si>
    <t>liczba uczestników</t>
  </si>
  <si>
    <t>osoby</t>
  </si>
  <si>
    <t xml:space="preserve"> Lokalne Partnerstwo ds. wody (LPW) na Podkarpaciu</t>
  </si>
  <si>
    <t>Celem  operacji jest diagnoza stanu gospodarki wodnej na terenie województwa podkarpackiego  oraz zidentyfikowanie potrzeb  i problemów w sferze społeczno-gospodarczej i środowiskowej, które  pozwolą określić główne cele strategiczne w zakresie zrównoważonego rozwoju gospodarki wodnej, zarządzania zasobami wodnymi i infrastrukturą.</t>
  </si>
  <si>
    <t xml:space="preserve">Przedmiotem operacji jest  wykonanie  opracowania tzw.  Wieloletniego Planu Gospodarki Wodnej zawierający problematykę zagospodarowania wody w województwie podkarpackim i ewentualny program naprawczy. Jest to kontynuacja działań rozpoczętych w poprzednich latach. Stanowi reasumpcję pozyskanych informacji  od potencjalnych  członków  Lokalnych Partnerstw Wodnych  pozyskanej na podstawie  organizowanych spotkań w poprzednich latach.   Opracowanie będzie zawierało tematykę związaną z:  diagnozą sytuacji w zakresie zarządzania zasobami wody pod kątem potrzeb rolnictwa i mieszkańców obszarów wiejskich poszczególnych powiatów  województwa podkarpackiego , analizą problemów oraz potencjalnych możliwości ich rozwiązania, upowszechnianie dobrych praktyk w zakresie gospodarki wodnej i oszczędnego gospodarowania nią w rolnictwie i na obszarach wiejskich. Opracowanie będzie  dostępne dla wszystkich ze względu na to, że umieszczone zostanie na stronie internetowej PODR.  </t>
  </si>
  <si>
    <t xml:space="preserve">opracowanie -Wieloletniego Planu Gospodarki Wodnej  </t>
  </si>
  <si>
    <t xml:space="preserve">liczba opracowań </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</si>
  <si>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</si>
  <si>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 kw</t>
  </si>
  <si>
    <t xml:space="preserve">III Dzień Pola </t>
  </si>
  <si>
    <t>Celem operacji jest upowszechnienie i propagowanie na terenie województwa podkarpackiego  innowacji w produkcji roślinnej poprzez popularyzację postępu hodowlanego roślin uprawnych jak i w obszarze technologii uprawy, nawożenia, ochrony roślin i nawadniania. Cel ten zostanie osiągnięty poprzez zorganizowanie III  Dnia Pola w Boguchwale.   Na poletkach doświadczalnych  zaprezentowany zostanie potencjał hodowlany szerokiej gamy gatunków roślin uprawnych.  Celem operacji jest także wymiana fachowej wiedzy w obszarze postępu hodowlanego, technologii uprawy, ochrony roślin, nawożenia oraz nawadniania, a także innowacji w obszarze rolnictwa precyzyjnego. Operacja obejmie wszystkich uczestników zainteresowanych tematem. Rezultaty będą rozpowszechnione na terenie całego województwa.</t>
  </si>
  <si>
    <t>Przedmiotem operacji jest organizacja wydarzenia , którego zadaniem będzie realizacja działań edukacyjno-upowszechnieniowych dla szerokiej grupy odbiorców.  W trakcie wystawy odwiedzający będą mogli zapoznać się z prowadzonymi na powierzchni  około 18 ha doświadczeniami (ok. 1000 poletek) z wieloma gatunkami i odmianami roślin rolniczych min. kukurydzą, słonecznikiem, soją, konopiami włóknistymi, rzepakiem, ziemniakami,  zbożami  ozimymi i jarymi oraz kolekcją ziół, roślin przyprawowych i miododajnych, klonów wierzby energetycznej, a także dawnymi odmianami drzew owocowych w ramach prowadzonego sadu tradycyjnego. Na terenie  pola doświadczalnego PODR usytuowane zostaną  stoiska wystawiennicze na których przedstawiciele różnych branż prezentowali będą  swój dorobek poprzez doradztwo, pokazy promujące  swój dorobek,   podzielą się  swoimi doświadczeniem  zdobytym przez wiele lat.  Obecność na wystawie podmiotów zajmujących się różnymi branżami tj. sprzedażą sprzętu rolniczego, środków do produkcji rolniczej, przedstawicieli instytucji naukowych, specjalistów działów technologicznych PODR  oraz w zakresie pozyskiwania środków  pomocowych ,  producentów rolnych, podmiotów generujących pozarolnicze źródła dochodu   pozwoli na zidentyfikowanie obszarów tematycznych , które wymagają wsparcia.   Jest  to miejsce gromadzenia i promowania dobrych praktyk oraz innowacyjnych rozwiązań w zakresie produkcji roślinnej w tym również produkcji sadowniczej i warzywniczej, ziół ze szczególnym uwzględnieniem  zrównoważonego nawożenia oraz ograniczeniem stosowania pestycydów. Jest  to też okazja do nawiązania kontaktów pomiędzy podmiotami uczestniczącymi w rynku, którzy mają istotny wpływ na rozwój obszarów wiejskich poprzez wprowadzanie innowacji  pod kontem  technologicznym, organizacyjnym i produktowym. Aby zwiększyć zasięg oddziaływania wydarzenia, które będą odbywały się podczas wystawy  emitowane będą na telebimach oraz za pomocą nośników internetowych.</t>
  </si>
  <si>
    <t>wystawa</t>
  </si>
  <si>
    <t>liczba wystaw</t>
  </si>
  <si>
    <t>Rolnicy, przedstawiciele doradztwa rolniczego, pracownicy uczelni i jednostek naukowych, przedsiębiorcy, studenci kierunków rolniczych, inni zainteresowani tematyką operacji</t>
  </si>
  <si>
    <t>II kw</t>
  </si>
  <si>
    <t>Dni Otwartych drzwi i XXIII Regionalna Wystawa Zwierząt Hodowlanych</t>
  </si>
  <si>
    <t>Celem operacji jest  tworzenie  bezpośredniej sieci kontaktów pomiędzy przedstawicielami różnych branż działających w sferze rolnictwa  tj. rolnikami, wytwórcami żywności, przedsiębiorcami   oraz osobami i instytucjami oferującymi usługi na rzecz rolnictwa. Nawiązanie tych kontaktów może w przyszłości  przyczynić się do rozszerzenia zbytu producentów lokalnych poza województwo podkarpackie. Ponadto celem jest również   popularyzacja proinnowacyjnych postaw w sferze rolnictwa i produkcji żywności, dotyczących m.in. skracania łańcuchów dostaw, upowszechnienie i propagowanie innowacji w produkcji roślinnej i zwierzęcej. Dodatkowo operacja przyczyni się do upowszechnienie wiedzy w zakresie dobrostanu zwierząt , a także umożliwi sieciowanie partnerstw poprzez wymianę dobrych praktyk i  pogłębianie współpracy ze związkami hodowców zwierząt hodowlanych i hodowcami.</t>
  </si>
  <si>
    <t xml:space="preserve">Przedmiotem operacji jest  organizacja wystawy w postaci Dni Otwartych Drzwi Podkarpackiego Ośrodka Doradztwa Rolniczego w Boguchwale  połączona z  Wystawą zwierząt hodowlanych, które  przyczynią się do wspierania współpracy i transferu wiedzy między producentami rolnymi, związkami hodowców bydła , przedsiębiorcami a sferą doradztwa i nauki.  Podczas wystawy  swoją ofertę przedstawiać będą podkarpaccy rolnicy w tym sadownicy, ogrodnicy i  szkółkarze , przedsiębiorcy oraz  rękodzielnicy, którzy swoje produkty sprzedają  między innymi  w ramach krótkich łańcuchów dostaw. Przez najlepszych hodowców zostanie zaprezentowane  bydło mleczne  cielęta , bydło mięsne  owce i kozy,  odpowiadające hodowli   warunkom  województwa podkarpackiego.  Z pośród bydła prezentowane będą okazy pod kontem  użytkowości między innymi rasy Polskiej Holsztyńsko – Fryzyjskiej, która pochodzi z hodowli Zakładu Doświadczalnego Instytutu Zootechniki Państwowego Instytutu Badawczego w Chorzelowie oraz  Buhajek rasy Blonde d’Aquitaine .
Realizacja tak dużego  przedsięwzięcia będzie miała na celu promowanie dobrych praktyk oraz innowacyjnych rozwiązań, prowadzonych badań i prac rozwojowych w zakresie hodowli, dobrostanu i wpływu produkcji zwierzęcej na środowisko. Wszystkie zaplanowane zadania w ramach operacji  będą działaniami edukacyjno-upowszechnieniowymi dla szerokiej grupy odbiorców. Na terenie  obiektów PODR usytuowane zostanie stoisko wystawiennicze branżowe z ofertą  działów technologicznych  PODR, promocja  Sieci innowacji  oraz   stoiska wystawiennicze  na których przedstawiciele różnych branż prezentować  będą  swój dorobek poprzez doradztwo, pokazy, prezentacje ,   podzielą się  swoim doświadczeniem  zdobytym przez wiele lat.   Bedzie to też okazja do nawiązania kontaktów pomiędzy podmiotami uczestniczącymi w rynku, którzy mają istotny wpływ na rozwój obszarów wiejskich poprzez wprowadzanie innowacji  pod kontem  technologicznym, organizacyjnym i produktowym.  Operacja będzie też służyła promocji działań na rzecz propagowania innowacyjnych rozwiązań dotyczących  rozwoju przetwórstwa rolno-spożywczego  i tworzenia krótkich łańcuchów dostaw żywności oraz innych form bezpośredniego dostarczania produktów żywnościowych do konsumenta.
</t>
  </si>
  <si>
    <t xml:space="preserve">rolnicy, związki branżowe/hodowlane,
wystawcy zwierząt hodowlanych, pracownicy jednostek doradztwa rolniczego i instytucji działających na rzecz rolnictwa, inni zainteresowani tematem </t>
  </si>
  <si>
    <t xml:space="preserve">szacunkowa liczba odwiedzających </t>
  </si>
  <si>
    <t xml:space="preserve">osób </t>
  </si>
  <si>
    <t xml:space="preserve">XVII Jesienna Giełda Ogrodnicza połączona z Podkarpackim Świętem Winobrania, VI Ogólnopolską Wystawą Królików, III Ogólnopolską Wystawą Królików Młodych </t>
  </si>
  <si>
    <t xml:space="preserve">Celem operacji  jest  wymiana wiedzy i doświadczeń  pomiędzy podmiotami uczestniczącymi w rozwoju obszarów wiejskich w szczególności niszowych branż  tj. i  uprawy winorośli i produkcji wina  oraz hodowli królików w tym królików młodych. Oprócz tego podczas wystawy producenci rolni przedstawią  bardzo szeroką ofertę nasadzeń bylin, krzewów, drzew owocowych oraz roślin ozdobnych.   Jest to doskonała okazja do skorzystania z porad specjalistów i doradców rolnych oraz wymiany doświadczeń. Uczestnicy wystawy poprzez zaprezentowanie  swojej oferty  na swoich stoiskach wystawienniczych  przyczynią się do promocji przykładów ciekawych rozwiązań innowacyjnych  w produkcji i usługach w województwie podkarpackim.  Dlatego realizacja ww. operacji o tak szerokim zasięgu tematycznym   przyczyni się do  tworzenie  bezpośredniej sieci kontaktów pomiędzy rolnikami, wytwórcami żywności  oraz osobami i instytucjami oferującymi usługi na rzecz rolnictwa oraz   popularyzacji proinnowacyjnych postaw w sferze rolnictwa i produkcji żywności, dotyczących m.in. skracania łańcuchów dostaw.  
</t>
  </si>
  <si>
    <t xml:space="preserve">Realizacja zamierzonego celu odbywać się będzie dzięki organizacji wystawy tematycznie związanej z  innowacjami w uprawie, technice i pielęgnacji winorośli, a w tym wymiana doświadczeń w zakresie  aspektów prawno-ekonomicznych i technologicznych oraz innowacjami w hodowli królików  a w tym królików młodych .  Przewiduje się  zaprezentowanie około 1500 sztuk królików w 83 rasach i odmianach barwnych.  W pobliżu  stoisk ze zwierzętami w wydzielonym miejscu  odbędą się panele  dyskusyjne  na których  nastąpi wymiana wiedzy i doświadczeń  dot. hodowli królików. Dodatkowo odbędzie się konferencja na temat innowacyjnego chowu i hodowla królików w małych gospodarstwach rolnych".  Obecność takich podmiotów jak; podmioty reprezentujące innowacyjne rozwiązania w  branży rolniczej ( w tym : drobnego sprzętu  rolniczego,  roślin, hodowcy    rolnicy,  przedsiębiorcy, przedstawiciele instytucji naukowo-badawczych,  instytucji doradczych, oraz osoby zainteresowane)  przyczyni się  do budowania odpowiednich relacji rolnik, producent-konsument, wzmocni świadomość konsumencką i edukacyjną w zakresie uprawy  winorośli  i hodowli  królików a przez to ,  produkcji żywności wysokiej jakości. Poprzez udział w wystawie  podkarpaccy przetwórcy ,  rolnicy,   producenci żywności wysokiej jakości będą  mieli możliwość wspólnej promocji, budowania marki oraz dotarcia do szerszej grupy odbiorców.  Aby zwiększyć zasięg odziaływania wystawa  będzie  odbywać się w trybie stacjonarnym oraz online za pomocą nośników tele-informatycznych. </t>
  </si>
  <si>
    <t xml:space="preserve">wystawa </t>
  </si>
  <si>
    <t xml:space="preserve">podmioty reprezentujące innowacyjne rozwiązania w  branży rolniczej ( w tym : drobnego sprzętu rolniczego,  roślin,   rolnicy,  przedsiębiorcy, przedstawiciele instytucji naukowo-badawczych,  instytucji doradczych, osoby zainteresowane
</t>
  </si>
  <si>
    <t>III-IV kw</t>
  </si>
  <si>
    <t>szacunkowa liczba uczestników</t>
  </si>
  <si>
    <t>osób</t>
  </si>
  <si>
    <t xml:space="preserve">sztuka </t>
  </si>
  <si>
    <t xml:space="preserve">ilość uczestników </t>
  </si>
  <si>
    <t xml:space="preserve">osoby </t>
  </si>
  <si>
    <t xml:space="preserve">Ograniczenie strat i martnotrastwo żywności w krótkich łańcuchach dostaw - wyzwaniem najblizszych lat </t>
  </si>
  <si>
    <t xml:space="preserve">Celem operacji jest tworzenie bezpośredniej sieci kontaktów pomiędzy lokalnymi rolnikami, wytwórcami żywności, konsumentami oraz osobami i instytucjami oferującymi usługi na rzecz rolnictwa z wykorzystaniem innowacyjnej platformy podkarpacki e -  bazarek . 
Ponadto celem jest również  popularyzacja/wspieranie  innowacyjnych inicjatyw z obszaru  krótkich łańcuchów dostaw, który przyczyni się do ograniczenia strat marnotrawstwa żywności. 
</t>
  </si>
  <si>
    <t xml:space="preserve">Instrumentem pobudzającym chęć do tworzenia sieci kontaktów w ramach krótkich łańcuchów dostaw  będzie konferencja w której uczestniczyć będą mieszkańcy obszarów wiejskich w tym min.:  producenci żywności, rolnicy, przedsiębiorcy, przedstawiciele środowisk lokalnych na której oprócz wiedzy z zakresu promocji i marketingu, uczestnicy nabędą umiejętności doboru partnerów i współpracy w grupach różnorodnych. Dowiedzą się również, na czym polega działanie „Współpraca” i w jaki sposób można z niego skorzystać. 
Operacja zapewni transfer wiedzy i innowacji w zakresie krótkich łańcuchów dostaw oraz zapewni zdobycie najnowszej wiedzy na temat wytwarzania i wprowadzania na rynek produktów regionalnych, lokalny, tradycyjnych w zgodzie z obowiązującym prawem, a także pokaże najnowsze metody i formy sprzedaży ww. produktów.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 budowanie sieci kontaktów w zakresie wdrażania innowacji na obszarach wiejskich.                                                                
</t>
  </si>
  <si>
    <t>szt</t>
  </si>
  <si>
    <t xml:space="preserve"> rolnicy, przetwórcy produktów lokalnych, członkowie Kół Gospodyń Wiejskich, mieszkańcy obszarów wiejskich, pracownicy naukowi, pracownicy jednostek doradztwa rolniczego</t>
  </si>
  <si>
    <t xml:space="preserve">I-II kwartał </t>
  </si>
  <si>
    <t xml:space="preserve">liczba uczestników </t>
  </si>
  <si>
    <r>
      <t> </t>
    </r>
    <r>
      <rPr>
        <b/>
        <sz val="10"/>
        <rFont val="Times New Roman"/>
        <family val="1"/>
        <charset val="238"/>
      </rPr>
      <t>Naturalna produkcja żywności w gospodarstwie rolnym</t>
    </r>
  </si>
  <si>
    <t xml:space="preserve">Celem operacji jest  wspieranie  innowacji w rolnictwie, a w szczególności w produkcji żywności dobrej jakości  i na obszarach wiejskich .  </t>
  </si>
  <si>
    <t xml:space="preserve"> Przedmiotem operacji jest organizacja  krajowego wyjazdu studyjnego   dotyczącego  tematyki naturalnej produkcji żywności  w gospodarstwach rolnych  oraz  wprowadzenie jej do obrotu  w ramach różnych kanałów dystrybucji tj. : sprzedaży bezpośredniej,  RHD, małych przetwórni jako ważnego źródła  dochodów rolników i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Umieszczona informacja  na stronie internetowej pozwoli na  zapoznanie  się z dobrymi praktykami bardzo szerokiej grupie odbiorców odwiedzających stronę internetową  PODR.  
</t>
  </si>
  <si>
    <t xml:space="preserve">krajowy wyjazd studyjny </t>
  </si>
  <si>
    <t xml:space="preserve">liczba wyjazdów studyjnych </t>
  </si>
  <si>
    <t>III/IV kwartał</t>
  </si>
  <si>
    <t>Liczba uczestników</t>
  </si>
  <si>
    <t>informacje opublikowane  w internecie</t>
  </si>
  <si>
    <t xml:space="preserve">liczba informacji opublikowanych  na stronie internetowej PODR </t>
  </si>
  <si>
    <t>,, Droga do innowacji" -Innowacyjne sieciowanie producentów rolnych w ramach EPI oraz KŁŻ</t>
  </si>
  <si>
    <t>Celem operacji jest wymiana wiedzy i doświadczeń pomiędzy rolnikami, jednostkami naukowymi, przedsiębiorcami i podmiotami doradczymi. Którzy tworzą lub w przyszłości mogą utworzyć Grupę Operacyjną EPI lub KŁŻ.  Uczestnicy konferencji będą wymieniać się wiedzą i doświadczeniem w obszarze funkcjonowania Grup Operacyjnych oraz innowacjach realizowanych w swoich Grupach Operacyjnych  jak również wynikami badań przeprowadzonych w ramach funkcjonowania Grup Operacyjnych.</t>
  </si>
  <si>
    <t xml:space="preserve"> Przedmiotem operacji jest zorganizowanie konferencji dla  osób wchodzących w skład Grup Operacyjnych EPI oraz KŁŻ w województwie podkarpackim oraz rolnicy, naukowcy i pracownicy instytucji pracujących na rzecz rolnictwa, przedsiębiorcy, którzy w przyszłości mogą wchodzić w skład Grupy Operacyjnej.  W czasie jej trwania uczestnicy   będą dzielić się innowacyjnymi formami swojej działalności oraz przedstawiać dobre praktyki wynikające ze współpracy rolników, naukowców, instytucji doradczych i przedsiębiorców. Zostaną zaprezentowane korzyści wynikające z wprowadzenia innowacji w gospodarstwach rolnych.  
</t>
  </si>
  <si>
    <t>rolnicy , pracownicy doradztwa , przedstawiciele nauki, instytucje pracujące na rzecz rolnictwa, osoby zainteresowane proponowaną  tematyką</t>
  </si>
  <si>
    <t xml:space="preserve"> Energia odnawialna - oszczędność dla gospodarstwa rolnego i ochrona środowiska</t>
  </si>
  <si>
    <t xml:space="preserve">Celem operacji jest poszerzenie wiedzy na temat pozyskiwania energii z odnawialnych źródeł .  Przedstawienie możliwości zastąpienia konwencjonalnych metod do poboru ciepła i energii elektrycznej poprzez zastosowanie metod niekonwencjonalnych takich jak słońce, woda, ziemia, powietrze. </t>
  </si>
  <si>
    <t xml:space="preserve">Przedmiotem operacji jest zorganizowanie zagranicznego wyjazdu studyjnego, który pozwoli na zaobserwowanie innowacyjnych rozwiązań funkcjonujących u zagranicznych rolników i przedsiębiorców korzystających z odnawialnych źródeł energii.    Zdobyta wiedza przez uczestników przyczyni się do  obniżenia kosztów związanych z zużyciem energii w  ich gospodarstwach (w tym domowych), przedsiębiorstwach, a także skutkować będzie zmniejszeniem oddziaływania gospodarstw na zmiany klimatu. Zaobserwowane praktyki opublikowane zostaną na stronie internetowej PODR  jako dobry przykład takiego funkcjonowania. </t>
  </si>
  <si>
    <t xml:space="preserve">zagraniczny wyjazd studyjny </t>
  </si>
  <si>
    <t>Gospodarstwa demonstracyjne efektywnym instrumentem wymiany wiedzy i innowacji w rolnictwie</t>
  </si>
  <si>
    <t>Celem operacji jest rozwój sieci gospodarstw demonstracyjnych w województwie podkarpackim  poprzez zapoznanie uczestników zainteresowanych prowadzeniem takiej działalności z ideą istnienia sieci takich gospodarstw, w tym sposobu ich zakładania i funkcjonowania oraz korzyści wynikających z prowadzenia ich  poprzez praktyczną prezentację obiektów już funkcjonujących.</t>
  </si>
  <si>
    <t xml:space="preserve">Przedmiotem operacji jest organizacja krajowego wyjazdu studyjnego do funkcjonujących gospodarstw demonstracyjnych, które odniosły sukces i które będą inspiracją do rozwoju sieci takich gospodarstw w województwie podkarpackim . Wyjazd studyjny uzupełniony będzie blokiem wykładowym zawierającym najważniejsze informacje merytoryczne dotyczące zakładania, funkcjonowania i finansowania gospodarstw demonstracyjnych, a także ich sieciowania na poziomie krajowym. W celu zwiększenia zasięgu oddziaływania i propagowania dobrych praktyk opublikowana zostanie na stronie internetowej PODR informacja  jako dobie przykład takiego funkcjonowania. </t>
  </si>
  <si>
    <t xml:space="preserve">rolnicy z województwa podkarpackiego zainteresowani przystąpieniem do sieci gospodarstw demonstracyjnych, przedstawiciele jednostek doradztwa rolniczego, przedstawiciele innych podmiotów zaangażowanych w rozwój obszarów wiejskich i dywersyfikację działalności rolniczej, osoby zainteresowane tematem    </t>
  </si>
  <si>
    <t xml:space="preserve">Właściwości i wykorzystanie ziół użytkowych, promocja i dystrybucja produktów ziołowych jako innowacja dla produkcji ogrodniczej i przetwórstwa.   </t>
  </si>
  <si>
    <t xml:space="preserve">Celem operacji jest zapoznanie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t>
  </si>
  <si>
    <t xml:space="preserve">Przedmiotem operacji jest organizacja wyjazdu studyjnego połączonego z blokiem wykładowym dla uczestników  wjazdu  z zakresu przedmiotowej tematyki operacji pozwalającego osiągnąć zamierzone cele.
Zadaniem wyjazdu będzie przekonanie uczestników  o ogromnym   znaczeniu  ziół stosowanych w szczególności w lecznictwie, kosmetyce i kuchni,  w medycynie ogólnej jak i estetycznej.  W związku z tym, że  ziołolecznictwo, oprócz bogatej i chlubnej przeszłości, ma  bardzo obiecującą przyszłość  dlatego  istnieje konieczność popularyzacji wiedzy o uprawie ziół , o ich składzie i właściwościach oraz zastosowaniu. Opublikowana informacja  na stronie internetowej PODR pozwoli na rozpropagowanie takiej idei wśród osób odwiedzających stronę PODR. </t>
  </si>
  <si>
    <t xml:space="preserve">zagraniczny  wyjazd studyjny </t>
  </si>
  <si>
    <t xml:space="preserve">Tworzenie sieci kontaktów sprzyjających wprowadzaniu  innowacji w produkcji zwierzęcej na podkarpaciu.  </t>
  </si>
  <si>
    <t>Celem operacji jest   zainicjowanie współpracy oraz stworzenie sieci kontaktów miedzy polskimi  rolnikami , ( w tym hodowcami królików) a   kontrahentami zagranicznymi oraz przeniesienie dobrych praktyk  na teren Podkarpacia w zakresie  innowacji w technologii chowu. Celem  operacji  jest poszerzenie wiedzy  zakresu  dotyczącego zarządzania stadem zwierząt hodowlanych . Inicjatywa polega na przedstawieniu dobrych praktyk oraz  najnowszych informacji, nowatorskich technologii oraz innowacyjnych rozwiązań w celu utrzymania ekonomicznej rentowności gospodarstw o profilu produkcji zwierzęcej</t>
  </si>
  <si>
    <t xml:space="preserve">
Organizacja wyjazdu studyjnego przyczyni się do zainicjowania i rozpropagowanie w hodowli królików będzie alternatywą w produkcji zwierzęcej w kontekście występowania chorób wśród innych  gatunków ( np. ASF) .
Pozwoli na zapoznanie się  z przykładami wprowadzanych innowacji  optymalizujących  chów,  z najlepszymi przykładami  w hodowli królików w celu  maksymalizacji zysku  przy jednoczesnym zatrzymaniu kosztów na takim samym poziomie.
Ponadto zapoznanie  się  z nowoczesnymi rasami pozwoli na wykorzystanie  materiału hodowlanego   najbardziej przydatnego  do wprowadzania innowacyjnych prokonsumenckich rozwiązań. 
Realizacja operacji pozwoli również na poznanie najciekawszych innowacyjnych  rozwiązań  dla poprawy konkurencyjności podkarpackiego rolnictwa w kontekście zwiększenia udziału hodowli królików i mięsa króliczego jako potencjalnej specjalizacji naszego województwa.  
</t>
  </si>
  <si>
    <t>I/II kwartał</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</si>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</sst>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sz val="14"/>
      <name val="Calibri"/>
      <family val="2"/>
      <charset val="238"/>
      <scheme val="minor"/>
    </font>
    <font>
      <i/>
      <sz val="14"/>
      <name val="Calibri"/>
      <family val="2"/>
      <charset val="238"/>
      <scheme val="minor"/>
    </font>
    <font>
      <sz val="11"/>
      <name val="Calibri"/>
      <family val="2"/>
      <charset val="238"/>
      <scheme val="minor"/>
    </font>
    <font>
      <b/>
      <sz val="11"/>
      <name val="Calibri"/>
      <family val="2"/>
      <charset val="238"/>
      <scheme val="minor"/>
    </font>
    <font>
      <sz val="14"/>
      <color theme="1"/>
      <name val="Calibri"/>
      <family val="2"/>
      <charset val="238"/>
      <scheme val="minor"/>
    </font>
    <font>
      <b/>
      <sz val="18"/>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8"/>
      <name val="Calibri"/>
      <family val="2"/>
      <charset val="238"/>
      <scheme val="minor"/>
    </font>
    <font>
      <sz val="10"/>
      <name val="Calibri"/>
      <family val="2"/>
      <charset val="238"/>
      <scheme val="minor"/>
    </font>
    <font>
      <b/>
      <sz val="10"/>
      <name val="Calibri"/>
      <family val="2"/>
      <charset val="238"/>
      <scheme val="minor"/>
    </font>
    <font>
      <sz val="10"/>
      <name val="Times New Roman"/>
      <family val="1"/>
      <charset val="238"/>
    </font>
    <font>
      <b/>
      <sz val="10"/>
      <name val="Times New Roman"/>
      <family val="1"/>
      <charset val="238"/>
    </font>
    <font>
      <sz val="8"/>
      <color theme="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style="medium">
        <color indexed="64"/>
      </right>
      <top/>
      <bottom style="thin">
        <color auto="1"/>
      </bottom>
      <diagonal/>
    </border>
    <border>
      <left style="thin">
        <color indexed="64"/>
      </left>
      <right/>
      <top/>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20">
    <xf numFmtId="0" fontId="0" fillId="0" borderId="0" xfId="0"/>
    <xf numFmtId="0" fontId="2" fillId="0" borderId="0" xfId="0" applyFont="1" applyAlignment="1">
      <alignment horizontal="left"/>
    </xf>
    <xf numFmtId="0" fontId="5" fillId="0" borderId="0" xfId="0" applyFont="1"/>
    <xf numFmtId="0" fontId="6" fillId="0" borderId="0" xfId="0" applyFont="1"/>
    <xf numFmtId="0" fontId="1" fillId="0" borderId="0" xfId="0" applyFont="1"/>
    <xf numFmtId="0" fontId="0" fillId="0" borderId="0" xfId="0" applyAlignment="1">
      <alignment horizontal="center"/>
    </xf>
    <xf numFmtId="4" fontId="0" fillId="0" borderId="0" xfId="0" applyNumberFormat="1"/>
    <xf numFmtId="0" fontId="1" fillId="0" borderId="0" xfId="0" applyFont="1" applyAlignment="1">
      <alignment horizontal="center"/>
    </xf>
    <xf numFmtId="0" fontId="0" fillId="0" borderId="0" xfId="0" applyAlignment="1">
      <alignment horizontal="right"/>
    </xf>
    <xf numFmtId="0" fontId="2" fillId="0" borderId="0" xfId="0" applyFont="1" applyAlignment="1">
      <alignment horizontal="left"/>
    </xf>
    <xf numFmtId="0" fontId="7" fillId="0" borderId="0" xfId="0" applyFont="1"/>
    <xf numFmtId="0" fontId="8" fillId="0" borderId="0" xfId="0" applyFont="1" applyAlignment="1">
      <alignment horizontal="left"/>
    </xf>
    <xf numFmtId="0" fontId="8" fillId="0" borderId="1" xfId="0" applyFont="1" applyBorder="1" applyAlignment="1">
      <alignment horizontal="left"/>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0" borderId="5" xfId="0" applyFont="1" applyBorder="1" applyAlignment="1">
      <alignment horizontal="center"/>
    </xf>
    <xf numFmtId="4" fontId="9" fillId="2" borderId="3" xfId="0" applyNumberFormat="1"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3" xfId="0"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0" fontId="9" fillId="2" borderId="6" xfId="0" applyFont="1" applyFill="1" applyBorder="1" applyAlignment="1">
      <alignment horizontal="center" vertical="center"/>
    </xf>
    <xf numFmtId="0" fontId="10" fillId="2" borderId="6" xfId="0" applyFont="1" applyFill="1" applyBorder="1" applyAlignment="1">
      <alignment horizontal="center" vertical="center"/>
    </xf>
    <xf numFmtId="4" fontId="9" fillId="2"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0" fontId="6"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wrapText="1"/>
    </xf>
    <xf numFmtId="4" fontId="5" fillId="3" borderId="3" xfId="0" applyNumberFormat="1" applyFont="1" applyFill="1" applyBorder="1" applyAlignment="1">
      <alignment horizontal="center" vertical="center"/>
    </xf>
    <xf numFmtId="0" fontId="0" fillId="0" borderId="0" xfId="0" applyAlignment="1">
      <alignment vertical="center"/>
    </xf>
    <xf numFmtId="0" fontId="6" fillId="3" borderId="2"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7" xfId="0" applyFont="1" applyFill="1" applyBorder="1" applyAlignment="1">
      <alignment horizontal="center" vertical="center" wrapText="1"/>
    </xf>
    <xf numFmtId="4" fontId="5" fillId="3" borderId="2" xfId="0" applyNumberFormat="1" applyFont="1" applyFill="1" applyBorder="1" applyAlignment="1">
      <alignment horizontal="center" vertical="center"/>
    </xf>
    <xf numFmtId="0" fontId="5" fillId="3" borderId="6" xfId="0" applyFont="1" applyFill="1" applyBorder="1" applyAlignment="1">
      <alignment horizontal="center" vertical="center"/>
    </xf>
    <xf numFmtId="0" fontId="5" fillId="3" borderId="6" xfId="0" applyFont="1" applyFill="1" applyBorder="1"/>
    <xf numFmtId="0" fontId="12" fillId="3" borderId="7" xfId="0" applyFont="1" applyFill="1" applyBorder="1" applyAlignment="1">
      <alignment horizontal="justify" vertical="center"/>
    </xf>
    <xf numFmtId="0" fontId="5" fillId="3" borderId="6" xfId="0" applyFont="1" applyFill="1" applyBorder="1" applyAlignment="1">
      <alignment horizontal="center" vertical="center" wrapText="1"/>
    </xf>
    <xf numFmtId="0" fontId="5" fillId="3" borderId="8" xfId="0" applyFont="1" applyFill="1" applyBorder="1"/>
    <xf numFmtId="0" fontId="6" fillId="3"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5" fillId="3" borderId="4" xfId="0" applyFont="1" applyFill="1" applyBorder="1" applyAlignment="1">
      <alignment vertical="center"/>
    </xf>
    <xf numFmtId="0" fontId="5" fillId="3" borderId="3" xfId="0" applyFont="1" applyFill="1" applyBorder="1" applyAlignment="1">
      <alignment vertical="center"/>
    </xf>
    <xf numFmtId="0" fontId="13" fillId="3" borderId="2" xfId="0" applyFont="1" applyFill="1" applyBorder="1" applyAlignment="1">
      <alignment horizontal="center" vertical="center" wrapText="1"/>
    </xf>
    <xf numFmtId="0" fontId="5" fillId="3" borderId="2" xfId="0" applyFont="1" applyFill="1" applyBorder="1" applyAlignment="1">
      <alignment vertical="center"/>
    </xf>
    <xf numFmtId="0" fontId="6" fillId="3"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4" fontId="5" fillId="3" borderId="6" xfId="0" applyNumberFormat="1" applyFont="1" applyFill="1" applyBorder="1" applyAlignment="1">
      <alignment horizontal="center" vertical="center"/>
    </xf>
    <xf numFmtId="0" fontId="5" fillId="3" borderId="6" xfId="0" applyFont="1" applyFill="1" applyBorder="1" applyAlignment="1">
      <alignment vertical="center"/>
    </xf>
    <xf numFmtId="0" fontId="6"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5" fillId="3" borderId="6" xfId="0" applyFont="1" applyFill="1" applyBorder="1" applyAlignment="1">
      <alignment horizontal="center"/>
    </xf>
    <xf numFmtId="0" fontId="5"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3" fillId="3" borderId="7" xfId="0" applyFont="1" applyFill="1" applyBorder="1" applyAlignment="1">
      <alignment vertical="center" wrapText="1"/>
    </xf>
    <xf numFmtId="0" fontId="13" fillId="3" borderId="3" xfId="0" applyFont="1" applyFill="1" applyBorder="1" applyAlignment="1">
      <alignment horizontal="center" vertical="center" wrapText="1"/>
    </xf>
    <xf numFmtId="0" fontId="5" fillId="3" borderId="3" xfId="0" applyFont="1" applyFill="1" applyBorder="1" applyAlignment="1">
      <alignment horizontal="center"/>
    </xf>
    <xf numFmtId="0" fontId="5" fillId="3" borderId="12" xfId="0" applyFont="1" applyFill="1" applyBorder="1" applyAlignment="1">
      <alignment horizontal="center" vertical="center" wrapText="1"/>
    </xf>
    <xf numFmtId="0" fontId="13" fillId="3" borderId="3" xfId="0" applyFont="1" applyFill="1" applyBorder="1" applyAlignment="1">
      <alignment vertical="center" wrapText="1"/>
    </xf>
    <xf numFmtId="0" fontId="5" fillId="3" borderId="2" xfId="0" applyFont="1" applyFill="1" applyBorder="1" applyAlignment="1">
      <alignment horizontal="center"/>
    </xf>
    <xf numFmtId="0" fontId="5" fillId="3" borderId="1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5" fillId="3" borderId="3" xfId="0" applyFont="1" applyFill="1" applyBorder="1"/>
    <xf numFmtId="0" fontId="5" fillId="3" borderId="3" xfId="0" applyFont="1" applyFill="1" applyBorder="1" applyAlignment="1">
      <alignment horizontal="center"/>
    </xf>
    <xf numFmtId="2" fontId="5" fillId="3" borderId="3"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4" fontId="5" fillId="3" borderId="2" xfId="0" applyNumberFormat="1" applyFont="1" applyFill="1" applyBorder="1" applyAlignment="1">
      <alignment horizontal="center" vertical="center" wrapText="1"/>
    </xf>
    <xf numFmtId="0" fontId="6" fillId="3" borderId="7" xfId="0" applyFont="1" applyFill="1" applyBorder="1" applyAlignment="1">
      <alignment horizontal="center" vertical="center"/>
    </xf>
    <xf numFmtId="0" fontId="15"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0" fontId="6" fillId="3" borderId="6" xfId="0" applyFont="1" applyFill="1" applyBorder="1" applyAlignment="1">
      <alignment horizontal="center" vertical="center"/>
    </xf>
    <xf numFmtId="0" fontId="15" fillId="3" borderId="6" xfId="0" applyFont="1" applyFill="1" applyBorder="1" applyAlignment="1">
      <alignment horizontal="center" vertical="center" wrapText="1"/>
    </xf>
    <xf numFmtId="4" fontId="5" fillId="3" borderId="6" xfId="0" applyNumberFormat="1" applyFont="1" applyFill="1" applyBorder="1" applyAlignment="1">
      <alignment horizontal="center" vertical="center" wrapText="1"/>
    </xf>
    <xf numFmtId="2" fontId="5" fillId="3" borderId="3" xfId="0" applyNumberFormat="1" applyFont="1" applyFill="1" applyBorder="1" applyAlignment="1">
      <alignment horizontal="center" vertical="center"/>
    </xf>
    <xf numFmtId="1" fontId="5" fillId="3" borderId="3" xfId="0" applyNumberFormat="1" applyFont="1" applyFill="1" applyBorder="1" applyAlignment="1">
      <alignment horizontal="center" vertical="center"/>
    </xf>
    <xf numFmtId="0" fontId="0" fillId="0" borderId="3" xfId="0" applyBorder="1" applyAlignment="1">
      <alignment horizontal="center"/>
    </xf>
    <xf numFmtId="4" fontId="5" fillId="3" borderId="2" xfId="0" applyNumberFormat="1" applyFont="1" applyFill="1" applyBorder="1" applyAlignment="1">
      <alignment horizontal="center"/>
    </xf>
    <xf numFmtId="2" fontId="5" fillId="3"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xf>
    <xf numFmtId="0" fontId="5" fillId="3" borderId="7" xfId="0" applyFont="1" applyFill="1" applyBorder="1" applyAlignment="1">
      <alignment horizontal="center"/>
    </xf>
    <xf numFmtId="4" fontId="5" fillId="3" borderId="7" xfId="0" applyNumberFormat="1" applyFont="1" applyFill="1" applyBorder="1" applyAlignment="1">
      <alignment horizontal="center" vertical="center"/>
    </xf>
    <xf numFmtId="4" fontId="5" fillId="3" borderId="7" xfId="0" applyNumberFormat="1" applyFont="1" applyFill="1" applyBorder="1" applyAlignment="1">
      <alignment horizontal="center"/>
    </xf>
    <xf numFmtId="0" fontId="6" fillId="3" borderId="3" xfId="0" applyFont="1" applyFill="1" applyBorder="1" applyAlignment="1">
      <alignment horizontal="center" vertical="center"/>
    </xf>
    <xf numFmtId="4" fontId="5" fillId="3" borderId="3" xfId="0" applyNumberFormat="1"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6" xfId="0" applyFont="1" applyFill="1" applyBorder="1" applyAlignment="1">
      <alignment horizontal="left" vertical="center" wrapText="1"/>
    </xf>
    <xf numFmtId="0" fontId="6"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wrapText="1"/>
    </xf>
    <xf numFmtId="0" fontId="17" fillId="0" borderId="0" xfId="0" applyFont="1" applyAlignment="1">
      <alignment horizontal="justify" vertical="center"/>
    </xf>
    <xf numFmtId="0" fontId="1" fillId="4" borderId="2" xfId="0" applyFont="1" applyFill="1" applyBorder="1" applyAlignment="1">
      <alignment horizontal="center" vertical="center" wrapText="1"/>
    </xf>
    <xf numFmtId="0" fontId="0" fillId="4" borderId="3" xfId="0" applyFill="1" applyBorder="1" applyAlignment="1">
      <alignment horizontal="center"/>
    </xf>
    <xf numFmtId="0" fontId="1" fillId="4" borderId="6" xfId="0" applyFont="1" applyFill="1" applyBorder="1" applyAlignment="1">
      <alignment horizontal="center" vertical="center" wrapText="1"/>
    </xf>
    <xf numFmtId="0" fontId="0" fillId="4" borderId="3" xfId="0" applyFill="1" applyBorder="1" applyAlignment="1">
      <alignment horizontal="center"/>
    </xf>
    <xf numFmtId="0" fontId="0" fillId="4" borderId="3" xfId="0" applyFill="1" applyBorder="1"/>
    <xf numFmtId="0" fontId="0" fillId="3" borderId="3" xfId="0" applyFill="1" applyBorder="1" applyAlignment="1">
      <alignment horizontal="center"/>
    </xf>
    <xf numFmtId="4" fontId="0" fillId="3" borderId="3" xfId="0" applyNumberForma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S57"/>
  <sheetViews>
    <sheetView tabSelected="1" topLeftCell="A3" zoomScale="50" zoomScaleNormal="50" workbookViewId="0">
      <pane ySplit="5" topLeftCell="A30" activePane="bottomLeft" state="frozen"/>
      <selection activeCell="F289" sqref="F289:F293"/>
      <selection pane="bottomLeft" activeCell="O37" sqref="O37:O39"/>
    </sheetView>
  </sheetViews>
  <sheetFormatPr defaultColWidth="9.140625" defaultRowHeight="15" x14ac:dyDescent="0.25"/>
  <cols>
    <col min="1" max="1" width="5.28515625" style="5" customWidth="1"/>
    <col min="5" max="5" width="29.7109375" customWidth="1"/>
    <col min="6" max="6" width="54.42578125" customWidth="1"/>
    <col min="7" max="7" width="63.7109375" customWidth="1"/>
    <col min="8" max="8" width="14.42578125" customWidth="1"/>
    <col min="9" max="10" width="19" customWidth="1"/>
    <col min="11" max="11" width="16.85546875" customWidth="1"/>
    <col min="12" max="12" width="25.140625" customWidth="1"/>
    <col min="15" max="15" width="16.28515625" customWidth="1"/>
    <col min="16" max="16" width="15.85546875" customWidth="1"/>
    <col min="17" max="17" width="12.5703125" customWidth="1"/>
    <col min="18" max="18" width="13.42578125" customWidth="1"/>
    <col min="19" max="19" width="18.28515625" customWidth="1"/>
  </cols>
  <sheetData>
    <row r="1" spans="1:19" ht="18.75" x14ac:dyDescent="0.3">
      <c r="A1" s="1" t="s">
        <v>0</v>
      </c>
      <c r="E1" s="2"/>
      <c r="F1" s="3"/>
      <c r="G1" s="4"/>
      <c r="H1" s="4"/>
      <c r="L1" s="5"/>
      <c r="O1" s="6"/>
      <c r="P1" s="4"/>
      <c r="Q1" s="6"/>
      <c r="R1" s="6"/>
    </row>
    <row r="2" spans="1:19" x14ac:dyDescent="0.25">
      <c r="A2" s="7"/>
      <c r="E2" s="2"/>
      <c r="F2" s="2"/>
      <c r="L2" s="8"/>
      <c r="M2" s="8"/>
      <c r="N2" s="8"/>
      <c r="O2" s="8"/>
      <c r="P2" s="8"/>
      <c r="Q2" s="8"/>
      <c r="R2" s="8"/>
      <c r="S2" s="8"/>
    </row>
    <row r="3" spans="1:19" s="10" customFormat="1" ht="17.25" customHeight="1" x14ac:dyDescent="0.3">
      <c r="A3" s="9" t="s">
        <v>1</v>
      </c>
      <c r="B3" s="9"/>
      <c r="C3" s="9"/>
      <c r="D3" s="9"/>
      <c r="E3" s="9"/>
      <c r="F3" s="9"/>
      <c r="G3" s="9"/>
      <c r="H3" s="9"/>
      <c r="I3" s="9"/>
      <c r="J3" s="9"/>
      <c r="K3" s="9"/>
      <c r="L3" s="9"/>
      <c r="M3" s="9"/>
      <c r="N3" s="9"/>
      <c r="O3" s="9"/>
      <c r="P3" s="9"/>
      <c r="Q3" s="9"/>
      <c r="R3" s="9"/>
      <c r="S3" s="9"/>
    </row>
    <row r="4" spans="1:19" ht="15" customHeight="1" x14ac:dyDescent="0.35">
      <c r="A4" s="11"/>
      <c r="B4" s="11"/>
      <c r="C4" s="11"/>
      <c r="D4" s="11"/>
      <c r="E4" s="11"/>
      <c r="F4" s="11"/>
      <c r="G4" s="11"/>
      <c r="H4" s="11"/>
      <c r="I4" s="12"/>
      <c r="J4" s="12"/>
      <c r="K4" s="12"/>
      <c r="L4" s="11"/>
      <c r="M4" s="12"/>
      <c r="N4" s="12"/>
      <c r="O4" s="12"/>
      <c r="P4" s="12"/>
      <c r="Q4" s="12"/>
      <c r="R4" s="12"/>
      <c r="S4" s="11"/>
    </row>
    <row r="5" spans="1:19" ht="45.75" customHeight="1" x14ac:dyDescent="0.25">
      <c r="A5" s="13" t="s">
        <v>2</v>
      </c>
      <c r="B5" s="14" t="s">
        <v>3</v>
      </c>
      <c r="C5" s="14" t="s">
        <v>4</v>
      </c>
      <c r="D5" s="14" t="s">
        <v>5</v>
      </c>
      <c r="E5" s="15" t="s">
        <v>6</v>
      </c>
      <c r="F5" s="15" t="s">
        <v>7</v>
      </c>
      <c r="G5" s="13" t="s">
        <v>8</v>
      </c>
      <c r="H5" s="14" t="s">
        <v>9</v>
      </c>
      <c r="I5" s="16" t="s">
        <v>10</v>
      </c>
      <c r="J5" s="16"/>
      <c r="K5" s="16"/>
      <c r="L5" s="13" t="s">
        <v>11</v>
      </c>
      <c r="M5" s="17" t="s">
        <v>12</v>
      </c>
      <c r="N5" s="18"/>
      <c r="O5" s="19" t="s">
        <v>13</v>
      </c>
      <c r="P5" s="19"/>
      <c r="Q5" s="19" t="s">
        <v>14</v>
      </c>
      <c r="R5" s="19"/>
      <c r="S5" s="13" t="s">
        <v>15</v>
      </c>
    </row>
    <row r="6" spans="1:19" x14ac:dyDescent="0.25">
      <c r="A6" s="20"/>
      <c r="B6" s="21"/>
      <c r="C6" s="21"/>
      <c r="D6" s="21"/>
      <c r="E6" s="22"/>
      <c r="F6" s="22"/>
      <c r="G6" s="20"/>
      <c r="H6" s="21"/>
      <c r="I6" s="23" t="s">
        <v>16</v>
      </c>
      <c r="J6" s="23" t="s">
        <v>17</v>
      </c>
      <c r="K6" s="23" t="s">
        <v>18</v>
      </c>
      <c r="L6" s="20"/>
      <c r="M6" s="24">
        <v>2022</v>
      </c>
      <c r="N6" s="24">
        <v>2023</v>
      </c>
      <c r="O6" s="25">
        <v>2022</v>
      </c>
      <c r="P6" s="25">
        <v>2023</v>
      </c>
      <c r="Q6" s="25">
        <v>2022</v>
      </c>
      <c r="R6" s="25">
        <v>2023</v>
      </c>
      <c r="S6" s="20"/>
    </row>
    <row r="7" spans="1:19" x14ac:dyDescent="0.25">
      <c r="A7" s="26" t="s">
        <v>19</v>
      </c>
      <c r="B7" s="23" t="s">
        <v>20</v>
      </c>
      <c r="C7" s="23" t="s">
        <v>21</v>
      </c>
      <c r="D7" s="23" t="s">
        <v>22</v>
      </c>
      <c r="E7" s="27" t="s">
        <v>23</v>
      </c>
      <c r="F7" s="27" t="s">
        <v>24</v>
      </c>
      <c r="G7" s="26" t="s">
        <v>25</v>
      </c>
      <c r="H7" s="26" t="s">
        <v>26</v>
      </c>
      <c r="I7" s="23" t="s">
        <v>27</v>
      </c>
      <c r="J7" s="23" t="s">
        <v>28</v>
      </c>
      <c r="K7" s="23" t="s">
        <v>29</v>
      </c>
      <c r="L7" s="26" t="s">
        <v>30</v>
      </c>
      <c r="M7" s="24" t="s">
        <v>31</v>
      </c>
      <c r="N7" s="24" t="s">
        <v>32</v>
      </c>
      <c r="O7" s="28" t="s">
        <v>33</v>
      </c>
      <c r="P7" s="28" t="s">
        <v>34</v>
      </c>
      <c r="Q7" s="28" t="s">
        <v>35</v>
      </c>
      <c r="R7" s="28" t="s">
        <v>36</v>
      </c>
      <c r="S7" s="26" t="s">
        <v>37</v>
      </c>
    </row>
    <row r="8" spans="1:19" s="38" customFormat="1" ht="177" customHeight="1" x14ac:dyDescent="0.25">
      <c r="A8" s="29">
        <v>1</v>
      </c>
      <c r="B8" s="29">
        <v>1</v>
      </c>
      <c r="C8" s="29">
        <v>4</v>
      </c>
      <c r="D8" s="29">
        <v>2</v>
      </c>
      <c r="E8" s="30" t="s">
        <v>38</v>
      </c>
      <c r="F8" s="31" t="s">
        <v>39</v>
      </c>
      <c r="G8" s="31" t="s">
        <v>40</v>
      </c>
      <c r="H8" s="32" t="s">
        <v>41</v>
      </c>
      <c r="I8" s="33" t="s">
        <v>42</v>
      </c>
      <c r="J8" s="34">
        <v>1</v>
      </c>
      <c r="K8" s="35" t="s">
        <v>43</v>
      </c>
      <c r="L8" s="36" t="s">
        <v>44</v>
      </c>
      <c r="M8" s="29" t="s">
        <v>45</v>
      </c>
      <c r="N8" s="29"/>
      <c r="O8" s="37">
        <v>70018</v>
      </c>
      <c r="P8" s="29"/>
      <c r="Q8" s="37">
        <f>O8</f>
        <v>70018</v>
      </c>
      <c r="R8" s="29"/>
      <c r="S8" s="31" t="s">
        <v>46</v>
      </c>
    </row>
    <row r="9" spans="1:19" s="38" customFormat="1" ht="177" customHeight="1" x14ac:dyDescent="0.25">
      <c r="A9" s="32"/>
      <c r="B9" s="32"/>
      <c r="C9" s="32"/>
      <c r="D9" s="32"/>
      <c r="E9" s="39"/>
      <c r="F9" s="36"/>
      <c r="G9" s="36"/>
      <c r="H9" s="40"/>
      <c r="I9" s="41" t="s">
        <v>47</v>
      </c>
      <c r="J9" s="42">
        <v>350</v>
      </c>
      <c r="K9" s="43" t="s">
        <v>48</v>
      </c>
      <c r="L9" s="44"/>
      <c r="M9" s="32"/>
      <c r="N9" s="32"/>
      <c r="O9" s="45"/>
      <c r="P9" s="32"/>
      <c r="Q9" s="45"/>
      <c r="R9" s="32"/>
      <c r="S9" s="36"/>
    </row>
    <row r="10" spans="1:19" ht="154.5" customHeight="1" x14ac:dyDescent="0.25">
      <c r="A10" s="32">
        <v>2</v>
      </c>
      <c r="B10" s="32">
        <v>1</v>
      </c>
      <c r="C10" s="32">
        <v>4</v>
      </c>
      <c r="D10" s="32">
        <v>2</v>
      </c>
      <c r="E10" s="30" t="s">
        <v>49</v>
      </c>
      <c r="F10" s="31" t="s">
        <v>50</v>
      </c>
      <c r="G10" s="31" t="s">
        <v>51</v>
      </c>
      <c r="H10" s="36" t="s">
        <v>52</v>
      </c>
      <c r="I10" s="36" t="s">
        <v>53</v>
      </c>
      <c r="J10" s="36">
        <v>1</v>
      </c>
      <c r="K10" s="36" t="s">
        <v>43</v>
      </c>
      <c r="L10" s="31" t="s">
        <v>54</v>
      </c>
      <c r="M10" s="29" t="s">
        <v>55</v>
      </c>
      <c r="N10" s="29"/>
      <c r="O10" s="37">
        <v>20000</v>
      </c>
      <c r="P10" s="29"/>
      <c r="Q10" s="37">
        <v>20000</v>
      </c>
      <c r="R10" s="29"/>
      <c r="S10" s="31" t="s">
        <v>46</v>
      </c>
    </row>
    <row r="11" spans="1:19" ht="183.75" customHeight="1" x14ac:dyDescent="0.25">
      <c r="A11" s="40"/>
      <c r="B11" s="40"/>
      <c r="C11" s="40"/>
      <c r="D11" s="40"/>
      <c r="E11" s="39"/>
      <c r="F11" s="36"/>
      <c r="G11" s="36"/>
      <c r="H11" s="44"/>
      <c r="I11" s="44"/>
      <c r="J11" s="44"/>
      <c r="K11" s="44"/>
      <c r="L11" s="36"/>
      <c r="M11" s="32"/>
      <c r="N11" s="32"/>
      <c r="O11" s="45"/>
      <c r="P11" s="32"/>
      <c r="Q11" s="45"/>
      <c r="R11" s="32"/>
      <c r="S11" s="36"/>
    </row>
    <row r="12" spans="1:19" ht="60.75" customHeight="1" x14ac:dyDescent="0.25">
      <c r="A12" s="46"/>
      <c r="B12" s="46"/>
      <c r="C12" s="46"/>
      <c r="D12" s="46"/>
      <c r="E12" s="47"/>
      <c r="F12" s="47"/>
      <c r="G12" s="48"/>
      <c r="H12" s="49"/>
      <c r="I12" s="49"/>
      <c r="J12" s="49"/>
      <c r="K12" s="49"/>
      <c r="L12" s="47"/>
      <c r="M12" s="50"/>
      <c r="N12" s="50"/>
      <c r="O12" s="50"/>
      <c r="P12" s="50"/>
      <c r="Q12" s="50"/>
      <c r="R12" s="50"/>
      <c r="S12" s="47"/>
    </row>
    <row r="13" spans="1:19" ht="408.75" customHeight="1" x14ac:dyDescent="0.25">
      <c r="A13" s="35">
        <v>3</v>
      </c>
      <c r="B13" s="35">
        <v>1</v>
      </c>
      <c r="C13" s="35">
        <v>4</v>
      </c>
      <c r="D13" s="35">
        <v>2</v>
      </c>
      <c r="E13" s="51" t="s">
        <v>56</v>
      </c>
      <c r="F13" s="34" t="s">
        <v>57</v>
      </c>
      <c r="G13" s="52" t="s">
        <v>58</v>
      </c>
      <c r="H13" s="53" t="s">
        <v>59</v>
      </c>
      <c r="I13" s="54" t="s">
        <v>60</v>
      </c>
      <c r="J13" s="35">
        <v>1</v>
      </c>
      <c r="K13" s="35" t="s">
        <v>43</v>
      </c>
      <c r="L13" s="34" t="s">
        <v>61</v>
      </c>
      <c r="M13" s="35" t="s">
        <v>62</v>
      </c>
      <c r="N13" s="35"/>
      <c r="O13" s="35">
        <v>98777.56</v>
      </c>
      <c r="P13" s="35"/>
      <c r="Q13" s="35">
        <f>O13</f>
        <v>98777.56</v>
      </c>
      <c r="R13" s="35"/>
      <c r="S13" s="34" t="e">
        <f>#REF!</f>
        <v>#REF!</v>
      </c>
    </row>
    <row r="14" spans="1:19" ht="409.5" customHeight="1" x14ac:dyDescent="0.25">
      <c r="A14" s="32">
        <v>4</v>
      </c>
      <c r="B14" s="32">
        <v>1</v>
      </c>
      <c r="C14" s="32">
        <v>4</v>
      </c>
      <c r="D14" s="32">
        <v>2</v>
      </c>
      <c r="E14" s="39" t="s">
        <v>63</v>
      </c>
      <c r="F14" s="36" t="s">
        <v>64</v>
      </c>
      <c r="G14" s="55" t="s">
        <v>65</v>
      </c>
      <c r="H14" s="32" t="s">
        <v>59</v>
      </c>
      <c r="I14" s="33" t="s">
        <v>60</v>
      </c>
      <c r="J14" s="34">
        <v>1</v>
      </c>
      <c r="K14" s="34" t="s">
        <v>43</v>
      </c>
      <c r="L14" s="36" t="s">
        <v>66</v>
      </c>
      <c r="M14" s="32" t="s">
        <v>62</v>
      </c>
      <c r="N14" s="32"/>
      <c r="O14" s="45">
        <v>319645.78999999998</v>
      </c>
      <c r="P14" s="56"/>
      <c r="Q14" s="45">
        <f>O14</f>
        <v>319645.78999999998</v>
      </c>
      <c r="R14" s="32"/>
      <c r="S14" s="36" t="e">
        <f>S13</f>
        <v>#REF!</v>
      </c>
    </row>
    <row r="15" spans="1:19" ht="84.75" customHeight="1" x14ac:dyDescent="0.25">
      <c r="A15" s="46"/>
      <c r="B15" s="46"/>
      <c r="C15" s="46"/>
      <c r="D15" s="46"/>
      <c r="E15" s="57"/>
      <c r="F15" s="49"/>
      <c r="G15" s="58"/>
      <c r="H15" s="46"/>
      <c r="I15" s="33" t="s">
        <v>67</v>
      </c>
      <c r="J15" s="59">
        <v>10000</v>
      </c>
      <c r="K15" s="34" t="s">
        <v>68</v>
      </c>
      <c r="L15" s="49"/>
      <c r="M15" s="46"/>
      <c r="N15" s="46"/>
      <c r="O15" s="60"/>
      <c r="P15" s="61"/>
      <c r="Q15" s="60"/>
      <c r="R15" s="46"/>
      <c r="S15" s="49"/>
    </row>
    <row r="16" spans="1:19" ht="114.75" customHeight="1" x14ac:dyDescent="0.25">
      <c r="A16" s="32">
        <v>5</v>
      </c>
      <c r="B16" s="36">
        <v>1</v>
      </c>
      <c r="C16" s="32">
        <v>4</v>
      </c>
      <c r="D16" s="32">
        <v>2</v>
      </c>
      <c r="E16" s="62" t="s">
        <v>69</v>
      </c>
      <c r="F16" s="31" t="s">
        <v>70</v>
      </c>
      <c r="G16" s="63" t="s">
        <v>71</v>
      </c>
      <c r="H16" s="55" t="s">
        <v>72</v>
      </c>
      <c r="I16" s="33" t="s">
        <v>60</v>
      </c>
      <c r="J16" s="34">
        <v>1</v>
      </c>
      <c r="K16" s="34" t="s">
        <v>43</v>
      </c>
      <c r="L16" s="58" t="s">
        <v>73</v>
      </c>
      <c r="M16" s="49" t="s">
        <v>74</v>
      </c>
      <c r="N16" s="49"/>
      <c r="O16" s="44">
        <f>Q16</f>
        <v>307758.65000000002</v>
      </c>
      <c r="P16" s="64"/>
      <c r="Q16" s="49">
        <f>307663.4+95.25</f>
        <v>307758.65000000002</v>
      </c>
      <c r="R16" s="49"/>
      <c r="S16" s="65" t="e">
        <f>S14</f>
        <v>#REF!</v>
      </c>
    </row>
    <row r="17" spans="1:19" ht="114.75" customHeight="1" x14ac:dyDescent="0.25">
      <c r="A17" s="40"/>
      <c r="B17" s="44"/>
      <c r="C17" s="40"/>
      <c r="D17" s="40"/>
      <c r="E17" s="66"/>
      <c r="F17" s="31"/>
      <c r="G17" s="67"/>
      <c r="H17" s="58"/>
      <c r="I17" s="33" t="s">
        <v>75</v>
      </c>
      <c r="J17" s="34">
        <v>10000</v>
      </c>
      <c r="K17" s="34" t="s">
        <v>76</v>
      </c>
      <c r="L17" s="58"/>
      <c r="M17" s="49"/>
      <c r="N17" s="49"/>
      <c r="O17" s="44"/>
      <c r="P17" s="64"/>
      <c r="Q17" s="49"/>
      <c r="R17" s="49"/>
      <c r="S17" s="65"/>
    </row>
    <row r="18" spans="1:19" ht="60" customHeight="1" x14ac:dyDescent="0.25">
      <c r="A18" s="40"/>
      <c r="B18" s="44"/>
      <c r="C18" s="40"/>
      <c r="D18" s="40"/>
      <c r="E18" s="66"/>
      <c r="F18" s="31"/>
      <c r="G18" s="67"/>
      <c r="H18" s="68" t="s">
        <v>41</v>
      </c>
      <c r="I18" s="33" t="s">
        <v>42</v>
      </c>
      <c r="J18" s="34">
        <v>1</v>
      </c>
      <c r="K18" s="34" t="s">
        <v>77</v>
      </c>
      <c r="L18" s="69"/>
      <c r="M18" s="31"/>
      <c r="N18" s="31"/>
      <c r="O18" s="44"/>
      <c r="P18" s="70"/>
      <c r="Q18" s="31"/>
      <c r="R18" s="31"/>
      <c r="S18" s="71"/>
    </row>
    <row r="19" spans="1:19" ht="25.5" hidden="1" customHeight="1" x14ac:dyDescent="0.25">
      <c r="A19" s="40"/>
      <c r="B19" s="44"/>
      <c r="C19" s="40"/>
      <c r="D19" s="40"/>
      <c r="E19" s="66"/>
      <c r="F19" s="31"/>
      <c r="G19" s="67"/>
      <c r="H19" s="68"/>
      <c r="I19" s="33"/>
      <c r="J19" s="34"/>
      <c r="K19" s="33"/>
      <c r="L19" s="69"/>
      <c r="M19" s="31"/>
      <c r="N19" s="31"/>
      <c r="O19" s="44"/>
      <c r="P19" s="70"/>
      <c r="Q19" s="31"/>
      <c r="R19" s="31"/>
      <c r="S19" s="71"/>
    </row>
    <row r="20" spans="1:19" ht="196.5" customHeight="1" x14ac:dyDescent="0.25">
      <c r="A20" s="46"/>
      <c r="B20" s="49"/>
      <c r="C20" s="46"/>
      <c r="D20" s="46"/>
      <c r="E20" s="62"/>
      <c r="F20" s="31"/>
      <c r="G20" s="63"/>
      <c r="H20" s="72" t="s">
        <v>41</v>
      </c>
      <c r="I20" s="33" t="s">
        <v>78</v>
      </c>
      <c r="J20" s="34">
        <v>50</v>
      </c>
      <c r="K20" s="34" t="s">
        <v>79</v>
      </c>
      <c r="L20" s="55"/>
      <c r="M20" s="36"/>
      <c r="N20" s="36"/>
      <c r="O20" s="44"/>
      <c r="P20" s="73"/>
      <c r="Q20" s="36"/>
      <c r="R20" s="36"/>
      <c r="S20" s="74"/>
    </row>
    <row r="21" spans="1:19" ht="94.5" customHeight="1" x14ac:dyDescent="0.25">
      <c r="A21" s="29">
        <v>6</v>
      </c>
      <c r="B21" s="29">
        <v>1</v>
      </c>
      <c r="C21" s="29">
        <v>4</v>
      </c>
      <c r="D21" s="29">
        <v>2</v>
      </c>
      <c r="E21" s="75" t="s">
        <v>80</v>
      </c>
      <c r="F21" s="31" t="s">
        <v>81</v>
      </c>
      <c r="G21" s="69" t="s">
        <v>82</v>
      </c>
      <c r="H21" s="29" t="s">
        <v>41</v>
      </c>
      <c r="I21" s="76" t="s">
        <v>42</v>
      </c>
      <c r="J21" s="77">
        <v>1</v>
      </c>
      <c r="K21" s="76" t="s">
        <v>83</v>
      </c>
      <c r="L21" s="31" t="s">
        <v>84</v>
      </c>
      <c r="M21" s="29"/>
      <c r="N21" s="29" t="s">
        <v>85</v>
      </c>
      <c r="O21" s="70"/>
      <c r="P21" s="78">
        <v>70000</v>
      </c>
      <c r="Q21" s="70"/>
      <c r="R21" s="78">
        <v>70000</v>
      </c>
      <c r="S21" s="31" t="s">
        <v>46</v>
      </c>
    </row>
    <row r="22" spans="1:19" ht="290.25" customHeight="1" x14ac:dyDescent="0.25">
      <c r="A22" s="29"/>
      <c r="B22" s="29"/>
      <c r="C22" s="29"/>
      <c r="D22" s="29"/>
      <c r="E22" s="75"/>
      <c r="F22" s="31"/>
      <c r="G22" s="69"/>
      <c r="H22" s="29"/>
      <c r="I22" s="35" t="s">
        <v>86</v>
      </c>
      <c r="J22" s="35">
        <v>250</v>
      </c>
      <c r="K22" s="35" t="s">
        <v>76</v>
      </c>
      <c r="L22" s="31"/>
      <c r="M22" s="29"/>
      <c r="N22" s="29"/>
      <c r="O22" s="70"/>
      <c r="P22" s="78"/>
      <c r="Q22" s="70"/>
      <c r="R22" s="78"/>
      <c r="S22" s="31"/>
    </row>
    <row r="23" spans="1:19" ht="59.25" customHeight="1" x14ac:dyDescent="0.25">
      <c r="A23" s="79">
        <v>7</v>
      </c>
      <c r="B23" s="79">
        <f t="shared" ref="B23:D23" si="0">B21</f>
        <v>1</v>
      </c>
      <c r="C23" s="79">
        <f t="shared" si="0"/>
        <v>4</v>
      </c>
      <c r="D23" s="79">
        <f t="shared" si="0"/>
        <v>2</v>
      </c>
      <c r="E23" s="80" t="s">
        <v>87</v>
      </c>
      <c r="F23" s="39" t="s">
        <v>88</v>
      </c>
      <c r="G23" s="36" t="s">
        <v>89</v>
      </c>
      <c r="H23" s="36" t="s">
        <v>90</v>
      </c>
      <c r="I23" s="81" t="s">
        <v>91</v>
      </c>
      <c r="J23" s="34">
        <v>1</v>
      </c>
      <c r="K23" s="34" t="s">
        <v>83</v>
      </c>
      <c r="L23" s="36" t="s">
        <v>84</v>
      </c>
      <c r="M23" s="31"/>
      <c r="N23" s="31" t="s">
        <v>92</v>
      </c>
      <c r="O23" s="36"/>
      <c r="P23" s="82">
        <v>90000</v>
      </c>
      <c r="Q23" s="36"/>
      <c r="R23" s="82">
        <f>P23</f>
        <v>90000</v>
      </c>
      <c r="S23" s="36" t="str">
        <f>S21</f>
        <v>Podkarpacki Ośrodek Doradztwa Rolniczego z siedzibą w Boguchwale</v>
      </c>
    </row>
    <row r="24" spans="1:19" ht="59.25" customHeight="1" x14ac:dyDescent="0.25">
      <c r="A24" s="83"/>
      <c r="B24" s="83"/>
      <c r="C24" s="83"/>
      <c r="D24" s="83"/>
      <c r="E24" s="84"/>
      <c r="F24" s="85"/>
      <c r="G24" s="44"/>
      <c r="H24" s="49"/>
      <c r="I24" s="81" t="s">
        <v>93</v>
      </c>
      <c r="J24" s="34">
        <v>45</v>
      </c>
      <c r="K24" s="34" t="s">
        <v>76</v>
      </c>
      <c r="L24" s="44"/>
      <c r="M24" s="31"/>
      <c r="N24" s="31"/>
      <c r="O24" s="44"/>
      <c r="P24" s="86"/>
      <c r="Q24" s="44"/>
      <c r="R24" s="44"/>
      <c r="S24" s="44"/>
    </row>
    <row r="25" spans="1:19" ht="141.75" customHeight="1" x14ac:dyDescent="0.25">
      <c r="A25" s="87"/>
      <c r="B25" s="87"/>
      <c r="C25" s="87"/>
      <c r="D25" s="87"/>
      <c r="E25" s="88"/>
      <c r="F25" s="57"/>
      <c r="G25" s="49"/>
      <c r="H25" s="81" t="s">
        <v>94</v>
      </c>
      <c r="I25" s="81" t="s">
        <v>95</v>
      </c>
      <c r="J25" s="34" t="s">
        <v>83</v>
      </c>
      <c r="K25" s="34">
        <v>1</v>
      </c>
      <c r="L25" s="49"/>
      <c r="M25" s="31"/>
      <c r="N25" s="31"/>
      <c r="O25" s="49"/>
      <c r="P25" s="89"/>
      <c r="Q25" s="49"/>
      <c r="R25" s="49"/>
      <c r="S25" s="49"/>
    </row>
    <row r="26" spans="1:19" ht="93.75" customHeight="1" x14ac:dyDescent="0.25">
      <c r="A26" s="79">
        <v>8</v>
      </c>
      <c r="B26" s="79">
        <v>1</v>
      </c>
      <c r="C26" s="79">
        <v>4</v>
      </c>
      <c r="D26" s="79">
        <v>5</v>
      </c>
      <c r="E26" s="39" t="s">
        <v>96</v>
      </c>
      <c r="F26" s="39" t="s">
        <v>97</v>
      </c>
      <c r="G26" s="36" t="s">
        <v>98</v>
      </c>
      <c r="H26" s="32" t="s">
        <v>41</v>
      </c>
      <c r="I26" s="90" t="s">
        <v>42</v>
      </c>
      <c r="J26" s="91">
        <v>1</v>
      </c>
      <c r="K26" s="90" t="s">
        <v>83</v>
      </c>
      <c r="L26" s="36" t="s">
        <v>99</v>
      </c>
      <c r="M26" s="92"/>
      <c r="N26" s="29" t="s">
        <v>85</v>
      </c>
      <c r="O26" s="73"/>
      <c r="P26" s="45">
        <v>30000</v>
      </c>
      <c r="Q26" s="93"/>
      <c r="R26" s="45">
        <f>P26</f>
        <v>30000</v>
      </c>
      <c r="S26" s="36" t="s">
        <v>46</v>
      </c>
    </row>
    <row r="27" spans="1:19" ht="115.5" customHeight="1" x14ac:dyDescent="0.25">
      <c r="A27" s="83"/>
      <c r="B27" s="87"/>
      <c r="C27" s="87"/>
      <c r="D27" s="87"/>
      <c r="E27" s="57"/>
      <c r="F27" s="57"/>
      <c r="G27" s="49"/>
      <c r="H27" s="40"/>
      <c r="I27" s="94" t="s">
        <v>86</v>
      </c>
      <c r="J27" s="95">
        <v>100</v>
      </c>
      <c r="K27" s="94" t="s">
        <v>76</v>
      </c>
      <c r="L27" s="44"/>
      <c r="M27" s="92"/>
      <c r="N27" s="29"/>
      <c r="O27" s="96"/>
      <c r="P27" s="97"/>
      <c r="Q27" s="98"/>
      <c r="R27" s="97"/>
      <c r="S27" s="44"/>
    </row>
    <row r="28" spans="1:19" ht="59.25" customHeight="1" x14ac:dyDescent="0.25">
      <c r="A28" s="99">
        <v>9</v>
      </c>
      <c r="B28" s="99">
        <v>1</v>
      </c>
      <c r="C28" s="99">
        <v>4</v>
      </c>
      <c r="D28" s="99">
        <v>2</v>
      </c>
      <c r="E28" s="30" t="s">
        <v>100</v>
      </c>
      <c r="F28" s="30" t="s">
        <v>101</v>
      </c>
      <c r="G28" s="31" t="s">
        <v>102</v>
      </c>
      <c r="H28" s="31" t="s">
        <v>103</v>
      </c>
      <c r="I28" s="81" t="s">
        <v>91</v>
      </c>
      <c r="J28" s="34">
        <v>1</v>
      </c>
      <c r="K28" s="34" t="s">
        <v>83</v>
      </c>
      <c r="L28" s="31" t="s">
        <v>99</v>
      </c>
      <c r="M28" s="29"/>
      <c r="N28" s="29" t="s">
        <v>92</v>
      </c>
      <c r="O28" s="100"/>
      <c r="P28" s="100">
        <v>150000</v>
      </c>
      <c r="Q28" s="100"/>
      <c r="R28" s="100">
        <f>P28</f>
        <v>150000</v>
      </c>
      <c r="S28" s="31" t="str">
        <f>S26</f>
        <v>Podkarpacki Ośrodek Doradztwa Rolniczego z siedzibą w Boguchwale</v>
      </c>
    </row>
    <row r="29" spans="1:19" ht="59.25" customHeight="1" x14ac:dyDescent="0.25">
      <c r="A29" s="99"/>
      <c r="B29" s="99"/>
      <c r="C29" s="99"/>
      <c r="D29" s="99"/>
      <c r="E29" s="30"/>
      <c r="F29" s="30"/>
      <c r="G29" s="31"/>
      <c r="H29" s="31"/>
      <c r="I29" s="81" t="s">
        <v>93</v>
      </c>
      <c r="J29" s="34">
        <v>45</v>
      </c>
      <c r="K29" s="34" t="s">
        <v>76</v>
      </c>
      <c r="L29" s="31"/>
      <c r="M29" s="29"/>
      <c r="N29" s="29"/>
      <c r="O29" s="100"/>
      <c r="P29" s="100"/>
      <c r="Q29" s="100"/>
      <c r="R29" s="100"/>
      <c r="S29" s="31"/>
    </row>
    <row r="30" spans="1:19" ht="102.6" customHeight="1" x14ac:dyDescent="0.25">
      <c r="A30" s="99"/>
      <c r="B30" s="99"/>
      <c r="C30" s="99"/>
      <c r="D30" s="99"/>
      <c r="E30" s="30"/>
      <c r="F30" s="30"/>
      <c r="G30" s="31"/>
      <c r="H30" s="81" t="s">
        <v>94</v>
      </c>
      <c r="I30" s="81" t="s">
        <v>95</v>
      </c>
      <c r="J30" s="34" t="s">
        <v>83</v>
      </c>
      <c r="K30" s="34">
        <v>1</v>
      </c>
      <c r="L30" s="31"/>
      <c r="M30" s="29"/>
      <c r="N30" s="29"/>
      <c r="O30" s="100"/>
      <c r="P30" s="100"/>
      <c r="Q30" s="100"/>
      <c r="R30" s="100"/>
      <c r="S30" s="31"/>
    </row>
    <row r="31" spans="1:19" ht="132" customHeight="1" x14ac:dyDescent="0.25">
      <c r="A31" s="99">
        <v>10</v>
      </c>
      <c r="B31" s="99">
        <v>1</v>
      </c>
      <c r="C31" s="99">
        <v>4</v>
      </c>
      <c r="D31" s="99">
        <v>2</v>
      </c>
      <c r="E31" s="30" t="s">
        <v>104</v>
      </c>
      <c r="F31" s="30" t="s">
        <v>105</v>
      </c>
      <c r="G31" s="31" t="s">
        <v>106</v>
      </c>
      <c r="H31" s="31" t="s">
        <v>90</v>
      </c>
      <c r="I31" s="81" t="s">
        <v>91</v>
      </c>
      <c r="J31" s="34">
        <v>1</v>
      </c>
      <c r="K31" s="34" t="s">
        <v>83</v>
      </c>
      <c r="L31" s="31" t="s">
        <v>107</v>
      </c>
      <c r="M31" s="29"/>
      <c r="N31" s="29" t="s">
        <v>92</v>
      </c>
      <c r="O31" s="100"/>
      <c r="P31" s="100">
        <v>100000</v>
      </c>
      <c r="Q31" s="100"/>
      <c r="R31" s="100">
        <f>P31</f>
        <v>100000</v>
      </c>
      <c r="S31" s="31" t="str">
        <f>S28</f>
        <v>Podkarpacki Ośrodek Doradztwa Rolniczego z siedzibą w Boguchwale</v>
      </c>
    </row>
    <row r="32" spans="1:19" ht="59.25" customHeight="1" x14ac:dyDescent="0.25">
      <c r="A32" s="99"/>
      <c r="B32" s="99"/>
      <c r="C32" s="99"/>
      <c r="D32" s="99"/>
      <c r="E32" s="30"/>
      <c r="F32" s="30"/>
      <c r="G32" s="31"/>
      <c r="H32" s="31"/>
      <c r="I32" s="81" t="s">
        <v>93</v>
      </c>
      <c r="J32" s="34">
        <v>45</v>
      </c>
      <c r="K32" s="34" t="s">
        <v>76</v>
      </c>
      <c r="L32" s="31"/>
      <c r="M32" s="29"/>
      <c r="N32" s="29"/>
      <c r="O32" s="100"/>
      <c r="P32" s="100"/>
      <c r="Q32" s="100"/>
      <c r="R32" s="100"/>
      <c r="S32" s="31"/>
    </row>
    <row r="33" spans="1:19" ht="92.25" customHeight="1" x14ac:dyDescent="0.25">
      <c r="A33" s="99"/>
      <c r="B33" s="99"/>
      <c r="C33" s="99"/>
      <c r="D33" s="99"/>
      <c r="E33" s="30"/>
      <c r="F33" s="30"/>
      <c r="G33" s="31"/>
      <c r="H33" s="81" t="s">
        <v>94</v>
      </c>
      <c r="I33" s="81" t="s">
        <v>95</v>
      </c>
      <c r="J33" s="34" t="s">
        <v>83</v>
      </c>
      <c r="K33" s="34">
        <v>1</v>
      </c>
      <c r="L33" s="31"/>
      <c r="M33" s="29"/>
      <c r="N33" s="29"/>
      <c r="O33" s="100"/>
      <c r="P33" s="100"/>
      <c r="Q33" s="100"/>
      <c r="R33" s="100"/>
      <c r="S33" s="31"/>
    </row>
    <row r="34" spans="1:19" ht="59.25" customHeight="1" x14ac:dyDescent="0.25">
      <c r="A34" s="99">
        <v>11</v>
      </c>
      <c r="B34" s="99">
        <v>1</v>
      </c>
      <c r="C34" s="99">
        <v>4</v>
      </c>
      <c r="D34" s="99">
        <v>2</v>
      </c>
      <c r="E34" s="30" t="s">
        <v>108</v>
      </c>
      <c r="F34" s="30" t="s">
        <v>109</v>
      </c>
      <c r="G34" s="31" t="s">
        <v>110</v>
      </c>
      <c r="H34" s="31" t="s">
        <v>111</v>
      </c>
      <c r="I34" s="81" t="s">
        <v>91</v>
      </c>
      <c r="J34" s="34">
        <v>1</v>
      </c>
      <c r="K34" s="34" t="s">
        <v>83</v>
      </c>
      <c r="L34" s="31" t="s">
        <v>99</v>
      </c>
      <c r="M34" s="29"/>
      <c r="N34" s="29" t="s">
        <v>92</v>
      </c>
      <c r="O34" s="31"/>
      <c r="P34" s="100">
        <v>150000</v>
      </c>
      <c r="Q34" s="31"/>
      <c r="R34" s="100">
        <f>P34</f>
        <v>150000</v>
      </c>
      <c r="S34" s="31" t="str">
        <f>S31</f>
        <v>Podkarpacki Ośrodek Doradztwa Rolniczego z siedzibą w Boguchwale</v>
      </c>
    </row>
    <row r="35" spans="1:19" ht="59.25" customHeight="1" x14ac:dyDescent="0.25">
      <c r="A35" s="99"/>
      <c r="B35" s="99"/>
      <c r="C35" s="99"/>
      <c r="D35" s="99"/>
      <c r="E35" s="30"/>
      <c r="F35" s="30"/>
      <c r="G35" s="31"/>
      <c r="H35" s="31"/>
      <c r="I35" s="81" t="s">
        <v>93</v>
      </c>
      <c r="J35" s="34">
        <v>45</v>
      </c>
      <c r="K35" s="34" t="s">
        <v>76</v>
      </c>
      <c r="L35" s="31"/>
      <c r="M35" s="29"/>
      <c r="N35" s="29"/>
      <c r="O35" s="31"/>
      <c r="P35" s="100"/>
      <c r="Q35" s="31"/>
      <c r="R35" s="31"/>
      <c r="S35" s="31"/>
    </row>
    <row r="36" spans="1:19" ht="117" customHeight="1" x14ac:dyDescent="0.25">
      <c r="A36" s="99"/>
      <c r="B36" s="99"/>
      <c r="C36" s="99"/>
      <c r="D36" s="99"/>
      <c r="E36" s="30"/>
      <c r="F36" s="30"/>
      <c r="G36" s="31"/>
      <c r="H36" s="81" t="s">
        <v>94</v>
      </c>
      <c r="I36" s="81" t="s">
        <v>95</v>
      </c>
      <c r="J36" s="34" t="s">
        <v>83</v>
      </c>
      <c r="K36" s="34">
        <v>1</v>
      </c>
      <c r="L36" s="31"/>
      <c r="M36" s="29"/>
      <c r="N36" s="29"/>
      <c r="O36" s="31"/>
      <c r="P36" s="100"/>
      <c r="Q36" s="31"/>
      <c r="R36" s="31"/>
      <c r="S36" s="31"/>
    </row>
    <row r="37" spans="1:19" ht="59.25" customHeight="1" x14ac:dyDescent="0.25">
      <c r="A37" s="99">
        <v>12</v>
      </c>
      <c r="B37" s="99">
        <v>1</v>
      </c>
      <c r="C37" s="99">
        <v>4</v>
      </c>
      <c r="D37" s="99">
        <v>2</v>
      </c>
      <c r="E37" s="30" t="s">
        <v>112</v>
      </c>
      <c r="F37" s="30" t="s">
        <v>113</v>
      </c>
      <c r="G37" s="31" t="s">
        <v>114</v>
      </c>
      <c r="H37" s="31" t="s">
        <v>111</v>
      </c>
      <c r="I37" s="81" t="s">
        <v>91</v>
      </c>
      <c r="J37" s="34">
        <v>1</v>
      </c>
      <c r="K37" s="34" t="s">
        <v>83</v>
      </c>
      <c r="L37" s="31" t="s">
        <v>99</v>
      </c>
      <c r="M37" s="29"/>
      <c r="N37" s="29" t="s">
        <v>115</v>
      </c>
      <c r="O37" s="31"/>
      <c r="P37" s="100">
        <v>148000</v>
      </c>
      <c r="Q37" s="31"/>
      <c r="R37" s="100">
        <f>P37</f>
        <v>148000</v>
      </c>
      <c r="S37" s="31" t="str">
        <f>S34</f>
        <v>Podkarpacki Ośrodek Doradztwa Rolniczego z siedzibą w Boguchwale</v>
      </c>
    </row>
    <row r="38" spans="1:19" ht="59.25" customHeight="1" x14ac:dyDescent="0.25">
      <c r="A38" s="99"/>
      <c r="B38" s="99"/>
      <c r="C38" s="99"/>
      <c r="D38" s="99"/>
      <c r="E38" s="30"/>
      <c r="F38" s="30"/>
      <c r="G38" s="31"/>
      <c r="H38" s="31"/>
      <c r="I38" s="81" t="s">
        <v>93</v>
      </c>
      <c r="J38" s="34">
        <v>25</v>
      </c>
      <c r="K38" s="34" t="s">
        <v>76</v>
      </c>
      <c r="L38" s="31"/>
      <c r="M38" s="29"/>
      <c r="N38" s="29"/>
      <c r="O38" s="31"/>
      <c r="P38" s="100"/>
      <c r="Q38" s="31"/>
      <c r="R38" s="31"/>
      <c r="S38" s="31"/>
    </row>
    <row r="39" spans="1:19" ht="225.75" customHeight="1" x14ac:dyDescent="0.25">
      <c r="A39" s="99"/>
      <c r="B39" s="99"/>
      <c r="C39" s="99"/>
      <c r="D39" s="99"/>
      <c r="E39" s="30"/>
      <c r="F39" s="30"/>
      <c r="G39" s="31"/>
      <c r="H39" s="81" t="s">
        <v>94</v>
      </c>
      <c r="I39" s="81" t="s">
        <v>95</v>
      </c>
      <c r="J39" s="34" t="s">
        <v>83</v>
      </c>
      <c r="K39" s="34">
        <v>1</v>
      </c>
      <c r="L39" s="31"/>
      <c r="M39" s="29"/>
      <c r="N39" s="29"/>
      <c r="O39" s="31"/>
      <c r="P39" s="100"/>
      <c r="Q39" s="31"/>
      <c r="R39" s="31"/>
      <c r="S39" s="31"/>
    </row>
    <row r="40" spans="1:19" ht="59.25" hidden="1" customHeight="1" x14ac:dyDescent="0.25">
      <c r="A40" s="101"/>
      <c r="B40" s="101"/>
      <c r="C40" s="101"/>
      <c r="D40" s="102"/>
      <c r="E40" s="103"/>
      <c r="F40" s="104"/>
      <c r="G40" s="104"/>
      <c r="H40" s="104"/>
      <c r="I40" s="104"/>
      <c r="J40" s="104"/>
      <c r="K40" s="104"/>
      <c r="L40" s="104"/>
      <c r="M40" s="104"/>
      <c r="N40" s="104"/>
      <c r="O40" s="104"/>
      <c r="P40" s="104"/>
      <c r="Q40" s="104"/>
      <c r="R40" s="104"/>
      <c r="S40" s="104"/>
    </row>
    <row r="41" spans="1:19" ht="59.25" hidden="1" customHeight="1" x14ac:dyDescent="0.25">
      <c r="A41" s="101"/>
      <c r="B41" s="101"/>
      <c r="C41" s="101"/>
      <c r="D41" s="102"/>
      <c r="E41" s="103"/>
      <c r="F41" s="104"/>
      <c r="G41" s="104"/>
      <c r="H41" s="104"/>
      <c r="I41" s="104"/>
      <c r="J41" s="104"/>
      <c r="K41" s="104"/>
      <c r="L41" s="104"/>
      <c r="M41" s="104"/>
      <c r="N41" s="104"/>
      <c r="O41" s="104"/>
      <c r="P41" s="104"/>
      <c r="Q41" s="104"/>
      <c r="R41" s="104"/>
      <c r="S41" s="104"/>
    </row>
    <row r="42" spans="1:19" ht="59.25" hidden="1" customHeight="1" x14ac:dyDescent="0.25">
      <c r="A42" s="101"/>
      <c r="B42" s="101"/>
      <c r="C42" s="101"/>
      <c r="D42" s="102"/>
      <c r="E42" s="103"/>
      <c r="F42" s="104"/>
      <c r="G42" s="104"/>
      <c r="H42" s="104"/>
      <c r="I42" s="104"/>
      <c r="J42" s="104"/>
      <c r="K42" s="104"/>
      <c r="L42" s="104"/>
      <c r="M42" s="104"/>
      <c r="N42" s="104"/>
      <c r="O42" s="104"/>
      <c r="P42" s="104"/>
      <c r="Q42" s="104"/>
      <c r="R42" s="104"/>
      <c r="S42" s="104"/>
    </row>
    <row r="43" spans="1:19" ht="59.25" hidden="1" customHeight="1" x14ac:dyDescent="0.25">
      <c r="A43" s="101"/>
      <c r="B43" s="101"/>
      <c r="C43" s="101"/>
      <c r="D43" s="102"/>
      <c r="E43" s="103"/>
      <c r="F43" s="104"/>
      <c r="G43" s="104"/>
      <c r="H43" s="104"/>
      <c r="I43" s="104"/>
      <c r="J43" s="104"/>
      <c r="K43" s="104"/>
      <c r="L43" s="104"/>
      <c r="M43" s="104"/>
      <c r="N43" s="104"/>
      <c r="O43" s="104"/>
      <c r="P43" s="104"/>
      <c r="Q43" s="104"/>
      <c r="R43" s="104"/>
      <c r="S43" s="104"/>
    </row>
    <row r="44" spans="1:19" ht="59.25" hidden="1" customHeight="1" x14ac:dyDescent="0.25">
      <c r="A44" s="101"/>
      <c r="B44" s="105"/>
      <c r="C44" s="105"/>
      <c r="D44" s="105"/>
      <c r="E44" s="104"/>
      <c r="F44" s="104"/>
      <c r="G44" s="104"/>
      <c r="H44" s="104"/>
      <c r="I44" s="104"/>
      <c r="J44" s="104"/>
      <c r="K44" s="104"/>
      <c r="L44" s="104"/>
      <c r="M44" s="104"/>
      <c r="N44" s="104"/>
      <c r="O44" s="104"/>
      <c r="P44" s="104"/>
      <c r="Q44" s="104"/>
      <c r="R44" s="104"/>
      <c r="S44" s="104"/>
    </row>
    <row r="45" spans="1:19" ht="59.25" hidden="1" customHeight="1" x14ac:dyDescent="0.25">
      <c r="A45" s="101"/>
      <c r="B45" s="105"/>
      <c r="C45" s="105"/>
      <c r="D45" s="105"/>
      <c r="E45" s="104"/>
      <c r="F45" s="104"/>
      <c r="G45" s="104"/>
      <c r="H45" s="104"/>
      <c r="I45" s="104"/>
      <c r="J45" s="104"/>
      <c r="K45" s="104"/>
      <c r="L45" s="104"/>
      <c r="M45" s="104"/>
      <c r="N45" s="104"/>
      <c r="O45" s="104"/>
      <c r="P45" s="104"/>
      <c r="Q45" s="104"/>
      <c r="R45" s="104"/>
      <c r="S45" s="104"/>
    </row>
    <row r="46" spans="1:19" ht="59.25" hidden="1" customHeight="1" x14ac:dyDescent="0.25">
      <c r="A46" s="105"/>
      <c r="B46" s="106"/>
      <c r="C46" s="106"/>
      <c r="D46" s="106"/>
      <c r="E46" s="107"/>
      <c r="F46" s="107"/>
      <c r="G46" s="107"/>
      <c r="H46" s="107"/>
      <c r="I46" s="107"/>
      <c r="J46" s="107"/>
      <c r="K46" s="107"/>
      <c r="L46" s="107"/>
      <c r="M46" s="107"/>
      <c r="N46" s="107"/>
      <c r="O46" s="107"/>
      <c r="P46" s="107"/>
      <c r="Q46" s="107"/>
      <c r="R46" s="107"/>
      <c r="S46" s="107"/>
    </row>
    <row r="47" spans="1:19" ht="59.25" hidden="1" customHeight="1" x14ac:dyDescent="0.25">
      <c r="A47" s="108"/>
      <c r="B47" s="108"/>
      <c r="C47" s="108"/>
      <c r="D47" s="108"/>
      <c r="E47" s="109"/>
      <c r="F47" s="109"/>
      <c r="G47" s="109"/>
      <c r="H47" s="109"/>
      <c r="I47" s="109"/>
      <c r="J47" s="109"/>
      <c r="K47" s="109"/>
      <c r="L47" s="109"/>
      <c r="M47" s="109"/>
      <c r="N47" s="109"/>
      <c r="O47" s="109"/>
      <c r="P47" s="109"/>
      <c r="Q47" s="109"/>
      <c r="R47" s="109"/>
      <c r="S47" s="109"/>
    </row>
    <row r="48" spans="1:19" x14ac:dyDescent="0.25">
      <c r="A48" s="110"/>
      <c r="B48" s="110"/>
      <c r="C48" s="110"/>
      <c r="D48" s="110"/>
      <c r="E48" s="111"/>
      <c r="F48" s="111"/>
      <c r="G48" s="111"/>
      <c r="H48" s="111"/>
      <c r="I48" s="111"/>
      <c r="J48" s="111"/>
      <c r="K48" s="111"/>
      <c r="L48" s="111"/>
      <c r="M48" s="111"/>
      <c r="N48" s="111"/>
      <c r="O48" s="111"/>
      <c r="P48" s="111"/>
      <c r="Q48" s="111"/>
      <c r="R48" s="111"/>
      <c r="S48" s="111"/>
    </row>
    <row r="49" spans="7:18" x14ac:dyDescent="0.25">
      <c r="G49" s="112"/>
      <c r="O49" s="113"/>
      <c r="P49" s="114" t="s">
        <v>116</v>
      </c>
      <c r="Q49" s="114" t="s">
        <v>117</v>
      </c>
      <c r="R49" s="114"/>
    </row>
    <row r="50" spans="7:18" ht="11.25" customHeight="1" x14ac:dyDescent="0.25">
      <c r="G50" s="112"/>
      <c r="O50" s="115"/>
      <c r="P50" s="114"/>
      <c r="Q50" s="116">
        <v>2022</v>
      </c>
      <c r="R50" s="116">
        <v>2023</v>
      </c>
    </row>
    <row r="51" spans="7:18" x14ac:dyDescent="0.25">
      <c r="O51" s="117" t="s">
        <v>118</v>
      </c>
      <c r="P51" s="118">
        <v>12</v>
      </c>
      <c r="Q51" s="119">
        <f>Q8+Q10+Q13+Q14+Q16</f>
        <v>816200</v>
      </c>
      <c r="R51" s="119">
        <f>R21+R23+R26+R28+R31+R34+R37</f>
        <v>738000</v>
      </c>
    </row>
    <row r="52" spans="7:18" x14ac:dyDescent="0.25">
      <c r="Q52" s="6"/>
      <c r="R52" s="6"/>
    </row>
    <row r="54" spans="7:18" x14ac:dyDescent="0.25">
      <c r="Q54" s="6"/>
    </row>
    <row r="57" spans="7:18" x14ac:dyDescent="0.25">
      <c r="Q57" s="6"/>
    </row>
  </sheetData>
  <mergeCells count="197">
    <mergeCell ref="P37:P39"/>
    <mergeCell ref="Q37:Q39"/>
    <mergeCell ref="R37:R39"/>
    <mergeCell ref="S37:S39"/>
    <mergeCell ref="O49:O50"/>
    <mergeCell ref="P49:P50"/>
    <mergeCell ref="Q49:R49"/>
    <mergeCell ref="G37:G39"/>
    <mergeCell ref="H37:H38"/>
    <mergeCell ref="L37:L39"/>
    <mergeCell ref="M37:M39"/>
    <mergeCell ref="N37:N39"/>
    <mergeCell ref="O37:O39"/>
    <mergeCell ref="P34:P36"/>
    <mergeCell ref="Q34:Q36"/>
    <mergeCell ref="R34:R36"/>
    <mergeCell ref="S34:S36"/>
    <mergeCell ref="A37:A39"/>
    <mergeCell ref="B37:B39"/>
    <mergeCell ref="C37:C39"/>
    <mergeCell ref="D37:D39"/>
    <mergeCell ref="E37:E39"/>
    <mergeCell ref="F37:F39"/>
    <mergeCell ref="G34:G36"/>
    <mergeCell ref="H34:H35"/>
    <mergeCell ref="L34:L36"/>
    <mergeCell ref="M34:M36"/>
    <mergeCell ref="N34:N36"/>
    <mergeCell ref="O34:O36"/>
    <mergeCell ref="P31:P33"/>
    <mergeCell ref="Q31:Q33"/>
    <mergeCell ref="R31:R33"/>
    <mergeCell ref="S31:S33"/>
    <mergeCell ref="A34:A36"/>
    <mergeCell ref="B34:B36"/>
    <mergeCell ref="C34:C36"/>
    <mergeCell ref="D34:D36"/>
    <mergeCell ref="E34:E36"/>
    <mergeCell ref="F34:F36"/>
    <mergeCell ref="G31:G33"/>
    <mergeCell ref="H31:H32"/>
    <mergeCell ref="L31:L33"/>
    <mergeCell ref="M31:M33"/>
    <mergeCell ref="N31:N33"/>
    <mergeCell ref="O31:O33"/>
    <mergeCell ref="P28:P30"/>
    <mergeCell ref="Q28:Q30"/>
    <mergeCell ref="R28:R30"/>
    <mergeCell ref="S28:S30"/>
    <mergeCell ref="A31:A33"/>
    <mergeCell ref="B31:B33"/>
    <mergeCell ref="C31:C33"/>
    <mergeCell ref="D31:D33"/>
    <mergeCell ref="E31:E33"/>
    <mergeCell ref="F31:F33"/>
    <mergeCell ref="G28:G30"/>
    <mergeCell ref="H28:H29"/>
    <mergeCell ref="L28:L30"/>
    <mergeCell ref="M28:M30"/>
    <mergeCell ref="N28:N30"/>
    <mergeCell ref="O28:O30"/>
    <mergeCell ref="P26:P27"/>
    <mergeCell ref="Q26:Q27"/>
    <mergeCell ref="R26:R27"/>
    <mergeCell ref="S26:S27"/>
    <mergeCell ref="A28:A30"/>
    <mergeCell ref="B28:B30"/>
    <mergeCell ref="C28:C30"/>
    <mergeCell ref="D28:D30"/>
    <mergeCell ref="E28:E30"/>
    <mergeCell ref="F28:F30"/>
    <mergeCell ref="G26:G27"/>
    <mergeCell ref="H26:H27"/>
    <mergeCell ref="L26:L27"/>
    <mergeCell ref="M26:M27"/>
    <mergeCell ref="N26:N27"/>
    <mergeCell ref="O26:O27"/>
    <mergeCell ref="P23:P25"/>
    <mergeCell ref="Q23:Q25"/>
    <mergeCell ref="R23:R25"/>
    <mergeCell ref="S23:S25"/>
    <mergeCell ref="A26:A27"/>
    <mergeCell ref="B26:B27"/>
    <mergeCell ref="C26:C27"/>
    <mergeCell ref="D26:D27"/>
    <mergeCell ref="E26:E27"/>
    <mergeCell ref="F26:F27"/>
    <mergeCell ref="G23:G25"/>
    <mergeCell ref="H23:H24"/>
    <mergeCell ref="L23:L25"/>
    <mergeCell ref="M23:M25"/>
    <mergeCell ref="N23:N25"/>
    <mergeCell ref="O23:O25"/>
    <mergeCell ref="P21:P22"/>
    <mergeCell ref="Q21:Q22"/>
    <mergeCell ref="R21:R22"/>
    <mergeCell ref="S21:S22"/>
    <mergeCell ref="A23:A25"/>
    <mergeCell ref="B23:B25"/>
    <mergeCell ref="C23:C25"/>
    <mergeCell ref="D23:D25"/>
    <mergeCell ref="E23:E25"/>
    <mergeCell ref="F23:F25"/>
    <mergeCell ref="G21:G22"/>
    <mergeCell ref="H21:H22"/>
    <mergeCell ref="L21:L22"/>
    <mergeCell ref="M21:M22"/>
    <mergeCell ref="N21:N22"/>
    <mergeCell ref="O21:O22"/>
    <mergeCell ref="P16:P20"/>
    <mergeCell ref="Q16:Q20"/>
    <mergeCell ref="R16:R20"/>
    <mergeCell ref="S16:S20"/>
    <mergeCell ref="A21:A22"/>
    <mergeCell ref="B21:B22"/>
    <mergeCell ref="C21:C22"/>
    <mergeCell ref="D21:D22"/>
    <mergeCell ref="E21:E22"/>
    <mergeCell ref="F21:F22"/>
    <mergeCell ref="G16:G20"/>
    <mergeCell ref="H16:H17"/>
    <mergeCell ref="L16:L20"/>
    <mergeCell ref="M16:M20"/>
    <mergeCell ref="N16:N20"/>
    <mergeCell ref="O16:O20"/>
    <mergeCell ref="A16:A20"/>
    <mergeCell ref="B16:B20"/>
    <mergeCell ref="C16:C20"/>
    <mergeCell ref="D16:D20"/>
    <mergeCell ref="E16:E20"/>
    <mergeCell ref="F16:F20"/>
    <mergeCell ref="M14:M15"/>
    <mergeCell ref="N14:N15"/>
    <mergeCell ref="O14:O15"/>
    <mergeCell ref="Q14:Q15"/>
    <mergeCell ref="R14:R15"/>
    <mergeCell ref="S14:S15"/>
    <mergeCell ref="S10:S11"/>
    <mergeCell ref="A14:A15"/>
    <mergeCell ref="B14:B15"/>
    <mergeCell ref="C14:C15"/>
    <mergeCell ref="D14:D15"/>
    <mergeCell ref="E14:E15"/>
    <mergeCell ref="F14:F15"/>
    <mergeCell ref="G14:G15"/>
    <mergeCell ref="H14:H15"/>
    <mergeCell ref="L14:L15"/>
    <mergeCell ref="M10:M11"/>
    <mergeCell ref="N10:N11"/>
    <mergeCell ref="O10:O11"/>
    <mergeCell ref="P10:P11"/>
    <mergeCell ref="Q10:Q11"/>
    <mergeCell ref="R10:R11"/>
    <mergeCell ref="G10:G11"/>
    <mergeCell ref="H10:H12"/>
    <mergeCell ref="I10:I12"/>
    <mergeCell ref="J10:J12"/>
    <mergeCell ref="K10:K12"/>
    <mergeCell ref="L10:L11"/>
    <mergeCell ref="P8:P9"/>
    <mergeCell ref="Q8:Q9"/>
    <mergeCell ref="R8:R9"/>
    <mergeCell ref="S8:S9"/>
    <mergeCell ref="A10:A12"/>
    <mergeCell ref="B10:B12"/>
    <mergeCell ref="C10:C12"/>
    <mergeCell ref="D10:D12"/>
    <mergeCell ref="E10:E11"/>
    <mergeCell ref="F10:F11"/>
    <mergeCell ref="G8:G9"/>
    <mergeCell ref="H8:H9"/>
    <mergeCell ref="L8:L9"/>
    <mergeCell ref="M8:M9"/>
    <mergeCell ref="N8:N9"/>
    <mergeCell ref="O8:O9"/>
    <mergeCell ref="A8:A9"/>
    <mergeCell ref="B8:B9"/>
    <mergeCell ref="C8:C9"/>
    <mergeCell ref="D8:D9"/>
    <mergeCell ref="E8:E9"/>
    <mergeCell ref="F8:F9"/>
    <mergeCell ref="I5:K5"/>
    <mergeCell ref="L5:L6"/>
    <mergeCell ref="M5:N5"/>
    <mergeCell ref="O5:P5"/>
    <mergeCell ref="Q5:R5"/>
    <mergeCell ref="S5:S6"/>
    <mergeCell ref="L2:S2"/>
    <mergeCell ref="A3:S3"/>
    <mergeCell ref="A5:A6"/>
    <mergeCell ref="B5:B6"/>
    <mergeCell ref="C5:C6"/>
    <mergeCell ref="D5:D6"/>
    <mergeCell ref="E5:E6"/>
    <mergeCell ref="F5:F6"/>
    <mergeCell ref="G5:G6"/>
    <mergeCell ref="H5:H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2023-03-08T09:43:40Z</dcterms:created>
  <dcterms:modified xsi:type="dcterms:W3CDTF">2023-03-08T09:43:40Z</dcterms:modified>
</cp:coreProperties>
</file>