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Podkarpacki OD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1" l="1"/>
  <c r="Q21" i="1" s="1"/>
  <c r="Q14" i="1"/>
  <c r="Q12" i="1"/>
  <c r="Q10" i="1"/>
  <c r="Q8" i="1"/>
  <c r="O6" i="1"/>
  <c r="Q6" i="1" s="1"/>
  <c r="P4" i="1"/>
  <c r="R4" i="1" s="1"/>
  <c r="O4" i="1"/>
  <c r="Q4" i="1" s="1"/>
</calcChain>
</file>

<file path=xl/sharedStrings.xml><?xml version="1.0" encoding="utf-8"?>
<sst xmlns="http://schemas.openxmlformats.org/spreadsheetml/2006/main" count="112" uniqueCount="73">
  <si>
    <t>Plan operacyjny KSOW na lata 2022-2023( z wyłączeniem Działania 8 Plan Komunikacyjny) - Podkarpacki Ośrodek Doradztwa Rolniczego w Boguchwale - sierpień 2024</t>
  </si>
  <si>
    <t>Lp.</t>
  </si>
  <si>
    <t>Priorytet PROW</t>
  </si>
  <si>
    <t>Cel KSOW</t>
  </si>
  <si>
    <t>Działanie KSOW</t>
  </si>
  <si>
    <t>Nazwa/tytuł operacji</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</si>
  <si>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</si>
  <si>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</si>
  <si>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</si>
  <si>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</si>
  <si>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</si>
  <si>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</si>
  <si>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</si>
  <si>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</si>
  <si>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</si>
  <si>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</si>
  <si>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</si>
  <si>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 xml:space="preserve">Jednostka miary </t>
  </si>
  <si>
    <t>a</t>
  </si>
  <si>
    <t>b</t>
  </si>
  <si>
    <t>c</t>
  </si>
  <si>
    <t>d</t>
  </si>
  <si>
    <t>e</t>
  </si>
  <si>
    <t>f</t>
  </si>
  <si>
    <t>g</t>
  </si>
  <si>
    <t>h</t>
  </si>
  <si>
    <t>i</t>
  </si>
  <si>
    <t>j</t>
  </si>
  <si>
    <t>k</t>
  </si>
  <si>
    <t>l</t>
  </si>
  <si>
    <t>m</t>
  </si>
  <si>
    <t>n</t>
  </si>
  <si>
    <t>o</t>
  </si>
  <si>
    <t>p</t>
  </si>
  <si>
    <t>q</t>
  </si>
  <si>
    <t>r</t>
  </si>
  <si>
    <t>s</t>
  </si>
  <si>
    <t xml:space="preserve">Żywność funkcjonalna  i jej bezcenny wpływ na organizm. </t>
  </si>
  <si>
    <t>Celem operacji jest  wspieranie  innowacji w rolnictwie, a w szczególności w produkcji żywności dobrej jakości  i na obszarach wiejskich</t>
  </si>
  <si>
    <t xml:space="preserve">Przedmiotem operacji jest zorganizowanie konferencji, której zadaniem będzie udowodnienie ogromnego znaczenia żywności funkcjonalnej i jej bezcennego wpływu na organizm człowieka . Poruszana tematyka obejmowała będzie zagadnienia związane z : nowymi  trendami  i kierunkami produkcji oraz dystrybucji żywności w odpowiedzi na oczekiwania i potrzeby konsumentów; żywnością  a  zrównoważonym rozwojem  środowiska i zmianami klimatu;  nowoczesną  produkcja  rolną – korzyściami  i zagrożeniami;  produktami  rolnictwa ekologicznego – oczekiwaniami  i rzeczywistością;   jakością i bezpieczeństwem zdrowotnym żywności;  żywnością  funkcjonalną, wzbogaconą, produktami  regionalnymi i tradycyjnymi;  innowacyjnymi  procesami  i technologiami  w aspekcie otrzymywania produktów spożywczych wysokiej jakości.  Uzupełnieniem konferencji będzie zorganizowanie zagranicznego wyjazdu studyjnego  do Hiszpanii  , który pozwoli na zaobserwowanie dobrych praktyk w zakresie ww. tematyki obejmującą  produkcję żywności funkcjonalnej, która już w krajach europejskich ( w szczególności w Hiszpanii)  jest bardzo dobrze rozwinięta i ciągle zwiększa się ilość takich produktów. Uczestnikami wyjazdu studyjnego będzie zróżnicowana grupa osób, która jest zainteresowana produkcją zdrowej żywności. </t>
  </si>
  <si>
    <t xml:space="preserve">konferencja </t>
  </si>
  <si>
    <t xml:space="preserve">ilość uczestników </t>
  </si>
  <si>
    <t>osób</t>
  </si>
  <si>
    <t xml:space="preserve"> rolnicy, przetwórcy produktów lokalnych, mieszkańcy obszarów wiejskich, pracownicy naukowi, pracownicy jednostek doradztwa rolniczego</t>
  </si>
  <si>
    <t>I-IV kwartał</t>
  </si>
  <si>
    <t>Podkarpacki Ośrodek Doradztwa Rolniczego z siedzibą w Boguchwale</t>
  </si>
  <si>
    <t xml:space="preserve">zagraniczny wyjazd studyjny </t>
  </si>
  <si>
    <t xml:space="preserve">Aktualne wyzwania w nowoczesnej technologii  rolnictwa ekologicznego szansą na rozwój  podkarpackich gospodarstw rolnych. 
</t>
  </si>
  <si>
    <t xml:space="preserve">Celem operacji jest zachęcenie rolników produkujących żywność  na przestawienie swoich gospodarstw na metody ekologiczne  do rozwoju i unowocześniania własnych gospodarstw, wprowadzania innowatorskich metod oraz technik produkcji. Dodatkowo operacja pozwoli rolnikom, a także mieszkańcom obszarów wiejskich do poszerzania wiedzy w zakresie nowoczesnych i innowacyjnych technik w rolnictwie ekologicznym oraz dobrych praktyk rolniczych zgodnych z ochroną środowiska i aktualną wiedzą naukową.
</t>
  </si>
  <si>
    <t xml:space="preserve">W ramach operacji zostanie zorganizowany wyjazd  studyjny do Grecji -   do gospodarstw, obejmujących zagadnienia rozwoju nowoczesnych technologii, systemów i innowacyjnych rozwiązań stosowanych w rolnictwie, nowych przepisów prawnych, a także produkcji i sprzedaży żywności ekologicznej. Podczas wyjazdu  przedstawiane  będą tematy związane z produkcją, rozwojem obszarów wiejskich, jak również obecną sytuacją rolnictwa ekologicznego za granicą . Realizacja operacji przyczyni się dodatkowo do rozpowszechnienia wiedzy na temat wysokiej jakości produktów pochodzących z rolnictwa ekologicznego oraz zachęci polskie gospodarstwa konwencjonalne do wprowadzania we własnych gospodarstwach praktyk, które zagraniczni rolnicy ekologiczni stosują, a które przynoszą wymierne korzyści nie tylko dla produkcji bezpiecznej żywności, ale także dla środowiska. Ponadto w ramach operacji nastąpi promocja projektu poprzez stworzenia stoiska promocyjno-informacyjnego  podczas imprezy organizowanej  przez Ośrodek w której uczestniczy około 200 000 osób na którym   będzie następowała  wymiana wiedzy i doświadczeń , poszerzenie i aktualizacja wiedzy w tym zakresie. W tym czasie  rolnicy , mieszkańcy obszarów wiejskich, będą mieli możliwość zaczerpania informacji  w zakresie nowości i innowacji w obszarze rolnictwa ekologicznego i ochrony środowiska w rolnictwie. 
Operacja przyczyni się do zacieśnienia współpracy pomiędzy uczestnikami, a także umożliwi wymianę wiedzy i doświadczeń.
Uczestnikami wyjazdu studyjnego będzie zróżnicowana grupa osób, która jest zainteresowana produkcją ekologiczną.  </t>
  </si>
  <si>
    <t xml:space="preserve">stoisko informacyjno- promocyjne </t>
  </si>
  <si>
    <t xml:space="preserve">ilość stoisk informacyjno-promocyjnych </t>
  </si>
  <si>
    <t>szt.</t>
  </si>
  <si>
    <t xml:space="preserve">Rolnictwo przyszłości - innowacyjne rozwiązania wpływające na zwiększenie dochodu i konkurencyjności gospodarstw rolnych  oraz ochronę środowiska.   </t>
  </si>
  <si>
    <t xml:space="preserve">Celem operacji jest poszerzenie wiedzy oraz zaobserwowanie dobrych praktyk  na temat  innowacyjnych rozwiązań wpływających na zwiększenie dochodu i konkurencyjności gospodarstw rolnych  oraz ochronę środowiska  poprzez wykorzystanie odnawialnych źródeł energii. </t>
  </si>
  <si>
    <t xml:space="preserve">Przedmiotem operacji jest zorganizowanie zagranicznego wyjazdu studyjnego do Włoch , który pozwoli na zaobserwowanie innowacyjnych rozwiązań funkcjonujących u zagranicznych rolników i przedsiębiorców korzystających z odnawialnych źródeł energii.    Zdobyta wiedza przez uczestników przyczyni się do  obniżenia kosztów związanych z zużyciem energii w  ich gospodarstwach (w tym domowych), przedsiębiorstwach, a także skutkować będzie zmniejszeniem oddziaływania gospodarstw na zmiany klimatu. Zaobserwowane praktyki opublikowane zostaną na stronie internetowej PODR  jako dobry przykład takiego funkcjonowania. Ponadto podczas imprez wystawienniczych organizowanych przez PODR   zostanie utworzone stoisko promocyjne na którym prezentowane będą dobre praktyki w zakresie OZE  przez wyznaczone osoby będące uczestnikami wyjazdu oraz ekspertami w tej dziedzinie. Uczestnikami wyjazdu studyjnego będzie zróżnicowana grupa osób, która jest zainteresowana stosowaniem innowacyjnych rozwiązań  wpływających na  zwiększenie dochodu i konkurencyjności swoich gospodarstw.  </t>
  </si>
  <si>
    <t xml:space="preserve">Mała przedsiębiorczość na wsi - agroturystyka i turystyka wiejska jako czynnik rozwoju gospodarstw rolnych  oraz promocja  KłŻ.
</t>
  </si>
  <si>
    <t xml:space="preserve">Celem operacji jest ułatwienie wymiany kontaktów pomiędzy mieszkańcami obszarów wiejskich, rolnikami, przedstawicielami doradztwa rolniczego, przedstawicielami instytucji zaangażowanymi w rozwój obszarów wiejskich z kontrahentem zagranicznym oraz  utworzenie wspólnej płaszczyzny do zdobycia fachowej wiedzy w zakresie rozwijania innowacyjnej formy przedsiębiorczości w postaci oferty agroturystycznej i turystycznej przez którą rozwijane są formy sprzedaży bezpośredniej w tym KŁŻ. </t>
  </si>
  <si>
    <t xml:space="preserve">                Przedmiotem operacji jest organizacja  wyjazdu studyjnego do Grecji  podczas którego  zostaną zaprezentowane dobre praktyki, w zakresie oferty agroturystyki , enoturystyki  i turystyki wiejskiej  oraz przedstawienie innowacji , które mogą usprawnić tworzenie małej przedsiębiorczości na wsi.   Celem operacji jest  wspieranie  innowacji w rolnictwie, a w szczególności w produkcji żywności dobrej jakości  i na obszarach wiejskich .  Lokalna żywność produkowana głównie w gospodarstwach  turystycznych i agroturystycznych jest elementem rozwoju obszarów wiejskich, a w ostatnich latach jest ogromne zapotrzebowanie  na taki asortyment. Dlatego oczekiwania konsumentów są determinantem  na powstanie szerokiego spektrum lokalnych  sieci żywności  i krótkich łańcuchów dostaw, sprzedaży bezpośredniej u producentów, sprzedaży z dostawą do klientów, współpracy z podmiotami zewnętrznymi.  Rozwój lokalnego sektora żywności jest przedmiotem ogromnego zainteresowania i może przynieść wymierne korzyści  gospodarcze, środowiskowe i społeczne. Wyjazd studyjny pozwoli na zaobserwowanie dobrych przykładów  skracania drogi produktów od pola do stołu oraz wsparcia  lokalnych  wytwórców i rolników.  Sprzedaż bezpośrednia stanowi istotne źródło dochodów rolników i ważne źródło zaopatrywania dla konsumentów.  Krótkie łańcuchy dostaw żywności przyczynią się do kreowania dobrej marki,  tworzenie sieci współpracy pomiędzy mieszkańcami obszarów wiejskich (rolnikami, właścicielami obiektów turystyki wiejskiej, rolnikami prowadzącymi sprzedaż bezpośrednią produktów rolnych lub rolniczy handel detaliczny - RHD zajmujący się przetwórstwem na niewielką skalę).  . Operacja ma za zadanie:
– wymianę doświadczeń oraz nawiązanie kontaktów z doświadczonymi producentami; – promowanie krótkich łańcuchów dostaw w oparciu o lokalną żywność; 
– skracanie łańcucha żywnościowego poprzez bezpośrednią sprzedaż produktów rolnych;
– prezentacja innowacyjnych rozwiązań w zakresie sprzedaży i dystrybucji produktów rolnych wysokiej jakości produkującą gospodarstwa agroturystyczne ; 
– budowanie sieci kontaktów w zakresie wdrażania innowacji na obszarach wiejskich.                                                                
Operacja pozwoli to na  ułatwianie transferu wiedzy w zakresie podejmowania nowych inicjatyw wspierających małe gospodarstwa dla których rozwiązaniem są poza rolnicze formy gospodarowania  polegające na  prowadzeniu  agroturystyki połączonej z małym przetwórstwem  i wytwarzaniem  żywności na bazie lokalnych produktów i usług .  
Ponadto  wyjazd studyjny, pozwoli na zaobserwowanie dobrych przykładów współpracy różnych podmiotów (rolników, właścicieli obiektów turystyki wiejskiej, rolników prowadzących sprzedaż bezpośrednią, produktów rolnych lub rolniczy handel detaliczny) na rzecz tworzenia sieci współpracy i  opracowania wspólnej strategii działania dla rozwoju turystyki kulinarnej w danym regionie. Sprzedaż bezpośrednia i tworzenie dobrej marki stanowi istotne źródło dochodów rolników i ważne źródło zaopatrywania dla konsumentów. 
W celu zwiększenia zasięgu oddziaływania i propagowania dobrych praktyk opublikowany zostanie artykuł  na stronie internetowej PODR  jako dobie przykład takiego funkcjonowania.                                            
</t>
  </si>
  <si>
    <t>e -  artykuł opublikowany   w internecie</t>
  </si>
  <si>
    <t xml:space="preserve">liczba e -  artykułów opublikowanych   w internecie  na stronie internetowej PODR </t>
  </si>
  <si>
    <t>szt</t>
  </si>
  <si>
    <t>Woda w rolnictwie - przeciwdziałanie skutkom suszy na przykładzie innowacyjnych metod uprawy</t>
  </si>
  <si>
    <t xml:space="preserve">Celem operacji jest zaobserwowanie dobrych praktyk stosowania innowacyjnego podejścia dla działań związanych z łagodzeniem skutków suszy na obszarach wiejskich, a następnie  upowszechnianie tych rozwiązań w zakresie racjonalnej gospodarki wodnej, propagowanie nowoczesnych, sprzyjających środowisku metod gospodarowania zasobami wodnymi w rolnictwie, a także wymiana wiedzy, doświadczeń pomiędzy uczestnikami wyjazdu a podmiotami zagranicznymi.
</t>
  </si>
  <si>
    <t xml:space="preserve">Przedmiotem operacji jest organizacja wyjazdu studyjnego na Malte   podczas, którego  zostaną zaobserwowane  rozwiązania przyczyniające się do upowszechniania racjonalnego gospodarowania wodą w gospodarstwach rolnych województwa podkarpackiego, a także wdrażania innowacyjnych przedsięwzięć. Podczas wyjazdu studyjnego przedstawione zostaną praktyki ściśle związane z tematyką racjonalnego wykorzystania wody w rolnictwie, pozwalające na wypracowanie w przyszłości wspólnego kierunku działań dla rozwoju gospodarki wodnej na terenach rolniczych, przez już powstałe Lokalne Partnerstwa ds. Wody (DPW) na terenie województwa. Operacja jest kontynuacją działań podjętych od roku 2020 podczas których zostały  przeprowadzone spotkania w każdym powiecie województwa podkarpackiego oraz utworzone plany wieloletnie. Dlatego wyjazd studyjny będzie możliwością zaobserwowania innowacyjnych praktyk , które w przyszłości będzie można zastosować we własnych gospodarstwach. Ponadto w ramach operacji nastąpi promocja projektu poprzez stworzenia stoiska promocyjno-informacyjnego  podczas imprez plenerowych organizowanych  przez Ośrodek w której uczestniczy około 30 000 osób na którym     będzie następowała  wymianę wiedzy i doświadczeń , poszerzenie i aktualizacja wiedzy w tym zakresie. W tym czasie  rolnicy , mieszkańcy obszarów wiejskich, będą mieli możliwość zaczerpania wiedzy w zakresie nowości i innowacji w obszarze rolnictwa ekologicznego i ochrony środowiska w rolnictwie. 
</t>
  </si>
  <si>
    <t xml:space="preserve">potencjalni członkowie LPW,  rolnicy, przedsiębiorcy branży rolnej, przedstawiciele świata nauki oraz jednostki doradcze zainteresowani stworzeniem Grupy Operacyjnej w aspekcie nowatorskich systemów zarządzania wodą oraz budowanieniem sieci kontaktów na poczet europejskiego partnerstwa innowacji. </t>
  </si>
  <si>
    <t>Od pola do stołu– promocja żywności lokalnej oraz krótkich łańcuchów dostaw</t>
  </si>
  <si>
    <r>
      <t>Celem operacji jest  wspieranie  innowacji w rolnictwie, a w szczególności w produkcji żywności dobrej jakości</t>
    </r>
    <r>
      <rPr>
        <b/>
        <sz val="11"/>
        <rFont val="Calibri"/>
        <family val="2"/>
        <charset val="238"/>
        <scheme val="minor"/>
      </rPr>
      <t xml:space="preserve"> </t>
    </r>
    <r>
      <rPr>
        <sz val="11"/>
        <rFont val="Calibri"/>
        <family val="2"/>
        <charset val="238"/>
        <scheme val="minor"/>
      </rPr>
      <t>oraz sprzedaży bezpośredniej</t>
    </r>
  </si>
  <si>
    <t xml:space="preserve">Przedmiotem operacji jest organizacja zagranicznego wyjazdu studyjnego  do Portugalii , którego celem jest  wspieranie  innowacji w rolnictwie, a w szczególności w produkcji żywności dobrej jakości oraz sprzedaży bezpośredniej.  Lokalna żywność produkowana w gospodarstwach lub przez małe zakłady jest elementem rozwoju obszarów wiejskich, a w ostatnich latach jest ogromne zapotrzebowanie  na taki asortyment. Dlatego oczekiwania konsumentów są determinantem  na powstanie szerokiego spektrum lokalnych  sieci żywności  i krótkich łańcuchów dostaw, sprzedaży bezpośredniej u producentów, sprzedaży z dostawą do klientów, współpracy z podmiotami zewnętrznymi.  Rozwój lokalnego sektora żywności jest przedmiotem ogromnego zainteresowania i może przynieść wymierne korzyści  gospodarcze, środowiskowe i społeczne. Wyjazd studyjny pozwoli na zaobserwowanie dobrych przykładów  skracania drogi produktów od pola do stołu oraz wsparcia  lokalnych  wytwórców i rolników.  Sprzedaż bezpośrednia stanowi istotne źródło dochodów rolników i ważne źródło zaopatrywania dla konsumentów.  Krótkie łańcuchy dostaw żywności przyczynią się do kreowania dobrej marki,  tworzenie sieci współpracy pomiędzy mieszkańcami obszarów wiejskich (rolnikami, właścicielami obiektów turystyki wiejskiej, rolnikami prowadzącymi sprzedaż bezpośrednią produktów rolnych lub rolniczy handel detaliczny - RHD zajmujący się przetwórstwem na niewielką skalę).  </t>
  </si>
  <si>
    <t>Grupę docelową stanowić będą min: rolnicy  w tym: właściciele  gospodarstw rolnych/ agroturystycznych/ mali przetwórcy), osoby zainteresowane proponowaną  tematyką, pracownicy PODR .</t>
  </si>
  <si>
    <t>Liczba</t>
  </si>
  <si>
    <t>Kwota</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</si>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</sst>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b/>
      <sz val="11"/>
      <color theme="1"/>
      <name val="Calibri"/>
      <family val="2"/>
      <charset val="238"/>
      <scheme val="minor"/>
    </font>
    <font>
      <b/>
      <sz val="14"/>
      <name val="Calibri"/>
      <family val="2"/>
      <charset val="238"/>
      <scheme val="minor"/>
    </font>
    <font>
      <b/>
      <sz val="18"/>
      <name val="Calibri"/>
      <family val="2"/>
      <charset val="238"/>
      <scheme val="minor"/>
    </font>
    <font>
      <sz val="10"/>
      <color indexed="8"/>
      <name val="Calibri"/>
      <family val="2"/>
      <charset val="238"/>
    </font>
    <font>
      <sz val="10"/>
      <name val="Calibri"/>
      <family val="2"/>
      <charset val="238"/>
    </font>
    <font>
      <sz val="10"/>
      <color theme="1"/>
      <name val="Calibri"/>
      <family val="2"/>
      <charset val="238"/>
      <scheme val="minor"/>
    </font>
    <font>
      <sz val="11"/>
      <name val="Calibri"/>
      <family val="2"/>
      <charset val="238"/>
      <scheme val="minor"/>
    </font>
    <font>
      <b/>
      <sz val="11"/>
      <name val="Calibri"/>
      <family val="2"/>
      <charset val="238"/>
      <scheme val="minor"/>
    </font>
    <font>
      <sz val="9"/>
      <name val="Calibri"/>
      <family val="2"/>
      <charset val="238"/>
      <scheme val="minor"/>
    </font>
    <font>
      <sz val="10"/>
      <name val="Calibri"/>
      <family val="2"/>
      <charset val="238"/>
      <scheme val="minor"/>
    </font>
  </fonts>
  <fills count="5">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0">
    <xf numFmtId="0" fontId="0" fillId="0" borderId="0" xfId="0"/>
    <xf numFmtId="0" fontId="2" fillId="0" borderId="0" xfId="0" applyFont="1" applyAlignment="1">
      <alignment horizontal="left"/>
    </xf>
    <xf numFmtId="0" fontId="3" fillId="0" borderId="0" xfId="0" applyFont="1" applyAlignment="1">
      <alignment horizontal="left"/>
    </xf>
    <xf numFmtId="0" fontId="3" fillId="0" borderId="1" xfId="0" applyFont="1" applyBorder="1" applyAlignment="1">
      <alignment horizontal="left"/>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5" xfId="0" applyFont="1" applyBorder="1" applyAlignment="1">
      <alignment horizontal="center"/>
    </xf>
    <xf numFmtId="4" fontId="4" fillId="2" borderId="3"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2" fontId="8" fillId="3" borderId="2" xfId="0" applyNumberFormat="1" applyFont="1" applyFill="1" applyBorder="1" applyAlignment="1">
      <alignment horizontal="center" vertical="center" wrapText="1"/>
    </xf>
    <xf numFmtId="2" fontId="7" fillId="3" borderId="2" xfId="0" applyNumberFormat="1" applyFont="1" applyFill="1" applyBorder="1" applyAlignment="1">
      <alignment horizontal="center" vertical="center" wrapText="1"/>
    </xf>
    <xf numFmtId="2" fontId="7" fillId="3" borderId="3" xfId="0" applyNumberFormat="1" applyFont="1" applyFill="1" applyBorder="1" applyAlignment="1">
      <alignment vertical="center"/>
    </xf>
    <xf numFmtId="2" fontId="7" fillId="3" borderId="3" xfId="0" applyNumberFormat="1" applyFont="1" applyFill="1" applyBorder="1" applyAlignment="1">
      <alignment vertical="center" wrapText="1"/>
    </xf>
    <xf numFmtId="1" fontId="7" fillId="3" borderId="3" xfId="0" applyNumberFormat="1" applyFont="1" applyFill="1" applyBorder="1" applyAlignment="1">
      <alignment horizontal="center" vertical="center"/>
    </xf>
    <xf numFmtId="0" fontId="7" fillId="3" borderId="3" xfId="0" applyFont="1" applyFill="1" applyBorder="1" applyAlignment="1">
      <alignment horizontal="center" vertical="center" wrapText="1"/>
    </xf>
    <xf numFmtId="2" fontId="7" fillId="3" borderId="2" xfId="0" applyNumberFormat="1" applyFont="1" applyFill="1" applyBorder="1" applyAlignment="1">
      <alignment horizontal="center" vertical="center"/>
    </xf>
    <xf numFmtId="4" fontId="7" fillId="3" borderId="2" xfId="0" applyNumberFormat="1" applyFont="1" applyFill="1" applyBorder="1" applyAlignment="1">
      <alignment horizontal="center" vertical="center"/>
    </xf>
    <xf numFmtId="0" fontId="7" fillId="3" borderId="1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2" fontId="8" fillId="3" borderId="6" xfId="0" applyNumberFormat="1" applyFont="1" applyFill="1" applyBorder="1" applyAlignment="1">
      <alignment horizontal="center" vertical="center" wrapText="1"/>
    </xf>
    <xf numFmtId="2" fontId="7" fillId="3" borderId="6" xfId="0" applyNumberFormat="1" applyFont="1" applyFill="1" applyBorder="1" applyAlignment="1">
      <alignment horizontal="center" vertical="center" wrapText="1"/>
    </xf>
    <xf numFmtId="2" fontId="7" fillId="3" borderId="6" xfId="0" applyNumberFormat="1" applyFont="1" applyFill="1" applyBorder="1" applyAlignment="1">
      <alignment horizontal="center" vertical="center"/>
    </xf>
    <xf numFmtId="4" fontId="7" fillId="3" borderId="6" xfId="0" applyNumberFormat="1" applyFont="1" applyFill="1" applyBorder="1" applyAlignment="1">
      <alignment horizontal="center" vertical="center"/>
    </xf>
    <xf numFmtId="0" fontId="0" fillId="3" borderId="0" xfId="0" applyFill="1"/>
    <xf numFmtId="2" fontId="7" fillId="3" borderId="3" xfId="0" applyNumberFormat="1" applyFont="1" applyFill="1" applyBorder="1" applyAlignment="1">
      <alignment horizontal="center" vertical="center" wrapText="1"/>
    </xf>
    <xf numFmtId="2" fontId="9" fillId="3" borderId="3" xfId="0" applyNumberFormat="1" applyFont="1" applyFill="1" applyBorder="1" applyAlignment="1">
      <alignment vertical="center" wrapText="1"/>
    </xf>
    <xf numFmtId="0" fontId="1" fillId="3" borderId="0" xfId="0" applyFont="1" applyFill="1" applyAlignment="1">
      <alignment vertical="center" wrapText="1"/>
    </xf>
    <xf numFmtId="4" fontId="0" fillId="0" borderId="0" xfId="0" applyNumberFormat="1"/>
    <xf numFmtId="2" fontId="10" fillId="3" borderId="2" xfId="0" applyNumberFormat="1"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7" fillId="3" borderId="7" xfId="0" applyNumberFormat="1" applyFont="1" applyFill="1" applyBorder="1" applyAlignment="1">
      <alignment horizontal="center" vertical="center" wrapText="1"/>
    </xf>
    <xf numFmtId="2" fontId="10" fillId="3" borderId="7" xfId="0" applyNumberFormat="1" applyFont="1" applyFill="1" applyBorder="1" applyAlignment="1">
      <alignment horizontal="center" vertical="center" wrapText="1"/>
    </xf>
    <xf numFmtId="2" fontId="7" fillId="3" borderId="2" xfId="0" applyNumberFormat="1" applyFont="1" applyFill="1" applyBorder="1" applyAlignment="1">
      <alignment vertical="center" wrapText="1"/>
    </xf>
    <xf numFmtId="1" fontId="7" fillId="3" borderId="2" xfId="0" applyNumberFormat="1" applyFont="1" applyFill="1" applyBorder="1" applyAlignment="1">
      <alignment horizontal="center" vertical="center"/>
    </xf>
    <xf numFmtId="2" fontId="7" fillId="3" borderId="2" xfId="0" applyNumberFormat="1" applyFont="1" applyFill="1" applyBorder="1" applyAlignment="1">
      <alignment vertical="center"/>
    </xf>
    <xf numFmtId="0" fontId="7" fillId="3" borderId="2" xfId="0" applyFont="1" applyFill="1" applyBorder="1" applyAlignment="1">
      <alignment horizontal="center" vertical="center" wrapText="1"/>
    </xf>
    <xf numFmtId="2" fontId="7" fillId="3" borderId="7" xfId="0" applyNumberFormat="1" applyFont="1" applyFill="1" applyBorder="1" applyAlignment="1">
      <alignment horizontal="center" vertical="center"/>
    </xf>
    <xf numFmtId="0" fontId="7" fillId="3" borderId="3" xfId="0" applyFont="1" applyFill="1" applyBorder="1" applyAlignment="1">
      <alignment horizontal="center" vertical="center"/>
    </xf>
    <xf numFmtId="2" fontId="8" fillId="3" borderId="3" xfId="0" applyNumberFormat="1" applyFont="1" applyFill="1" applyBorder="1" applyAlignment="1">
      <alignment horizontal="center" vertical="center" wrapText="1"/>
    </xf>
    <xf numFmtId="2" fontId="7" fillId="3" borderId="3" xfId="0" applyNumberFormat="1" applyFont="1" applyFill="1" applyBorder="1" applyAlignment="1">
      <alignment horizontal="center" vertical="center" wrapText="1"/>
    </xf>
    <xf numFmtId="2" fontId="7" fillId="3" borderId="3" xfId="0" applyNumberFormat="1" applyFont="1" applyFill="1" applyBorder="1" applyAlignment="1">
      <alignment horizontal="center" vertical="center"/>
    </xf>
    <xf numFmtId="4" fontId="7" fillId="3" borderId="3" xfId="0" applyNumberFormat="1" applyFont="1" applyFill="1" applyBorder="1" applyAlignment="1">
      <alignment horizontal="center" vertical="center"/>
    </xf>
    <xf numFmtId="0" fontId="7" fillId="3" borderId="2" xfId="0" applyFont="1" applyFill="1" applyBorder="1" applyAlignment="1">
      <alignment horizontal="center" vertical="center"/>
    </xf>
    <xf numFmtId="1" fontId="7" fillId="3" borderId="3" xfId="0" applyNumberFormat="1" applyFont="1" applyFill="1" applyBorder="1" applyAlignment="1">
      <alignment horizontal="center" vertical="center" wrapText="1"/>
    </xf>
    <xf numFmtId="4" fontId="7" fillId="3" borderId="2" xfId="0" applyNumberFormat="1" applyFont="1" applyFill="1" applyBorder="1" applyAlignment="1">
      <alignment horizontal="center" vertical="center" wrapText="1"/>
    </xf>
    <xf numFmtId="2" fontId="10" fillId="3" borderId="6" xfId="0" applyNumberFormat="1" applyFont="1" applyFill="1" applyBorder="1" applyAlignment="1">
      <alignment horizontal="center" vertical="center" wrapText="1"/>
    </xf>
    <xf numFmtId="4" fontId="7" fillId="3" borderId="6" xfId="0" applyNumberFormat="1" applyFont="1" applyFill="1" applyBorder="1" applyAlignment="1">
      <alignment horizontal="center" vertical="center" wrapText="1"/>
    </xf>
    <xf numFmtId="0" fontId="1" fillId="4" borderId="8" xfId="0" applyFont="1" applyFill="1" applyBorder="1" applyAlignment="1">
      <alignment horizontal="center" vertical="center" wrapText="1"/>
    </xf>
    <xf numFmtId="0" fontId="0" fillId="4" borderId="12" xfId="0" applyFill="1" applyBorder="1" applyAlignment="1">
      <alignment horizontal="center"/>
    </xf>
    <xf numFmtId="0" fontId="0" fillId="4" borderId="13" xfId="0" applyFill="1" applyBorder="1" applyAlignment="1">
      <alignment horizontal="center"/>
    </xf>
    <xf numFmtId="0" fontId="1" fillId="4" borderId="10" xfId="0" applyFont="1" applyFill="1" applyBorder="1" applyAlignment="1">
      <alignment horizontal="center" vertical="center" wrapText="1"/>
    </xf>
    <xf numFmtId="0" fontId="0" fillId="4" borderId="3" xfId="0" applyFill="1" applyBorder="1" applyAlignment="1">
      <alignment horizontal="center"/>
    </xf>
    <xf numFmtId="0" fontId="0" fillId="4" borderId="3" xfId="0"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wrapText="1"/>
    </xf>
    <xf numFmtId="0" fontId="0" fillId="3" borderId="16" xfId="0" applyFill="1" applyBorder="1" applyAlignment="1">
      <alignment horizontal="center"/>
    </xf>
    <xf numFmtId="4" fontId="0" fillId="3" borderId="16" xfId="0" applyNumberFormat="1" applyFill="1" applyBorder="1"/>
    <xf numFmtId="4" fontId="0" fillId="3" borderId="17" xfId="0" applyNumberFormat="1" applyFill="1"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U21"/>
  <sheetViews>
    <sheetView tabSelected="1" zoomScale="50" zoomScaleNormal="50" workbookViewId="0">
      <selection activeCell="A16" sqref="A16:Q17"/>
    </sheetView>
  </sheetViews>
  <sheetFormatPr defaultRowHeight="42.75" customHeight="1" x14ac:dyDescent="0.25"/>
  <cols>
    <col min="5" max="5" width="24.85546875" customWidth="1"/>
    <col min="6" max="6" width="35.5703125" customWidth="1"/>
    <col min="7" max="7" width="102.7109375" customWidth="1"/>
    <col min="8" max="8" width="16.42578125" customWidth="1"/>
    <col min="9" max="9" width="12.5703125" customWidth="1"/>
    <col min="12" max="12" width="17.28515625" customWidth="1"/>
    <col min="13" max="13" width="12.5703125" customWidth="1"/>
    <col min="15" max="15" width="15" customWidth="1"/>
    <col min="16" max="16" width="15.42578125" customWidth="1"/>
    <col min="17" max="17" width="23.140625" customWidth="1"/>
    <col min="18" max="18" width="14.42578125" customWidth="1"/>
    <col min="19" max="19" width="25.42578125" customWidth="1"/>
    <col min="20" max="20" width="11.42578125" bestFit="1" customWidth="1"/>
  </cols>
  <sheetData>
    <row r="1" spans="1:21" ht="42.75" customHeight="1" x14ac:dyDescent="0.3">
      <c r="A1" s="1" t="s">
        <v>0</v>
      </c>
      <c r="B1" s="1"/>
      <c r="C1" s="1"/>
      <c r="D1" s="1"/>
      <c r="E1" s="1"/>
      <c r="F1" s="1"/>
      <c r="G1" s="1"/>
      <c r="H1" s="1"/>
      <c r="I1" s="1"/>
      <c r="J1" s="1"/>
      <c r="K1" s="1"/>
      <c r="L1" s="1"/>
      <c r="M1" s="1"/>
      <c r="N1" s="1"/>
      <c r="O1" s="1"/>
      <c r="P1" s="1"/>
      <c r="Q1" s="1"/>
      <c r="R1" s="1"/>
      <c r="S1" s="1"/>
    </row>
    <row r="2" spans="1:21" ht="42.75" customHeight="1" x14ac:dyDescent="0.35">
      <c r="A2" s="2"/>
      <c r="B2" s="2"/>
      <c r="C2" s="2"/>
      <c r="D2" s="2"/>
      <c r="E2" s="2"/>
      <c r="F2" s="2"/>
      <c r="G2" s="2"/>
      <c r="H2" s="2"/>
      <c r="I2" s="3"/>
      <c r="J2" s="3"/>
      <c r="K2" s="3"/>
      <c r="L2" s="2"/>
      <c r="M2" s="3"/>
      <c r="N2" s="3"/>
      <c r="O2" s="3"/>
      <c r="P2" s="3"/>
      <c r="Q2" s="3"/>
      <c r="R2" s="3"/>
      <c r="S2" s="2"/>
    </row>
    <row r="3" spans="1:21" ht="42.75" customHeight="1" x14ac:dyDescent="0.25">
      <c r="A3" s="4" t="s">
        <v>1</v>
      </c>
      <c r="B3" s="5" t="s">
        <v>2</v>
      </c>
      <c r="C3" s="5" t="s">
        <v>3</v>
      </c>
      <c r="D3" s="5" t="s">
        <v>4</v>
      </c>
      <c r="E3" s="6" t="s">
        <v>5</v>
      </c>
      <c r="F3" s="6" t="s">
        <v>6</v>
      </c>
      <c r="G3" s="4" t="s">
        <v>7</v>
      </c>
      <c r="H3" s="5" t="s">
        <v>8</v>
      </c>
      <c r="I3" s="7" t="s">
        <v>9</v>
      </c>
      <c r="J3" s="7"/>
      <c r="K3" s="7"/>
      <c r="L3" s="4" t="s">
        <v>10</v>
      </c>
      <c r="M3" s="8" t="s">
        <v>11</v>
      </c>
      <c r="N3" s="9"/>
      <c r="O3" s="10" t="s">
        <v>12</v>
      </c>
      <c r="P3" s="10"/>
      <c r="Q3" s="10" t="s">
        <v>13</v>
      </c>
      <c r="R3" s="10"/>
      <c r="S3" s="4" t="s">
        <v>14</v>
      </c>
    </row>
    <row r="4" spans="1:21" ht="42.75" customHeight="1" x14ac:dyDescent="0.25">
      <c r="A4" s="11"/>
      <c r="B4" s="12"/>
      <c r="C4" s="12"/>
      <c r="D4" s="12"/>
      <c r="E4" s="13"/>
      <c r="F4" s="13"/>
      <c r="G4" s="11"/>
      <c r="H4" s="12"/>
      <c r="I4" s="14" t="s">
        <v>15</v>
      </c>
      <c r="J4" s="14" t="s">
        <v>16</v>
      </c>
      <c r="K4" s="14" t="s">
        <v>17</v>
      </c>
      <c r="L4" s="11"/>
      <c r="M4" s="15">
        <v>2024</v>
      </c>
      <c r="N4" s="15">
        <v>2025</v>
      </c>
      <c r="O4" s="16">
        <f>M4</f>
        <v>2024</v>
      </c>
      <c r="P4" s="16">
        <f>N4</f>
        <v>2025</v>
      </c>
      <c r="Q4" s="16">
        <f>O4</f>
        <v>2024</v>
      </c>
      <c r="R4" s="16">
        <f>P4</f>
        <v>2025</v>
      </c>
      <c r="S4" s="11"/>
    </row>
    <row r="5" spans="1:21" ht="42.75" customHeight="1" thickBot="1" x14ac:dyDescent="0.3">
      <c r="A5" s="17" t="s">
        <v>18</v>
      </c>
      <c r="B5" s="18" t="s">
        <v>19</v>
      </c>
      <c r="C5" s="18" t="s">
        <v>20</v>
      </c>
      <c r="D5" s="18" t="s">
        <v>21</v>
      </c>
      <c r="E5" s="19" t="s">
        <v>22</v>
      </c>
      <c r="F5" s="19" t="s">
        <v>23</v>
      </c>
      <c r="G5" s="17" t="s">
        <v>24</v>
      </c>
      <c r="H5" s="17" t="s">
        <v>25</v>
      </c>
      <c r="I5" s="18" t="s">
        <v>26</v>
      </c>
      <c r="J5" s="18" t="s">
        <v>27</v>
      </c>
      <c r="K5" s="18" t="s">
        <v>28</v>
      </c>
      <c r="L5" s="17" t="s">
        <v>29</v>
      </c>
      <c r="M5" s="20" t="s">
        <v>30</v>
      </c>
      <c r="N5" s="20" t="s">
        <v>31</v>
      </c>
      <c r="O5" s="21" t="s">
        <v>32</v>
      </c>
      <c r="P5" s="21" t="s">
        <v>33</v>
      </c>
      <c r="Q5" s="21" t="s">
        <v>34</v>
      </c>
      <c r="R5" s="21" t="s">
        <v>35</v>
      </c>
      <c r="S5" s="17" t="s">
        <v>36</v>
      </c>
    </row>
    <row r="6" spans="1:21" ht="174.75" customHeight="1" x14ac:dyDescent="0.25">
      <c r="A6" s="22">
        <v>1</v>
      </c>
      <c r="B6" s="23">
        <v>1</v>
      </c>
      <c r="C6" s="23">
        <v>4</v>
      </c>
      <c r="D6" s="24">
        <v>2</v>
      </c>
      <c r="E6" s="25" t="s">
        <v>37</v>
      </c>
      <c r="F6" s="26" t="s">
        <v>38</v>
      </c>
      <c r="G6" s="26" t="s">
        <v>39</v>
      </c>
      <c r="H6" s="27" t="s">
        <v>40</v>
      </c>
      <c r="I6" s="28" t="s">
        <v>41</v>
      </c>
      <c r="J6" s="29">
        <v>350</v>
      </c>
      <c r="K6" s="27" t="s">
        <v>42</v>
      </c>
      <c r="L6" s="30" t="s">
        <v>43</v>
      </c>
      <c r="M6" s="26" t="s">
        <v>44</v>
      </c>
      <c r="N6" s="31"/>
      <c r="O6" s="32">
        <f>79901.19+97800</f>
        <v>177701.19</v>
      </c>
      <c r="P6" s="32"/>
      <c r="Q6" s="32">
        <f>O6</f>
        <v>177701.19</v>
      </c>
      <c r="R6" s="31"/>
      <c r="S6" s="26" t="s">
        <v>45</v>
      </c>
    </row>
    <row r="7" spans="1:21" ht="174.75" customHeight="1" thickBot="1" x14ac:dyDescent="0.3">
      <c r="A7" s="33"/>
      <c r="B7" s="34"/>
      <c r="C7" s="34"/>
      <c r="D7" s="35"/>
      <c r="E7" s="36"/>
      <c r="F7" s="37"/>
      <c r="G7" s="37"/>
      <c r="H7" s="28" t="s">
        <v>46</v>
      </c>
      <c r="I7" s="28" t="s">
        <v>41</v>
      </c>
      <c r="J7" s="29">
        <v>20</v>
      </c>
      <c r="K7" s="27" t="s">
        <v>42</v>
      </c>
      <c r="L7" s="30"/>
      <c r="M7" s="37"/>
      <c r="N7" s="38"/>
      <c r="O7" s="39"/>
      <c r="P7" s="39"/>
      <c r="Q7" s="39"/>
      <c r="R7" s="38"/>
      <c r="S7" s="37"/>
      <c r="U7" s="40"/>
    </row>
    <row r="8" spans="1:21" ht="174.75" customHeight="1" x14ac:dyDescent="0.25">
      <c r="A8" s="22">
        <v>2</v>
      </c>
      <c r="B8" s="23">
        <v>1</v>
      </c>
      <c r="C8" s="23">
        <v>4</v>
      </c>
      <c r="D8" s="24">
        <v>2</v>
      </c>
      <c r="E8" s="25" t="s">
        <v>47</v>
      </c>
      <c r="F8" s="26" t="s">
        <v>48</v>
      </c>
      <c r="G8" s="26" t="s">
        <v>49</v>
      </c>
      <c r="H8" s="41" t="s">
        <v>50</v>
      </c>
      <c r="I8" s="42" t="s">
        <v>51</v>
      </c>
      <c r="J8" s="29">
        <v>1</v>
      </c>
      <c r="K8" s="27" t="s">
        <v>52</v>
      </c>
      <c r="L8" s="30" t="s">
        <v>43</v>
      </c>
      <c r="M8" s="26" t="s">
        <v>44</v>
      </c>
      <c r="N8" s="31"/>
      <c r="O8" s="31">
        <v>134000</v>
      </c>
      <c r="P8" s="31"/>
      <c r="Q8" s="31">
        <f>O8</f>
        <v>134000</v>
      </c>
      <c r="R8" s="31"/>
      <c r="S8" s="26" t="s">
        <v>45</v>
      </c>
      <c r="T8" s="43"/>
    </row>
    <row r="9" spans="1:21" ht="95.25" customHeight="1" thickBot="1" x14ac:dyDescent="0.3">
      <c r="A9" s="33"/>
      <c r="B9" s="34"/>
      <c r="C9" s="34"/>
      <c r="D9" s="35"/>
      <c r="E9" s="36"/>
      <c r="F9" s="37"/>
      <c r="G9" s="37"/>
      <c r="H9" s="28" t="s">
        <v>46</v>
      </c>
      <c r="I9" s="28" t="s">
        <v>41</v>
      </c>
      <c r="J9" s="29">
        <v>30</v>
      </c>
      <c r="K9" s="27" t="s">
        <v>42</v>
      </c>
      <c r="L9" s="30"/>
      <c r="M9" s="37"/>
      <c r="N9" s="38"/>
      <c r="O9" s="38"/>
      <c r="P9" s="38"/>
      <c r="Q9" s="38"/>
      <c r="R9" s="38"/>
      <c r="S9" s="37"/>
      <c r="T9" s="43"/>
    </row>
    <row r="10" spans="1:21" ht="144.75" customHeight="1" x14ac:dyDescent="0.25">
      <c r="A10" s="22">
        <v>3</v>
      </c>
      <c r="B10" s="23">
        <v>1</v>
      </c>
      <c r="C10" s="23">
        <v>4</v>
      </c>
      <c r="D10" s="24">
        <v>2</v>
      </c>
      <c r="E10" s="25" t="s">
        <v>53</v>
      </c>
      <c r="F10" s="26" t="s">
        <v>54</v>
      </c>
      <c r="G10" s="26" t="s">
        <v>55</v>
      </c>
      <c r="H10" s="41" t="s">
        <v>50</v>
      </c>
      <c r="I10" s="42" t="s">
        <v>51</v>
      </c>
      <c r="J10" s="29">
        <v>1</v>
      </c>
      <c r="K10" s="27" t="s">
        <v>52</v>
      </c>
      <c r="L10" s="30" t="s">
        <v>43</v>
      </c>
      <c r="M10" s="26" t="s">
        <v>44</v>
      </c>
      <c r="N10" s="31"/>
      <c r="O10" s="31">
        <v>91200</v>
      </c>
      <c r="P10" s="31"/>
      <c r="Q10" s="31">
        <f>O10</f>
        <v>91200</v>
      </c>
      <c r="R10" s="31"/>
      <c r="S10" s="26" t="s">
        <v>45</v>
      </c>
    </row>
    <row r="11" spans="1:21" ht="144.75" customHeight="1" thickBot="1" x14ac:dyDescent="0.3">
      <c r="A11" s="33"/>
      <c r="B11" s="34"/>
      <c r="C11" s="34"/>
      <c r="D11" s="35"/>
      <c r="E11" s="36"/>
      <c r="F11" s="37"/>
      <c r="G11" s="37"/>
      <c r="H11" s="28" t="s">
        <v>46</v>
      </c>
      <c r="I11" s="28" t="s">
        <v>41</v>
      </c>
      <c r="J11" s="29">
        <v>18</v>
      </c>
      <c r="K11" s="27" t="s">
        <v>42</v>
      </c>
      <c r="L11" s="30"/>
      <c r="M11" s="37"/>
      <c r="N11" s="38"/>
      <c r="O11" s="38"/>
      <c r="P11" s="38"/>
      <c r="Q11" s="38"/>
      <c r="R11" s="38"/>
      <c r="S11" s="37"/>
      <c r="T11" s="44"/>
    </row>
    <row r="12" spans="1:21" ht="216" customHeight="1" x14ac:dyDescent="0.25">
      <c r="A12" s="22">
        <v>4</v>
      </c>
      <c r="B12" s="23">
        <v>1</v>
      </c>
      <c r="C12" s="23">
        <v>4</v>
      </c>
      <c r="D12" s="24">
        <v>5</v>
      </c>
      <c r="E12" s="25" t="s">
        <v>56</v>
      </c>
      <c r="F12" s="26" t="s">
        <v>57</v>
      </c>
      <c r="G12" s="45" t="s">
        <v>58</v>
      </c>
      <c r="H12" s="46" t="s">
        <v>59</v>
      </c>
      <c r="I12" s="46" t="s">
        <v>60</v>
      </c>
      <c r="J12" s="47">
        <v>1</v>
      </c>
      <c r="K12" s="47" t="s">
        <v>61</v>
      </c>
      <c r="L12" s="30" t="s">
        <v>43</v>
      </c>
      <c r="M12" s="26" t="s">
        <v>44</v>
      </c>
      <c r="N12" s="31"/>
      <c r="O12" s="31">
        <v>97400</v>
      </c>
      <c r="P12" s="31"/>
      <c r="Q12" s="31">
        <f>O12</f>
        <v>97400</v>
      </c>
      <c r="R12" s="31"/>
      <c r="S12" s="26" t="s">
        <v>45</v>
      </c>
    </row>
    <row r="13" spans="1:21" ht="216" customHeight="1" x14ac:dyDescent="0.25">
      <c r="A13" s="48"/>
      <c r="B13" s="49"/>
      <c r="C13" s="49"/>
      <c r="D13" s="50"/>
      <c r="E13" s="51"/>
      <c r="F13" s="52"/>
      <c r="G13" s="53"/>
      <c r="H13" s="54" t="s">
        <v>46</v>
      </c>
      <c r="I13" s="54" t="s">
        <v>41</v>
      </c>
      <c r="J13" s="55">
        <v>30</v>
      </c>
      <c r="K13" s="56" t="s">
        <v>42</v>
      </c>
      <c r="L13" s="57"/>
      <c r="M13" s="52"/>
      <c r="N13" s="58"/>
      <c r="O13" s="58"/>
      <c r="P13" s="58"/>
      <c r="Q13" s="58"/>
      <c r="R13" s="58"/>
      <c r="S13" s="52"/>
    </row>
    <row r="14" spans="1:21" ht="148.5" customHeight="1" x14ac:dyDescent="0.25">
      <c r="A14" s="59">
        <v>5</v>
      </c>
      <c r="B14" s="59">
        <v>1</v>
      </c>
      <c r="C14" s="59">
        <v>4</v>
      </c>
      <c r="D14" s="30">
        <v>2</v>
      </c>
      <c r="E14" s="60" t="s">
        <v>62</v>
      </c>
      <c r="F14" s="61" t="s">
        <v>63</v>
      </c>
      <c r="G14" s="61" t="s">
        <v>64</v>
      </c>
      <c r="H14" s="41" t="s">
        <v>50</v>
      </c>
      <c r="I14" s="42" t="s">
        <v>51</v>
      </c>
      <c r="J14" s="29">
        <v>1</v>
      </c>
      <c r="K14" s="27" t="s">
        <v>52</v>
      </c>
      <c r="L14" s="30" t="s">
        <v>65</v>
      </c>
      <c r="M14" s="61" t="s">
        <v>44</v>
      </c>
      <c r="N14" s="62"/>
      <c r="O14" s="63">
        <v>94000</v>
      </c>
      <c r="P14" s="63"/>
      <c r="Q14" s="63">
        <f>O14</f>
        <v>94000</v>
      </c>
      <c r="R14" s="62"/>
      <c r="S14" s="61" t="s">
        <v>45</v>
      </c>
    </row>
    <row r="15" spans="1:21" ht="148.5" customHeight="1" x14ac:dyDescent="0.25">
      <c r="A15" s="59"/>
      <c r="B15" s="59"/>
      <c r="C15" s="59"/>
      <c r="D15" s="30"/>
      <c r="E15" s="60"/>
      <c r="F15" s="61"/>
      <c r="G15" s="61"/>
      <c r="H15" s="28" t="s">
        <v>46</v>
      </c>
      <c r="I15" s="28" t="s">
        <v>41</v>
      </c>
      <c r="J15" s="29">
        <v>15</v>
      </c>
      <c r="K15" s="27" t="s">
        <v>42</v>
      </c>
      <c r="L15" s="30"/>
      <c r="M15" s="61"/>
      <c r="N15" s="62"/>
      <c r="O15" s="63"/>
      <c r="P15" s="63"/>
      <c r="Q15" s="63"/>
      <c r="R15" s="62"/>
      <c r="S15" s="61"/>
    </row>
    <row r="16" spans="1:21" ht="135" customHeight="1" x14ac:dyDescent="0.25">
      <c r="A16" s="64">
        <v>6</v>
      </c>
      <c r="B16" s="64">
        <v>1</v>
      </c>
      <c r="C16" s="64">
        <v>4</v>
      </c>
      <c r="D16" s="64">
        <v>2</v>
      </c>
      <c r="E16" s="25" t="s">
        <v>66</v>
      </c>
      <c r="F16" s="26" t="s">
        <v>67</v>
      </c>
      <c r="G16" s="26" t="s">
        <v>68</v>
      </c>
      <c r="H16" s="41" t="s">
        <v>46</v>
      </c>
      <c r="I16" s="41" t="s">
        <v>41</v>
      </c>
      <c r="J16" s="65">
        <v>20</v>
      </c>
      <c r="K16" s="41" t="s">
        <v>42</v>
      </c>
      <c r="L16" s="45" t="s">
        <v>69</v>
      </c>
      <c r="M16" s="26" t="s">
        <v>44</v>
      </c>
      <c r="N16" s="26"/>
      <c r="O16" s="66">
        <v>96800</v>
      </c>
      <c r="P16" s="66"/>
      <c r="Q16" s="66">
        <f>O16</f>
        <v>96800</v>
      </c>
      <c r="R16" s="26"/>
      <c r="S16" s="26" t="s">
        <v>45</v>
      </c>
    </row>
    <row r="17" spans="1:19" ht="135" customHeight="1" x14ac:dyDescent="0.25">
      <c r="A17" s="34"/>
      <c r="B17" s="34"/>
      <c r="C17" s="34"/>
      <c r="D17" s="34"/>
      <c r="E17" s="36"/>
      <c r="F17" s="37"/>
      <c r="G17" s="37"/>
      <c r="H17" s="41" t="s">
        <v>59</v>
      </c>
      <c r="I17" s="41" t="s">
        <v>60</v>
      </c>
      <c r="J17" s="65">
        <v>1</v>
      </c>
      <c r="K17" s="41" t="s">
        <v>61</v>
      </c>
      <c r="L17" s="67"/>
      <c r="M17" s="37"/>
      <c r="N17" s="37"/>
      <c r="O17" s="68"/>
      <c r="P17" s="68"/>
      <c r="Q17" s="68"/>
      <c r="R17" s="37"/>
      <c r="S17" s="37"/>
    </row>
    <row r="18" spans="1:19" ht="42.75" customHeight="1" thickBot="1" x14ac:dyDescent="0.3"/>
    <row r="19" spans="1:19" ht="42.75" customHeight="1" x14ac:dyDescent="0.25">
      <c r="O19" s="69"/>
      <c r="P19" s="70" t="s">
        <v>70</v>
      </c>
      <c r="Q19" s="70" t="s">
        <v>71</v>
      </c>
      <c r="R19" s="71"/>
    </row>
    <row r="20" spans="1:19" ht="42.75" customHeight="1" x14ac:dyDescent="0.25">
      <c r="O20" s="72"/>
      <c r="P20" s="73"/>
      <c r="Q20" s="74">
        <v>2024</v>
      </c>
      <c r="R20" s="75">
        <v>2025</v>
      </c>
    </row>
    <row r="21" spans="1:19" ht="42.75" customHeight="1" thickBot="1" x14ac:dyDescent="0.3">
      <c r="O21" s="76" t="s">
        <v>72</v>
      </c>
      <c r="P21" s="77">
        <v>6</v>
      </c>
      <c r="Q21" s="78">
        <f>Q16+Q14+Q12+Q10+Q8+Q6</f>
        <v>691101.19</v>
      </c>
      <c r="R21" s="79">
        <v>0</v>
      </c>
    </row>
  </sheetData>
  <mergeCells count="108">
    <mergeCell ref="Q16:Q17"/>
    <mergeCell ref="R16:R17"/>
    <mergeCell ref="S16:S17"/>
    <mergeCell ref="O19:O20"/>
    <mergeCell ref="P19:P20"/>
    <mergeCell ref="Q19:R19"/>
    <mergeCell ref="G16:G17"/>
    <mergeCell ref="L16:L17"/>
    <mergeCell ref="M16:M17"/>
    <mergeCell ref="N16:N17"/>
    <mergeCell ref="O16:O17"/>
    <mergeCell ref="P16:P17"/>
    <mergeCell ref="A16:A17"/>
    <mergeCell ref="B16:B17"/>
    <mergeCell ref="C16:C17"/>
    <mergeCell ref="D16:D17"/>
    <mergeCell ref="E16:E17"/>
    <mergeCell ref="F16:F17"/>
    <mergeCell ref="N14:N15"/>
    <mergeCell ref="O14:O15"/>
    <mergeCell ref="P14:P15"/>
    <mergeCell ref="Q14:Q15"/>
    <mergeCell ref="R14:R15"/>
    <mergeCell ref="S14:S15"/>
    <mergeCell ref="S12:S13"/>
    <mergeCell ref="A14:A15"/>
    <mergeCell ref="B14:B15"/>
    <mergeCell ref="C14:C15"/>
    <mergeCell ref="D14:D15"/>
    <mergeCell ref="E14:E15"/>
    <mergeCell ref="F14:F15"/>
    <mergeCell ref="G14:G15"/>
    <mergeCell ref="L14:L15"/>
    <mergeCell ref="M14:M15"/>
    <mergeCell ref="M12:M13"/>
    <mergeCell ref="N12:N13"/>
    <mergeCell ref="O12:O13"/>
    <mergeCell ref="P12:P13"/>
    <mergeCell ref="Q12:Q13"/>
    <mergeCell ref="R12:R13"/>
    <mergeCell ref="R10:R11"/>
    <mergeCell ref="S10:S11"/>
    <mergeCell ref="A12:A13"/>
    <mergeCell ref="B12:B13"/>
    <mergeCell ref="C12:C13"/>
    <mergeCell ref="D12:D13"/>
    <mergeCell ref="E12:E13"/>
    <mergeCell ref="F12:F13"/>
    <mergeCell ref="G12:G13"/>
    <mergeCell ref="L12:L13"/>
    <mergeCell ref="L10:L11"/>
    <mergeCell ref="M10:M11"/>
    <mergeCell ref="N10:N11"/>
    <mergeCell ref="O10:O11"/>
    <mergeCell ref="P10:P11"/>
    <mergeCell ref="Q10:Q11"/>
    <mergeCell ref="Q8:Q9"/>
    <mergeCell ref="R8:R9"/>
    <mergeCell ref="S8:S9"/>
    <mergeCell ref="A10:A11"/>
    <mergeCell ref="B10:B11"/>
    <mergeCell ref="C10:C11"/>
    <mergeCell ref="D10:D11"/>
    <mergeCell ref="E10:E11"/>
    <mergeCell ref="F10:F11"/>
    <mergeCell ref="G10:G11"/>
    <mergeCell ref="G8:G9"/>
    <mergeCell ref="L8:L9"/>
    <mergeCell ref="M8:M9"/>
    <mergeCell ref="N8:N9"/>
    <mergeCell ref="O8:O9"/>
    <mergeCell ref="P8:P9"/>
    <mergeCell ref="P6:P7"/>
    <mergeCell ref="Q6:Q7"/>
    <mergeCell ref="R6:R7"/>
    <mergeCell ref="S6:S7"/>
    <mergeCell ref="A8:A9"/>
    <mergeCell ref="B8:B9"/>
    <mergeCell ref="C8:C9"/>
    <mergeCell ref="D8:D9"/>
    <mergeCell ref="E8:E9"/>
    <mergeCell ref="F8:F9"/>
    <mergeCell ref="F6:F7"/>
    <mergeCell ref="G6:G7"/>
    <mergeCell ref="L6:L7"/>
    <mergeCell ref="M6:M7"/>
    <mergeCell ref="N6:N7"/>
    <mergeCell ref="O6:O7"/>
    <mergeCell ref="L3:L4"/>
    <mergeCell ref="M3:N3"/>
    <mergeCell ref="O3:P3"/>
    <mergeCell ref="Q3:R3"/>
    <mergeCell ref="S3:S4"/>
    <mergeCell ref="A6:A7"/>
    <mergeCell ref="B6:B7"/>
    <mergeCell ref="C6:C7"/>
    <mergeCell ref="D6:D7"/>
    <mergeCell ref="E6:E7"/>
    <mergeCell ref="A1:S1"/>
    <mergeCell ref="A3:A4"/>
    <mergeCell ref="B3:B4"/>
    <mergeCell ref="C3:C4"/>
    <mergeCell ref="D3:D4"/>
    <mergeCell ref="E3:E4"/>
    <mergeCell ref="F3:F4"/>
    <mergeCell ref="G3:G4"/>
    <mergeCell ref="H3:H4"/>
    <mergeCell ref="I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Podkarpacki ODR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2025-01-03T06:58:37Z</dcterms:created>
  <dcterms:modified xsi:type="dcterms:W3CDTF">2025-01-03T06:58:37Z</dcterms:modified>
</cp:coreProperties>
</file>